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905" windowWidth="19230" windowHeight="7455"/>
  </bookViews>
  <sheets>
    <sheet name="Gross Margin variance breakdown" sheetId="1" r:id="rId1"/>
    <sheet name="Help" sheetId="6" r:id="rId2"/>
  </sheets>
  <externalReferences>
    <externalReference r:id="rId3"/>
  </externalReferences>
  <definedNames>
    <definedName name="_xlnm._FilterDatabase" localSheetId="0" hidden="1">'Gross Margin variance breakdown'!$A$60:$ALL$358</definedName>
    <definedName name="activite" localSheetId="1">'[1]Classement périmètre'!$B$36</definedName>
    <definedName name="activite">'Gross Margin variance breakdown'!$B$37</definedName>
    <definedName name="AutoFit_Feuil1">'Gross Margin variance breakdown'!$T$58:$FR$360</definedName>
    <definedName name="COL_FILTER">'Gross Margin variance breakdown'!$I$31</definedName>
    <definedName name="DEBUG">'Gross Margin variance breakdown'!$B$4</definedName>
    <definedName name="devise" localSheetId="1">'[1]Classement périmètre'!$B$37</definedName>
    <definedName name="devise">'Gross Margin variance breakdown'!$B$38</definedName>
    <definedName name="LANG">'Gross Margin variance breakdown'!$Q$44</definedName>
    <definedName name="mois_courant" localSheetId="1">'[1]Classement périmètre'!$B$35</definedName>
    <definedName name="mois_courant">'Gross Margin variance breakdown'!$B$35</definedName>
    <definedName name="NB_LIGNES" localSheetId="1">'[1]Classement périmètre'!$A$56</definedName>
    <definedName name="NB_LIGNES">'Gross Margin variance breakdown'!$A$59</definedName>
    <definedName name="norme" localSheetId="1">'[1]Classement périmètre'!$B$39</definedName>
    <definedName name="norme">'Gross Margin variance breakdown'!$B$40</definedName>
    <definedName name="partenaire" localSheetId="1">'[1]Classement périmètre'!$B$41</definedName>
    <definedName name="partenaire">'Gross Margin variance breakdown'!$B$42</definedName>
    <definedName name="PERIM_CHOIX">'Gross Margin variance breakdown'!$Q$50</definedName>
    <definedName name="PERIM_TRAD">'Gross Margin variance breakdown'!$G$31</definedName>
    <definedName name="PHASE_CHOIX">'Gross Margin variance breakdown'!$Q$46</definedName>
    <definedName name="PHASE_TRAD">'Gross Margin variance breakdown'!$E$31</definedName>
    <definedName name="Phases_comp" localSheetId="1">'[1]Classement périmètre'!$A$16:$A$17</definedName>
    <definedName name="Phases_comp">'Gross Margin variance breakdown'!$A$16:$A$18</definedName>
    <definedName name="Server" localSheetId="1">'[1]Classement périmètre'!$B$1</definedName>
    <definedName name="Server">'Gross Margin variance breakdown'!$B$1</definedName>
    <definedName name="Start_position">'Gross Margin variance breakdown'!$O$56</definedName>
    <definedName name="TM1RPTDATARNG2" localSheetId="0">'Gross Margin variance breakdown'!$60:$358</definedName>
    <definedName name="TM1RPTFMTIDCOL" localSheetId="0">'Gross Margin variance breakdown'!$A$6:$A$14</definedName>
    <definedName name="TM1RPTFMTRNG" localSheetId="0">'Gross Margin variance breakdown'!$E$6:$FS$14</definedName>
    <definedName name="TOP_FLOP_separateur">'Gross Margin variance breakdown'!$13:$13</definedName>
    <definedName name="TRI_CHOIX">'Gross Margin variance breakdown'!$Q$48</definedName>
    <definedName name="TRI_LANG">'Gross Margin variance breakdown'!$E$30</definedName>
    <definedName name="TRI_TRAD">'Gross Margin variance breakdown'!$F$31</definedName>
    <definedName name="tx_integ" localSheetId="1">'[1]Classement périmètre'!$B$40</definedName>
    <definedName name="tx_integ">'Gross Margin variance breakdown'!$B$41</definedName>
    <definedName name="TYPE_PHASE">'Gross Margin variance breakdown'!$A$20</definedName>
    <definedName name="TYPE_TRI" localSheetId="1">'[1]Classement périmètre'!$A$31</definedName>
    <definedName name="TYPE_TRI">'Gross Margin variance breakdown'!$A$31</definedName>
    <definedName name="UG" localSheetId="1">'[1]Classement périmètre'!$B$33</definedName>
    <definedName name="UG">'Gross Margin variance breakdown'!$B$33</definedName>
    <definedName name="xServer">'Gross Margin variance breakdown'!$B$2</definedName>
    <definedName name="Z_0D3D7DF7_DF75_4E5B_985D_3FB7ADD47718_.wvu.FilterData" localSheetId="0" hidden="1">'Gross Margin variance breakdown'!$A$60:$ALR$60</definedName>
    <definedName name="Z_5E0F07AC_7F74_4756_B25B_D077886AE56F_.wvu.Cols" localSheetId="0" hidden="1">'Gross Margin variance breakdown'!$A:$K,'Gross Margin variance breakdown'!$T:$U,'Gross Margin variance breakdown'!$X:$AL,'Gross Margin variance breakdown'!$AN:$AP,'Gross Margin variance breakdown'!$AR:$BO,'Gross Margin variance breakdown'!$BQ:$CN,'Gross Margin variance breakdown'!$CP:$DM,'Gross Margin variance breakdown'!$DO:$EL,'Gross Margin variance breakdown'!$EN:$FH</definedName>
    <definedName name="Z_5E0F07AC_7F74_4756_B25B_D077886AE56F_.wvu.FilterData" localSheetId="0" hidden="1">'Gross Margin variance breakdown'!$A$60:$ALR$60</definedName>
    <definedName name="Z_5E0F07AC_7F74_4756_B25B_D077886AE56F_.wvu.PrintArea" localSheetId="0" hidden="1">'Gross Margin variance breakdown'!$E$1:$FS$360</definedName>
    <definedName name="Z_5E0F07AC_7F74_4756_B25B_D077886AE56F_.wvu.Rows" localSheetId="0" hidden="1">'Gross Margin variance breakdown'!$1:$24,'Gross Margin variance breakdown'!$38:$38,'Gross Margin variance breakdown'!$41:$42,'Gross Margin variance breakdown'!$58:$58,'Gross Margin variance breakdown'!$60:$60</definedName>
    <definedName name="_xlnm.Print_Area" localSheetId="0">'Gross Margin variance breakdown'!$E$1:$FS$360</definedName>
  </definedNames>
  <calcPr calcId="145621" calcMode="manual" calcCompleted="0" calcOnSave="0" concurrentCalc="0"/>
  <customWorkbookViews>
    <customWorkbookView name="Prod" guid="{5E0F07AC-7F74-4756-B25B-D077886AE56F}" maximized="1" windowWidth="1270" windowHeight="816" activeSheetId="1" showFormulaBar="0"/>
    <customWorkbookView name="Dev" guid="{0D3D7DF7-DF75-4E5B-985D-3FB7ADD47718}" maximized="1" windowWidth="1270" windowHeight="750" activeSheetId="1"/>
  </customWorkbookViews>
</workbook>
</file>

<file path=xl/calcChain.xml><?xml version="1.0" encoding="utf-8"?>
<calcChain xmlns="http://schemas.openxmlformats.org/spreadsheetml/2006/main">
  <c r="B46" i="1" l="1"/>
  <c r="A358" i="1"/>
  <c r="B3" i="1"/>
  <c r="B37" i="1"/>
  <c r="Q37" i="1"/>
  <c r="B38" i="1"/>
  <c r="Q38" i="1"/>
  <c r="B40" i="1"/>
  <c r="Q40" i="1"/>
  <c r="B41" i="1"/>
  <c r="Q41" i="1"/>
  <c r="B42" i="1"/>
  <c r="Q42" i="1"/>
  <c r="B35" i="1"/>
  <c r="Q35" i="1"/>
  <c r="P2" i="1"/>
  <c r="T2" i="1"/>
  <c r="B45" i="1"/>
  <c r="P4" i="1"/>
  <c r="T4" i="1"/>
  <c r="T358" i="1"/>
  <c r="C16" i="1"/>
  <c r="A16" i="1"/>
  <c r="Q2" i="1"/>
  <c r="U2" i="1"/>
  <c r="Q4" i="1"/>
  <c r="U4" i="1"/>
  <c r="U358" i="1"/>
  <c r="V358" i="1"/>
  <c r="X2" i="1"/>
  <c r="X4" i="1"/>
  <c r="X358" i="1"/>
  <c r="AC2" i="1"/>
  <c r="AC4" i="1"/>
  <c r="AC358" i="1"/>
  <c r="BK358" i="1"/>
  <c r="AQ358" i="1"/>
  <c r="Y2" i="1"/>
  <c r="Y4" i="1"/>
  <c r="Y358" i="1"/>
  <c r="AD2" i="1"/>
  <c r="AD4" i="1"/>
  <c r="AD358" i="1"/>
  <c r="CJ358" i="1"/>
  <c r="BP358" i="1"/>
  <c r="Z2" i="1"/>
  <c r="Z4" i="1"/>
  <c r="Z358" i="1"/>
  <c r="AE2" i="1"/>
  <c r="AE4" i="1"/>
  <c r="AE358" i="1"/>
  <c r="DI358" i="1"/>
  <c r="CO358" i="1"/>
  <c r="AA2" i="1"/>
  <c r="AA4" i="1"/>
  <c r="AA358" i="1"/>
  <c r="AF2" i="1"/>
  <c r="AF4" i="1"/>
  <c r="AF358" i="1"/>
  <c r="EH358" i="1"/>
  <c r="DN358" i="1"/>
  <c r="AB2" i="1"/>
  <c r="AB4" i="1"/>
  <c r="AB358" i="1"/>
  <c r="AG2" i="1"/>
  <c r="AG4" i="1"/>
  <c r="AG358" i="1"/>
  <c r="FG358" i="1"/>
  <c r="EM358" i="1"/>
  <c r="FJ358" i="1"/>
  <c r="FM2" i="1"/>
  <c r="FM4" i="1"/>
  <c r="FM358" i="1"/>
  <c r="FO2" i="1"/>
  <c r="FO4" i="1"/>
  <c r="FO358" i="1"/>
  <c r="FQ358" i="1"/>
  <c r="J358" i="1"/>
  <c r="AO2" i="1"/>
  <c r="AO4" i="1"/>
  <c r="AO358" i="1"/>
  <c r="BN2" i="1"/>
  <c r="BN4" i="1"/>
  <c r="BN358" i="1"/>
  <c r="CM2" i="1"/>
  <c r="CM4" i="1"/>
  <c r="CM358" i="1"/>
  <c r="DL2" i="1"/>
  <c r="DL4" i="1"/>
  <c r="DL358" i="1"/>
  <c r="EK2" i="1"/>
  <c r="EK4" i="1"/>
  <c r="EK358" i="1"/>
  <c r="FP358" i="1"/>
  <c r="I358" i="1"/>
  <c r="AN2" i="1"/>
  <c r="AN4" i="1"/>
  <c r="AN358" i="1"/>
  <c r="BM2" i="1"/>
  <c r="BM4" i="1"/>
  <c r="BM358" i="1"/>
  <c r="CL2" i="1"/>
  <c r="CL4" i="1"/>
  <c r="CL358" i="1"/>
  <c r="DK2" i="1"/>
  <c r="DK4" i="1"/>
  <c r="DK358" i="1"/>
  <c r="EJ2" i="1"/>
  <c r="EJ4" i="1"/>
  <c r="EJ358" i="1"/>
  <c r="FN358" i="1"/>
  <c r="E358" i="1"/>
  <c r="A201" i="1"/>
  <c r="T201" i="1"/>
  <c r="U201" i="1"/>
  <c r="V201" i="1"/>
  <c r="X201" i="1"/>
  <c r="AC201" i="1"/>
  <c r="BK201" i="1"/>
  <c r="AQ201" i="1"/>
  <c r="Y201" i="1"/>
  <c r="AD201" i="1"/>
  <c r="CJ201" i="1"/>
  <c r="BP201" i="1"/>
  <c r="Z201" i="1"/>
  <c r="AE201" i="1"/>
  <c r="DI201" i="1"/>
  <c r="CO201" i="1"/>
  <c r="AA201" i="1"/>
  <c r="AF201" i="1"/>
  <c r="EH201" i="1"/>
  <c r="DN201" i="1"/>
  <c r="AB201" i="1"/>
  <c r="AG201" i="1"/>
  <c r="FG201" i="1"/>
  <c r="EM201" i="1"/>
  <c r="FJ201" i="1"/>
  <c r="FM201" i="1"/>
  <c r="FO201" i="1"/>
  <c r="FQ201" i="1"/>
  <c r="J201" i="1"/>
  <c r="AO201" i="1"/>
  <c r="BN201" i="1"/>
  <c r="CM201" i="1"/>
  <c r="DL201" i="1"/>
  <c r="EK201" i="1"/>
  <c r="I201" i="1"/>
  <c r="AN201" i="1"/>
  <c r="BM201" i="1"/>
  <c r="CL201" i="1"/>
  <c r="DK201" i="1"/>
  <c r="EJ201" i="1"/>
  <c r="E201" i="1"/>
  <c r="A200" i="1"/>
  <c r="T200" i="1"/>
  <c r="U200" i="1"/>
  <c r="V200" i="1"/>
  <c r="X200" i="1"/>
  <c r="AC200" i="1"/>
  <c r="BK200" i="1"/>
  <c r="AQ200" i="1"/>
  <c r="Y200" i="1"/>
  <c r="AD200" i="1"/>
  <c r="CJ200" i="1"/>
  <c r="BP200" i="1"/>
  <c r="Z200" i="1"/>
  <c r="AE200" i="1"/>
  <c r="DI200" i="1"/>
  <c r="CO200" i="1"/>
  <c r="AA200" i="1"/>
  <c r="AF200" i="1"/>
  <c r="EH200" i="1"/>
  <c r="DN200" i="1"/>
  <c r="AB200" i="1"/>
  <c r="AG200" i="1"/>
  <c r="FG200" i="1"/>
  <c r="EM200" i="1"/>
  <c r="FJ200" i="1"/>
  <c r="FM200" i="1"/>
  <c r="FO200" i="1"/>
  <c r="FQ200" i="1"/>
  <c r="J200" i="1"/>
  <c r="AO200" i="1"/>
  <c r="BN200" i="1"/>
  <c r="CM200" i="1"/>
  <c r="DL200" i="1"/>
  <c r="EK200" i="1"/>
  <c r="I200" i="1"/>
  <c r="AN200" i="1"/>
  <c r="BM200" i="1"/>
  <c r="CL200" i="1"/>
  <c r="DK200" i="1"/>
  <c r="EJ200" i="1"/>
  <c r="E200" i="1"/>
  <c r="A64" i="1"/>
  <c r="T64" i="1"/>
  <c r="U64" i="1"/>
  <c r="V64" i="1"/>
  <c r="X64" i="1"/>
  <c r="AC64" i="1"/>
  <c r="BK64" i="1"/>
  <c r="AQ64" i="1"/>
  <c r="Y64" i="1"/>
  <c r="AD64" i="1"/>
  <c r="CJ64" i="1"/>
  <c r="BP64" i="1"/>
  <c r="Z64" i="1"/>
  <c r="AE64" i="1"/>
  <c r="DI64" i="1"/>
  <c r="CO64" i="1"/>
  <c r="AA64" i="1"/>
  <c r="AF64" i="1"/>
  <c r="EH64" i="1"/>
  <c r="DN64" i="1"/>
  <c r="AB64" i="1"/>
  <c r="AG64" i="1"/>
  <c r="FG64" i="1"/>
  <c r="EM64" i="1"/>
  <c r="FJ64" i="1"/>
  <c r="FM64" i="1"/>
  <c r="FO64" i="1"/>
  <c r="FQ64" i="1"/>
  <c r="J64" i="1"/>
  <c r="AO64" i="1"/>
  <c r="BN64" i="1"/>
  <c r="CM64" i="1"/>
  <c r="DL64" i="1"/>
  <c r="EK64" i="1"/>
  <c r="FP64" i="1"/>
  <c r="I64" i="1"/>
  <c r="AN64" i="1"/>
  <c r="BM64" i="1"/>
  <c r="CL64" i="1"/>
  <c r="DK64" i="1"/>
  <c r="EJ64" i="1"/>
  <c r="E64" i="1"/>
  <c r="A199" i="1"/>
  <c r="T199" i="1"/>
  <c r="U199" i="1"/>
  <c r="V199" i="1"/>
  <c r="X199" i="1"/>
  <c r="AC199" i="1"/>
  <c r="BK199" i="1"/>
  <c r="AQ199" i="1"/>
  <c r="Y199" i="1"/>
  <c r="AD199" i="1"/>
  <c r="CJ199" i="1"/>
  <c r="BP199" i="1"/>
  <c r="Z199" i="1"/>
  <c r="AE199" i="1"/>
  <c r="DI199" i="1"/>
  <c r="CO199" i="1"/>
  <c r="AA199" i="1"/>
  <c r="AF199" i="1"/>
  <c r="EH199" i="1"/>
  <c r="DN199" i="1"/>
  <c r="AB199" i="1"/>
  <c r="AG199" i="1"/>
  <c r="FG199" i="1"/>
  <c r="EM199" i="1"/>
  <c r="FJ199" i="1"/>
  <c r="FM199" i="1"/>
  <c r="FO199" i="1"/>
  <c r="FQ199" i="1"/>
  <c r="J199" i="1"/>
  <c r="AO199" i="1"/>
  <c r="BN199" i="1"/>
  <c r="CM199" i="1"/>
  <c r="DL199" i="1"/>
  <c r="EK199" i="1"/>
  <c r="I199" i="1"/>
  <c r="AN199" i="1"/>
  <c r="BM199" i="1"/>
  <c r="CL199" i="1"/>
  <c r="DK199" i="1"/>
  <c r="EJ199" i="1"/>
  <c r="E199" i="1"/>
  <c r="A198" i="1"/>
  <c r="T198" i="1"/>
  <c r="U198" i="1"/>
  <c r="V198" i="1"/>
  <c r="X198" i="1"/>
  <c r="AC198" i="1"/>
  <c r="BK198" i="1"/>
  <c r="AQ198" i="1"/>
  <c r="Y198" i="1"/>
  <c r="AD198" i="1"/>
  <c r="CJ198" i="1"/>
  <c r="BP198" i="1"/>
  <c r="Z198" i="1"/>
  <c r="AE198" i="1"/>
  <c r="DI198" i="1"/>
  <c r="CO198" i="1"/>
  <c r="AA198" i="1"/>
  <c r="AF198" i="1"/>
  <c r="EH198" i="1"/>
  <c r="DN198" i="1"/>
  <c r="AB198" i="1"/>
  <c r="AG198" i="1"/>
  <c r="FG198" i="1"/>
  <c r="EM198" i="1"/>
  <c r="FJ198" i="1"/>
  <c r="FM198" i="1"/>
  <c r="FO198" i="1"/>
  <c r="FQ198" i="1"/>
  <c r="J198" i="1"/>
  <c r="AO198" i="1"/>
  <c r="BN198" i="1"/>
  <c r="CM198" i="1"/>
  <c r="DL198" i="1"/>
  <c r="EK198" i="1"/>
  <c r="I198" i="1"/>
  <c r="AN198" i="1"/>
  <c r="BM198" i="1"/>
  <c r="CL198" i="1"/>
  <c r="DK198" i="1"/>
  <c r="EJ198" i="1"/>
  <c r="E198" i="1"/>
  <c r="A197" i="1"/>
  <c r="T197" i="1"/>
  <c r="U197" i="1"/>
  <c r="V197" i="1"/>
  <c r="X197" i="1"/>
  <c r="AC197" i="1"/>
  <c r="BK197" i="1"/>
  <c r="AQ197" i="1"/>
  <c r="Y197" i="1"/>
  <c r="AD197" i="1"/>
  <c r="CJ197" i="1"/>
  <c r="BP197" i="1"/>
  <c r="Z197" i="1"/>
  <c r="AE197" i="1"/>
  <c r="DI197" i="1"/>
  <c r="CO197" i="1"/>
  <c r="AA197" i="1"/>
  <c r="AF197" i="1"/>
  <c r="EH197" i="1"/>
  <c r="DN197" i="1"/>
  <c r="AB197" i="1"/>
  <c r="AG197" i="1"/>
  <c r="FG197" i="1"/>
  <c r="EM197" i="1"/>
  <c r="FJ197" i="1"/>
  <c r="FM197" i="1"/>
  <c r="FO197" i="1"/>
  <c r="FQ197" i="1"/>
  <c r="J197" i="1"/>
  <c r="AO197" i="1"/>
  <c r="BN197" i="1"/>
  <c r="CM197" i="1"/>
  <c r="DL197" i="1"/>
  <c r="EK197" i="1"/>
  <c r="I197" i="1"/>
  <c r="AN197" i="1"/>
  <c r="BM197" i="1"/>
  <c r="CL197" i="1"/>
  <c r="DK197" i="1"/>
  <c r="EJ197" i="1"/>
  <c r="E197" i="1"/>
  <c r="A196" i="1"/>
  <c r="T196" i="1"/>
  <c r="U196" i="1"/>
  <c r="V196" i="1"/>
  <c r="X196" i="1"/>
  <c r="AC196" i="1"/>
  <c r="BK196" i="1"/>
  <c r="AQ196" i="1"/>
  <c r="Y196" i="1"/>
  <c r="AD196" i="1"/>
  <c r="CJ196" i="1"/>
  <c r="BP196" i="1"/>
  <c r="Z196" i="1"/>
  <c r="AE196" i="1"/>
  <c r="DI196" i="1"/>
  <c r="CO196" i="1"/>
  <c r="AA196" i="1"/>
  <c r="AF196" i="1"/>
  <c r="EH196" i="1"/>
  <c r="DN196" i="1"/>
  <c r="AB196" i="1"/>
  <c r="AG196" i="1"/>
  <c r="FG196" i="1"/>
  <c r="EM196" i="1"/>
  <c r="FJ196" i="1"/>
  <c r="FM196" i="1"/>
  <c r="FO196" i="1"/>
  <c r="FQ196" i="1"/>
  <c r="J196" i="1"/>
  <c r="AO196" i="1"/>
  <c r="BN196" i="1"/>
  <c r="CM196" i="1"/>
  <c r="DL196" i="1"/>
  <c r="EK196" i="1"/>
  <c r="I196" i="1"/>
  <c r="AN196" i="1"/>
  <c r="BM196" i="1"/>
  <c r="CL196" i="1"/>
  <c r="DK196" i="1"/>
  <c r="EJ196" i="1"/>
  <c r="E196" i="1"/>
  <c r="A195" i="1"/>
  <c r="T195" i="1"/>
  <c r="U195" i="1"/>
  <c r="V195" i="1"/>
  <c r="X195" i="1"/>
  <c r="AC195" i="1"/>
  <c r="BK195" i="1"/>
  <c r="AQ195" i="1"/>
  <c r="Y195" i="1"/>
  <c r="AD195" i="1"/>
  <c r="CJ195" i="1"/>
  <c r="BP195" i="1"/>
  <c r="Z195" i="1"/>
  <c r="AE195" i="1"/>
  <c r="DI195" i="1"/>
  <c r="CO195" i="1"/>
  <c r="AA195" i="1"/>
  <c r="AF195" i="1"/>
  <c r="EH195" i="1"/>
  <c r="DN195" i="1"/>
  <c r="AB195" i="1"/>
  <c r="AG195" i="1"/>
  <c r="FG195" i="1"/>
  <c r="EM195" i="1"/>
  <c r="FJ195" i="1"/>
  <c r="FM195" i="1"/>
  <c r="FO195" i="1"/>
  <c r="FQ195" i="1"/>
  <c r="J195" i="1"/>
  <c r="AO195" i="1"/>
  <c r="BN195" i="1"/>
  <c r="CM195" i="1"/>
  <c r="DL195" i="1"/>
  <c r="EK195" i="1"/>
  <c r="I195" i="1"/>
  <c r="AN195" i="1"/>
  <c r="BM195" i="1"/>
  <c r="CL195" i="1"/>
  <c r="DK195" i="1"/>
  <c r="EJ195" i="1"/>
  <c r="E195" i="1"/>
  <c r="A194" i="1"/>
  <c r="T194" i="1"/>
  <c r="U194" i="1"/>
  <c r="V194" i="1"/>
  <c r="X194" i="1"/>
  <c r="AC194" i="1"/>
  <c r="BK194" i="1"/>
  <c r="AQ194" i="1"/>
  <c r="Y194" i="1"/>
  <c r="AD194" i="1"/>
  <c r="CJ194" i="1"/>
  <c r="BP194" i="1"/>
  <c r="Z194" i="1"/>
  <c r="AE194" i="1"/>
  <c r="DI194" i="1"/>
  <c r="CO194" i="1"/>
  <c r="AA194" i="1"/>
  <c r="AF194" i="1"/>
  <c r="EH194" i="1"/>
  <c r="DN194" i="1"/>
  <c r="AB194" i="1"/>
  <c r="AG194" i="1"/>
  <c r="FG194" i="1"/>
  <c r="EM194" i="1"/>
  <c r="FJ194" i="1"/>
  <c r="FM194" i="1"/>
  <c r="FO194" i="1"/>
  <c r="FQ194" i="1"/>
  <c r="J194" i="1"/>
  <c r="AO194" i="1"/>
  <c r="BN194" i="1"/>
  <c r="CM194" i="1"/>
  <c r="DL194" i="1"/>
  <c r="EK194" i="1"/>
  <c r="I194" i="1"/>
  <c r="AN194" i="1"/>
  <c r="BM194" i="1"/>
  <c r="CL194" i="1"/>
  <c r="DK194" i="1"/>
  <c r="EJ194" i="1"/>
  <c r="E194" i="1"/>
  <c r="A193" i="1"/>
  <c r="T193" i="1"/>
  <c r="U193" i="1"/>
  <c r="V193" i="1"/>
  <c r="X193" i="1"/>
  <c r="AC193" i="1"/>
  <c r="BK193" i="1"/>
  <c r="AQ193" i="1"/>
  <c r="Y193" i="1"/>
  <c r="AD193" i="1"/>
  <c r="CJ193" i="1"/>
  <c r="BP193" i="1"/>
  <c r="Z193" i="1"/>
  <c r="AE193" i="1"/>
  <c r="DI193" i="1"/>
  <c r="CO193" i="1"/>
  <c r="AA193" i="1"/>
  <c r="AF193" i="1"/>
  <c r="EH193" i="1"/>
  <c r="DN193" i="1"/>
  <c r="AB193" i="1"/>
  <c r="AG193" i="1"/>
  <c r="FG193" i="1"/>
  <c r="EM193" i="1"/>
  <c r="FJ193" i="1"/>
  <c r="FM193" i="1"/>
  <c r="FO193" i="1"/>
  <c r="FQ193" i="1"/>
  <c r="J193" i="1"/>
  <c r="AO193" i="1"/>
  <c r="BN193" i="1"/>
  <c r="CM193" i="1"/>
  <c r="DL193" i="1"/>
  <c r="EK193" i="1"/>
  <c r="I193" i="1"/>
  <c r="AN193" i="1"/>
  <c r="BM193" i="1"/>
  <c r="CL193" i="1"/>
  <c r="DK193" i="1"/>
  <c r="EJ193" i="1"/>
  <c r="E193" i="1"/>
  <c r="A192" i="1"/>
  <c r="T192" i="1"/>
  <c r="U192" i="1"/>
  <c r="V192" i="1"/>
  <c r="X192" i="1"/>
  <c r="AC192" i="1"/>
  <c r="BK192" i="1"/>
  <c r="AQ192" i="1"/>
  <c r="Y192" i="1"/>
  <c r="AD192" i="1"/>
  <c r="CJ192" i="1"/>
  <c r="BP192" i="1"/>
  <c r="Z192" i="1"/>
  <c r="AE192" i="1"/>
  <c r="DI192" i="1"/>
  <c r="CO192" i="1"/>
  <c r="AA192" i="1"/>
  <c r="AF192" i="1"/>
  <c r="EH192" i="1"/>
  <c r="DN192" i="1"/>
  <c r="AB192" i="1"/>
  <c r="AG192" i="1"/>
  <c r="FG192" i="1"/>
  <c r="EM192" i="1"/>
  <c r="FJ192" i="1"/>
  <c r="FM192" i="1"/>
  <c r="FO192" i="1"/>
  <c r="FQ192" i="1"/>
  <c r="J192" i="1"/>
  <c r="AO192" i="1"/>
  <c r="BN192" i="1"/>
  <c r="CM192" i="1"/>
  <c r="DL192" i="1"/>
  <c r="EK192" i="1"/>
  <c r="I192" i="1"/>
  <c r="AN192" i="1"/>
  <c r="BM192" i="1"/>
  <c r="CL192" i="1"/>
  <c r="DK192" i="1"/>
  <c r="EJ192" i="1"/>
  <c r="E192" i="1"/>
  <c r="A206" i="1"/>
  <c r="T206" i="1"/>
  <c r="U206" i="1"/>
  <c r="V206" i="1"/>
  <c r="X206" i="1"/>
  <c r="AC206" i="1"/>
  <c r="BK206" i="1"/>
  <c r="AQ206" i="1"/>
  <c r="Y206" i="1"/>
  <c r="AD206" i="1"/>
  <c r="CJ206" i="1"/>
  <c r="BP206" i="1"/>
  <c r="Z206" i="1"/>
  <c r="AE206" i="1"/>
  <c r="DI206" i="1"/>
  <c r="CO206" i="1"/>
  <c r="AA206" i="1"/>
  <c r="AF206" i="1"/>
  <c r="EH206" i="1"/>
  <c r="DN206" i="1"/>
  <c r="AB206" i="1"/>
  <c r="AG206" i="1"/>
  <c r="FG206" i="1"/>
  <c r="EM206" i="1"/>
  <c r="FJ206" i="1"/>
  <c r="FM206" i="1"/>
  <c r="FO206" i="1"/>
  <c r="FQ206" i="1"/>
  <c r="J206" i="1"/>
  <c r="AO206" i="1"/>
  <c r="BN206" i="1"/>
  <c r="CM206" i="1"/>
  <c r="DL206" i="1"/>
  <c r="EK206" i="1"/>
  <c r="FP206" i="1"/>
  <c r="I206" i="1"/>
  <c r="AN206" i="1"/>
  <c r="BM206" i="1"/>
  <c r="CL206" i="1"/>
  <c r="DK206" i="1"/>
  <c r="EJ206" i="1"/>
  <c r="FN206" i="1"/>
  <c r="E206" i="1"/>
  <c r="A61" i="1"/>
  <c r="T61" i="1"/>
  <c r="U61" i="1"/>
  <c r="V61" i="1"/>
  <c r="X61" i="1"/>
  <c r="AC61" i="1"/>
  <c r="BK61" i="1"/>
  <c r="AQ61" i="1"/>
  <c r="Y61" i="1"/>
  <c r="AD61" i="1"/>
  <c r="CJ61" i="1"/>
  <c r="BP61" i="1"/>
  <c r="Z61" i="1"/>
  <c r="AE61" i="1"/>
  <c r="DI61" i="1"/>
  <c r="CO61" i="1"/>
  <c r="AA61" i="1"/>
  <c r="AF61" i="1"/>
  <c r="EH61" i="1"/>
  <c r="DN61" i="1"/>
  <c r="AB61" i="1"/>
  <c r="AG61" i="1"/>
  <c r="FG61" i="1"/>
  <c r="EM61" i="1"/>
  <c r="FJ61" i="1"/>
  <c r="FM61" i="1"/>
  <c r="FO61" i="1"/>
  <c r="FQ61" i="1"/>
  <c r="J61" i="1"/>
  <c r="AO61" i="1"/>
  <c r="BN61" i="1"/>
  <c r="CM61" i="1"/>
  <c r="DL61" i="1"/>
  <c r="EK61" i="1"/>
  <c r="FP61" i="1"/>
  <c r="I61" i="1"/>
  <c r="AN61" i="1"/>
  <c r="BM61" i="1"/>
  <c r="CL61" i="1"/>
  <c r="DK61" i="1"/>
  <c r="EJ61" i="1"/>
  <c r="E61" i="1"/>
  <c r="A191" i="1"/>
  <c r="T191" i="1"/>
  <c r="U191" i="1"/>
  <c r="V191" i="1"/>
  <c r="X191" i="1"/>
  <c r="AC191" i="1"/>
  <c r="BK191" i="1"/>
  <c r="AQ191" i="1"/>
  <c r="Y191" i="1"/>
  <c r="AD191" i="1"/>
  <c r="CJ191" i="1"/>
  <c r="BP191" i="1"/>
  <c r="Z191" i="1"/>
  <c r="AE191" i="1"/>
  <c r="DI191" i="1"/>
  <c r="CO191" i="1"/>
  <c r="AA191" i="1"/>
  <c r="AF191" i="1"/>
  <c r="EH191" i="1"/>
  <c r="DN191" i="1"/>
  <c r="AB191" i="1"/>
  <c r="AG191" i="1"/>
  <c r="FG191" i="1"/>
  <c r="EM191" i="1"/>
  <c r="FJ191" i="1"/>
  <c r="FM191" i="1"/>
  <c r="FO191" i="1"/>
  <c r="FQ191" i="1"/>
  <c r="J191" i="1"/>
  <c r="AO191" i="1"/>
  <c r="BN191" i="1"/>
  <c r="CM191" i="1"/>
  <c r="DL191" i="1"/>
  <c r="EK191" i="1"/>
  <c r="I191" i="1"/>
  <c r="AN191" i="1"/>
  <c r="BM191" i="1"/>
  <c r="CL191" i="1"/>
  <c r="DK191" i="1"/>
  <c r="EJ191" i="1"/>
  <c r="E191" i="1"/>
  <c r="A190" i="1"/>
  <c r="T190" i="1"/>
  <c r="U190" i="1"/>
  <c r="V190" i="1"/>
  <c r="X190" i="1"/>
  <c r="AC190" i="1"/>
  <c r="BK190" i="1"/>
  <c r="AQ190" i="1"/>
  <c r="Y190" i="1"/>
  <c r="AD190" i="1"/>
  <c r="CJ190" i="1"/>
  <c r="BP190" i="1"/>
  <c r="Z190" i="1"/>
  <c r="AE190" i="1"/>
  <c r="DI190" i="1"/>
  <c r="CO190" i="1"/>
  <c r="AA190" i="1"/>
  <c r="AF190" i="1"/>
  <c r="EH190" i="1"/>
  <c r="DN190" i="1"/>
  <c r="AB190" i="1"/>
  <c r="AG190" i="1"/>
  <c r="FG190" i="1"/>
  <c r="EM190" i="1"/>
  <c r="FJ190" i="1"/>
  <c r="FM190" i="1"/>
  <c r="FO190" i="1"/>
  <c r="FQ190" i="1"/>
  <c r="J190" i="1"/>
  <c r="AO190" i="1"/>
  <c r="BN190" i="1"/>
  <c r="CM190" i="1"/>
  <c r="DL190" i="1"/>
  <c r="EK190" i="1"/>
  <c r="I190" i="1"/>
  <c r="AN190" i="1"/>
  <c r="BM190" i="1"/>
  <c r="CL190" i="1"/>
  <c r="DK190" i="1"/>
  <c r="EJ190" i="1"/>
  <c r="E190" i="1"/>
  <c r="A69" i="1"/>
  <c r="T69" i="1"/>
  <c r="U69" i="1"/>
  <c r="V69" i="1"/>
  <c r="X69" i="1"/>
  <c r="AC69" i="1"/>
  <c r="BK69" i="1"/>
  <c r="AQ69" i="1"/>
  <c r="Y69" i="1"/>
  <c r="AD69" i="1"/>
  <c r="CJ69" i="1"/>
  <c r="BP69" i="1"/>
  <c r="Z69" i="1"/>
  <c r="AE69" i="1"/>
  <c r="DI69" i="1"/>
  <c r="CO69" i="1"/>
  <c r="AA69" i="1"/>
  <c r="AF69" i="1"/>
  <c r="EH69" i="1"/>
  <c r="DN69" i="1"/>
  <c r="AB69" i="1"/>
  <c r="AG69" i="1"/>
  <c r="FG69" i="1"/>
  <c r="EM69" i="1"/>
  <c r="FJ69" i="1"/>
  <c r="FM69" i="1"/>
  <c r="FO69" i="1"/>
  <c r="FQ69" i="1"/>
  <c r="J69" i="1"/>
  <c r="AO69" i="1"/>
  <c r="BN69" i="1"/>
  <c r="CM69" i="1"/>
  <c r="DL69" i="1"/>
  <c r="EK69" i="1"/>
  <c r="FP69" i="1"/>
  <c r="I69" i="1"/>
  <c r="AN69" i="1"/>
  <c r="BM69" i="1"/>
  <c r="CL69" i="1"/>
  <c r="DK69" i="1"/>
  <c r="EJ69" i="1"/>
  <c r="FN69" i="1"/>
  <c r="E69" i="1"/>
  <c r="A67" i="1"/>
  <c r="T67" i="1"/>
  <c r="U67" i="1"/>
  <c r="V67" i="1"/>
  <c r="X67" i="1"/>
  <c r="AC67" i="1"/>
  <c r="BK67" i="1"/>
  <c r="AQ67" i="1"/>
  <c r="Y67" i="1"/>
  <c r="AD67" i="1"/>
  <c r="CJ67" i="1"/>
  <c r="BP67" i="1"/>
  <c r="Z67" i="1"/>
  <c r="AE67" i="1"/>
  <c r="DI67" i="1"/>
  <c r="CO67" i="1"/>
  <c r="AA67" i="1"/>
  <c r="AF67" i="1"/>
  <c r="EH67" i="1"/>
  <c r="DN67" i="1"/>
  <c r="AB67" i="1"/>
  <c r="AG67" i="1"/>
  <c r="FG67" i="1"/>
  <c r="EM67" i="1"/>
  <c r="FJ67" i="1"/>
  <c r="FM67" i="1"/>
  <c r="FO67" i="1"/>
  <c r="FQ67" i="1"/>
  <c r="J67" i="1"/>
  <c r="AO67" i="1"/>
  <c r="BN67" i="1"/>
  <c r="CM67" i="1"/>
  <c r="DL67" i="1"/>
  <c r="EK67" i="1"/>
  <c r="FP67" i="1"/>
  <c r="I67" i="1"/>
  <c r="AN67" i="1"/>
  <c r="BM67" i="1"/>
  <c r="CL67" i="1"/>
  <c r="DK67" i="1"/>
  <c r="EJ67" i="1"/>
  <c r="FN67" i="1"/>
  <c r="E67" i="1"/>
  <c r="A71" i="1"/>
  <c r="T71" i="1"/>
  <c r="U71" i="1"/>
  <c r="V71" i="1"/>
  <c r="X71" i="1"/>
  <c r="AC71" i="1"/>
  <c r="BK71" i="1"/>
  <c r="AQ71" i="1"/>
  <c r="Y71" i="1"/>
  <c r="AD71" i="1"/>
  <c r="CJ71" i="1"/>
  <c r="BP71" i="1"/>
  <c r="Z71" i="1"/>
  <c r="AE71" i="1"/>
  <c r="DI71" i="1"/>
  <c r="CO71" i="1"/>
  <c r="AA71" i="1"/>
  <c r="AF71" i="1"/>
  <c r="EH71" i="1"/>
  <c r="DN71" i="1"/>
  <c r="AB71" i="1"/>
  <c r="AG71" i="1"/>
  <c r="FG71" i="1"/>
  <c r="EM71" i="1"/>
  <c r="FJ71" i="1"/>
  <c r="FM71" i="1"/>
  <c r="FO71" i="1"/>
  <c r="FQ71" i="1"/>
  <c r="J71" i="1"/>
  <c r="AO71" i="1"/>
  <c r="BN71" i="1"/>
  <c r="CM71" i="1"/>
  <c r="DL71" i="1"/>
  <c r="EK71" i="1"/>
  <c r="FP71" i="1"/>
  <c r="I71" i="1"/>
  <c r="AN71" i="1"/>
  <c r="BM71" i="1"/>
  <c r="CL71" i="1"/>
  <c r="DK71" i="1"/>
  <c r="EJ71" i="1"/>
  <c r="E71" i="1"/>
  <c r="A65" i="1"/>
  <c r="T65" i="1"/>
  <c r="U65" i="1"/>
  <c r="V65" i="1"/>
  <c r="X65" i="1"/>
  <c r="AC65" i="1"/>
  <c r="BK65" i="1"/>
  <c r="AQ65" i="1"/>
  <c r="Y65" i="1"/>
  <c r="AD65" i="1"/>
  <c r="CJ65" i="1"/>
  <c r="BP65" i="1"/>
  <c r="Z65" i="1"/>
  <c r="AE65" i="1"/>
  <c r="DI65" i="1"/>
  <c r="CO65" i="1"/>
  <c r="AA65" i="1"/>
  <c r="AF65" i="1"/>
  <c r="EH65" i="1"/>
  <c r="DN65" i="1"/>
  <c r="AB65" i="1"/>
  <c r="AG65" i="1"/>
  <c r="FG65" i="1"/>
  <c r="EM65" i="1"/>
  <c r="FJ65" i="1"/>
  <c r="FM65" i="1"/>
  <c r="FO65" i="1"/>
  <c r="FQ65" i="1"/>
  <c r="J65" i="1"/>
  <c r="AO65" i="1"/>
  <c r="BN65" i="1"/>
  <c r="CM65" i="1"/>
  <c r="DL65" i="1"/>
  <c r="EK65" i="1"/>
  <c r="FP65" i="1"/>
  <c r="I65" i="1"/>
  <c r="AN65" i="1"/>
  <c r="BM65" i="1"/>
  <c r="CL65" i="1"/>
  <c r="DK65" i="1"/>
  <c r="EJ65" i="1"/>
  <c r="E65" i="1"/>
  <c r="A68" i="1"/>
  <c r="T68" i="1"/>
  <c r="U68" i="1"/>
  <c r="V68" i="1"/>
  <c r="X68" i="1"/>
  <c r="AC68" i="1"/>
  <c r="BK68" i="1"/>
  <c r="AQ68" i="1"/>
  <c r="Y68" i="1"/>
  <c r="AD68" i="1"/>
  <c r="CJ68" i="1"/>
  <c r="BP68" i="1"/>
  <c r="Z68" i="1"/>
  <c r="AE68" i="1"/>
  <c r="DI68" i="1"/>
  <c r="CO68" i="1"/>
  <c r="AA68" i="1"/>
  <c r="AF68" i="1"/>
  <c r="EH68" i="1"/>
  <c r="DN68" i="1"/>
  <c r="AB68" i="1"/>
  <c r="AG68" i="1"/>
  <c r="FG68" i="1"/>
  <c r="EM68" i="1"/>
  <c r="FJ68" i="1"/>
  <c r="FM68" i="1"/>
  <c r="FO68" i="1"/>
  <c r="FQ68" i="1"/>
  <c r="J68" i="1"/>
  <c r="AO68" i="1"/>
  <c r="BN68" i="1"/>
  <c r="CM68" i="1"/>
  <c r="DL68" i="1"/>
  <c r="EK68" i="1"/>
  <c r="FP68" i="1"/>
  <c r="I68" i="1"/>
  <c r="AN68" i="1"/>
  <c r="BM68" i="1"/>
  <c r="CL68" i="1"/>
  <c r="DK68" i="1"/>
  <c r="EJ68" i="1"/>
  <c r="E68" i="1"/>
  <c r="A70" i="1"/>
  <c r="T70" i="1"/>
  <c r="U70" i="1"/>
  <c r="V70" i="1"/>
  <c r="X70" i="1"/>
  <c r="AC70" i="1"/>
  <c r="BK70" i="1"/>
  <c r="AQ70" i="1"/>
  <c r="Y70" i="1"/>
  <c r="AD70" i="1"/>
  <c r="CJ70" i="1"/>
  <c r="BP70" i="1"/>
  <c r="Z70" i="1"/>
  <c r="AE70" i="1"/>
  <c r="DI70" i="1"/>
  <c r="CO70" i="1"/>
  <c r="AA70" i="1"/>
  <c r="AF70" i="1"/>
  <c r="EH70" i="1"/>
  <c r="DN70" i="1"/>
  <c r="AB70" i="1"/>
  <c r="AG70" i="1"/>
  <c r="FG70" i="1"/>
  <c r="EM70" i="1"/>
  <c r="FJ70" i="1"/>
  <c r="FM70" i="1"/>
  <c r="FO70" i="1"/>
  <c r="FQ70" i="1"/>
  <c r="J70" i="1"/>
  <c r="AO70" i="1"/>
  <c r="BN70" i="1"/>
  <c r="CM70" i="1"/>
  <c r="DL70" i="1"/>
  <c r="EK70" i="1"/>
  <c r="FP70" i="1"/>
  <c r="I70" i="1"/>
  <c r="AN70" i="1"/>
  <c r="BM70" i="1"/>
  <c r="CL70" i="1"/>
  <c r="DK70" i="1"/>
  <c r="EJ70" i="1"/>
  <c r="E70" i="1"/>
  <c r="A62" i="1"/>
  <c r="T62" i="1"/>
  <c r="U62" i="1"/>
  <c r="V62" i="1"/>
  <c r="X62" i="1"/>
  <c r="AC62" i="1"/>
  <c r="BK62" i="1"/>
  <c r="AQ62" i="1"/>
  <c r="Y62" i="1"/>
  <c r="AD62" i="1"/>
  <c r="CJ62" i="1"/>
  <c r="BP62" i="1"/>
  <c r="Z62" i="1"/>
  <c r="AE62" i="1"/>
  <c r="DI62" i="1"/>
  <c r="CO62" i="1"/>
  <c r="AA62" i="1"/>
  <c r="AF62" i="1"/>
  <c r="EH62" i="1"/>
  <c r="DN62" i="1"/>
  <c r="AB62" i="1"/>
  <c r="AG62" i="1"/>
  <c r="FG62" i="1"/>
  <c r="EM62" i="1"/>
  <c r="FJ62" i="1"/>
  <c r="FM62" i="1"/>
  <c r="FO62" i="1"/>
  <c r="FQ62" i="1"/>
  <c r="J62" i="1"/>
  <c r="AO62" i="1"/>
  <c r="BN62" i="1"/>
  <c r="CM62" i="1"/>
  <c r="DL62" i="1"/>
  <c r="EK62" i="1"/>
  <c r="FP62" i="1"/>
  <c r="I62" i="1"/>
  <c r="AN62" i="1"/>
  <c r="BM62" i="1"/>
  <c r="CL62" i="1"/>
  <c r="DK62" i="1"/>
  <c r="EJ62" i="1"/>
  <c r="E62" i="1"/>
  <c r="A63" i="1"/>
  <c r="T63" i="1"/>
  <c r="U63" i="1"/>
  <c r="V63" i="1"/>
  <c r="X63" i="1"/>
  <c r="AC63" i="1"/>
  <c r="BK63" i="1"/>
  <c r="AQ63" i="1"/>
  <c r="Y63" i="1"/>
  <c r="AD63" i="1"/>
  <c r="CJ63" i="1"/>
  <c r="BP63" i="1"/>
  <c r="Z63" i="1"/>
  <c r="AE63" i="1"/>
  <c r="DI63" i="1"/>
  <c r="CO63" i="1"/>
  <c r="AA63" i="1"/>
  <c r="AF63" i="1"/>
  <c r="EH63" i="1"/>
  <c r="DN63" i="1"/>
  <c r="AB63" i="1"/>
  <c r="AG63" i="1"/>
  <c r="FG63" i="1"/>
  <c r="EM63" i="1"/>
  <c r="FJ63" i="1"/>
  <c r="FM63" i="1"/>
  <c r="FO63" i="1"/>
  <c r="FQ63" i="1"/>
  <c r="J63" i="1"/>
  <c r="AO63" i="1"/>
  <c r="BN63" i="1"/>
  <c r="CM63" i="1"/>
  <c r="DL63" i="1"/>
  <c r="EK63" i="1"/>
  <c r="FP63" i="1"/>
  <c r="I63" i="1"/>
  <c r="AN63" i="1"/>
  <c r="BM63" i="1"/>
  <c r="CL63" i="1"/>
  <c r="DK63" i="1"/>
  <c r="EJ63" i="1"/>
  <c r="E63" i="1"/>
  <c r="A189" i="1"/>
  <c r="T189" i="1"/>
  <c r="U189" i="1"/>
  <c r="V189" i="1"/>
  <c r="X189" i="1"/>
  <c r="AC189" i="1"/>
  <c r="BK189" i="1"/>
  <c r="AQ189" i="1"/>
  <c r="Y189" i="1"/>
  <c r="AD189" i="1"/>
  <c r="CJ189" i="1"/>
  <c r="BP189" i="1"/>
  <c r="Z189" i="1"/>
  <c r="AE189" i="1"/>
  <c r="DI189" i="1"/>
  <c r="CO189" i="1"/>
  <c r="AA189" i="1"/>
  <c r="AF189" i="1"/>
  <c r="EH189" i="1"/>
  <c r="DN189" i="1"/>
  <c r="AB189" i="1"/>
  <c r="AG189" i="1"/>
  <c r="FG189" i="1"/>
  <c r="EM189" i="1"/>
  <c r="FJ189" i="1"/>
  <c r="FM189" i="1"/>
  <c r="FO189" i="1"/>
  <c r="FQ189" i="1"/>
  <c r="J189" i="1"/>
  <c r="AO189" i="1"/>
  <c r="BN189" i="1"/>
  <c r="CM189" i="1"/>
  <c r="DL189" i="1"/>
  <c r="EK189" i="1"/>
  <c r="I189" i="1"/>
  <c r="AN189" i="1"/>
  <c r="BM189" i="1"/>
  <c r="CL189" i="1"/>
  <c r="DK189" i="1"/>
  <c r="EJ189" i="1"/>
  <c r="E189" i="1"/>
  <c r="A101" i="1"/>
  <c r="T101" i="1"/>
  <c r="U101" i="1"/>
  <c r="V101" i="1"/>
  <c r="X101" i="1"/>
  <c r="AC101" i="1"/>
  <c r="BK101" i="1"/>
  <c r="AQ101" i="1"/>
  <c r="Y101" i="1"/>
  <c r="AD101" i="1"/>
  <c r="CJ101" i="1"/>
  <c r="BP101" i="1"/>
  <c r="Z101" i="1"/>
  <c r="AE101" i="1"/>
  <c r="DI101" i="1"/>
  <c r="CO101" i="1"/>
  <c r="AA101" i="1"/>
  <c r="AF101" i="1"/>
  <c r="EH101" i="1"/>
  <c r="DN101" i="1"/>
  <c r="AB101" i="1"/>
  <c r="AG101" i="1"/>
  <c r="FG101" i="1"/>
  <c r="EM101" i="1"/>
  <c r="FJ101" i="1"/>
  <c r="FM101" i="1"/>
  <c r="FO101" i="1"/>
  <c r="FQ101" i="1"/>
  <c r="J101" i="1"/>
  <c r="AO101" i="1"/>
  <c r="BN101" i="1"/>
  <c r="CM101" i="1"/>
  <c r="DL101" i="1"/>
  <c r="EK101" i="1"/>
  <c r="FP101" i="1"/>
  <c r="I101" i="1"/>
  <c r="AN101" i="1"/>
  <c r="BM101" i="1"/>
  <c r="CL101" i="1"/>
  <c r="DK101" i="1"/>
  <c r="EJ101" i="1"/>
  <c r="FN101" i="1"/>
  <c r="E101" i="1"/>
  <c r="A106" i="1"/>
  <c r="T106" i="1"/>
  <c r="U106" i="1"/>
  <c r="V106" i="1"/>
  <c r="X106" i="1"/>
  <c r="AC106" i="1"/>
  <c r="BK106" i="1"/>
  <c r="AQ106" i="1"/>
  <c r="Y106" i="1"/>
  <c r="AD106" i="1"/>
  <c r="CJ106" i="1"/>
  <c r="BP106" i="1"/>
  <c r="Z106" i="1"/>
  <c r="AE106" i="1"/>
  <c r="DI106" i="1"/>
  <c r="CO106" i="1"/>
  <c r="AA106" i="1"/>
  <c r="AF106" i="1"/>
  <c r="EH106" i="1"/>
  <c r="DN106" i="1"/>
  <c r="AB106" i="1"/>
  <c r="AG106" i="1"/>
  <c r="FG106" i="1"/>
  <c r="EM106" i="1"/>
  <c r="FJ106" i="1"/>
  <c r="FM106" i="1"/>
  <c r="FO106" i="1"/>
  <c r="FQ106" i="1"/>
  <c r="J106" i="1"/>
  <c r="AO106" i="1"/>
  <c r="BN106" i="1"/>
  <c r="CM106" i="1"/>
  <c r="DL106" i="1"/>
  <c r="EK106" i="1"/>
  <c r="FP106" i="1"/>
  <c r="I106" i="1"/>
  <c r="AN106" i="1"/>
  <c r="BM106" i="1"/>
  <c r="CL106" i="1"/>
  <c r="DK106" i="1"/>
  <c r="EJ106" i="1"/>
  <c r="FN106" i="1"/>
  <c r="E106" i="1"/>
  <c r="A82" i="1"/>
  <c r="T82" i="1"/>
  <c r="U82" i="1"/>
  <c r="V82" i="1"/>
  <c r="X82" i="1"/>
  <c r="AC82" i="1"/>
  <c r="BK82" i="1"/>
  <c r="AQ82" i="1"/>
  <c r="Y82" i="1"/>
  <c r="AD82" i="1"/>
  <c r="CJ82" i="1"/>
  <c r="BP82" i="1"/>
  <c r="Z82" i="1"/>
  <c r="AE82" i="1"/>
  <c r="DI82" i="1"/>
  <c r="CO82" i="1"/>
  <c r="AA82" i="1"/>
  <c r="AF82" i="1"/>
  <c r="EH82" i="1"/>
  <c r="DN82" i="1"/>
  <c r="AB82" i="1"/>
  <c r="AG82" i="1"/>
  <c r="FG82" i="1"/>
  <c r="EM82" i="1"/>
  <c r="FJ82" i="1"/>
  <c r="FM82" i="1"/>
  <c r="FO82" i="1"/>
  <c r="FQ82" i="1"/>
  <c r="J82" i="1"/>
  <c r="AO82" i="1"/>
  <c r="BN82" i="1"/>
  <c r="CM82" i="1"/>
  <c r="DL82" i="1"/>
  <c r="EK82" i="1"/>
  <c r="FP82" i="1"/>
  <c r="I82" i="1"/>
  <c r="AN82" i="1"/>
  <c r="BM82" i="1"/>
  <c r="CL82" i="1"/>
  <c r="DK82" i="1"/>
  <c r="EJ82" i="1"/>
  <c r="FN82" i="1"/>
  <c r="E82" i="1"/>
  <c r="A140" i="1"/>
  <c r="T140" i="1"/>
  <c r="U140" i="1"/>
  <c r="V140" i="1"/>
  <c r="X140" i="1"/>
  <c r="AC140" i="1"/>
  <c r="BK140" i="1"/>
  <c r="AQ140" i="1"/>
  <c r="Y140" i="1"/>
  <c r="AD140" i="1"/>
  <c r="CJ140" i="1"/>
  <c r="BP140" i="1"/>
  <c r="Z140" i="1"/>
  <c r="AE140" i="1"/>
  <c r="DI140" i="1"/>
  <c r="CO140" i="1"/>
  <c r="AA140" i="1"/>
  <c r="AF140" i="1"/>
  <c r="EH140" i="1"/>
  <c r="DN140" i="1"/>
  <c r="AB140" i="1"/>
  <c r="AG140" i="1"/>
  <c r="FG140" i="1"/>
  <c r="EM140" i="1"/>
  <c r="FJ140" i="1"/>
  <c r="FM140" i="1"/>
  <c r="FO140" i="1"/>
  <c r="FQ140" i="1"/>
  <c r="J140" i="1"/>
  <c r="AO140" i="1"/>
  <c r="BN140" i="1"/>
  <c r="CM140" i="1"/>
  <c r="DL140" i="1"/>
  <c r="EK140" i="1"/>
  <c r="FP140" i="1"/>
  <c r="I140" i="1"/>
  <c r="AN140" i="1"/>
  <c r="BM140" i="1"/>
  <c r="CL140" i="1"/>
  <c r="DK140" i="1"/>
  <c r="EJ140" i="1"/>
  <c r="FN140" i="1"/>
  <c r="E140" i="1"/>
  <c r="A208" i="1"/>
  <c r="T208" i="1"/>
  <c r="U208" i="1"/>
  <c r="V208" i="1"/>
  <c r="X208" i="1"/>
  <c r="AC208" i="1"/>
  <c r="BK208" i="1"/>
  <c r="AQ208" i="1"/>
  <c r="Y208" i="1"/>
  <c r="AD208" i="1"/>
  <c r="CJ208" i="1"/>
  <c r="BP208" i="1"/>
  <c r="Z208" i="1"/>
  <c r="AE208" i="1"/>
  <c r="DI208" i="1"/>
  <c r="CO208" i="1"/>
  <c r="AA208" i="1"/>
  <c r="AF208" i="1"/>
  <c r="EH208" i="1"/>
  <c r="DN208" i="1"/>
  <c r="AB208" i="1"/>
  <c r="AG208" i="1"/>
  <c r="FG208" i="1"/>
  <c r="EM208" i="1"/>
  <c r="FJ208" i="1"/>
  <c r="FM208" i="1"/>
  <c r="FO208" i="1"/>
  <c r="FQ208" i="1"/>
  <c r="J208" i="1"/>
  <c r="AO208" i="1"/>
  <c r="BN208" i="1"/>
  <c r="CM208" i="1"/>
  <c r="DL208" i="1"/>
  <c r="EK208" i="1"/>
  <c r="FP208" i="1"/>
  <c r="I208" i="1"/>
  <c r="AN208" i="1"/>
  <c r="BM208" i="1"/>
  <c r="CL208" i="1"/>
  <c r="DK208" i="1"/>
  <c r="EJ208" i="1"/>
  <c r="FN208" i="1"/>
  <c r="E208" i="1"/>
  <c r="A102" i="1"/>
  <c r="T102" i="1"/>
  <c r="U102" i="1"/>
  <c r="V102" i="1"/>
  <c r="X102" i="1"/>
  <c r="AC102" i="1"/>
  <c r="BK102" i="1"/>
  <c r="AQ102" i="1"/>
  <c r="Y102" i="1"/>
  <c r="AD102" i="1"/>
  <c r="CJ102" i="1"/>
  <c r="BP102" i="1"/>
  <c r="Z102" i="1"/>
  <c r="AE102" i="1"/>
  <c r="DI102" i="1"/>
  <c r="CO102" i="1"/>
  <c r="AA102" i="1"/>
  <c r="AF102" i="1"/>
  <c r="EH102" i="1"/>
  <c r="DN102" i="1"/>
  <c r="AB102" i="1"/>
  <c r="AG102" i="1"/>
  <c r="FG102" i="1"/>
  <c r="EM102" i="1"/>
  <c r="FJ102" i="1"/>
  <c r="FM102" i="1"/>
  <c r="FO102" i="1"/>
  <c r="FQ102" i="1"/>
  <c r="J102" i="1"/>
  <c r="AO102" i="1"/>
  <c r="BN102" i="1"/>
  <c r="CM102" i="1"/>
  <c r="DL102" i="1"/>
  <c r="EK102" i="1"/>
  <c r="FP102" i="1"/>
  <c r="I102" i="1"/>
  <c r="AN102" i="1"/>
  <c r="BM102" i="1"/>
  <c r="CL102" i="1"/>
  <c r="DK102" i="1"/>
  <c r="EJ102" i="1"/>
  <c r="FN102" i="1"/>
  <c r="E102" i="1"/>
  <c r="A108" i="1"/>
  <c r="T108" i="1"/>
  <c r="U108" i="1"/>
  <c r="V108" i="1"/>
  <c r="X108" i="1"/>
  <c r="AC108" i="1"/>
  <c r="BK108" i="1"/>
  <c r="AQ108" i="1"/>
  <c r="Y108" i="1"/>
  <c r="AD108" i="1"/>
  <c r="CJ108" i="1"/>
  <c r="BP108" i="1"/>
  <c r="Z108" i="1"/>
  <c r="AE108" i="1"/>
  <c r="DI108" i="1"/>
  <c r="CO108" i="1"/>
  <c r="AA108" i="1"/>
  <c r="AF108" i="1"/>
  <c r="EH108" i="1"/>
  <c r="DN108" i="1"/>
  <c r="AB108" i="1"/>
  <c r="AG108" i="1"/>
  <c r="FG108" i="1"/>
  <c r="EM108" i="1"/>
  <c r="FJ108" i="1"/>
  <c r="FM108" i="1"/>
  <c r="FO108" i="1"/>
  <c r="FQ108" i="1"/>
  <c r="J108" i="1"/>
  <c r="AO108" i="1"/>
  <c r="BN108" i="1"/>
  <c r="CM108" i="1"/>
  <c r="DL108" i="1"/>
  <c r="EK108" i="1"/>
  <c r="FP108" i="1"/>
  <c r="I108" i="1"/>
  <c r="AN108" i="1"/>
  <c r="BM108" i="1"/>
  <c r="CL108" i="1"/>
  <c r="DK108" i="1"/>
  <c r="EJ108" i="1"/>
  <c r="FN108" i="1"/>
  <c r="E108" i="1"/>
  <c r="A120" i="1"/>
  <c r="T120" i="1"/>
  <c r="U120" i="1"/>
  <c r="V120" i="1"/>
  <c r="X120" i="1"/>
  <c r="AC120" i="1"/>
  <c r="BK120" i="1"/>
  <c r="AQ120" i="1"/>
  <c r="Y120" i="1"/>
  <c r="AD120" i="1"/>
  <c r="CJ120" i="1"/>
  <c r="BP120" i="1"/>
  <c r="Z120" i="1"/>
  <c r="AE120" i="1"/>
  <c r="DI120" i="1"/>
  <c r="CO120" i="1"/>
  <c r="AA120" i="1"/>
  <c r="AF120" i="1"/>
  <c r="EH120" i="1"/>
  <c r="DN120" i="1"/>
  <c r="AB120" i="1"/>
  <c r="AG120" i="1"/>
  <c r="FG120" i="1"/>
  <c r="EM120" i="1"/>
  <c r="FJ120" i="1"/>
  <c r="FM120" i="1"/>
  <c r="FO120" i="1"/>
  <c r="FQ120" i="1"/>
  <c r="J120" i="1"/>
  <c r="AO120" i="1"/>
  <c r="BN120" i="1"/>
  <c r="CM120" i="1"/>
  <c r="DL120" i="1"/>
  <c r="EK120" i="1"/>
  <c r="FP120" i="1"/>
  <c r="I120" i="1"/>
  <c r="AN120" i="1"/>
  <c r="BM120" i="1"/>
  <c r="CL120" i="1"/>
  <c r="DK120" i="1"/>
  <c r="EJ120" i="1"/>
  <c r="FN120" i="1"/>
  <c r="E120" i="1"/>
  <c r="A90" i="1"/>
  <c r="T90" i="1"/>
  <c r="U90" i="1"/>
  <c r="V90" i="1"/>
  <c r="X90" i="1"/>
  <c r="AC90" i="1"/>
  <c r="BK90" i="1"/>
  <c r="AQ90" i="1"/>
  <c r="Y90" i="1"/>
  <c r="AD90" i="1"/>
  <c r="CJ90" i="1"/>
  <c r="BP90" i="1"/>
  <c r="Z90" i="1"/>
  <c r="AE90" i="1"/>
  <c r="DI90" i="1"/>
  <c r="CO90" i="1"/>
  <c r="AA90" i="1"/>
  <c r="AF90" i="1"/>
  <c r="EH90" i="1"/>
  <c r="DN90" i="1"/>
  <c r="AB90" i="1"/>
  <c r="AG90" i="1"/>
  <c r="FG90" i="1"/>
  <c r="EM90" i="1"/>
  <c r="FJ90" i="1"/>
  <c r="FM90" i="1"/>
  <c r="FO90" i="1"/>
  <c r="FQ90" i="1"/>
  <c r="J90" i="1"/>
  <c r="AO90" i="1"/>
  <c r="BN90" i="1"/>
  <c r="CM90" i="1"/>
  <c r="DL90" i="1"/>
  <c r="EK90" i="1"/>
  <c r="FP90" i="1"/>
  <c r="I90" i="1"/>
  <c r="AN90" i="1"/>
  <c r="BM90" i="1"/>
  <c r="CL90" i="1"/>
  <c r="DK90" i="1"/>
  <c r="EJ90" i="1"/>
  <c r="FN90" i="1"/>
  <c r="E90" i="1"/>
  <c r="A188" i="1"/>
  <c r="T188" i="1"/>
  <c r="U188" i="1"/>
  <c r="V188" i="1"/>
  <c r="X188" i="1"/>
  <c r="AC188" i="1"/>
  <c r="BK188" i="1"/>
  <c r="AQ188" i="1"/>
  <c r="Y188" i="1"/>
  <c r="AD188" i="1"/>
  <c r="CJ188" i="1"/>
  <c r="BP188" i="1"/>
  <c r="Z188" i="1"/>
  <c r="AE188" i="1"/>
  <c r="DI188" i="1"/>
  <c r="CO188" i="1"/>
  <c r="AA188" i="1"/>
  <c r="AF188" i="1"/>
  <c r="EH188" i="1"/>
  <c r="DN188" i="1"/>
  <c r="AB188" i="1"/>
  <c r="AG188" i="1"/>
  <c r="FG188" i="1"/>
  <c r="EM188" i="1"/>
  <c r="FJ188" i="1"/>
  <c r="FM188" i="1"/>
  <c r="FO188" i="1"/>
  <c r="FQ188" i="1"/>
  <c r="J188" i="1"/>
  <c r="AO188" i="1"/>
  <c r="BN188" i="1"/>
  <c r="CM188" i="1"/>
  <c r="DL188" i="1"/>
  <c r="EK188" i="1"/>
  <c r="I188" i="1"/>
  <c r="AN188" i="1"/>
  <c r="BM188" i="1"/>
  <c r="CL188" i="1"/>
  <c r="DK188" i="1"/>
  <c r="EJ188" i="1"/>
  <c r="E188" i="1"/>
  <c r="A187" i="1"/>
  <c r="T187" i="1"/>
  <c r="U187" i="1"/>
  <c r="V187" i="1"/>
  <c r="X187" i="1"/>
  <c r="AC187" i="1"/>
  <c r="BK187" i="1"/>
  <c r="AQ187" i="1"/>
  <c r="Y187" i="1"/>
  <c r="AD187" i="1"/>
  <c r="CJ187" i="1"/>
  <c r="BP187" i="1"/>
  <c r="Z187" i="1"/>
  <c r="AE187" i="1"/>
  <c r="DI187" i="1"/>
  <c r="CO187" i="1"/>
  <c r="AA187" i="1"/>
  <c r="AF187" i="1"/>
  <c r="EH187" i="1"/>
  <c r="DN187" i="1"/>
  <c r="AB187" i="1"/>
  <c r="AG187" i="1"/>
  <c r="FG187" i="1"/>
  <c r="EM187" i="1"/>
  <c r="FJ187" i="1"/>
  <c r="FM187" i="1"/>
  <c r="FO187" i="1"/>
  <c r="FQ187" i="1"/>
  <c r="J187" i="1"/>
  <c r="AO187" i="1"/>
  <c r="BN187" i="1"/>
  <c r="CM187" i="1"/>
  <c r="DL187" i="1"/>
  <c r="EK187" i="1"/>
  <c r="I187" i="1"/>
  <c r="AN187" i="1"/>
  <c r="BM187" i="1"/>
  <c r="CL187" i="1"/>
  <c r="DK187" i="1"/>
  <c r="EJ187" i="1"/>
  <c r="E187" i="1"/>
  <c r="A91" i="1"/>
  <c r="T91" i="1"/>
  <c r="U91" i="1"/>
  <c r="V91" i="1"/>
  <c r="X91" i="1"/>
  <c r="AC91" i="1"/>
  <c r="BK91" i="1"/>
  <c r="AQ91" i="1"/>
  <c r="Y91" i="1"/>
  <c r="AD91" i="1"/>
  <c r="CJ91" i="1"/>
  <c r="BP91" i="1"/>
  <c r="Z91" i="1"/>
  <c r="AE91" i="1"/>
  <c r="DI91" i="1"/>
  <c r="CO91" i="1"/>
  <c r="AA91" i="1"/>
  <c r="AF91" i="1"/>
  <c r="EH91" i="1"/>
  <c r="DN91" i="1"/>
  <c r="AB91" i="1"/>
  <c r="AG91" i="1"/>
  <c r="FG91" i="1"/>
  <c r="EM91" i="1"/>
  <c r="FJ91" i="1"/>
  <c r="FM91" i="1"/>
  <c r="FO91" i="1"/>
  <c r="FQ91" i="1"/>
  <c r="J91" i="1"/>
  <c r="AO91" i="1"/>
  <c r="BN91" i="1"/>
  <c r="CM91" i="1"/>
  <c r="DL91" i="1"/>
  <c r="EK91" i="1"/>
  <c r="FP91" i="1"/>
  <c r="I91" i="1"/>
  <c r="AN91" i="1"/>
  <c r="BM91" i="1"/>
  <c r="CL91" i="1"/>
  <c r="DK91" i="1"/>
  <c r="EJ91" i="1"/>
  <c r="FN91" i="1"/>
  <c r="E91" i="1"/>
  <c r="A186" i="1"/>
  <c r="T186" i="1"/>
  <c r="U186" i="1"/>
  <c r="V186" i="1"/>
  <c r="X186" i="1"/>
  <c r="AC186" i="1"/>
  <c r="BK186" i="1"/>
  <c r="AQ186" i="1"/>
  <c r="Y186" i="1"/>
  <c r="AD186" i="1"/>
  <c r="CJ186" i="1"/>
  <c r="BP186" i="1"/>
  <c r="Z186" i="1"/>
  <c r="AE186" i="1"/>
  <c r="DI186" i="1"/>
  <c r="CO186" i="1"/>
  <c r="AA186" i="1"/>
  <c r="AF186" i="1"/>
  <c r="EH186" i="1"/>
  <c r="DN186" i="1"/>
  <c r="AB186" i="1"/>
  <c r="AG186" i="1"/>
  <c r="FG186" i="1"/>
  <c r="EM186" i="1"/>
  <c r="FJ186" i="1"/>
  <c r="FM186" i="1"/>
  <c r="FO186" i="1"/>
  <c r="FQ186" i="1"/>
  <c r="J186" i="1"/>
  <c r="AO186" i="1"/>
  <c r="BN186" i="1"/>
  <c r="CM186" i="1"/>
  <c r="DL186" i="1"/>
  <c r="EK186" i="1"/>
  <c r="I186" i="1"/>
  <c r="AN186" i="1"/>
  <c r="BM186" i="1"/>
  <c r="CL186" i="1"/>
  <c r="DK186" i="1"/>
  <c r="EJ186" i="1"/>
  <c r="E186" i="1"/>
  <c r="A112" i="1"/>
  <c r="T112" i="1"/>
  <c r="U112" i="1"/>
  <c r="V112" i="1"/>
  <c r="X112" i="1"/>
  <c r="AC112" i="1"/>
  <c r="BK112" i="1"/>
  <c r="AQ112" i="1"/>
  <c r="Y112" i="1"/>
  <c r="AD112" i="1"/>
  <c r="CJ112" i="1"/>
  <c r="BP112" i="1"/>
  <c r="Z112" i="1"/>
  <c r="AE112" i="1"/>
  <c r="DI112" i="1"/>
  <c r="CO112" i="1"/>
  <c r="AA112" i="1"/>
  <c r="AF112" i="1"/>
  <c r="EH112" i="1"/>
  <c r="DN112" i="1"/>
  <c r="AB112" i="1"/>
  <c r="AG112" i="1"/>
  <c r="FG112" i="1"/>
  <c r="EM112" i="1"/>
  <c r="FJ112" i="1"/>
  <c r="FM112" i="1"/>
  <c r="FO112" i="1"/>
  <c r="FQ112" i="1"/>
  <c r="J112" i="1"/>
  <c r="AO112" i="1"/>
  <c r="BN112" i="1"/>
  <c r="CM112" i="1"/>
  <c r="DL112" i="1"/>
  <c r="EK112" i="1"/>
  <c r="FP112" i="1"/>
  <c r="I112" i="1"/>
  <c r="AN112" i="1"/>
  <c r="BM112" i="1"/>
  <c r="CL112" i="1"/>
  <c r="DK112" i="1"/>
  <c r="EJ112" i="1"/>
  <c r="FN112" i="1"/>
  <c r="E112" i="1"/>
  <c r="A89" i="1"/>
  <c r="T89" i="1"/>
  <c r="U89" i="1"/>
  <c r="V89" i="1"/>
  <c r="X89" i="1"/>
  <c r="AC89" i="1"/>
  <c r="BK89" i="1"/>
  <c r="AQ89" i="1"/>
  <c r="Y89" i="1"/>
  <c r="AD89" i="1"/>
  <c r="CJ89" i="1"/>
  <c r="BP89" i="1"/>
  <c r="Z89" i="1"/>
  <c r="AE89" i="1"/>
  <c r="DI89" i="1"/>
  <c r="CO89" i="1"/>
  <c r="AA89" i="1"/>
  <c r="AF89" i="1"/>
  <c r="EH89" i="1"/>
  <c r="DN89" i="1"/>
  <c r="AB89" i="1"/>
  <c r="AG89" i="1"/>
  <c r="FG89" i="1"/>
  <c r="EM89" i="1"/>
  <c r="FJ89" i="1"/>
  <c r="FM89" i="1"/>
  <c r="FO89" i="1"/>
  <c r="FQ89" i="1"/>
  <c r="J89" i="1"/>
  <c r="AO89" i="1"/>
  <c r="BN89" i="1"/>
  <c r="CM89" i="1"/>
  <c r="DL89" i="1"/>
  <c r="EK89" i="1"/>
  <c r="FP89" i="1"/>
  <c r="I89" i="1"/>
  <c r="AN89" i="1"/>
  <c r="BM89" i="1"/>
  <c r="CL89" i="1"/>
  <c r="DK89" i="1"/>
  <c r="EJ89" i="1"/>
  <c r="FN89" i="1"/>
  <c r="E89" i="1"/>
  <c r="A143" i="1"/>
  <c r="T143" i="1"/>
  <c r="U143" i="1"/>
  <c r="V143" i="1"/>
  <c r="X143" i="1"/>
  <c r="AC143" i="1"/>
  <c r="BK143" i="1"/>
  <c r="AQ143" i="1"/>
  <c r="Y143" i="1"/>
  <c r="AD143" i="1"/>
  <c r="CJ143" i="1"/>
  <c r="BP143" i="1"/>
  <c r="Z143" i="1"/>
  <c r="AE143" i="1"/>
  <c r="DI143" i="1"/>
  <c r="CO143" i="1"/>
  <c r="AA143" i="1"/>
  <c r="AF143" i="1"/>
  <c r="EH143" i="1"/>
  <c r="DN143" i="1"/>
  <c r="AB143" i="1"/>
  <c r="AG143" i="1"/>
  <c r="FG143" i="1"/>
  <c r="EM143" i="1"/>
  <c r="FJ143" i="1"/>
  <c r="FM143" i="1"/>
  <c r="FO143" i="1"/>
  <c r="FQ143" i="1"/>
  <c r="J143" i="1"/>
  <c r="AO143" i="1"/>
  <c r="BN143" i="1"/>
  <c r="CM143" i="1"/>
  <c r="DL143" i="1"/>
  <c r="EK143" i="1"/>
  <c r="FP143" i="1"/>
  <c r="I143" i="1"/>
  <c r="AN143" i="1"/>
  <c r="BM143" i="1"/>
  <c r="CL143" i="1"/>
  <c r="DK143" i="1"/>
  <c r="EJ143" i="1"/>
  <c r="FN143" i="1"/>
  <c r="E143" i="1"/>
  <c r="A185" i="1"/>
  <c r="T185" i="1"/>
  <c r="U185" i="1"/>
  <c r="V185" i="1"/>
  <c r="X185" i="1"/>
  <c r="AC185" i="1"/>
  <c r="BK185" i="1"/>
  <c r="AQ185" i="1"/>
  <c r="Y185" i="1"/>
  <c r="AD185" i="1"/>
  <c r="CJ185" i="1"/>
  <c r="BP185" i="1"/>
  <c r="Z185" i="1"/>
  <c r="AE185" i="1"/>
  <c r="DI185" i="1"/>
  <c r="CO185" i="1"/>
  <c r="AA185" i="1"/>
  <c r="AF185" i="1"/>
  <c r="EH185" i="1"/>
  <c r="DN185" i="1"/>
  <c r="AB185" i="1"/>
  <c r="AG185" i="1"/>
  <c r="FG185" i="1"/>
  <c r="EM185" i="1"/>
  <c r="FJ185" i="1"/>
  <c r="FM185" i="1"/>
  <c r="FO185" i="1"/>
  <c r="FQ185" i="1"/>
  <c r="J185" i="1"/>
  <c r="AO185" i="1"/>
  <c r="BN185" i="1"/>
  <c r="CM185" i="1"/>
  <c r="DL185" i="1"/>
  <c r="EK185" i="1"/>
  <c r="I185" i="1"/>
  <c r="AN185" i="1"/>
  <c r="BM185" i="1"/>
  <c r="CL185" i="1"/>
  <c r="DK185" i="1"/>
  <c r="EJ185" i="1"/>
  <c r="E185" i="1"/>
  <c r="A184" i="1"/>
  <c r="T184" i="1"/>
  <c r="U184" i="1"/>
  <c r="V184" i="1"/>
  <c r="X184" i="1"/>
  <c r="AC184" i="1"/>
  <c r="BK184" i="1"/>
  <c r="AQ184" i="1"/>
  <c r="Y184" i="1"/>
  <c r="AD184" i="1"/>
  <c r="CJ184" i="1"/>
  <c r="BP184" i="1"/>
  <c r="Z184" i="1"/>
  <c r="AE184" i="1"/>
  <c r="DI184" i="1"/>
  <c r="CO184" i="1"/>
  <c r="AA184" i="1"/>
  <c r="AF184" i="1"/>
  <c r="EH184" i="1"/>
  <c r="DN184" i="1"/>
  <c r="AB184" i="1"/>
  <c r="AG184" i="1"/>
  <c r="FG184" i="1"/>
  <c r="EM184" i="1"/>
  <c r="FJ184" i="1"/>
  <c r="FM184" i="1"/>
  <c r="FO184" i="1"/>
  <c r="FQ184" i="1"/>
  <c r="J184" i="1"/>
  <c r="AO184" i="1"/>
  <c r="BN184" i="1"/>
  <c r="CM184" i="1"/>
  <c r="DL184" i="1"/>
  <c r="EK184" i="1"/>
  <c r="I184" i="1"/>
  <c r="AN184" i="1"/>
  <c r="BM184" i="1"/>
  <c r="CL184" i="1"/>
  <c r="DK184" i="1"/>
  <c r="EJ184" i="1"/>
  <c r="E184" i="1"/>
  <c r="A113" i="1"/>
  <c r="T113" i="1"/>
  <c r="U113" i="1"/>
  <c r="V113" i="1"/>
  <c r="X113" i="1"/>
  <c r="AC113" i="1"/>
  <c r="BK113" i="1"/>
  <c r="AQ113" i="1"/>
  <c r="Y113" i="1"/>
  <c r="AD113" i="1"/>
  <c r="CJ113" i="1"/>
  <c r="BP113" i="1"/>
  <c r="Z113" i="1"/>
  <c r="AE113" i="1"/>
  <c r="DI113" i="1"/>
  <c r="CO113" i="1"/>
  <c r="AA113" i="1"/>
  <c r="AF113" i="1"/>
  <c r="EH113" i="1"/>
  <c r="DN113" i="1"/>
  <c r="AB113" i="1"/>
  <c r="AG113" i="1"/>
  <c r="FG113" i="1"/>
  <c r="EM113" i="1"/>
  <c r="FJ113" i="1"/>
  <c r="FM113" i="1"/>
  <c r="FO113" i="1"/>
  <c r="FQ113" i="1"/>
  <c r="J113" i="1"/>
  <c r="AO113" i="1"/>
  <c r="BN113" i="1"/>
  <c r="CM113" i="1"/>
  <c r="DL113" i="1"/>
  <c r="EK113" i="1"/>
  <c r="FP113" i="1"/>
  <c r="I113" i="1"/>
  <c r="AN113" i="1"/>
  <c r="BM113" i="1"/>
  <c r="CL113" i="1"/>
  <c r="DK113" i="1"/>
  <c r="EJ113" i="1"/>
  <c r="FN113" i="1"/>
  <c r="E113" i="1"/>
  <c r="A137" i="1"/>
  <c r="T137" i="1"/>
  <c r="U137" i="1"/>
  <c r="V137" i="1"/>
  <c r="X137" i="1"/>
  <c r="AC137" i="1"/>
  <c r="BK137" i="1"/>
  <c r="AQ137" i="1"/>
  <c r="Y137" i="1"/>
  <c r="AD137" i="1"/>
  <c r="CJ137" i="1"/>
  <c r="BP137" i="1"/>
  <c r="Z137" i="1"/>
  <c r="AE137" i="1"/>
  <c r="DI137" i="1"/>
  <c r="CO137" i="1"/>
  <c r="AA137" i="1"/>
  <c r="AF137" i="1"/>
  <c r="EH137" i="1"/>
  <c r="DN137" i="1"/>
  <c r="AB137" i="1"/>
  <c r="AG137" i="1"/>
  <c r="FG137" i="1"/>
  <c r="EM137" i="1"/>
  <c r="FJ137" i="1"/>
  <c r="FM137" i="1"/>
  <c r="FO137" i="1"/>
  <c r="FQ137" i="1"/>
  <c r="J137" i="1"/>
  <c r="AO137" i="1"/>
  <c r="BN137" i="1"/>
  <c r="CM137" i="1"/>
  <c r="DL137" i="1"/>
  <c r="EK137" i="1"/>
  <c r="FP137" i="1"/>
  <c r="I137" i="1"/>
  <c r="AN137" i="1"/>
  <c r="BM137" i="1"/>
  <c r="CL137" i="1"/>
  <c r="DK137" i="1"/>
  <c r="EJ137" i="1"/>
  <c r="FN137" i="1"/>
  <c r="E137" i="1"/>
  <c r="A99" i="1"/>
  <c r="T99" i="1"/>
  <c r="U99" i="1"/>
  <c r="V99" i="1"/>
  <c r="X99" i="1"/>
  <c r="AC99" i="1"/>
  <c r="BK99" i="1"/>
  <c r="AQ99" i="1"/>
  <c r="Y99" i="1"/>
  <c r="AD99" i="1"/>
  <c r="CJ99" i="1"/>
  <c r="BP99" i="1"/>
  <c r="Z99" i="1"/>
  <c r="AE99" i="1"/>
  <c r="DI99" i="1"/>
  <c r="CO99" i="1"/>
  <c r="AA99" i="1"/>
  <c r="AF99" i="1"/>
  <c r="EH99" i="1"/>
  <c r="DN99" i="1"/>
  <c r="AB99" i="1"/>
  <c r="AG99" i="1"/>
  <c r="FG99" i="1"/>
  <c r="EM99" i="1"/>
  <c r="FJ99" i="1"/>
  <c r="FM99" i="1"/>
  <c r="FO99" i="1"/>
  <c r="FQ99" i="1"/>
  <c r="J99" i="1"/>
  <c r="AO99" i="1"/>
  <c r="BN99" i="1"/>
  <c r="CM99" i="1"/>
  <c r="DL99" i="1"/>
  <c r="EK99" i="1"/>
  <c r="FP99" i="1"/>
  <c r="I99" i="1"/>
  <c r="AN99" i="1"/>
  <c r="BM99" i="1"/>
  <c r="CL99" i="1"/>
  <c r="DK99" i="1"/>
  <c r="EJ99" i="1"/>
  <c r="FN99" i="1"/>
  <c r="E99" i="1"/>
  <c r="A103" i="1"/>
  <c r="T103" i="1"/>
  <c r="U103" i="1"/>
  <c r="V103" i="1"/>
  <c r="X103" i="1"/>
  <c r="AC103" i="1"/>
  <c r="BK103" i="1"/>
  <c r="AQ103" i="1"/>
  <c r="Y103" i="1"/>
  <c r="AD103" i="1"/>
  <c r="CJ103" i="1"/>
  <c r="BP103" i="1"/>
  <c r="Z103" i="1"/>
  <c r="AE103" i="1"/>
  <c r="DI103" i="1"/>
  <c r="CO103" i="1"/>
  <c r="AA103" i="1"/>
  <c r="AF103" i="1"/>
  <c r="EH103" i="1"/>
  <c r="DN103" i="1"/>
  <c r="AB103" i="1"/>
  <c r="AG103" i="1"/>
  <c r="FG103" i="1"/>
  <c r="EM103" i="1"/>
  <c r="FJ103" i="1"/>
  <c r="FM103" i="1"/>
  <c r="FO103" i="1"/>
  <c r="FQ103" i="1"/>
  <c r="J103" i="1"/>
  <c r="AO103" i="1"/>
  <c r="BN103" i="1"/>
  <c r="CM103" i="1"/>
  <c r="DL103" i="1"/>
  <c r="EK103" i="1"/>
  <c r="FP103" i="1"/>
  <c r="I103" i="1"/>
  <c r="AN103" i="1"/>
  <c r="BM103" i="1"/>
  <c r="CL103" i="1"/>
  <c r="DK103" i="1"/>
  <c r="EJ103" i="1"/>
  <c r="FN103" i="1"/>
  <c r="E103" i="1"/>
  <c r="A155" i="1"/>
  <c r="T155" i="1"/>
  <c r="U155" i="1"/>
  <c r="V155" i="1"/>
  <c r="X155" i="1"/>
  <c r="AC155" i="1"/>
  <c r="BK155" i="1"/>
  <c r="AQ155" i="1"/>
  <c r="Y155" i="1"/>
  <c r="AD155" i="1"/>
  <c r="CJ155" i="1"/>
  <c r="BP155" i="1"/>
  <c r="Z155" i="1"/>
  <c r="AE155" i="1"/>
  <c r="DI155" i="1"/>
  <c r="CO155" i="1"/>
  <c r="AA155" i="1"/>
  <c r="AF155" i="1"/>
  <c r="EH155" i="1"/>
  <c r="DN155" i="1"/>
  <c r="AB155" i="1"/>
  <c r="AG155" i="1"/>
  <c r="FG155" i="1"/>
  <c r="EM155" i="1"/>
  <c r="FJ155" i="1"/>
  <c r="FM155" i="1"/>
  <c r="FO155" i="1"/>
  <c r="FQ155" i="1"/>
  <c r="J155" i="1"/>
  <c r="AO155" i="1"/>
  <c r="BN155" i="1"/>
  <c r="CM155" i="1"/>
  <c r="DL155" i="1"/>
  <c r="EK155" i="1"/>
  <c r="FP155" i="1"/>
  <c r="I155" i="1"/>
  <c r="AN155" i="1"/>
  <c r="BM155" i="1"/>
  <c r="CL155" i="1"/>
  <c r="DK155" i="1"/>
  <c r="EJ155" i="1"/>
  <c r="FN155" i="1"/>
  <c r="E155" i="1"/>
  <c r="A94" i="1"/>
  <c r="T94" i="1"/>
  <c r="U94" i="1"/>
  <c r="V94" i="1"/>
  <c r="X94" i="1"/>
  <c r="AC94" i="1"/>
  <c r="BK94" i="1"/>
  <c r="AQ94" i="1"/>
  <c r="Y94" i="1"/>
  <c r="AD94" i="1"/>
  <c r="CJ94" i="1"/>
  <c r="BP94" i="1"/>
  <c r="Z94" i="1"/>
  <c r="AE94" i="1"/>
  <c r="DI94" i="1"/>
  <c r="CO94" i="1"/>
  <c r="AA94" i="1"/>
  <c r="AF94" i="1"/>
  <c r="EH94" i="1"/>
  <c r="DN94" i="1"/>
  <c r="AB94" i="1"/>
  <c r="AG94" i="1"/>
  <c r="FG94" i="1"/>
  <c r="EM94" i="1"/>
  <c r="FJ94" i="1"/>
  <c r="FM94" i="1"/>
  <c r="FO94" i="1"/>
  <c r="FQ94" i="1"/>
  <c r="J94" i="1"/>
  <c r="AO94" i="1"/>
  <c r="BN94" i="1"/>
  <c r="CM94" i="1"/>
  <c r="DL94" i="1"/>
  <c r="EK94" i="1"/>
  <c r="FP94" i="1"/>
  <c r="I94" i="1"/>
  <c r="AN94" i="1"/>
  <c r="BM94" i="1"/>
  <c r="CL94" i="1"/>
  <c r="DK94" i="1"/>
  <c r="EJ94" i="1"/>
  <c r="FN94" i="1"/>
  <c r="E94" i="1"/>
  <c r="A117" i="1"/>
  <c r="T117" i="1"/>
  <c r="U117" i="1"/>
  <c r="V117" i="1"/>
  <c r="X117" i="1"/>
  <c r="AC117" i="1"/>
  <c r="BK117" i="1"/>
  <c r="AQ117" i="1"/>
  <c r="Y117" i="1"/>
  <c r="AD117" i="1"/>
  <c r="CJ117" i="1"/>
  <c r="BP117" i="1"/>
  <c r="Z117" i="1"/>
  <c r="AE117" i="1"/>
  <c r="DI117" i="1"/>
  <c r="CO117" i="1"/>
  <c r="AA117" i="1"/>
  <c r="AF117" i="1"/>
  <c r="EH117" i="1"/>
  <c r="DN117" i="1"/>
  <c r="AB117" i="1"/>
  <c r="AG117" i="1"/>
  <c r="FG117" i="1"/>
  <c r="EM117" i="1"/>
  <c r="FJ117" i="1"/>
  <c r="FM117" i="1"/>
  <c r="FO117" i="1"/>
  <c r="FQ117" i="1"/>
  <c r="J117" i="1"/>
  <c r="AO117" i="1"/>
  <c r="BN117" i="1"/>
  <c r="CM117" i="1"/>
  <c r="DL117" i="1"/>
  <c r="EK117" i="1"/>
  <c r="FP117" i="1"/>
  <c r="I117" i="1"/>
  <c r="AN117" i="1"/>
  <c r="BM117" i="1"/>
  <c r="CL117" i="1"/>
  <c r="DK117" i="1"/>
  <c r="EJ117" i="1"/>
  <c r="FN117" i="1"/>
  <c r="E117" i="1"/>
  <c r="A205" i="1"/>
  <c r="T205" i="1"/>
  <c r="U205" i="1"/>
  <c r="V205" i="1"/>
  <c r="X205" i="1"/>
  <c r="AC205" i="1"/>
  <c r="BK205" i="1"/>
  <c r="AQ205" i="1"/>
  <c r="Y205" i="1"/>
  <c r="AD205" i="1"/>
  <c r="CJ205" i="1"/>
  <c r="BP205" i="1"/>
  <c r="Z205" i="1"/>
  <c r="AE205" i="1"/>
  <c r="DI205" i="1"/>
  <c r="CO205" i="1"/>
  <c r="AA205" i="1"/>
  <c r="AF205" i="1"/>
  <c r="EH205" i="1"/>
  <c r="DN205" i="1"/>
  <c r="AB205" i="1"/>
  <c r="AG205" i="1"/>
  <c r="FG205" i="1"/>
  <c r="EM205" i="1"/>
  <c r="FJ205" i="1"/>
  <c r="FM205" i="1"/>
  <c r="FO205" i="1"/>
  <c r="FQ205" i="1"/>
  <c r="J205" i="1"/>
  <c r="AO205" i="1"/>
  <c r="BN205" i="1"/>
  <c r="CM205" i="1"/>
  <c r="DL205" i="1"/>
  <c r="EK205" i="1"/>
  <c r="FP205" i="1"/>
  <c r="I205" i="1"/>
  <c r="AN205" i="1"/>
  <c r="BM205" i="1"/>
  <c r="CL205" i="1"/>
  <c r="DK205" i="1"/>
  <c r="EJ205" i="1"/>
  <c r="FN205" i="1"/>
  <c r="E205" i="1"/>
  <c r="A110" i="1"/>
  <c r="T110" i="1"/>
  <c r="U110" i="1"/>
  <c r="V110" i="1"/>
  <c r="X110" i="1"/>
  <c r="AC110" i="1"/>
  <c r="BK110" i="1"/>
  <c r="AQ110" i="1"/>
  <c r="Y110" i="1"/>
  <c r="AD110" i="1"/>
  <c r="CJ110" i="1"/>
  <c r="BP110" i="1"/>
  <c r="Z110" i="1"/>
  <c r="AE110" i="1"/>
  <c r="DI110" i="1"/>
  <c r="CO110" i="1"/>
  <c r="AA110" i="1"/>
  <c r="AF110" i="1"/>
  <c r="EH110" i="1"/>
  <c r="DN110" i="1"/>
  <c r="AB110" i="1"/>
  <c r="AG110" i="1"/>
  <c r="FG110" i="1"/>
  <c r="EM110" i="1"/>
  <c r="FJ110" i="1"/>
  <c r="FM110" i="1"/>
  <c r="FO110" i="1"/>
  <c r="FQ110" i="1"/>
  <c r="J110" i="1"/>
  <c r="AO110" i="1"/>
  <c r="BN110" i="1"/>
  <c r="CM110" i="1"/>
  <c r="DL110" i="1"/>
  <c r="EK110" i="1"/>
  <c r="FP110" i="1"/>
  <c r="I110" i="1"/>
  <c r="AN110" i="1"/>
  <c r="BM110" i="1"/>
  <c r="CL110" i="1"/>
  <c r="DK110" i="1"/>
  <c r="EJ110" i="1"/>
  <c r="FN110" i="1"/>
  <c r="E110" i="1"/>
  <c r="A144" i="1"/>
  <c r="T144" i="1"/>
  <c r="U144" i="1"/>
  <c r="V144" i="1"/>
  <c r="X144" i="1"/>
  <c r="AC144" i="1"/>
  <c r="BK144" i="1"/>
  <c r="AQ144" i="1"/>
  <c r="Y144" i="1"/>
  <c r="AD144" i="1"/>
  <c r="CJ144" i="1"/>
  <c r="BP144" i="1"/>
  <c r="Z144" i="1"/>
  <c r="AE144" i="1"/>
  <c r="DI144" i="1"/>
  <c r="CO144" i="1"/>
  <c r="AA144" i="1"/>
  <c r="AF144" i="1"/>
  <c r="EH144" i="1"/>
  <c r="DN144" i="1"/>
  <c r="AB144" i="1"/>
  <c r="AG144" i="1"/>
  <c r="FG144" i="1"/>
  <c r="EM144" i="1"/>
  <c r="FJ144" i="1"/>
  <c r="FM144" i="1"/>
  <c r="FO144" i="1"/>
  <c r="FQ144" i="1"/>
  <c r="J144" i="1"/>
  <c r="AO144" i="1"/>
  <c r="BN144" i="1"/>
  <c r="CM144" i="1"/>
  <c r="DL144" i="1"/>
  <c r="EK144" i="1"/>
  <c r="FP144" i="1"/>
  <c r="I144" i="1"/>
  <c r="AN144" i="1"/>
  <c r="BM144" i="1"/>
  <c r="CL144" i="1"/>
  <c r="DK144" i="1"/>
  <c r="EJ144" i="1"/>
  <c r="FN144" i="1"/>
  <c r="E144" i="1"/>
  <c r="A150" i="1"/>
  <c r="T150" i="1"/>
  <c r="U150" i="1"/>
  <c r="V150" i="1"/>
  <c r="X150" i="1"/>
  <c r="AC150" i="1"/>
  <c r="BK150" i="1"/>
  <c r="AQ150" i="1"/>
  <c r="Y150" i="1"/>
  <c r="AD150" i="1"/>
  <c r="CJ150" i="1"/>
  <c r="BP150" i="1"/>
  <c r="Z150" i="1"/>
  <c r="AE150" i="1"/>
  <c r="DI150" i="1"/>
  <c r="CO150" i="1"/>
  <c r="AA150" i="1"/>
  <c r="AF150" i="1"/>
  <c r="EH150" i="1"/>
  <c r="DN150" i="1"/>
  <c r="AB150" i="1"/>
  <c r="AG150" i="1"/>
  <c r="FG150" i="1"/>
  <c r="EM150" i="1"/>
  <c r="FJ150" i="1"/>
  <c r="FM150" i="1"/>
  <c r="FO150" i="1"/>
  <c r="FQ150" i="1"/>
  <c r="J150" i="1"/>
  <c r="AO150" i="1"/>
  <c r="BN150" i="1"/>
  <c r="CM150" i="1"/>
  <c r="DL150" i="1"/>
  <c r="EK150" i="1"/>
  <c r="FP150" i="1"/>
  <c r="I150" i="1"/>
  <c r="AN150" i="1"/>
  <c r="BM150" i="1"/>
  <c r="CL150" i="1"/>
  <c r="DK150" i="1"/>
  <c r="EJ150" i="1"/>
  <c r="FN150" i="1"/>
  <c r="E150" i="1"/>
  <c r="A114" i="1"/>
  <c r="T114" i="1"/>
  <c r="U114" i="1"/>
  <c r="V114" i="1"/>
  <c r="X114" i="1"/>
  <c r="AC114" i="1"/>
  <c r="BK114" i="1"/>
  <c r="AQ114" i="1"/>
  <c r="Y114" i="1"/>
  <c r="AD114" i="1"/>
  <c r="CJ114" i="1"/>
  <c r="BP114" i="1"/>
  <c r="Z114" i="1"/>
  <c r="AE114" i="1"/>
  <c r="DI114" i="1"/>
  <c r="CO114" i="1"/>
  <c r="AA114" i="1"/>
  <c r="AF114" i="1"/>
  <c r="EH114" i="1"/>
  <c r="DN114" i="1"/>
  <c r="AB114" i="1"/>
  <c r="AG114" i="1"/>
  <c r="FG114" i="1"/>
  <c r="EM114" i="1"/>
  <c r="FJ114" i="1"/>
  <c r="FM114" i="1"/>
  <c r="FO114" i="1"/>
  <c r="FQ114" i="1"/>
  <c r="J114" i="1"/>
  <c r="AO114" i="1"/>
  <c r="BN114" i="1"/>
  <c r="CM114" i="1"/>
  <c r="DL114" i="1"/>
  <c r="EK114" i="1"/>
  <c r="FP114" i="1"/>
  <c r="I114" i="1"/>
  <c r="AN114" i="1"/>
  <c r="BM114" i="1"/>
  <c r="CL114" i="1"/>
  <c r="DK114" i="1"/>
  <c r="EJ114" i="1"/>
  <c r="FN114" i="1"/>
  <c r="E114" i="1"/>
  <c r="A149" i="1"/>
  <c r="T149" i="1"/>
  <c r="U149" i="1"/>
  <c r="V149" i="1"/>
  <c r="X149" i="1"/>
  <c r="AC149" i="1"/>
  <c r="BK149" i="1"/>
  <c r="AQ149" i="1"/>
  <c r="Y149" i="1"/>
  <c r="AD149" i="1"/>
  <c r="CJ149" i="1"/>
  <c r="BP149" i="1"/>
  <c r="Z149" i="1"/>
  <c r="AE149" i="1"/>
  <c r="DI149" i="1"/>
  <c r="CO149" i="1"/>
  <c r="AA149" i="1"/>
  <c r="AF149" i="1"/>
  <c r="EH149" i="1"/>
  <c r="DN149" i="1"/>
  <c r="AB149" i="1"/>
  <c r="AG149" i="1"/>
  <c r="FG149" i="1"/>
  <c r="EM149" i="1"/>
  <c r="FJ149" i="1"/>
  <c r="FM149" i="1"/>
  <c r="FO149" i="1"/>
  <c r="FQ149" i="1"/>
  <c r="J149" i="1"/>
  <c r="AO149" i="1"/>
  <c r="BN149" i="1"/>
  <c r="CM149" i="1"/>
  <c r="DL149" i="1"/>
  <c r="EK149" i="1"/>
  <c r="FP149" i="1"/>
  <c r="I149" i="1"/>
  <c r="AN149" i="1"/>
  <c r="BM149" i="1"/>
  <c r="CL149" i="1"/>
  <c r="DK149" i="1"/>
  <c r="EJ149" i="1"/>
  <c r="FN149" i="1"/>
  <c r="E149" i="1"/>
  <c r="A183" i="1"/>
  <c r="T183" i="1"/>
  <c r="U183" i="1"/>
  <c r="V183" i="1"/>
  <c r="X183" i="1"/>
  <c r="AC183" i="1"/>
  <c r="BK183" i="1"/>
  <c r="AQ183" i="1"/>
  <c r="Y183" i="1"/>
  <c r="AD183" i="1"/>
  <c r="CJ183" i="1"/>
  <c r="BP183" i="1"/>
  <c r="Z183" i="1"/>
  <c r="AE183" i="1"/>
  <c r="DI183" i="1"/>
  <c r="CO183" i="1"/>
  <c r="AA183" i="1"/>
  <c r="AF183" i="1"/>
  <c r="EH183" i="1"/>
  <c r="DN183" i="1"/>
  <c r="AB183" i="1"/>
  <c r="AG183" i="1"/>
  <c r="FG183" i="1"/>
  <c r="EM183" i="1"/>
  <c r="FJ183" i="1"/>
  <c r="FM183" i="1"/>
  <c r="FO183" i="1"/>
  <c r="FQ183" i="1"/>
  <c r="J183" i="1"/>
  <c r="AO183" i="1"/>
  <c r="BN183" i="1"/>
  <c r="CM183" i="1"/>
  <c r="DL183" i="1"/>
  <c r="EK183" i="1"/>
  <c r="I183" i="1"/>
  <c r="AN183" i="1"/>
  <c r="BM183" i="1"/>
  <c r="CL183" i="1"/>
  <c r="DK183" i="1"/>
  <c r="EJ183" i="1"/>
  <c r="E183" i="1"/>
  <c r="A259" i="1"/>
  <c r="T259" i="1"/>
  <c r="U259" i="1"/>
  <c r="V259" i="1"/>
  <c r="X259" i="1"/>
  <c r="AC259" i="1"/>
  <c r="BK259" i="1"/>
  <c r="AQ259" i="1"/>
  <c r="Y259" i="1"/>
  <c r="AD259" i="1"/>
  <c r="CJ259" i="1"/>
  <c r="BP259" i="1"/>
  <c r="Z259" i="1"/>
  <c r="AE259" i="1"/>
  <c r="DI259" i="1"/>
  <c r="CO259" i="1"/>
  <c r="AA259" i="1"/>
  <c r="AF259" i="1"/>
  <c r="EH259" i="1"/>
  <c r="DN259" i="1"/>
  <c r="AB259" i="1"/>
  <c r="AG259" i="1"/>
  <c r="FG259" i="1"/>
  <c r="EM259" i="1"/>
  <c r="FJ259" i="1"/>
  <c r="FM259" i="1"/>
  <c r="FO259" i="1"/>
  <c r="FQ259" i="1"/>
  <c r="J259" i="1"/>
  <c r="AO259" i="1"/>
  <c r="BN259" i="1"/>
  <c r="CM259" i="1"/>
  <c r="DL259" i="1"/>
  <c r="EK259" i="1"/>
  <c r="FP259" i="1"/>
  <c r="I259" i="1"/>
  <c r="AN259" i="1"/>
  <c r="BM259" i="1"/>
  <c r="CL259" i="1"/>
  <c r="DK259" i="1"/>
  <c r="EJ259" i="1"/>
  <c r="FN259" i="1"/>
  <c r="E259" i="1"/>
  <c r="A105" i="1"/>
  <c r="T105" i="1"/>
  <c r="U105" i="1"/>
  <c r="V105" i="1"/>
  <c r="X105" i="1"/>
  <c r="AC105" i="1"/>
  <c r="BK105" i="1"/>
  <c r="AQ105" i="1"/>
  <c r="Y105" i="1"/>
  <c r="AD105" i="1"/>
  <c r="CJ105" i="1"/>
  <c r="BP105" i="1"/>
  <c r="Z105" i="1"/>
  <c r="AE105" i="1"/>
  <c r="DI105" i="1"/>
  <c r="CO105" i="1"/>
  <c r="AA105" i="1"/>
  <c r="AF105" i="1"/>
  <c r="EH105" i="1"/>
  <c r="DN105" i="1"/>
  <c r="AB105" i="1"/>
  <c r="AG105" i="1"/>
  <c r="FG105" i="1"/>
  <c r="EM105" i="1"/>
  <c r="FJ105" i="1"/>
  <c r="FM105" i="1"/>
  <c r="FO105" i="1"/>
  <c r="FQ105" i="1"/>
  <c r="J105" i="1"/>
  <c r="AO105" i="1"/>
  <c r="BN105" i="1"/>
  <c r="CM105" i="1"/>
  <c r="DL105" i="1"/>
  <c r="EK105" i="1"/>
  <c r="FP105" i="1"/>
  <c r="I105" i="1"/>
  <c r="AN105" i="1"/>
  <c r="BM105" i="1"/>
  <c r="CL105" i="1"/>
  <c r="DK105" i="1"/>
  <c r="EJ105" i="1"/>
  <c r="FN105" i="1"/>
  <c r="E105" i="1"/>
  <c r="A182" i="1"/>
  <c r="T182" i="1"/>
  <c r="U182" i="1"/>
  <c r="V182" i="1"/>
  <c r="X182" i="1"/>
  <c r="AC182" i="1"/>
  <c r="BK182" i="1"/>
  <c r="AQ182" i="1"/>
  <c r="Y182" i="1"/>
  <c r="AD182" i="1"/>
  <c r="CJ182" i="1"/>
  <c r="BP182" i="1"/>
  <c r="Z182" i="1"/>
  <c r="AE182" i="1"/>
  <c r="DI182" i="1"/>
  <c r="CO182" i="1"/>
  <c r="AA182" i="1"/>
  <c r="AF182" i="1"/>
  <c r="EH182" i="1"/>
  <c r="DN182" i="1"/>
  <c r="AB182" i="1"/>
  <c r="AG182" i="1"/>
  <c r="FG182" i="1"/>
  <c r="EM182" i="1"/>
  <c r="FJ182" i="1"/>
  <c r="FM182" i="1"/>
  <c r="FO182" i="1"/>
  <c r="FQ182" i="1"/>
  <c r="J182" i="1"/>
  <c r="AO182" i="1"/>
  <c r="BN182" i="1"/>
  <c r="CM182" i="1"/>
  <c r="DL182" i="1"/>
  <c r="EK182" i="1"/>
  <c r="I182" i="1"/>
  <c r="AN182" i="1"/>
  <c r="BM182" i="1"/>
  <c r="CL182" i="1"/>
  <c r="DK182" i="1"/>
  <c r="EJ182" i="1"/>
  <c r="E182" i="1"/>
  <c r="A151" i="1"/>
  <c r="T151" i="1"/>
  <c r="U151" i="1"/>
  <c r="V151" i="1"/>
  <c r="X151" i="1"/>
  <c r="AC151" i="1"/>
  <c r="BK151" i="1"/>
  <c r="AQ151" i="1"/>
  <c r="Y151" i="1"/>
  <c r="AD151" i="1"/>
  <c r="CJ151" i="1"/>
  <c r="BP151" i="1"/>
  <c r="Z151" i="1"/>
  <c r="AE151" i="1"/>
  <c r="DI151" i="1"/>
  <c r="CO151" i="1"/>
  <c r="AA151" i="1"/>
  <c r="AF151" i="1"/>
  <c r="EH151" i="1"/>
  <c r="DN151" i="1"/>
  <c r="AB151" i="1"/>
  <c r="AG151" i="1"/>
  <c r="FG151" i="1"/>
  <c r="EM151" i="1"/>
  <c r="FJ151" i="1"/>
  <c r="FM151" i="1"/>
  <c r="FO151" i="1"/>
  <c r="FQ151" i="1"/>
  <c r="J151" i="1"/>
  <c r="AO151" i="1"/>
  <c r="BN151" i="1"/>
  <c r="CM151" i="1"/>
  <c r="DL151" i="1"/>
  <c r="EK151" i="1"/>
  <c r="FP151" i="1"/>
  <c r="I151" i="1"/>
  <c r="AN151" i="1"/>
  <c r="BM151" i="1"/>
  <c r="CL151" i="1"/>
  <c r="DK151" i="1"/>
  <c r="EJ151" i="1"/>
  <c r="FN151" i="1"/>
  <c r="E151" i="1"/>
  <c r="A158" i="1"/>
  <c r="T158" i="1"/>
  <c r="U158" i="1"/>
  <c r="V158" i="1"/>
  <c r="X158" i="1"/>
  <c r="AC158" i="1"/>
  <c r="BK158" i="1"/>
  <c r="AQ158" i="1"/>
  <c r="Y158" i="1"/>
  <c r="AD158" i="1"/>
  <c r="CJ158" i="1"/>
  <c r="BP158" i="1"/>
  <c r="Z158" i="1"/>
  <c r="AE158" i="1"/>
  <c r="DI158" i="1"/>
  <c r="CO158" i="1"/>
  <c r="AA158" i="1"/>
  <c r="AF158" i="1"/>
  <c r="EH158" i="1"/>
  <c r="DN158" i="1"/>
  <c r="AB158" i="1"/>
  <c r="AG158" i="1"/>
  <c r="FG158" i="1"/>
  <c r="EM158" i="1"/>
  <c r="FJ158" i="1"/>
  <c r="FM158" i="1"/>
  <c r="FO158" i="1"/>
  <c r="FQ158" i="1"/>
  <c r="J158" i="1"/>
  <c r="AO158" i="1"/>
  <c r="BN158" i="1"/>
  <c r="CM158" i="1"/>
  <c r="DL158" i="1"/>
  <c r="EK158" i="1"/>
  <c r="FP158" i="1"/>
  <c r="I158" i="1"/>
  <c r="AN158" i="1"/>
  <c r="BM158" i="1"/>
  <c r="CL158" i="1"/>
  <c r="DK158" i="1"/>
  <c r="EJ158" i="1"/>
  <c r="FN158" i="1"/>
  <c r="E158" i="1"/>
  <c r="A204" i="1"/>
  <c r="T204" i="1"/>
  <c r="U204" i="1"/>
  <c r="V204" i="1"/>
  <c r="X204" i="1"/>
  <c r="AC204" i="1"/>
  <c r="BK204" i="1"/>
  <c r="AQ204" i="1"/>
  <c r="Y204" i="1"/>
  <c r="AD204" i="1"/>
  <c r="CJ204" i="1"/>
  <c r="BP204" i="1"/>
  <c r="Z204" i="1"/>
  <c r="AE204" i="1"/>
  <c r="DI204" i="1"/>
  <c r="CO204" i="1"/>
  <c r="AA204" i="1"/>
  <c r="AF204" i="1"/>
  <c r="EH204" i="1"/>
  <c r="DN204" i="1"/>
  <c r="AB204" i="1"/>
  <c r="AG204" i="1"/>
  <c r="FG204" i="1"/>
  <c r="EM204" i="1"/>
  <c r="FJ204" i="1"/>
  <c r="FM204" i="1"/>
  <c r="FO204" i="1"/>
  <c r="FQ204" i="1"/>
  <c r="J204" i="1"/>
  <c r="AO204" i="1"/>
  <c r="BN204" i="1"/>
  <c r="CM204" i="1"/>
  <c r="DL204" i="1"/>
  <c r="EK204" i="1"/>
  <c r="I204" i="1"/>
  <c r="AN204" i="1"/>
  <c r="BM204" i="1"/>
  <c r="CL204" i="1"/>
  <c r="DK204" i="1"/>
  <c r="EJ204" i="1"/>
  <c r="FN204" i="1"/>
  <c r="E204" i="1"/>
  <c r="A121" i="1"/>
  <c r="T121" i="1"/>
  <c r="U121" i="1"/>
  <c r="V121" i="1"/>
  <c r="X121" i="1"/>
  <c r="AC121" i="1"/>
  <c r="BK121" i="1"/>
  <c r="AQ121" i="1"/>
  <c r="Y121" i="1"/>
  <c r="AD121" i="1"/>
  <c r="CJ121" i="1"/>
  <c r="BP121" i="1"/>
  <c r="Z121" i="1"/>
  <c r="AE121" i="1"/>
  <c r="DI121" i="1"/>
  <c r="CO121" i="1"/>
  <c r="AA121" i="1"/>
  <c r="AF121" i="1"/>
  <c r="EH121" i="1"/>
  <c r="DN121" i="1"/>
  <c r="AB121" i="1"/>
  <c r="AG121" i="1"/>
  <c r="FG121" i="1"/>
  <c r="EM121" i="1"/>
  <c r="FJ121" i="1"/>
  <c r="FM121" i="1"/>
  <c r="FO121" i="1"/>
  <c r="FQ121" i="1"/>
  <c r="J121" i="1"/>
  <c r="AO121" i="1"/>
  <c r="BN121" i="1"/>
  <c r="CM121" i="1"/>
  <c r="DL121" i="1"/>
  <c r="EK121" i="1"/>
  <c r="FP121" i="1"/>
  <c r="I121" i="1"/>
  <c r="AN121" i="1"/>
  <c r="BM121" i="1"/>
  <c r="CL121" i="1"/>
  <c r="DK121" i="1"/>
  <c r="EJ121" i="1"/>
  <c r="FN121" i="1"/>
  <c r="E121" i="1"/>
  <c r="A133" i="1"/>
  <c r="T133" i="1"/>
  <c r="U133" i="1"/>
  <c r="V133" i="1"/>
  <c r="X133" i="1"/>
  <c r="AC133" i="1"/>
  <c r="BK133" i="1"/>
  <c r="AQ133" i="1"/>
  <c r="Y133" i="1"/>
  <c r="AD133" i="1"/>
  <c r="CJ133" i="1"/>
  <c r="BP133" i="1"/>
  <c r="Z133" i="1"/>
  <c r="AE133" i="1"/>
  <c r="DI133" i="1"/>
  <c r="CO133" i="1"/>
  <c r="AA133" i="1"/>
  <c r="AF133" i="1"/>
  <c r="EH133" i="1"/>
  <c r="DN133" i="1"/>
  <c r="AB133" i="1"/>
  <c r="AG133" i="1"/>
  <c r="FG133" i="1"/>
  <c r="EM133" i="1"/>
  <c r="FJ133" i="1"/>
  <c r="FM133" i="1"/>
  <c r="FO133" i="1"/>
  <c r="FQ133" i="1"/>
  <c r="J133" i="1"/>
  <c r="AO133" i="1"/>
  <c r="BN133" i="1"/>
  <c r="CM133" i="1"/>
  <c r="DL133" i="1"/>
  <c r="EK133" i="1"/>
  <c r="FP133" i="1"/>
  <c r="I133" i="1"/>
  <c r="AN133" i="1"/>
  <c r="BM133" i="1"/>
  <c r="CL133" i="1"/>
  <c r="DK133" i="1"/>
  <c r="EJ133" i="1"/>
  <c r="FN133" i="1"/>
  <c r="E133" i="1"/>
  <c r="A181" i="1"/>
  <c r="T181" i="1"/>
  <c r="U181" i="1"/>
  <c r="V181" i="1"/>
  <c r="X181" i="1"/>
  <c r="AC181" i="1"/>
  <c r="BK181" i="1"/>
  <c r="AQ181" i="1"/>
  <c r="Y181" i="1"/>
  <c r="AD181" i="1"/>
  <c r="CJ181" i="1"/>
  <c r="BP181" i="1"/>
  <c r="Z181" i="1"/>
  <c r="AE181" i="1"/>
  <c r="DI181" i="1"/>
  <c r="CO181" i="1"/>
  <c r="AA181" i="1"/>
  <c r="AF181" i="1"/>
  <c r="EH181" i="1"/>
  <c r="DN181" i="1"/>
  <c r="AB181" i="1"/>
  <c r="AG181" i="1"/>
  <c r="FG181" i="1"/>
  <c r="EM181" i="1"/>
  <c r="FJ181" i="1"/>
  <c r="FM181" i="1"/>
  <c r="FO181" i="1"/>
  <c r="FQ181" i="1"/>
  <c r="J181" i="1"/>
  <c r="AO181" i="1"/>
  <c r="BN181" i="1"/>
  <c r="CM181" i="1"/>
  <c r="DL181" i="1"/>
  <c r="EK181" i="1"/>
  <c r="I181" i="1"/>
  <c r="AN181" i="1"/>
  <c r="BM181" i="1"/>
  <c r="CL181" i="1"/>
  <c r="DK181" i="1"/>
  <c r="EJ181" i="1"/>
  <c r="E181" i="1"/>
  <c r="A127" i="1"/>
  <c r="T127" i="1"/>
  <c r="U127" i="1"/>
  <c r="V127" i="1"/>
  <c r="X127" i="1"/>
  <c r="AC127" i="1"/>
  <c r="BK127" i="1"/>
  <c r="AQ127" i="1"/>
  <c r="Y127" i="1"/>
  <c r="AD127" i="1"/>
  <c r="CJ127" i="1"/>
  <c r="BP127" i="1"/>
  <c r="Z127" i="1"/>
  <c r="AE127" i="1"/>
  <c r="DI127" i="1"/>
  <c r="CO127" i="1"/>
  <c r="AA127" i="1"/>
  <c r="AF127" i="1"/>
  <c r="EH127" i="1"/>
  <c r="DN127" i="1"/>
  <c r="AB127" i="1"/>
  <c r="AG127" i="1"/>
  <c r="FG127" i="1"/>
  <c r="EM127" i="1"/>
  <c r="FJ127" i="1"/>
  <c r="FM127" i="1"/>
  <c r="FO127" i="1"/>
  <c r="FQ127" i="1"/>
  <c r="J127" i="1"/>
  <c r="AO127" i="1"/>
  <c r="BN127" i="1"/>
  <c r="CM127" i="1"/>
  <c r="DL127" i="1"/>
  <c r="EK127" i="1"/>
  <c r="FP127" i="1"/>
  <c r="I127" i="1"/>
  <c r="AN127" i="1"/>
  <c r="BM127" i="1"/>
  <c r="CL127" i="1"/>
  <c r="DK127" i="1"/>
  <c r="EJ127" i="1"/>
  <c r="FN127" i="1"/>
  <c r="E127" i="1"/>
  <c r="A148" i="1"/>
  <c r="T148" i="1"/>
  <c r="U148" i="1"/>
  <c r="V148" i="1"/>
  <c r="X148" i="1"/>
  <c r="AC148" i="1"/>
  <c r="BK148" i="1"/>
  <c r="AQ148" i="1"/>
  <c r="Y148" i="1"/>
  <c r="AD148" i="1"/>
  <c r="CJ148" i="1"/>
  <c r="BP148" i="1"/>
  <c r="Z148" i="1"/>
  <c r="AE148" i="1"/>
  <c r="DI148" i="1"/>
  <c r="CO148" i="1"/>
  <c r="AA148" i="1"/>
  <c r="AF148" i="1"/>
  <c r="EH148" i="1"/>
  <c r="DN148" i="1"/>
  <c r="AB148" i="1"/>
  <c r="AG148" i="1"/>
  <c r="FG148" i="1"/>
  <c r="EM148" i="1"/>
  <c r="FJ148" i="1"/>
  <c r="FM148" i="1"/>
  <c r="FO148" i="1"/>
  <c r="FQ148" i="1"/>
  <c r="J148" i="1"/>
  <c r="AO148" i="1"/>
  <c r="BN148" i="1"/>
  <c r="CM148" i="1"/>
  <c r="DL148" i="1"/>
  <c r="EK148" i="1"/>
  <c r="FP148" i="1"/>
  <c r="I148" i="1"/>
  <c r="AN148" i="1"/>
  <c r="BM148" i="1"/>
  <c r="CL148" i="1"/>
  <c r="DK148" i="1"/>
  <c r="EJ148" i="1"/>
  <c r="FN148" i="1"/>
  <c r="E148" i="1"/>
  <c r="A136" i="1"/>
  <c r="T136" i="1"/>
  <c r="U136" i="1"/>
  <c r="V136" i="1"/>
  <c r="X136" i="1"/>
  <c r="AC136" i="1"/>
  <c r="BK136" i="1"/>
  <c r="AQ136" i="1"/>
  <c r="Y136" i="1"/>
  <c r="AD136" i="1"/>
  <c r="CJ136" i="1"/>
  <c r="BP136" i="1"/>
  <c r="Z136" i="1"/>
  <c r="AE136" i="1"/>
  <c r="DI136" i="1"/>
  <c r="CO136" i="1"/>
  <c r="AA136" i="1"/>
  <c r="AF136" i="1"/>
  <c r="EH136" i="1"/>
  <c r="DN136" i="1"/>
  <c r="AB136" i="1"/>
  <c r="AG136" i="1"/>
  <c r="FG136" i="1"/>
  <c r="EM136" i="1"/>
  <c r="FJ136" i="1"/>
  <c r="FM136" i="1"/>
  <c r="FO136" i="1"/>
  <c r="FQ136" i="1"/>
  <c r="J136" i="1"/>
  <c r="AO136" i="1"/>
  <c r="BN136" i="1"/>
  <c r="CM136" i="1"/>
  <c r="DL136" i="1"/>
  <c r="EK136" i="1"/>
  <c r="FP136" i="1"/>
  <c r="I136" i="1"/>
  <c r="AN136" i="1"/>
  <c r="BM136" i="1"/>
  <c r="CL136" i="1"/>
  <c r="DK136" i="1"/>
  <c r="EJ136" i="1"/>
  <c r="FN136" i="1"/>
  <c r="E136" i="1"/>
  <c r="A119" i="1"/>
  <c r="T119" i="1"/>
  <c r="U119" i="1"/>
  <c r="V119" i="1"/>
  <c r="X119" i="1"/>
  <c r="AC119" i="1"/>
  <c r="BK119" i="1"/>
  <c r="AQ119" i="1"/>
  <c r="Y119" i="1"/>
  <c r="AD119" i="1"/>
  <c r="CJ119" i="1"/>
  <c r="BP119" i="1"/>
  <c r="Z119" i="1"/>
  <c r="AE119" i="1"/>
  <c r="DI119" i="1"/>
  <c r="CO119" i="1"/>
  <c r="AA119" i="1"/>
  <c r="AF119" i="1"/>
  <c r="EH119" i="1"/>
  <c r="DN119" i="1"/>
  <c r="AB119" i="1"/>
  <c r="AG119" i="1"/>
  <c r="FG119" i="1"/>
  <c r="EM119" i="1"/>
  <c r="FJ119" i="1"/>
  <c r="FM119" i="1"/>
  <c r="FO119" i="1"/>
  <c r="FQ119" i="1"/>
  <c r="J119" i="1"/>
  <c r="AO119" i="1"/>
  <c r="BN119" i="1"/>
  <c r="CM119" i="1"/>
  <c r="DL119" i="1"/>
  <c r="EK119" i="1"/>
  <c r="FP119" i="1"/>
  <c r="I119" i="1"/>
  <c r="AN119" i="1"/>
  <c r="BM119" i="1"/>
  <c r="CL119" i="1"/>
  <c r="DK119" i="1"/>
  <c r="EJ119" i="1"/>
  <c r="FN119" i="1"/>
  <c r="E119" i="1"/>
  <c r="A83" i="1"/>
  <c r="T83" i="1"/>
  <c r="U83" i="1"/>
  <c r="V83" i="1"/>
  <c r="X83" i="1"/>
  <c r="AC83" i="1"/>
  <c r="BK83" i="1"/>
  <c r="AQ83" i="1"/>
  <c r="Y83" i="1"/>
  <c r="AD83" i="1"/>
  <c r="CJ83" i="1"/>
  <c r="BP83" i="1"/>
  <c r="Z83" i="1"/>
  <c r="AE83" i="1"/>
  <c r="DI83" i="1"/>
  <c r="CO83" i="1"/>
  <c r="AA83" i="1"/>
  <c r="AF83" i="1"/>
  <c r="EH83" i="1"/>
  <c r="DN83" i="1"/>
  <c r="AB83" i="1"/>
  <c r="AG83" i="1"/>
  <c r="FG83" i="1"/>
  <c r="EM83" i="1"/>
  <c r="FJ83" i="1"/>
  <c r="FM83" i="1"/>
  <c r="FO83" i="1"/>
  <c r="FQ83" i="1"/>
  <c r="J83" i="1"/>
  <c r="AO83" i="1"/>
  <c r="BN83" i="1"/>
  <c r="CM83" i="1"/>
  <c r="DL83" i="1"/>
  <c r="EK83" i="1"/>
  <c r="FP83" i="1"/>
  <c r="I83" i="1"/>
  <c r="AN83" i="1"/>
  <c r="BM83" i="1"/>
  <c r="CL83" i="1"/>
  <c r="DK83" i="1"/>
  <c r="EJ83" i="1"/>
  <c r="FN83" i="1"/>
  <c r="E83" i="1"/>
  <c r="A146" i="1"/>
  <c r="T146" i="1"/>
  <c r="U146" i="1"/>
  <c r="V146" i="1"/>
  <c r="X146" i="1"/>
  <c r="AC146" i="1"/>
  <c r="BK146" i="1"/>
  <c r="AQ146" i="1"/>
  <c r="Y146" i="1"/>
  <c r="AD146" i="1"/>
  <c r="CJ146" i="1"/>
  <c r="BP146" i="1"/>
  <c r="Z146" i="1"/>
  <c r="AE146" i="1"/>
  <c r="DI146" i="1"/>
  <c r="CO146" i="1"/>
  <c r="AA146" i="1"/>
  <c r="AF146" i="1"/>
  <c r="EH146" i="1"/>
  <c r="DN146" i="1"/>
  <c r="AB146" i="1"/>
  <c r="AG146" i="1"/>
  <c r="FG146" i="1"/>
  <c r="EM146" i="1"/>
  <c r="FJ146" i="1"/>
  <c r="FM146" i="1"/>
  <c r="FO146" i="1"/>
  <c r="FQ146" i="1"/>
  <c r="J146" i="1"/>
  <c r="AO146" i="1"/>
  <c r="BN146" i="1"/>
  <c r="CM146" i="1"/>
  <c r="DL146" i="1"/>
  <c r="EK146" i="1"/>
  <c r="FP146" i="1"/>
  <c r="I146" i="1"/>
  <c r="AN146" i="1"/>
  <c r="BM146" i="1"/>
  <c r="CL146" i="1"/>
  <c r="DK146" i="1"/>
  <c r="EJ146" i="1"/>
  <c r="FN146" i="1"/>
  <c r="E146" i="1"/>
  <c r="A242" i="1"/>
  <c r="T242" i="1"/>
  <c r="U242" i="1"/>
  <c r="V242" i="1"/>
  <c r="X242" i="1"/>
  <c r="AC242" i="1"/>
  <c r="BK242" i="1"/>
  <c r="AQ242" i="1"/>
  <c r="Y242" i="1"/>
  <c r="AD242" i="1"/>
  <c r="CJ242" i="1"/>
  <c r="BP242" i="1"/>
  <c r="Z242" i="1"/>
  <c r="AE242" i="1"/>
  <c r="DI242" i="1"/>
  <c r="CO242" i="1"/>
  <c r="AA242" i="1"/>
  <c r="AF242" i="1"/>
  <c r="EH242" i="1"/>
  <c r="DN242" i="1"/>
  <c r="AB242" i="1"/>
  <c r="AG242" i="1"/>
  <c r="FG242" i="1"/>
  <c r="EM242" i="1"/>
  <c r="FJ242" i="1"/>
  <c r="FM242" i="1"/>
  <c r="FO242" i="1"/>
  <c r="FQ242" i="1"/>
  <c r="J242" i="1"/>
  <c r="AO242" i="1"/>
  <c r="BN242" i="1"/>
  <c r="CM242" i="1"/>
  <c r="DL242" i="1"/>
  <c r="EK242" i="1"/>
  <c r="FP242" i="1"/>
  <c r="I242" i="1"/>
  <c r="AN242" i="1"/>
  <c r="BM242" i="1"/>
  <c r="CL242" i="1"/>
  <c r="DK242" i="1"/>
  <c r="EJ242" i="1"/>
  <c r="FN242" i="1"/>
  <c r="E242" i="1"/>
  <c r="A223" i="1"/>
  <c r="T223" i="1"/>
  <c r="U223" i="1"/>
  <c r="V223" i="1"/>
  <c r="X223" i="1"/>
  <c r="AC223" i="1"/>
  <c r="BK223" i="1"/>
  <c r="AQ223" i="1"/>
  <c r="Y223" i="1"/>
  <c r="AD223" i="1"/>
  <c r="CJ223" i="1"/>
  <c r="BP223" i="1"/>
  <c r="Z223" i="1"/>
  <c r="AE223" i="1"/>
  <c r="DI223" i="1"/>
  <c r="CO223" i="1"/>
  <c r="AA223" i="1"/>
  <c r="AF223" i="1"/>
  <c r="EH223" i="1"/>
  <c r="DN223" i="1"/>
  <c r="AB223" i="1"/>
  <c r="AG223" i="1"/>
  <c r="FG223" i="1"/>
  <c r="EM223" i="1"/>
  <c r="FJ223" i="1"/>
  <c r="FM223" i="1"/>
  <c r="FO223" i="1"/>
  <c r="FQ223" i="1"/>
  <c r="J223" i="1"/>
  <c r="AO223" i="1"/>
  <c r="BN223" i="1"/>
  <c r="CM223" i="1"/>
  <c r="DL223" i="1"/>
  <c r="EK223" i="1"/>
  <c r="FP223" i="1"/>
  <c r="I223" i="1"/>
  <c r="AN223" i="1"/>
  <c r="BM223" i="1"/>
  <c r="CL223" i="1"/>
  <c r="DK223" i="1"/>
  <c r="EJ223" i="1"/>
  <c r="FN223" i="1"/>
  <c r="E223" i="1"/>
  <c r="A345" i="1"/>
  <c r="T345" i="1"/>
  <c r="U345" i="1"/>
  <c r="V345" i="1"/>
  <c r="X345" i="1"/>
  <c r="AC345" i="1"/>
  <c r="BK345" i="1"/>
  <c r="AQ345" i="1"/>
  <c r="Y345" i="1"/>
  <c r="AD345" i="1"/>
  <c r="CJ345" i="1"/>
  <c r="BP345" i="1"/>
  <c r="Z345" i="1"/>
  <c r="AE345" i="1"/>
  <c r="DI345" i="1"/>
  <c r="CO345" i="1"/>
  <c r="AA345" i="1"/>
  <c r="AF345" i="1"/>
  <c r="EH345" i="1"/>
  <c r="DN345" i="1"/>
  <c r="AB345" i="1"/>
  <c r="AG345" i="1"/>
  <c r="FG345" i="1"/>
  <c r="EM345" i="1"/>
  <c r="FJ345" i="1"/>
  <c r="FM345" i="1"/>
  <c r="FO345" i="1"/>
  <c r="FQ345" i="1"/>
  <c r="J345" i="1"/>
  <c r="AO345" i="1"/>
  <c r="BN345" i="1"/>
  <c r="CM345" i="1"/>
  <c r="DL345" i="1"/>
  <c r="EK345" i="1"/>
  <c r="I345" i="1"/>
  <c r="AN345" i="1"/>
  <c r="BM345" i="1"/>
  <c r="CL345" i="1"/>
  <c r="DK345" i="1"/>
  <c r="EJ345" i="1"/>
  <c r="FN345" i="1"/>
  <c r="E345" i="1"/>
  <c r="A180" i="1"/>
  <c r="T180" i="1"/>
  <c r="U180" i="1"/>
  <c r="V180" i="1"/>
  <c r="X180" i="1"/>
  <c r="AC180" i="1"/>
  <c r="BK180" i="1"/>
  <c r="AQ180" i="1"/>
  <c r="Y180" i="1"/>
  <c r="AD180" i="1"/>
  <c r="CJ180" i="1"/>
  <c r="BP180" i="1"/>
  <c r="Z180" i="1"/>
  <c r="AE180" i="1"/>
  <c r="DI180" i="1"/>
  <c r="CO180" i="1"/>
  <c r="AA180" i="1"/>
  <c r="AF180" i="1"/>
  <c r="EH180" i="1"/>
  <c r="DN180" i="1"/>
  <c r="AB180" i="1"/>
  <c r="AG180" i="1"/>
  <c r="FG180" i="1"/>
  <c r="EM180" i="1"/>
  <c r="FJ180" i="1"/>
  <c r="FM180" i="1"/>
  <c r="FO180" i="1"/>
  <c r="FQ180" i="1"/>
  <c r="J180" i="1"/>
  <c r="AO180" i="1"/>
  <c r="BN180" i="1"/>
  <c r="CM180" i="1"/>
  <c r="DL180" i="1"/>
  <c r="EK180" i="1"/>
  <c r="I180" i="1"/>
  <c r="AN180" i="1"/>
  <c r="BM180" i="1"/>
  <c r="CL180" i="1"/>
  <c r="DK180" i="1"/>
  <c r="EJ180" i="1"/>
  <c r="E180" i="1"/>
  <c r="A104" i="1"/>
  <c r="T104" i="1"/>
  <c r="U104" i="1"/>
  <c r="V104" i="1"/>
  <c r="X104" i="1"/>
  <c r="AC104" i="1"/>
  <c r="BK104" i="1"/>
  <c r="AQ104" i="1"/>
  <c r="Y104" i="1"/>
  <c r="AD104" i="1"/>
  <c r="CJ104" i="1"/>
  <c r="BP104" i="1"/>
  <c r="Z104" i="1"/>
  <c r="AE104" i="1"/>
  <c r="DI104" i="1"/>
  <c r="CO104" i="1"/>
  <c r="AA104" i="1"/>
  <c r="AF104" i="1"/>
  <c r="EH104" i="1"/>
  <c r="DN104" i="1"/>
  <c r="AB104" i="1"/>
  <c r="AG104" i="1"/>
  <c r="FG104" i="1"/>
  <c r="EM104" i="1"/>
  <c r="FJ104" i="1"/>
  <c r="FM104" i="1"/>
  <c r="FO104" i="1"/>
  <c r="FQ104" i="1"/>
  <c r="J104" i="1"/>
  <c r="AO104" i="1"/>
  <c r="BN104" i="1"/>
  <c r="CM104" i="1"/>
  <c r="DL104" i="1"/>
  <c r="EK104" i="1"/>
  <c r="FP104" i="1"/>
  <c r="I104" i="1"/>
  <c r="AN104" i="1"/>
  <c r="BM104" i="1"/>
  <c r="CL104" i="1"/>
  <c r="DK104" i="1"/>
  <c r="EJ104" i="1"/>
  <c r="FN104" i="1"/>
  <c r="E104" i="1"/>
  <c r="A92" i="1"/>
  <c r="T92" i="1"/>
  <c r="U92" i="1"/>
  <c r="V92" i="1"/>
  <c r="X92" i="1"/>
  <c r="AC92" i="1"/>
  <c r="BK92" i="1"/>
  <c r="AQ92" i="1"/>
  <c r="Y92" i="1"/>
  <c r="AD92" i="1"/>
  <c r="CJ92" i="1"/>
  <c r="BP92" i="1"/>
  <c r="Z92" i="1"/>
  <c r="AE92" i="1"/>
  <c r="DI92" i="1"/>
  <c r="CO92" i="1"/>
  <c r="AA92" i="1"/>
  <c r="AF92" i="1"/>
  <c r="EH92" i="1"/>
  <c r="DN92" i="1"/>
  <c r="AB92" i="1"/>
  <c r="AG92" i="1"/>
  <c r="FG92" i="1"/>
  <c r="EM92" i="1"/>
  <c r="FJ92" i="1"/>
  <c r="FM92" i="1"/>
  <c r="FO92" i="1"/>
  <c r="FQ92" i="1"/>
  <c r="J92" i="1"/>
  <c r="AO92" i="1"/>
  <c r="BN92" i="1"/>
  <c r="CM92" i="1"/>
  <c r="DL92" i="1"/>
  <c r="EK92" i="1"/>
  <c r="FP92" i="1"/>
  <c r="I92" i="1"/>
  <c r="AN92" i="1"/>
  <c r="BM92" i="1"/>
  <c r="CL92" i="1"/>
  <c r="DK92" i="1"/>
  <c r="EJ92" i="1"/>
  <c r="FN92" i="1"/>
  <c r="E92" i="1"/>
  <c r="A87" i="1"/>
  <c r="T87" i="1"/>
  <c r="U87" i="1"/>
  <c r="V87" i="1"/>
  <c r="X87" i="1"/>
  <c r="AC87" i="1"/>
  <c r="BK87" i="1"/>
  <c r="AQ87" i="1"/>
  <c r="Y87" i="1"/>
  <c r="AD87" i="1"/>
  <c r="CJ87" i="1"/>
  <c r="BP87" i="1"/>
  <c r="Z87" i="1"/>
  <c r="AE87" i="1"/>
  <c r="DI87" i="1"/>
  <c r="CO87" i="1"/>
  <c r="AA87" i="1"/>
  <c r="AF87" i="1"/>
  <c r="EH87" i="1"/>
  <c r="DN87" i="1"/>
  <c r="AB87" i="1"/>
  <c r="AG87" i="1"/>
  <c r="FG87" i="1"/>
  <c r="EM87" i="1"/>
  <c r="FJ87" i="1"/>
  <c r="FM87" i="1"/>
  <c r="FO87" i="1"/>
  <c r="FQ87" i="1"/>
  <c r="J87" i="1"/>
  <c r="AO87" i="1"/>
  <c r="BN87" i="1"/>
  <c r="CM87" i="1"/>
  <c r="DL87" i="1"/>
  <c r="EK87" i="1"/>
  <c r="FP87" i="1"/>
  <c r="I87" i="1"/>
  <c r="AN87" i="1"/>
  <c r="BM87" i="1"/>
  <c r="CL87" i="1"/>
  <c r="DK87" i="1"/>
  <c r="EJ87" i="1"/>
  <c r="FN87" i="1"/>
  <c r="E87" i="1"/>
  <c r="A76" i="1"/>
  <c r="T76" i="1"/>
  <c r="U76" i="1"/>
  <c r="V76" i="1"/>
  <c r="X76" i="1"/>
  <c r="AC76" i="1"/>
  <c r="BK76" i="1"/>
  <c r="AQ76" i="1"/>
  <c r="Y76" i="1"/>
  <c r="AD76" i="1"/>
  <c r="CJ76" i="1"/>
  <c r="BP76" i="1"/>
  <c r="Z76" i="1"/>
  <c r="AE76" i="1"/>
  <c r="DI76" i="1"/>
  <c r="CO76" i="1"/>
  <c r="AA76" i="1"/>
  <c r="AF76" i="1"/>
  <c r="EH76" i="1"/>
  <c r="DN76" i="1"/>
  <c r="AB76" i="1"/>
  <c r="AG76" i="1"/>
  <c r="FG76" i="1"/>
  <c r="EM76" i="1"/>
  <c r="FJ76" i="1"/>
  <c r="FM76" i="1"/>
  <c r="FO76" i="1"/>
  <c r="FQ76" i="1"/>
  <c r="J76" i="1"/>
  <c r="AO76" i="1"/>
  <c r="BN76" i="1"/>
  <c r="CM76" i="1"/>
  <c r="DL76" i="1"/>
  <c r="EK76" i="1"/>
  <c r="FP76" i="1"/>
  <c r="I76" i="1"/>
  <c r="AN76" i="1"/>
  <c r="BM76" i="1"/>
  <c r="CL76" i="1"/>
  <c r="DK76" i="1"/>
  <c r="EJ76" i="1"/>
  <c r="FN76" i="1"/>
  <c r="E76" i="1"/>
  <c r="A179" i="1"/>
  <c r="T179" i="1"/>
  <c r="U179" i="1"/>
  <c r="V179" i="1"/>
  <c r="X179" i="1"/>
  <c r="AC179" i="1"/>
  <c r="BK179" i="1"/>
  <c r="AQ179" i="1"/>
  <c r="Y179" i="1"/>
  <c r="AD179" i="1"/>
  <c r="CJ179" i="1"/>
  <c r="BP179" i="1"/>
  <c r="Z179" i="1"/>
  <c r="AE179" i="1"/>
  <c r="DI179" i="1"/>
  <c r="CO179" i="1"/>
  <c r="AA179" i="1"/>
  <c r="AF179" i="1"/>
  <c r="EH179" i="1"/>
  <c r="DN179" i="1"/>
  <c r="AB179" i="1"/>
  <c r="AG179" i="1"/>
  <c r="FG179" i="1"/>
  <c r="EM179" i="1"/>
  <c r="FJ179" i="1"/>
  <c r="FM179" i="1"/>
  <c r="FO179" i="1"/>
  <c r="FQ179" i="1"/>
  <c r="J179" i="1"/>
  <c r="AO179" i="1"/>
  <c r="BN179" i="1"/>
  <c r="CM179" i="1"/>
  <c r="DL179" i="1"/>
  <c r="EK179" i="1"/>
  <c r="I179" i="1"/>
  <c r="AN179" i="1"/>
  <c r="BM179" i="1"/>
  <c r="CL179" i="1"/>
  <c r="DK179" i="1"/>
  <c r="EJ179" i="1"/>
  <c r="E179" i="1"/>
  <c r="A209" i="1"/>
  <c r="T209" i="1"/>
  <c r="U209" i="1"/>
  <c r="V209" i="1"/>
  <c r="X209" i="1"/>
  <c r="AC209" i="1"/>
  <c r="BK209" i="1"/>
  <c r="AQ209" i="1"/>
  <c r="Y209" i="1"/>
  <c r="AD209" i="1"/>
  <c r="CJ209" i="1"/>
  <c r="BP209" i="1"/>
  <c r="Z209" i="1"/>
  <c r="AE209" i="1"/>
  <c r="DI209" i="1"/>
  <c r="CO209" i="1"/>
  <c r="AA209" i="1"/>
  <c r="AF209" i="1"/>
  <c r="EH209" i="1"/>
  <c r="DN209" i="1"/>
  <c r="AB209" i="1"/>
  <c r="AG209" i="1"/>
  <c r="FG209" i="1"/>
  <c r="EM209" i="1"/>
  <c r="FJ209" i="1"/>
  <c r="FM209" i="1"/>
  <c r="FO209" i="1"/>
  <c r="FQ209" i="1"/>
  <c r="J209" i="1"/>
  <c r="AO209" i="1"/>
  <c r="BN209" i="1"/>
  <c r="CM209" i="1"/>
  <c r="DL209" i="1"/>
  <c r="EK209" i="1"/>
  <c r="FP209" i="1"/>
  <c r="I209" i="1"/>
  <c r="AN209" i="1"/>
  <c r="BM209" i="1"/>
  <c r="CL209" i="1"/>
  <c r="DK209" i="1"/>
  <c r="EJ209" i="1"/>
  <c r="FN209" i="1"/>
  <c r="E209" i="1"/>
  <c r="A178" i="1"/>
  <c r="T178" i="1"/>
  <c r="U178" i="1"/>
  <c r="V178" i="1"/>
  <c r="X178" i="1"/>
  <c r="AC178" i="1"/>
  <c r="BK178" i="1"/>
  <c r="AQ178" i="1"/>
  <c r="Y178" i="1"/>
  <c r="AD178" i="1"/>
  <c r="CJ178" i="1"/>
  <c r="BP178" i="1"/>
  <c r="Z178" i="1"/>
  <c r="AE178" i="1"/>
  <c r="DI178" i="1"/>
  <c r="CO178" i="1"/>
  <c r="AA178" i="1"/>
  <c r="AF178" i="1"/>
  <c r="EH178" i="1"/>
  <c r="DN178" i="1"/>
  <c r="AB178" i="1"/>
  <c r="AG178" i="1"/>
  <c r="FG178" i="1"/>
  <c r="EM178" i="1"/>
  <c r="FJ178" i="1"/>
  <c r="FM178" i="1"/>
  <c r="FO178" i="1"/>
  <c r="FQ178" i="1"/>
  <c r="J178" i="1"/>
  <c r="AO178" i="1"/>
  <c r="BN178" i="1"/>
  <c r="CM178" i="1"/>
  <c r="DL178" i="1"/>
  <c r="EK178" i="1"/>
  <c r="I178" i="1"/>
  <c r="AN178" i="1"/>
  <c r="BM178" i="1"/>
  <c r="CL178" i="1"/>
  <c r="DK178" i="1"/>
  <c r="EJ178" i="1"/>
  <c r="E178" i="1"/>
  <c r="A125" i="1"/>
  <c r="T125" i="1"/>
  <c r="U125" i="1"/>
  <c r="V125" i="1"/>
  <c r="X125" i="1"/>
  <c r="AC125" i="1"/>
  <c r="BK125" i="1"/>
  <c r="AQ125" i="1"/>
  <c r="Y125" i="1"/>
  <c r="AD125" i="1"/>
  <c r="CJ125" i="1"/>
  <c r="BP125" i="1"/>
  <c r="Z125" i="1"/>
  <c r="AE125" i="1"/>
  <c r="DI125" i="1"/>
  <c r="CO125" i="1"/>
  <c r="AA125" i="1"/>
  <c r="AF125" i="1"/>
  <c r="EH125" i="1"/>
  <c r="DN125" i="1"/>
  <c r="AB125" i="1"/>
  <c r="AG125" i="1"/>
  <c r="FG125" i="1"/>
  <c r="EM125" i="1"/>
  <c r="FJ125" i="1"/>
  <c r="FM125" i="1"/>
  <c r="FO125" i="1"/>
  <c r="FQ125" i="1"/>
  <c r="J125" i="1"/>
  <c r="AO125" i="1"/>
  <c r="BN125" i="1"/>
  <c r="CM125" i="1"/>
  <c r="DL125" i="1"/>
  <c r="EK125" i="1"/>
  <c r="FP125" i="1"/>
  <c r="I125" i="1"/>
  <c r="AN125" i="1"/>
  <c r="BM125" i="1"/>
  <c r="CL125" i="1"/>
  <c r="DK125" i="1"/>
  <c r="EJ125" i="1"/>
  <c r="FN125" i="1"/>
  <c r="E125" i="1"/>
  <c r="A239" i="1"/>
  <c r="T239" i="1"/>
  <c r="U239" i="1"/>
  <c r="V239" i="1"/>
  <c r="X239" i="1"/>
  <c r="AC239" i="1"/>
  <c r="BK239" i="1"/>
  <c r="AQ239" i="1"/>
  <c r="Y239" i="1"/>
  <c r="AD239" i="1"/>
  <c r="CJ239" i="1"/>
  <c r="BP239" i="1"/>
  <c r="Z239" i="1"/>
  <c r="AE239" i="1"/>
  <c r="DI239" i="1"/>
  <c r="CO239" i="1"/>
  <c r="AA239" i="1"/>
  <c r="AF239" i="1"/>
  <c r="EH239" i="1"/>
  <c r="DN239" i="1"/>
  <c r="AB239" i="1"/>
  <c r="AG239" i="1"/>
  <c r="FG239" i="1"/>
  <c r="EM239" i="1"/>
  <c r="FJ239" i="1"/>
  <c r="FM239" i="1"/>
  <c r="FO239" i="1"/>
  <c r="FQ239" i="1"/>
  <c r="J239" i="1"/>
  <c r="AO239" i="1"/>
  <c r="BN239" i="1"/>
  <c r="CM239" i="1"/>
  <c r="DL239" i="1"/>
  <c r="EK239" i="1"/>
  <c r="I239" i="1"/>
  <c r="AN239" i="1"/>
  <c r="BM239" i="1"/>
  <c r="CL239" i="1"/>
  <c r="DK239" i="1"/>
  <c r="EJ239" i="1"/>
  <c r="FN239" i="1"/>
  <c r="E239" i="1"/>
  <c r="A177" i="1"/>
  <c r="T177" i="1"/>
  <c r="U177" i="1"/>
  <c r="V177" i="1"/>
  <c r="X177" i="1"/>
  <c r="AC177" i="1"/>
  <c r="BK177" i="1"/>
  <c r="AQ177" i="1"/>
  <c r="Y177" i="1"/>
  <c r="AD177" i="1"/>
  <c r="CJ177" i="1"/>
  <c r="BP177" i="1"/>
  <c r="Z177" i="1"/>
  <c r="AE177" i="1"/>
  <c r="DI177" i="1"/>
  <c r="CO177" i="1"/>
  <c r="AA177" i="1"/>
  <c r="AF177" i="1"/>
  <c r="EH177" i="1"/>
  <c r="DN177" i="1"/>
  <c r="AB177" i="1"/>
  <c r="AG177" i="1"/>
  <c r="FG177" i="1"/>
  <c r="EM177" i="1"/>
  <c r="FJ177" i="1"/>
  <c r="FM177" i="1"/>
  <c r="FO177" i="1"/>
  <c r="FQ177" i="1"/>
  <c r="J177" i="1"/>
  <c r="AO177" i="1"/>
  <c r="BN177" i="1"/>
  <c r="CM177" i="1"/>
  <c r="DL177" i="1"/>
  <c r="EK177" i="1"/>
  <c r="I177" i="1"/>
  <c r="AN177" i="1"/>
  <c r="BM177" i="1"/>
  <c r="CL177" i="1"/>
  <c r="DK177" i="1"/>
  <c r="EJ177" i="1"/>
  <c r="E177" i="1"/>
  <c r="A122" i="1"/>
  <c r="T122" i="1"/>
  <c r="U122" i="1"/>
  <c r="V122" i="1"/>
  <c r="X122" i="1"/>
  <c r="AC122" i="1"/>
  <c r="BK122" i="1"/>
  <c r="AQ122" i="1"/>
  <c r="Y122" i="1"/>
  <c r="AD122" i="1"/>
  <c r="CJ122" i="1"/>
  <c r="BP122" i="1"/>
  <c r="Z122" i="1"/>
  <c r="AE122" i="1"/>
  <c r="DI122" i="1"/>
  <c r="CO122" i="1"/>
  <c r="AA122" i="1"/>
  <c r="AF122" i="1"/>
  <c r="EH122" i="1"/>
  <c r="DN122" i="1"/>
  <c r="AB122" i="1"/>
  <c r="AG122" i="1"/>
  <c r="FG122" i="1"/>
  <c r="EM122" i="1"/>
  <c r="FJ122" i="1"/>
  <c r="FM122" i="1"/>
  <c r="FO122" i="1"/>
  <c r="FQ122" i="1"/>
  <c r="J122" i="1"/>
  <c r="AO122" i="1"/>
  <c r="BN122" i="1"/>
  <c r="CM122" i="1"/>
  <c r="DL122" i="1"/>
  <c r="EK122" i="1"/>
  <c r="FP122" i="1"/>
  <c r="I122" i="1"/>
  <c r="AN122" i="1"/>
  <c r="BM122" i="1"/>
  <c r="CL122" i="1"/>
  <c r="DK122" i="1"/>
  <c r="EJ122" i="1"/>
  <c r="FN122" i="1"/>
  <c r="E122" i="1"/>
  <c r="A176" i="1"/>
  <c r="T176" i="1"/>
  <c r="U176" i="1"/>
  <c r="V176" i="1"/>
  <c r="X176" i="1"/>
  <c r="AC176" i="1"/>
  <c r="BK176" i="1"/>
  <c r="AQ176" i="1"/>
  <c r="Y176" i="1"/>
  <c r="AD176" i="1"/>
  <c r="CJ176" i="1"/>
  <c r="BP176" i="1"/>
  <c r="Z176" i="1"/>
  <c r="AE176" i="1"/>
  <c r="DI176" i="1"/>
  <c r="CO176" i="1"/>
  <c r="AA176" i="1"/>
  <c r="AF176" i="1"/>
  <c r="EH176" i="1"/>
  <c r="DN176" i="1"/>
  <c r="AB176" i="1"/>
  <c r="AG176" i="1"/>
  <c r="FG176" i="1"/>
  <c r="EM176" i="1"/>
  <c r="FJ176" i="1"/>
  <c r="FM176" i="1"/>
  <c r="FO176" i="1"/>
  <c r="FQ176" i="1"/>
  <c r="J176" i="1"/>
  <c r="AO176" i="1"/>
  <c r="BN176" i="1"/>
  <c r="CM176" i="1"/>
  <c r="DL176" i="1"/>
  <c r="EK176" i="1"/>
  <c r="I176" i="1"/>
  <c r="AN176" i="1"/>
  <c r="BM176" i="1"/>
  <c r="CL176" i="1"/>
  <c r="DK176" i="1"/>
  <c r="EJ176" i="1"/>
  <c r="E176" i="1"/>
  <c r="A157" i="1"/>
  <c r="T157" i="1"/>
  <c r="U157" i="1"/>
  <c r="V157" i="1"/>
  <c r="X157" i="1"/>
  <c r="AC157" i="1"/>
  <c r="BK157" i="1"/>
  <c r="AQ157" i="1"/>
  <c r="Y157" i="1"/>
  <c r="AD157" i="1"/>
  <c r="CJ157" i="1"/>
  <c r="BP157" i="1"/>
  <c r="Z157" i="1"/>
  <c r="AE157" i="1"/>
  <c r="DI157" i="1"/>
  <c r="CO157" i="1"/>
  <c r="AA157" i="1"/>
  <c r="AF157" i="1"/>
  <c r="EH157" i="1"/>
  <c r="DN157" i="1"/>
  <c r="AB157" i="1"/>
  <c r="AG157" i="1"/>
  <c r="FG157" i="1"/>
  <c r="EM157" i="1"/>
  <c r="FJ157" i="1"/>
  <c r="FM157" i="1"/>
  <c r="FO157" i="1"/>
  <c r="FQ157" i="1"/>
  <c r="J157" i="1"/>
  <c r="AO157" i="1"/>
  <c r="BN157" i="1"/>
  <c r="CM157" i="1"/>
  <c r="DL157" i="1"/>
  <c r="EK157" i="1"/>
  <c r="FP157" i="1"/>
  <c r="I157" i="1"/>
  <c r="AN157" i="1"/>
  <c r="BM157" i="1"/>
  <c r="CL157" i="1"/>
  <c r="DK157" i="1"/>
  <c r="EJ157" i="1"/>
  <c r="FN157" i="1"/>
  <c r="E157" i="1"/>
  <c r="A147" i="1"/>
  <c r="T147" i="1"/>
  <c r="U147" i="1"/>
  <c r="V147" i="1"/>
  <c r="X147" i="1"/>
  <c r="AC147" i="1"/>
  <c r="BK147" i="1"/>
  <c r="AQ147" i="1"/>
  <c r="Y147" i="1"/>
  <c r="AD147" i="1"/>
  <c r="CJ147" i="1"/>
  <c r="BP147" i="1"/>
  <c r="Z147" i="1"/>
  <c r="AE147" i="1"/>
  <c r="DI147" i="1"/>
  <c r="CO147" i="1"/>
  <c r="AA147" i="1"/>
  <c r="AF147" i="1"/>
  <c r="EH147" i="1"/>
  <c r="DN147" i="1"/>
  <c r="AB147" i="1"/>
  <c r="AG147" i="1"/>
  <c r="FG147" i="1"/>
  <c r="EM147" i="1"/>
  <c r="FJ147" i="1"/>
  <c r="FM147" i="1"/>
  <c r="FO147" i="1"/>
  <c r="FQ147" i="1"/>
  <c r="J147" i="1"/>
  <c r="AO147" i="1"/>
  <c r="BN147" i="1"/>
  <c r="CM147" i="1"/>
  <c r="DL147" i="1"/>
  <c r="EK147" i="1"/>
  <c r="FP147" i="1"/>
  <c r="I147" i="1"/>
  <c r="AN147" i="1"/>
  <c r="BM147" i="1"/>
  <c r="CL147" i="1"/>
  <c r="DK147" i="1"/>
  <c r="EJ147" i="1"/>
  <c r="FN147" i="1"/>
  <c r="E147" i="1"/>
  <c r="A175" i="1"/>
  <c r="T175" i="1"/>
  <c r="U175" i="1"/>
  <c r="V175" i="1"/>
  <c r="X175" i="1"/>
  <c r="AC175" i="1"/>
  <c r="BK175" i="1"/>
  <c r="AQ175" i="1"/>
  <c r="Y175" i="1"/>
  <c r="AD175" i="1"/>
  <c r="CJ175" i="1"/>
  <c r="BP175" i="1"/>
  <c r="Z175" i="1"/>
  <c r="AE175" i="1"/>
  <c r="DI175" i="1"/>
  <c r="CO175" i="1"/>
  <c r="AA175" i="1"/>
  <c r="AF175" i="1"/>
  <c r="EH175" i="1"/>
  <c r="DN175" i="1"/>
  <c r="AB175" i="1"/>
  <c r="AG175" i="1"/>
  <c r="FG175" i="1"/>
  <c r="EM175" i="1"/>
  <c r="FJ175" i="1"/>
  <c r="FM175" i="1"/>
  <c r="FO175" i="1"/>
  <c r="FQ175" i="1"/>
  <c r="J175" i="1"/>
  <c r="AO175" i="1"/>
  <c r="BN175" i="1"/>
  <c r="CM175" i="1"/>
  <c r="DL175" i="1"/>
  <c r="EK175" i="1"/>
  <c r="I175" i="1"/>
  <c r="AN175" i="1"/>
  <c r="BM175" i="1"/>
  <c r="CL175" i="1"/>
  <c r="DK175" i="1"/>
  <c r="EJ175" i="1"/>
  <c r="E175" i="1"/>
  <c r="A217" i="1"/>
  <c r="T217" i="1"/>
  <c r="U217" i="1"/>
  <c r="V217" i="1"/>
  <c r="X217" i="1"/>
  <c r="AC217" i="1"/>
  <c r="BK217" i="1"/>
  <c r="AQ217" i="1"/>
  <c r="Y217" i="1"/>
  <c r="AD217" i="1"/>
  <c r="CJ217" i="1"/>
  <c r="BP217" i="1"/>
  <c r="Z217" i="1"/>
  <c r="AE217" i="1"/>
  <c r="DI217" i="1"/>
  <c r="CO217" i="1"/>
  <c r="AA217" i="1"/>
  <c r="AF217" i="1"/>
  <c r="EH217" i="1"/>
  <c r="DN217" i="1"/>
  <c r="AB217" i="1"/>
  <c r="AG217" i="1"/>
  <c r="FG217" i="1"/>
  <c r="EM217" i="1"/>
  <c r="FJ217" i="1"/>
  <c r="FM217" i="1"/>
  <c r="FO217" i="1"/>
  <c r="FQ217" i="1"/>
  <c r="J217" i="1"/>
  <c r="AO217" i="1"/>
  <c r="BN217" i="1"/>
  <c r="CM217" i="1"/>
  <c r="DL217" i="1"/>
  <c r="EK217" i="1"/>
  <c r="FP217" i="1"/>
  <c r="I217" i="1"/>
  <c r="AN217" i="1"/>
  <c r="BM217" i="1"/>
  <c r="CL217" i="1"/>
  <c r="DK217" i="1"/>
  <c r="EJ217" i="1"/>
  <c r="FN217" i="1"/>
  <c r="E217" i="1"/>
  <c r="A153" i="1"/>
  <c r="T153" i="1"/>
  <c r="U153" i="1"/>
  <c r="V153" i="1"/>
  <c r="X153" i="1"/>
  <c r="AC153" i="1"/>
  <c r="BK153" i="1"/>
  <c r="AQ153" i="1"/>
  <c r="Y153" i="1"/>
  <c r="AD153" i="1"/>
  <c r="CJ153" i="1"/>
  <c r="BP153" i="1"/>
  <c r="Z153" i="1"/>
  <c r="AE153" i="1"/>
  <c r="DI153" i="1"/>
  <c r="CO153" i="1"/>
  <c r="AA153" i="1"/>
  <c r="AF153" i="1"/>
  <c r="EH153" i="1"/>
  <c r="DN153" i="1"/>
  <c r="AB153" i="1"/>
  <c r="AG153" i="1"/>
  <c r="FG153" i="1"/>
  <c r="EM153" i="1"/>
  <c r="FJ153" i="1"/>
  <c r="FM153" i="1"/>
  <c r="FO153" i="1"/>
  <c r="FQ153" i="1"/>
  <c r="J153" i="1"/>
  <c r="AO153" i="1"/>
  <c r="BN153" i="1"/>
  <c r="CM153" i="1"/>
  <c r="DL153" i="1"/>
  <c r="EK153" i="1"/>
  <c r="FP153" i="1"/>
  <c r="I153" i="1"/>
  <c r="AN153" i="1"/>
  <c r="BM153" i="1"/>
  <c r="CL153" i="1"/>
  <c r="DK153" i="1"/>
  <c r="EJ153" i="1"/>
  <c r="FN153" i="1"/>
  <c r="E153" i="1"/>
  <c r="A174" i="1"/>
  <c r="T174" i="1"/>
  <c r="U174" i="1"/>
  <c r="V174" i="1"/>
  <c r="X174" i="1"/>
  <c r="AC174" i="1"/>
  <c r="BK174" i="1"/>
  <c r="AQ174" i="1"/>
  <c r="Y174" i="1"/>
  <c r="AD174" i="1"/>
  <c r="CJ174" i="1"/>
  <c r="BP174" i="1"/>
  <c r="Z174" i="1"/>
  <c r="AE174" i="1"/>
  <c r="DI174" i="1"/>
  <c r="CO174" i="1"/>
  <c r="AA174" i="1"/>
  <c r="AF174" i="1"/>
  <c r="EH174" i="1"/>
  <c r="DN174" i="1"/>
  <c r="AB174" i="1"/>
  <c r="AG174" i="1"/>
  <c r="FG174" i="1"/>
  <c r="EM174" i="1"/>
  <c r="FJ174" i="1"/>
  <c r="FM174" i="1"/>
  <c r="FO174" i="1"/>
  <c r="FQ174" i="1"/>
  <c r="J174" i="1"/>
  <c r="AO174" i="1"/>
  <c r="BN174" i="1"/>
  <c r="CM174" i="1"/>
  <c r="DL174" i="1"/>
  <c r="EK174" i="1"/>
  <c r="I174" i="1"/>
  <c r="AN174" i="1"/>
  <c r="BM174" i="1"/>
  <c r="CL174" i="1"/>
  <c r="DK174" i="1"/>
  <c r="EJ174" i="1"/>
  <c r="E174" i="1"/>
  <c r="A78" i="1"/>
  <c r="T78" i="1"/>
  <c r="U78" i="1"/>
  <c r="V78" i="1"/>
  <c r="X78" i="1"/>
  <c r="AC78" i="1"/>
  <c r="BK78" i="1"/>
  <c r="AQ78" i="1"/>
  <c r="Y78" i="1"/>
  <c r="AD78" i="1"/>
  <c r="CJ78" i="1"/>
  <c r="BP78" i="1"/>
  <c r="Z78" i="1"/>
  <c r="AE78" i="1"/>
  <c r="DI78" i="1"/>
  <c r="CO78" i="1"/>
  <c r="AA78" i="1"/>
  <c r="AF78" i="1"/>
  <c r="EH78" i="1"/>
  <c r="DN78" i="1"/>
  <c r="AB78" i="1"/>
  <c r="AG78" i="1"/>
  <c r="FG78" i="1"/>
  <c r="EM78" i="1"/>
  <c r="FJ78" i="1"/>
  <c r="FM78" i="1"/>
  <c r="FO78" i="1"/>
  <c r="FQ78" i="1"/>
  <c r="J78" i="1"/>
  <c r="AO78" i="1"/>
  <c r="BN78" i="1"/>
  <c r="CM78" i="1"/>
  <c r="DL78" i="1"/>
  <c r="EK78" i="1"/>
  <c r="FP78" i="1"/>
  <c r="I78" i="1"/>
  <c r="AN78" i="1"/>
  <c r="BM78" i="1"/>
  <c r="CL78" i="1"/>
  <c r="DK78" i="1"/>
  <c r="EJ78" i="1"/>
  <c r="FN78" i="1"/>
  <c r="E78" i="1"/>
  <c r="A124" i="1"/>
  <c r="T124" i="1"/>
  <c r="U124" i="1"/>
  <c r="V124" i="1"/>
  <c r="X124" i="1"/>
  <c r="AC124" i="1"/>
  <c r="BK124" i="1"/>
  <c r="AQ124" i="1"/>
  <c r="Y124" i="1"/>
  <c r="AD124" i="1"/>
  <c r="CJ124" i="1"/>
  <c r="BP124" i="1"/>
  <c r="Z124" i="1"/>
  <c r="AE124" i="1"/>
  <c r="DI124" i="1"/>
  <c r="CO124" i="1"/>
  <c r="AA124" i="1"/>
  <c r="AF124" i="1"/>
  <c r="EH124" i="1"/>
  <c r="DN124" i="1"/>
  <c r="AB124" i="1"/>
  <c r="AG124" i="1"/>
  <c r="FG124" i="1"/>
  <c r="EM124" i="1"/>
  <c r="FJ124" i="1"/>
  <c r="FM124" i="1"/>
  <c r="FO124" i="1"/>
  <c r="FQ124" i="1"/>
  <c r="J124" i="1"/>
  <c r="AO124" i="1"/>
  <c r="BN124" i="1"/>
  <c r="CM124" i="1"/>
  <c r="DL124" i="1"/>
  <c r="EK124" i="1"/>
  <c r="FP124" i="1"/>
  <c r="I124" i="1"/>
  <c r="AN124" i="1"/>
  <c r="BM124" i="1"/>
  <c r="CL124" i="1"/>
  <c r="DK124" i="1"/>
  <c r="EJ124" i="1"/>
  <c r="FN124" i="1"/>
  <c r="E124" i="1"/>
  <c r="A135" i="1"/>
  <c r="T135" i="1"/>
  <c r="U135" i="1"/>
  <c r="V135" i="1"/>
  <c r="X135" i="1"/>
  <c r="AC135" i="1"/>
  <c r="BK135" i="1"/>
  <c r="AQ135" i="1"/>
  <c r="Y135" i="1"/>
  <c r="AD135" i="1"/>
  <c r="CJ135" i="1"/>
  <c r="BP135" i="1"/>
  <c r="Z135" i="1"/>
  <c r="AE135" i="1"/>
  <c r="DI135" i="1"/>
  <c r="CO135" i="1"/>
  <c r="AA135" i="1"/>
  <c r="AF135" i="1"/>
  <c r="EH135" i="1"/>
  <c r="DN135" i="1"/>
  <c r="AB135" i="1"/>
  <c r="AG135" i="1"/>
  <c r="FG135" i="1"/>
  <c r="EM135" i="1"/>
  <c r="FJ135" i="1"/>
  <c r="FM135" i="1"/>
  <c r="FO135" i="1"/>
  <c r="FQ135" i="1"/>
  <c r="J135" i="1"/>
  <c r="AO135" i="1"/>
  <c r="BN135" i="1"/>
  <c r="CM135" i="1"/>
  <c r="DL135" i="1"/>
  <c r="EK135" i="1"/>
  <c r="FP135" i="1"/>
  <c r="I135" i="1"/>
  <c r="AN135" i="1"/>
  <c r="BM135" i="1"/>
  <c r="CL135" i="1"/>
  <c r="DK135" i="1"/>
  <c r="EJ135" i="1"/>
  <c r="FN135" i="1"/>
  <c r="E135" i="1"/>
  <c r="A173" i="1"/>
  <c r="T173" i="1"/>
  <c r="U173" i="1"/>
  <c r="V173" i="1"/>
  <c r="X173" i="1"/>
  <c r="AC173" i="1"/>
  <c r="BK173" i="1"/>
  <c r="AQ173" i="1"/>
  <c r="Y173" i="1"/>
  <c r="AD173" i="1"/>
  <c r="CJ173" i="1"/>
  <c r="BP173" i="1"/>
  <c r="Z173" i="1"/>
  <c r="AE173" i="1"/>
  <c r="DI173" i="1"/>
  <c r="CO173" i="1"/>
  <c r="AA173" i="1"/>
  <c r="AF173" i="1"/>
  <c r="EH173" i="1"/>
  <c r="DN173" i="1"/>
  <c r="AB173" i="1"/>
  <c r="AG173" i="1"/>
  <c r="FG173" i="1"/>
  <c r="EM173" i="1"/>
  <c r="FJ173" i="1"/>
  <c r="FM173" i="1"/>
  <c r="FO173" i="1"/>
  <c r="FQ173" i="1"/>
  <c r="J173" i="1"/>
  <c r="AO173" i="1"/>
  <c r="BN173" i="1"/>
  <c r="CM173" i="1"/>
  <c r="DL173" i="1"/>
  <c r="EK173" i="1"/>
  <c r="I173" i="1"/>
  <c r="AN173" i="1"/>
  <c r="BM173" i="1"/>
  <c r="CL173" i="1"/>
  <c r="DK173" i="1"/>
  <c r="EJ173" i="1"/>
  <c r="E173" i="1"/>
  <c r="A172" i="1"/>
  <c r="T172" i="1"/>
  <c r="U172" i="1"/>
  <c r="V172" i="1"/>
  <c r="X172" i="1"/>
  <c r="AC172" i="1"/>
  <c r="BK172" i="1"/>
  <c r="AQ172" i="1"/>
  <c r="Y172" i="1"/>
  <c r="AD172" i="1"/>
  <c r="CJ172" i="1"/>
  <c r="BP172" i="1"/>
  <c r="Z172" i="1"/>
  <c r="AE172" i="1"/>
  <c r="DI172" i="1"/>
  <c r="CO172" i="1"/>
  <c r="AA172" i="1"/>
  <c r="AF172" i="1"/>
  <c r="EH172" i="1"/>
  <c r="DN172" i="1"/>
  <c r="AB172" i="1"/>
  <c r="AG172" i="1"/>
  <c r="FG172" i="1"/>
  <c r="EM172" i="1"/>
  <c r="FJ172" i="1"/>
  <c r="FM172" i="1"/>
  <c r="FO172" i="1"/>
  <c r="FQ172" i="1"/>
  <c r="J172" i="1"/>
  <c r="AO172" i="1"/>
  <c r="BN172" i="1"/>
  <c r="CM172" i="1"/>
  <c r="DL172" i="1"/>
  <c r="EK172" i="1"/>
  <c r="I172" i="1"/>
  <c r="AN172" i="1"/>
  <c r="BM172" i="1"/>
  <c r="CL172" i="1"/>
  <c r="DK172" i="1"/>
  <c r="EJ172" i="1"/>
  <c r="E172" i="1"/>
  <c r="A171" i="1"/>
  <c r="T171" i="1"/>
  <c r="U171" i="1"/>
  <c r="V171" i="1"/>
  <c r="X171" i="1"/>
  <c r="AC171" i="1"/>
  <c r="BK171" i="1"/>
  <c r="AQ171" i="1"/>
  <c r="Y171" i="1"/>
  <c r="AD171" i="1"/>
  <c r="CJ171" i="1"/>
  <c r="BP171" i="1"/>
  <c r="Z171" i="1"/>
  <c r="AE171" i="1"/>
  <c r="DI171" i="1"/>
  <c r="CO171" i="1"/>
  <c r="AA171" i="1"/>
  <c r="AF171" i="1"/>
  <c r="EH171" i="1"/>
  <c r="DN171" i="1"/>
  <c r="AB171" i="1"/>
  <c r="AG171" i="1"/>
  <c r="FG171" i="1"/>
  <c r="EM171" i="1"/>
  <c r="FJ171" i="1"/>
  <c r="FM171" i="1"/>
  <c r="FO171" i="1"/>
  <c r="FQ171" i="1"/>
  <c r="J171" i="1"/>
  <c r="AO171" i="1"/>
  <c r="BN171" i="1"/>
  <c r="CM171" i="1"/>
  <c r="DL171" i="1"/>
  <c r="EK171" i="1"/>
  <c r="I171" i="1"/>
  <c r="AN171" i="1"/>
  <c r="BM171" i="1"/>
  <c r="CL171" i="1"/>
  <c r="DK171" i="1"/>
  <c r="EJ171" i="1"/>
  <c r="E171" i="1"/>
  <c r="A116" i="1"/>
  <c r="T116" i="1"/>
  <c r="U116" i="1"/>
  <c r="V116" i="1"/>
  <c r="X116" i="1"/>
  <c r="AC116" i="1"/>
  <c r="BK116" i="1"/>
  <c r="AQ116" i="1"/>
  <c r="Y116" i="1"/>
  <c r="AD116" i="1"/>
  <c r="CJ116" i="1"/>
  <c r="BP116" i="1"/>
  <c r="Z116" i="1"/>
  <c r="AE116" i="1"/>
  <c r="DI116" i="1"/>
  <c r="CO116" i="1"/>
  <c r="AA116" i="1"/>
  <c r="AF116" i="1"/>
  <c r="EH116" i="1"/>
  <c r="DN116" i="1"/>
  <c r="AB116" i="1"/>
  <c r="AG116" i="1"/>
  <c r="FG116" i="1"/>
  <c r="EM116" i="1"/>
  <c r="FJ116" i="1"/>
  <c r="FM116" i="1"/>
  <c r="FO116" i="1"/>
  <c r="FQ116" i="1"/>
  <c r="J116" i="1"/>
  <c r="AO116" i="1"/>
  <c r="BN116" i="1"/>
  <c r="CM116" i="1"/>
  <c r="DL116" i="1"/>
  <c r="EK116" i="1"/>
  <c r="FP116" i="1"/>
  <c r="I116" i="1"/>
  <c r="AN116" i="1"/>
  <c r="BM116" i="1"/>
  <c r="CL116" i="1"/>
  <c r="DK116" i="1"/>
  <c r="EJ116" i="1"/>
  <c r="FN116" i="1"/>
  <c r="E116" i="1"/>
  <c r="A97" i="1"/>
  <c r="T97" i="1"/>
  <c r="U97" i="1"/>
  <c r="V97" i="1"/>
  <c r="X97" i="1"/>
  <c r="AC97" i="1"/>
  <c r="BK97" i="1"/>
  <c r="AQ97" i="1"/>
  <c r="Y97" i="1"/>
  <c r="AD97" i="1"/>
  <c r="CJ97" i="1"/>
  <c r="BP97" i="1"/>
  <c r="Z97" i="1"/>
  <c r="AE97" i="1"/>
  <c r="DI97" i="1"/>
  <c r="CO97" i="1"/>
  <c r="AA97" i="1"/>
  <c r="AF97" i="1"/>
  <c r="EH97" i="1"/>
  <c r="DN97" i="1"/>
  <c r="AB97" i="1"/>
  <c r="AG97" i="1"/>
  <c r="FG97" i="1"/>
  <c r="EM97" i="1"/>
  <c r="FJ97" i="1"/>
  <c r="FM97" i="1"/>
  <c r="FO97" i="1"/>
  <c r="FQ97" i="1"/>
  <c r="J97" i="1"/>
  <c r="AO97" i="1"/>
  <c r="BN97" i="1"/>
  <c r="CM97" i="1"/>
  <c r="DL97" i="1"/>
  <c r="EK97" i="1"/>
  <c r="FP97" i="1"/>
  <c r="I97" i="1"/>
  <c r="AN97" i="1"/>
  <c r="BM97" i="1"/>
  <c r="CL97" i="1"/>
  <c r="DK97" i="1"/>
  <c r="EJ97" i="1"/>
  <c r="FN97" i="1"/>
  <c r="E97" i="1"/>
  <c r="A129" i="1"/>
  <c r="T129" i="1"/>
  <c r="U129" i="1"/>
  <c r="V129" i="1"/>
  <c r="X129" i="1"/>
  <c r="AC129" i="1"/>
  <c r="BK129" i="1"/>
  <c r="AQ129" i="1"/>
  <c r="Y129" i="1"/>
  <c r="AD129" i="1"/>
  <c r="CJ129" i="1"/>
  <c r="BP129" i="1"/>
  <c r="Z129" i="1"/>
  <c r="AE129" i="1"/>
  <c r="DI129" i="1"/>
  <c r="CO129" i="1"/>
  <c r="AA129" i="1"/>
  <c r="AF129" i="1"/>
  <c r="EH129" i="1"/>
  <c r="DN129" i="1"/>
  <c r="AB129" i="1"/>
  <c r="AG129" i="1"/>
  <c r="FG129" i="1"/>
  <c r="EM129" i="1"/>
  <c r="FJ129" i="1"/>
  <c r="FM129" i="1"/>
  <c r="FO129" i="1"/>
  <c r="FQ129" i="1"/>
  <c r="J129" i="1"/>
  <c r="AO129" i="1"/>
  <c r="BN129" i="1"/>
  <c r="CM129" i="1"/>
  <c r="DL129" i="1"/>
  <c r="EK129" i="1"/>
  <c r="FP129" i="1"/>
  <c r="I129" i="1"/>
  <c r="AN129" i="1"/>
  <c r="BM129" i="1"/>
  <c r="CL129" i="1"/>
  <c r="DK129" i="1"/>
  <c r="EJ129" i="1"/>
  <c r="FN129" i="1"/>
  <c r="E129" i="1"/>
  <c r="A96" i="1"/>
  <c r="T96" i="1"/>
  <c r="U96" i="1"/>
  <c r="V96" i="1"/>
  <c r="X96" i="1"/>
  <c r="AC96" i="1"/>
  <c r="BK96" i="1"/>
  <c r="AQ96" i="1"/>
  <c r="Y96" i="1"/>
  <c r="AD96" i="1"/>
  <c r="CJ96" i="1"/>
  <c r="BP96" i="1"/>
  <c r="Z96" i="1"/>
  <c r="AE96" i="1"/>
  <c r="DI96" i="1"/>
  <c r="CO96" i="1"/>
  <c r="AA96" i="1"/>
  <c r="AF96" i="1"/>
  <c r="EH96" i="1"/>
  <c r="DN96" i="1"/>
  <c r="AB96" i="1"/>
  <c r="AG96" i="1"/>
  <c r="FG96" i="1"/>
  <c r="EM96" i="1"/>
  <c r="FJ96" i="1"/>
  <c r="FM96" i="1"/>
  <c r="FO96" i="1"/>
  <c r="FQ96" i="1"/>
  <c r="J96" i="1"/>
  <c r="AO96" i="1"/>
  <c r="BN96" i="1"/>
  <c r="CM96" i="1"/>
  <c r="DL96" i="1"/>
  <c r="EK96" i="1"/>
  <c r="FP96" i="1"/>
  <c r="I96" i="1"/>
  <c r="AN96" i="1"/>
  <c r="BM96" i="1"/>
  <c r="CL96" i="1"/>
  <c r="DK96" i="1"/>
  <c r="EJ96" i="1"/>
  <c r="FN96" i="1"/>
  <c r="E96" i="1"/>
  <c r="A98" i="1"/>
  <c r="T98" i="1"/>
  <c r="U98" i="1"/>
  <c r="V98" i="1"/>
  <c r="X98" i="1"/>
  <c r="AC98" i="1"/>
  <c r="BK98" i="1"/>
  <c r="AQ98" i="1"/>
  <c r="Y98" i="1"/>
  <c r="AD98" i="1"/>
  <c r="CJ98" i="1"/>
  <c r="BP98" i="1"/>
  <c r="Z98" i="1"/>
  <c r="AE98" i="1"/>
  <c r="DI98" i="1"/>
  <c r="CO98" i="1"/>
  <c r="AA98" i="1"/>
  <c r="AF98" i="1"/>
  <c r="EH98" i="1"/>
  <c r="DN98" i="1"/>
  <c r="AB98" i="1"/>
  <c r="AG98" i="1"/>
  <c r="FG98" i="1"/>
  <c r="EM98" i="1"/>
  <c r="FJ98" i="1"/>
  <c r="FM98" i="1"/>
  <c r="FO98" i="1"/>
  <c r="FQ98" i="1"/>
  <c r="J98" i="1"/>
  <c r="AO98" i="1"/>
  <c r="BN98" i="1"/>
  <c r="CM98" i="1"/>
  <c r="DL98" i="1"/>
  <c r="EK98" i="1"/>
  <c r="FP98" i="1"/>
  <c r="I98" i="1"/>
  <c r="AN98" i="1"/>
  <c r="BM98" i="1"/>
  <c r="CL98" i="1"/>
  <c r="DK98" i="1"/>
  <c r="EJ98" i="1"/>
  <c r="FN98" i="1"/>
  <c r="E98" i="1"/>
  <c r="A74" i="1"/>
  <c r="T74" i="1"/>
  <c r="U74" i="1"/>
  <c r="V74" i="1"/>
  <c r="X74" i="1"/>
  <c r="AC74" i="1"/>
  <c r="BK74" i="1"/>
  <c r="AQ74" i="1"/>
  <c r="Y74" i="1"/>
  <c r="AD74" i="1"/>
  <c r="CJ74" i="1"/>
  <c r="BP74" i="1"/>
  <c r="Z74" i="1"/>
  <c r="AE74" i="1"/>
  <c r="DI74" i="1"/>
  <c r="CO74" i="1"/>
  <c r="AA74" i="1"/>
  <c r="AF74" i="1"/>
  <c r="EH74" i="1"/>
  <c r="DN74" i="1"/>
  <c r="AB74" i="1"/>
  <c r="AG74" i="1"/>
  <c r="FG74" i="1"/>
  <c r="EM74" i="1"/>
  <c r="FJ74" i="1"/>
  <c r="FM74" i="1"/>
  <c r="FO74" i="1"/>
  <c r="FQ74" i="1"/>
  <c r="J74" i="1"/>
  <c r="AO74" i="1"/>
  <c r="BN74" i="1"/>
  <c r="CM74" i="1"/>
  <c r="DL74" i="1"/>
  <c r="EK74" i="1"/>
  <c r="FP74" i="1"/>
  <c r="I74" i="1"/>
  <c r="AN74" i="1"/>
  <c r="BM74" i="1"/>
  <c r="CL74" i="1"/>
  <c r="DK74" i="1"/>
  <c r="EJ74" i="1"/>
  <c r="FN74" i="1"/>
  <c r="E74" i="1"/>
  <c r="A86" i="1"/>
  <c r="T86" i="1"/>
  <c r="U86" i="1"/>
  <c r="V86" i="1"/>
  <c r="X86" i="1"/>
  <c r="AC86" i="1"/>
  <c r="BK86" i="1"/>
  <c r="AQ86" i="1"/>
  <c r="Y86" i="1"/>
  <c r="AD86" i="1"/>
  <c r="CJ86" i="1"/>
  <c r="BP86" i="1"/>
  <c r="Z86" i="1"/>
  <c r="AE86" i="1"/>
  <c r="DI86" i="1"/>
  <c r="CO86" i="1"/>
  <c r="AA86" i="1"/>
  <c r="AF86" i="1"/>
  <c r="EH86" i="1"/>
  <c r="DN86" i="1"/>
  <c r="AB86" i="1"/>
  <c r="AG86" i="1"/>
  <c r="FG86" i="1"/>
  <c r="EM86" i="1"/>
  <c r="FJ86" i="1"/>
  <c r="FM86" i="1"/>
  <c r="FO86" i="1"/>
  <c r="FQ86" i="1"/>
  <c r="J86" i="1"/>
  <c r="AO86" i="1"/>
  <c r="BN86" i="1"/>
  <c r="CM86" i="1"/>
  <c r="DL86" i="1"/>
  <c r="EK86" i="1"/>
  <c r="FP86" i="1"/>
  <c r="I86" i="1"/>
  <c r="AN86" i="1"/>
  <c r="BM86" i="1"/>
  <c r="CL86" i="1"/>
  <c r="DK86" i="1"/>
  <c r="EJ86" i="1"/>
  <c r="FN86" i="1"/>
  <c r="E86" i="1"/>
  <c r="A85" i="1"/>
  <c r="T85" i="1"/>
  <c r="U85" i="1"/>
  <c r="V85" i="1"/>
  <c r="X85" i="1"/>
  <c r="AC85" i="1"/>
  <c r="BK85" i="1"/>
  <c r="AQ85" i="1"/>
  <c r="Y85" i="1"/>
  <c r="AD85" i="1"/>
  <c r="CJ85" i="1"/>
  <c r="BP85" i="1"/>
  <c r="Z85" i="1"/>
  <c r="AE85" i="1"/>
  <c r="DI85" i="1"/>
  <c r="CO85" i="1"/>
  <c r="AA85" i="1"/>
  <c r="AF85" i="1"/>
  <c r="EH85" i="1"/>
  <c r="DN85" i="1"/>
  <c r="AB85" i="1"/>
  <c r="AG85" i="1"/>
  <c r="FG85" i="1"/>
  <c r="EM85" i="1"/>
  <c r="FJ85" i="1"/>
  <c r="FM85" i="1"/>
  <c r="FO85" i="1"/>
  <c r="FQ85" i="1"/>
  <c r="J85" i="1"/>
  <c r="AO85" i="1"/>
  <c r="BN85" i="1"/>
  <c r="CM85" i="1"/>
  <c r="DL85" i="1"/>
  <c r="EK85" i="1"/>
  <c r="FP85" i="1"/>
  <c r="I85" i="1"/>
  <c r="AN85" i="1"/>
  <c r="BM85" i="1"/>
  <c r="CL85" i="1"/>
  <c r="DK85" i="1"/>
  <c r="EJ85" i="1"/>
  <c r="FN85" i="1"/>
  <c r="E85" i="1"/>
  <c r="A111" i="1"/>
  <c r="T111" i="1"/>
  <c r="U111" i="1"/>
  <c r="V111" i="1"/>
  <c r="X111" i="1"/>
  <c r="AC111" i="1"/>
  <c r="BK111" i="1"/>
  <c r="AQ111" i="1"/>
  <c r="Y111" i="1"/>
  <c r="AD111" i="1"/>
  <c r="CJ111" i="1"/>
  <c r="BP111" i="1"/>
  <c r="Z111" i="1"/>
  <c r="AE111" i="1"/>
  <c r="DI111" i="1"/>
  <c r="CO111" i="1"/>
  <c r="AA111" i="1"/>
  <c r="AF111" i="1"/>
  <c r="EH111" i="1"/>
  <c r="DN111" i="1"/>
  <c r="AB111" i="1"/>
  <c r="AG111" i="1"/>
  <c r="FG111" i="1"/>
  <c r="EM111" i="1"/>
  <c r="FJ111" i="1"/>
  <c r="FM111" i="1"/>
  <c r="FO111" i="1"/>
  <c r="FQ111" i="1"/>
  <c r="J111" i="1"/>
  <c r="AO111" i="1"/>
  <c r="BN111" i="1"/>
  <c r="CM111" i="1"/>
  <c r="DL111" i="1"/>
  <c r="EK111" i="1"/>
  <c r="FP111" i="1"/>
  <c r="I111" i="1"/>
  <c r="AN111" i="1"/>
  <c r="BM111" i="1"/>
  <c r="CL111" i="1"/>
  <c r="DK111" i="1"/>
  <c r="EJ111" i="1"/>
  <c r="FN111" i="1"/>
  <c r="E111" i="1"/>
  <c r="A88" i="1"/>
  <c r="T88" i="1"/>
  <c r="U88" i="1"/>
  <c r="V88" i="1"/>
  <c r="X88" i="1"/>
  <c r="AC88" i="1"/>
  <c r="BK88" i="1"/>
  <c r="AQ88" i="1"/>
  <c r="Y88" i="1"/>
  <c r="AD88" i="1"/>
  <c r="CJ88" i="1"/>
  <c r="BP88" i="1"/>
  <c r="Z88" i="1"/>
  <c r="AE88" i="1"/>
  <c r="DI88" i="1"/>
  <c r="CO88" i="1"/>
  <c r="AA88" i="1"/>
  <c r="AF88" i="1"/>
  <c r="EH88" i="1"/>
  <c r="DN88" i="1"/>
  <c r="AB88" i="1"/>
  <c r="AG88" i="1"/>
  <c r="FG88" i="1"/>
  <c r="EM88" i="1"/>
  <c r="FJ88" i="1"/>
  <c r="FM88" i="1"/>
  <c r="FO88" i="1"/>
  <c r="FQ88" i="1"/>
  <c r="J88" i="1"/>
  <c r="AO88" i="1"/>
  <c r="BN88" i="1"/>
  <c r="CM88" i="1"/>
  <c r="DL88" i="1"/>
  <c r="EK88" i="1"/>
  <c r="FP88" i="1"/>
  <c r="I88" i="1"/>
  <c r="AN88" i="1"/>
  <c r="BM88" i="1"/>
  <c r="CL88" i="1"/>
  <c r="DK88" i="1"/>
  <c r="EJ88" i="1"/>
  <c r="FN88" i="1"/>
  <c r="E88" i="1"/>
  <c r="A203" i="1"/>
  <c r="T203" i="1"/>
  <c r="U203" i="1"/>
  <c r="V203" i="1"/>
  <c r="X203" i="1"/>
  <c r="AC203" i="1"/>
  <c r="BK203" i="1"/>
  <c r="AQ203" i="1"/>
  <c r="Y203" i="1"/>
  <c r="AD203" i="1"/>
  <c r="CJ203" i="1"/>
  <c r="BP203" i="1"/>
  <c r="Z203" i="1"/>
  <c r="AE203" i="1"/>
  <c r="DI203" i="1"/>
  <c r="CO203" i="1"/>
  <c r="AA203" i="1"/>
  <c r="AF203" i="1"/>
  <c r="EH203" i="1"/>
  <c r="DN203" i="1"/>
  <c r="AB203" i="1"/>
  <c r="AG203" i="1"/>
  <c r="FG203" i="1"/>
  <c r="EM203" i="1"/>
  <c r="FJ203" i="1"/>
  <c r="FM203" i="1"/>
  <c r="FO203" i="1"/>
  <c r="FQ203" i="1"/>
  <c r="J203" i="1"/>
  <c r="AO203" i="1"/>
  <c r="BN203" i="1"/>
  <c r="CM203" i="1"/>
  <c r="DL203" i="1"/>
  <c r="EK203" i="1"/>
  <c r="FP203" i="1"/>
  <c r="I203" i="1"/>
  <c r="AN203" i="1"/>
  <c r="BM203" i="1"/>
  <c r="CL203" i="1"/>
  <c r="DK203" i="1"/>
  <c r="EJ203" i="1"/>
  <c r="FN203" i="1"/>
  <c r="E203" i="1"/>
  <c r="A93" i="1"/>
  <c r="T93" i="1"/>
  <c r="U93" i="1"/>
  <c r="V93" i="1"/>
  <c r="X93" i="1"/>
  <c r="AC93" i="1"/>
  <c r="BK93" i="1"/>
  <c r="AQ93" i="1"/>
  <c r="Y93" i="1"/>
  <c r="AD93" i="1"/>
  <c r="CJ93" i="1"/>
  <c r="BP93" i="1"/>
  <c r="Z93" i="1"/>
  <c r="AE93" i="1"/>
  <c r="DI93" i="1"/>
  <c r="CO93" i="1"/>
  <c r="AA93" i="1"/>
  <c r="AF93" i="1"/>
  <c r="EH93" i="1"/>
  <c r="DN93" i="1"/>
  <c r="AB93" i="1"/>
  <c r="AG93" i="1"/>
  <c r="FG93" i="1"/>
  <c r="EM93" i="1"/>
  <c r="FJ93" i="1"/>
  <c r="FM93" i="1"/>
  <c r="FO93" i="1"/>
  <c r="FQ93" i="1"/>
  <c r="J93" i="1"/>
  <c r="AO93" i="1"/>
  <c r="BN93" i="1"/>
  <c r="CM93" i="1"/>
  <c r="DL93" i="1"/>
  <c r="EK93" i="1"/>
  <c r="FP93" i="1"/>
  <c r="I93" i="1"/>
  <c r="AN93" i="1"/>
  <c r="BM93" i="1"/>
  <c r="CL93" i="1"/>
  <c r="DK93" i="1"/>
  <c r="EJ93" i="1"/>
  <c r="FN93" i="1"/>
  <c r="E93" i="1"/>
  <c r="A224" i="1"/>
  <c r="T224" i="1"/>
  <c r="U224" i="1"/>
  <c r="V224" i="1"/>
  <c r="X224" i="1"/>
  <c r="AC224" i="1"/>
  <c r="BK224" i="1"/>
  <c r="AQ224" i="1"/>
  <c r="Y224" i="1"/>
  <c r="AD224" i="1"/>
  <c r="CJ224" i="1"/>
  <c r="BP224" i="1"/>
  <c r="Z224" i="1"/>
  <c r="AE224" i="1"/>
  <c r="DI224" i="1"/>
  <c r="CO224" i="1"/>
  <c r="AA224" i="1"/>
  <c r="AF224" i="1"/>
  <c r="EH224" i="1"/>
  <c r="DN224" i="1"/>
  <c r="AB224" i="1"/>
  <c r="AG224" i="1"/>
  <c r="FG224" i="1"/>
  <c r="EM224" i="1"/>
  <c r="FJ224" i="1"/>
  <c r="FM224" i="1"/>
  <c r="FO224" i="1"/>
  <c r="FQ224" i="1"/>
  <c r="J224" i="1"/>
  <c r="AO224" i="1"/>
  <c r="BN224" i="1"/>
  <c r="CM224" i="1"/>
  <c r="DL224" i="1"/>
  <c r="EK224" i="1"/>
  <c r="FP224" i="1"/>
  <c r="I224" i="1"/>
  <c r="AN224" i="1"/>
  <c r="BM224" i="1"/>
  <c r="CL224" i="1"/>
  <c r="DK224" i="1"/>
  <c r="EJ224" i="1"/>
  <c r="FN224" i="1"/>
  <c r="E224" i="1"/>
  <c r="A81" i="1"/>
  <c r="T81" i="1"/>
  <c r="U81" i="1"/>
  <c r="V81" i="1"/>
  <c r="X81" i="1"/>
  <c r="AC81" i="1"/>
  <c r="BK81" i="1"/>
  <c r="AQ81" i="1"/>
  <c r="Y81" i="1"/>
  <c r="AD81" i="1"/>
  <c r="CJ81" i="1"/>
  <c r="BP81" i="1"/>
  <c r="Z81" i="1"/>
  <c r="AE81" i="1"/>
  <c r="DI81" i="1"/>
  <c r="CO81" i="1"/>
  <c r="AA81" i="1"/>
  <c r="AF81" i="1"/>
  <c r="EH81" i="1"/>
  <c r="DN81" i="1"/>
  <c r="AB81" i="1"/>
  <c r="AG81" i="1"/>
  <c r="FG81" i="1"/>
  <c r="EM81" i="1"/>
  <c r="FJ81" i="1"/>
  <c r="FM81" i="1"/>
  <c r="FO81" i="1"/>
  <c r="FQ81" i="1"/>
  <c r="J81" i="1"/>
  <c r="AO81" i="1"/>
  <c r="BN81" i="1"/>
  <c r="CM81" i="1"/>
  <c r="DL81" i="1"/>
  <c r="EK81" i="1"/>
  <c r="FP81" i="1"/>
  <c r="I81" i="1"/>
  <c r="AN81" i="1"/>
  <c r="BM81" i="1"/>
  <c r="CL81" i="1"/>
  <c r="DK81" i="1"/>
  <c r="EJ81" i="1"/>
  <c r="FN81" i="1"/>
  <c r="E81" i="1"/>
  <c r="A100" i="1"/>
  <c r="T100" i="1"/>
  <c r="U100" i="1"/>
  <c r="V100" i="1"/>
  <c r="X100" i="1"/>
  <c r="AC100" i="1"/>
  <c r="BK100" i="1"/>
  <c r="AQ100" i="1"/>
  <c r="Y100" i="1"/>
  <c r="AD100" i="1"/>
  <c r="CJ100" i="1"/>
  <c r="BP100" i="1"/>
  <c r="Z100" i="1"/>
  <c r="AE100" i="1"/>
  <c r="DI100" i="1"/>
  <c r="CO100" i="1"/>
  <c r="AA100" i="1"/>
  <c r="AF100" i="1"/>
  <c r="EH100" i="1"/>
  <c r="DN100" i="1"/>
  <c r="AB100" i="1"/>
  <c r="AG100" i="1"/>
  <c r="FG100" i="1"/>
  <c r="EM100" i="1"/>
  <c r="FJ100" i="1"/>
  <c r="FM100" i="1"/>
  <c r="FO100" i="1"/>
  <c r="FQ100" i="1"/>
  <c r="J100" i="1"/>
  <c r="AO100" i="1"/>
  <c r="BN100" i="1"/>
  <c r="CM100" i="1"/>
  <c r="DL100" i="1"/>
  <c r="EK100" i="1"/>
  <c r="FP100" i="1"/>
  <c r="I100" i="1"/>
  <c r="AN100" i="1"/>
  <c r="BM100" i="1"/>
  <c r="CL100" i="1"/>
  <c r="DK100" i="1"/>
  <c r="EJ100" i="1"/>
  <c r="FN100" i="1"/>
  <c r="E100" i="1"/>
  <c r="A84" i="1"/>
  <c r="T84" i="1"/>
  <c r="U84" i="1"/>
  <c r="V84" i="1"/>
  <c r="X84" i="1"/>
  <c r="AC84" i="1"/>
  <c r="BK84" i="1"/>
  <c r="AQ84" i="1"/>
  <c r="Y84" i="1"/>
  <c r="AD84" i="1"/>
  <c r="CJ84" i="1"/>
  <c r="BP84" i="1"/>
  <c r="Z84" i="1"/>
  <c r="AE84" i="1"/>
  <c r="DI84" i="1"/>
  <c r="CO84" i="1"/>
  <c r="AA84" i="1"/>
  <c r="AF84" i="1"/>
  <c r="EH84" i="1"/>
  <c r="DN84" i="1"/>
  <c r="AB84" i="1"/>
  <c r="AG84" i="1"/>
  <c r="FG84" i="1"/>
  <c r="EM84" i="1"/>
  <c r="FJ84" i="1"/>
  <c r="FM84" i="1"/>
  <c r="FO84" i="1"/>
  <c r="FQ84" i="1"/>
  <c r="J84" i="1"/>
  <c r="AO84" i="1"/>
  <c r="BN84" i="1"/>
  <c r="CM84" i="1"/>
  <c r="DL84" i="1"/>
  <c r="EK84" i="1"/>
  <c r="FP84" i="1"/>
  <c r="I84" i="1"/>
  <c r="AN84" i="1"/>
  <c r="BM84" i="1"/>
  <c r="CL84" i="1"/>
  <c r="DK84" i="1"/>
  <c r="EJ84" i="1"/>
  <c r="FN84" i="1"/>
  <c r="E84" i="1"/>
  <c r="A80" i="1"/>
  <c r="T80" i="1"/>
  <c r="U80" i="1"/>
  <c r="V80" i="1"/>
  <c r="X80" i="1"/>
  <c r="AC80" i="1"/>
  <c r="BK80" i="1"/>
  <c r="AQ80" i="1"/>
  <c r="Y80" i="1"/>
  <c r="AD80" i="1"/>
  <c r="CJ80" i="1"/>
  <c r="BP80" i="1"/>
  <c r="Z80" i="1"/>
  <c r="AE80" i="1"/>
  <c r="DI80" i="1"/>
  <c r="CO80" i="1"/>
  <c r="AA80" i="1"/>
  <c r="AF80" i="1"/>
  <c r="EH80" i="1"/>
  <c r="DN80" i="1"/>
  <c r="AB80" i="1"/>
  <c r="AG80" i="1"/>
  <c r="FG80" i="1"/>
  <c r="EM80" i="1"/>
  <c r="FJ80" i="1"/>
  <c r="FM80" i="1"/>
  <c r="FO80" i="1"/>
  <c r="FQ80" i="1"/>
  <c r="J80" i="1"/>
  <c r="AO80" i="1"/>
  <c r="BN80" i="1"/>
  <c r="CM80" i="1"/>
  <c r="DL80" i="1"/>
  <c r="EK80" i="1"/>
  <c r="FP80" i="1"/>
  <c r="I80" i="1"/>
  <c r="AN80" i="1"/>
  <c r="BM80" i="1"/>
  <c r="CL80" i="1"/>
  <c r="DK80" i="1"/>
  <c r="EJ80" i="1"/>
  <c r="FN80" i="1"/>
  <c r="E80" i="1"/>
  <c r="A170" i="1"/>
  <c r="T170" i="1"/>
  <c r="U170" i="1"/>
  <c r="V170" i="1"/>
  <c r="X170" i="1"/>
  <c r="AC170" i="1"/>
  <c r="BK170" i="1"/>
  <c r="AQ170" i="1"/>
  <c r="Y170" i="1"/>
  <c r="AD170" i="1"/>
  <c r="CJ170" i="1"/>
  <c r="BP170" i="1"/>
  <c r="Z170" i="1"/>
  <c r="AE170" i="1"/>
  <c r="DI170" i="1"/>
  <c r="CO170" i="1"/>
  <c r="AA170" i="1"/>
  <c r="AF170" i="1"/>
  <c r="EH170" i="1"/>
  <c r="DN170" i="1"/>
  <c r="AB170" i="1"/>
  <c r="AG170" i="1"/>
  <c r="FG170" i="1"/>
  <c r="EM170" i="1"/>
  <c r="FJ170" i="1"/>
  <c r="FM170" i="1"/>
  <c r="FO170" i="1"/>
  <c r="FQ170" i="1"/>
  <c r="J170" i="1"/>
  <c r="AO170" i="1"/>
  <c r="BN170" i="1"/>
  <c r="CM170" i="1"/>
  <c r="DL170" i="1"/>
  <c r="EK170" i="1"/>
  <c r="I170" i="1"/>
  <c r="AN170" i="1"/>
  <c r="BM170" i="1"/>
  <c r="CL170" i="1"/>
  <c r="DK170" i="1"/>
  <c r="EJ170" i="1"/>
  <c r="E170" i="1"/>
  <c r="A126" i="1"/>
  <c r="T126" i="1"/>
  <c r="U126" i="1"/>
  <c r="V126" i="1"/>
  <c r="X126" i="1"/>
  <c r="AC126" i="1"/>
  <c r="BK126" i="1"/>
  <c r="AQ126" i="1"/>
  <c r="Y126" i="1"/>
  <c r="AD126" i="1"/>
  <c r="CJ126" i="1"/>
  <c r="BP126" i="1"/>
  <c r="Z126" i="1"/>
  <c r="AE126" i="1"/>
  <c r="DI126" i="1"/>
  <c r="CO126" i="1"/>
  <c r="AA126" i="1"/>
  <c r="AF126" i="1"/>
  <c r="EH126" i="1"/>
  <c r="DN126" i="1"/>
  <c r="AB126" i="1"/>
  <c r="AG126" i="1"/>
  <c r="FG126" i="1"/>
  <c r="EM126" i="1"/>
  <c r="FJ126" i="1"/>
  <c r="FM126" i="1"/>
  <c r="FO126" i="1"/>
  <c r="FQ126" i="1"/>
  <c r="J126" i="1"/>
  <c r="AO126" i="1"/>
  <c r="BN126" i="1"/>
  <c r="CM126" i="1"/>
  <c r="DL126" i="1"/>
  <c r="EK126" i="1"/>
  <c r="FP126" i="1"/>
  <c r="I126" i="1"/>
  <c r="AN126" i="1"/>
  <c r="BM126" i="1"/>
  <c r="CL126" i="1"/>
  <c r="DK126" i="1"/>
  <c r="EJ126" i="1"/>
  <c r="FN126" i="1"/>
  <c r="E126" i="1"/>
  <c r="A109" i="1"/>
  <c r="T109" i="1"/>
  <c r="U109" i="1"/>
  <c r="V109" i="1"/>
  <c r="X109" i="1"/>
  <c r="AC109" i="1"/>
  <c r="BK109" i="1"/>
  <c r="AQ109" i="1"/>
  <c r="Y109" i="1"/>
  <c r="AD109" i="1"/>
  <c r="CJ109" i="1"/>
  <c r="BP109" i="1"/>
  <c r="Z109" i="1"/>
  <c r="AE109" i="1"/>
  <c r="DI109" i="1"/>
  <c r="CO109" i="1"/>
  <c r="AA109" i="1"/>
  <c r="AF109" i="1"/>
  <c r="EH109" i="1"/>
  <c r="DN109" i="1"/>
  <c r="AB109" i="1"/>
  <c r="AG109" i="1"/>
  <c r="FG109" i="1"/>
  <c r="EM109" i="1"/>
  <c r="FJ109" i="1"/>
  <c r="FM109" i="1"/>
  <c r="FO109" i="1"/>
  <c r="FQ109" i="1"/>
  <c r="J109" i="1"/>
  <c r="AO109" i="1"/>
  <c r="BN109" i="1"/>
  <c r="CM109" i="1"/>
  <c r="DL109" i="1"/>
  <c r="EK109" i="1"/>
  <c r="FP109" i="1"/>
  <c r="I109" i="1"/>
  <c r="AN109" i="1"/>
  <c r="BM109" i="1"/>
  <c r="CL109" i="1"/>
  <c r="DK109" i="1"/>
  <c r="EJ109" i="1"/>
  <c r="FN109" i="1"/>
  <c r="E109" i="1"/>
  <c r="A138" i="1"/>
  <c r="T138" i="1"/>
  <c r="U138" i="1"/>
  <c r="V138" i="1"/>
  <c r="X138" i="1"/>
  <c r="AC138" i="1"/>
  <c r="BK138" i="1"/>
  <c r="AQ138" i="1"/>
  <c r="Y138" i="1"/>
  <c r="AD138" i="1"/>
  <c r="CJ138" i="1"/>
  <c r="BP138" i="1"/>
  <c r="Z138" i="1"/>
  <c r="AE138" i="1"/>
  <c r="DI138" i="1"/>
  <c r="CO138" i="1"/>
  <c r="AA138" i="1"/>
  <c r="AF138" i="1"/>
  <c r="EH138" i="1"/>
  <c r="DN138" i="1"/>
  <c r="AB138" i="1"/>
  <c r="AG138" i="1"/>
  <c r="FG138" i="1"/>
  <c r="EM138" i="1"/>
  <c r="FJ138" i="1"/>
  <c r="FM138" i="1"/>
  <c r="FO138" i="1"/>
  <c r="FQ138" i="1"/>
  <c r="J138" i="1"/>
  <c r="AO138" i="1"/>
  <c r="BN138" i="1"/>
  <c r="CM138" i="1"/>
  <c r="DL138" i="1"/>
  <c r="EK138" i="1"/>
  <c r="FP138" i="1"/>
  <c r="I138" i="1"/>
  <c r="AN138" i="1"/>
  <c r="BM138" i="1"/>
  <c r="CL138" i="1"/>
  <c r="DK138" i="1"/>
  <c r="EJ138" i="1"/>
  <c r="FN138" i="1"/>
  <c r="E138" i="1"/>
  <c r="A139" i="1"/>
  <c r="T139" i="1"/>
  <c r="U139" i="1"/>
  <c r="V139" i="1"/>
  <c r="X139" i="1"/>
  <c r="AC139" i="1"/>
  <c r="BK139" i="1"/>
  <c r="AQ139" i="1"/>
  <c r="Y139" i="1"/>
  <c r="AD139" i="1"/>
  <c r="CJ139" i="1"/>
  <c r="BP139" i="1"/>
  <c r="Z139" i="1"/>
  <c r="AE139" i="1"/>
  <c r="DI139" i="1"/>
  <c r="CO139" i="1"/>
  <c r="AA139" i="1"/>
  <c r="AF139" i="1"/>
  <c r="EH139" i="1"/>
  <c r="DN139" i="1"/>
  <c r="AB139" i="1"/>
  <c r="AG139" i="1"/>
  <c r="FG139" i="1"/>
  <c r="EM139" i="1"/>
  <c r="FJ139" i="1"/>
  <c r="FM139" i="1"/>
  <c r="FO139" i="1"/>
  <c r="FQ139" i="1"/>
  <c r="J139" i="1"/>
  <c r="AO139" i="1"/>
  <c r="BN139" i="1"/>
  <c r="CM139" i="1"/>
  <c r="DL139" i="1"/>
  <c r="EK139" i="1"/>
  <c r="FP139" i="1"/>
  <c r="I139" i="1"/>
  <c r="AN139" i="1"/>
  <c r="BM139" i="1"/>
  <c r="CL139" i="1"/>
  <c r="DK139" i="1"/>
  <c r="EJ139" i="1"/>
  <c r="FN139" i="1"/>
  <c r="E139" i="1"/>
  <c r="A131" i="1"/>
  <c r="T131" i="1"/>
  <c r="U131" i="1"/>
  <c r="V131" i="1"/>
  <c r="X131" i="1"/>
  <c r="AC131" i="1"/>
  <c r="BK131" i="1"/>
  <c r="AQ131" i="1"/>
  <c r="Y131" i="1"/>
  <c r="AD131" i="1"/>
  <c r="CJ131" i="1"/>
  <c r="BP131" i="1"/>
  <c r="Z131" i="1"/>
  <c r="AE131" i="1"/>
  <c r="DI131" i="1"/>
  <c r="CO131" i="1"/>
  <c r="AA131" i="1"/>
  <c r="AF131" i="1"/>
  <c r="EH131" i="1"/>
  <c r="DN131" i="1"/>
  <c r="AB131" i="1"/>
  <c r="AG131" i="1"/>
  <c r="FG131" i="1"/>
  <c r="EM131" i="1"/>
  <c r="FJ131" i="1"/>
  <c r="FM131" i="1"/>
  <c r="FO131" i="1"/>
  <c r="FQ131" i="1"/>
  <c r="J131" i="1"/>
  <c r="AO131" i="1"/>
  <c r="BN131" i="1"/>
  <c r="CM131" i="1"/>
  <c r="DL131" i="1"/>
  <c r="EK131" i="1"/>
  <c r="FP131" i="1"/>
  <c r="I131" i="1"/>
  <c r="AN131" i="1"/>
  <c r="BM131" i="1"/>
  <c r="CL131" i="1"/>
  <c r="DK131" i="1"/>
  <c r="EJ131" i="1"/>
  <c r="FN131" i="1"/>
  <c r="E131" i="1"/>
  <c r="A95" i="1"/>
  <c r="T95" i="1"/>
  <c r="U95" i="1"/>
  <c r="V95" i="1"/>
  <c r="X95" i="1"/>
  <c r="AC95" i="1"/>
  <c r="BK95" i="1"/>
  <c r="AQ95" i="1"/>
  <c r="Y95" i="1"/>
  <c r="AD95" i="1"/>
  <c r="CJ95" i="1"/>
  <c r="BP95" i="1"/>
  <c r="Z95" i="1"/>
  <c r="AE95" i="1"/>
  <c r="DI95" i="1"/>
  <c r="CO95" i="1"/>
  <c r="AA95" i="1"/>
  <c r="AF95" i="1"/>
  <c r="EH95" i="1"/>
  <c r="DN95" i="1"/>
  <c r="AB95" i="1"/>
  <c r="AG95" i="1"/>
  <c r="FG95" i="1"/>
  <c r="EM95" i="1"/>
  <c r="FJ95" i="1"/>
  <c r="FM95" i="1"/>
  <c r="FO95" i="1"/>
  <c r="FQ95" i="1"/>
  <c r="J95" i="1"/>
  <c r="AO95" i="1"/>
  <c r="BN95" i="1"/>
  <c r="CM95" i="1"/>
  <c r="DL95" i="1"/>
  <c r="EK95" i="1"/>
  <c r="FP95" i="1"/>
  <c r="I95" i="1"/>
  <c r="AN95" i="1"/>
  <c r="BM95" i="1"/>
  <c r="CL95" i="1"/>
  <c r="DK95" i="1"/>
  <c r="EJ95" i="1"/>
  <c r="FN95" i="1"/>
  <c r="E95" i="1"/>
  <c r="A130" i="1"/>
  <c r="T130" i="1"/>
  <c r="U130" i="1"/>
  <c r="V130" i="1"/>
  <c r="X130" i="1"/>
  <c r="AC130" i="1"/>
  <c r="BK130" i="1"/>
  <c r="AQ130" i="1"/>
  <c r="Y130" i="1"/>
  <c r="AD130" i="1"/>
  <c r="CJ130" i="1"/>
  <c r="BP130" i="1"/>
  <c r="Z130" i="1"/>
  <c r="AE130" i="1"/>
  <c r="DI130" i="1"/>
  <c r="CO130" i="1"/>
  <c r="AA130" i="1"/>
  <c r="AF130" i="1"/>
  <c r="EH130" i="1"/>
  <c r="DN130" i="1"/>
  <c r="AB130" i="1"/>
  <c r="AG130" i="1"/>
  <c r="FG130" i="1"/>
  <c r="EM130" i="1"/>
  <c r="FJ130" i="1"/>
  <c r="FM130" i="1"/>
  <c r="FO130" i="1"/>
  <c r="FQ130" i="1"/>
  <c r="J130" i="1"/>
  <c r="AO130" i="1"/>
  <c r="BN130" i="1"/>
  <c r="CM130" i="1"/>
  <c r="DL130" i="1"/>
  <c r="EK130" i="1"/>
  <c r="FP130" i="1"/>
  <c r="I130" i="1"/>
  <c r="AN130" i="1"/>
  <c r="BM130" i="1"/>
  <c r="CL130" i="1"/>
  <c r="DK130" i="1"/>
  <c r="EJ130" i="1"/>
  <c r="FN130" i="1"/>
  <c r="E130" i="1"/>
  <c r="A141" i="1"/>
  <c r="T141" i="1"/>
  <c r="U141" i="1"/>
  <c r="V141" i="1"/>
  <c r="X141" i="1"/>
  <c r="AC141" i="1"/>
  <c r="BK141" i="1"/>
  <c r="AQ141" i="1"/>
  <c r="Y141" i="1"/>
  <c r="AD141" i="1"/>
  <c r="CJ141" i="1"/>
  <c r="BP141" i="1"/>
  <c r="Z141" i="1"/>
  <c r="AE141" i="1"/>
  <c r="DI141" i="1"/>
  <c r="CO141" i="1"/>
  <c r="AA141" i="1"/>
  <c r="AF141" i="1"/>
  <c r="EH141" i="1"/>
  <c r="DN141" i="1"/>
  <c r="AB141" i="1"/>
  <c r="AG141" i="1"/>
  <c r="FG141" i="1"/>
  <c r="EM141" i="1"/>
  <c r="FJ141" i="1"/>
  <c r="FM141" i="1"/>
  <c r="FO141" i="1"/>
  <c r="FQ141" i="1"/>
  <c r="J141" i="1"/>
  <c r="AO141" i="1"/>
  <c r="BN141" i="1"/>
  <c r="CM141" i="1"/>
  <c r="DL141" i="1"/>
  <c r="EK141" i="1"/>
  <c r="FP141" i="1"/>
  <c r="I141" i="1"/>
  <c r="AN141" i="1"/>
  <c r="BM141" i="1"/>
  <c r="CL141" i="1"/>
  <c r="DK141" i="1"/>
  <c r="EJ141" i="1"/>
  <c r="FN141" i="1"/>
  <c r="E141" i="1"/>
  <c r="A202" i="1"/>
  <c r="T202" i="1"/>
  <c r="U202" i="1"/>
  <c r="V202" i="1"/>
  <c r="X202" i="1"/>
  <c r="AC202" i="1"/>
  <c r="BK202" i="1"/>
  <c r="AQ202" i="1"/>
  <c r="Y202" i="1"/>
  <c r="AD202" i="1"/>
  <c r="CJ202" i="1"/>
  <c r="BP202" i="1"/>
  <c r="Z202" i="1"/>
  <c r="AE202" i="1"/>
  <c r="DI202" i="1"/>
  <c r="CO202" i="1"/>
  <c r="AA202" i="1"/>
  <c r="AF202" i="1"/>
  <c r="EH202" i="1"/>
  <c r="DN202" i="1"/>
  <c r="AB202" i="1"/>
  <c r="AG202" i="1"/>
  <c r="FG202" i="1"/>
  <c r="EM202" i="1"/>
  <c r="FJ202" i="1"/>
  <c r="FM202" i="1"/>
  <c r="FO202" i="1"/>
  <c r="FQ202" i="1"/>
  <c r="J202" i="1"/>
  <c r="AO202" i="1"/>
  <c r="BN202" i="1"/>
  <c r="CM202" i="1"/>
  <c r="DL202" i="1"/>
  <c r="EK202" i="1"/>
  <c r="FP202" i="1"/>
  <c r="I202" i="1"/>
  <c r="AN202" i="1"/>
  <c r="BM202" i="1"/>
  <c r="CL202" i="1"/>
  <c r="DK202" i="1"/>
  <c r="EJ202" i="1"/>
  <c r="E202" i="1"/>
  <c r="A134" i="1"/>
  <c r="T134" i="1"/>
  <c r="U134" i="1"/>
  <c r="V134" i="1"/>
  <c r="X134" i="1"/>
  <c r="AC134" i="1"/>
  <c r="BK134" i="1"/>
  <c r="AQ134" i="1"/>
  <c r="Y134" i="1"/>
  <c r="AD134" i="1"/>
  <c r="CJ134" i="1"/>
  <c r="BP134" i="1"/>
  <c r="Z134" i="1"/>
  <c r="AE134" i="1"/>
  <c r="DI134" i="1"/>
  <c r="CO134" i="1"/>
  <c r="AA134" i="1"/>
  <c r="AF134" i="1"/>
  <c r="EH134" i="1"/>
  <c r="DN134" i="1"/>
  <c r="AB134" i="1"/>
  <c r="AG134" i="1"/>
  <c r="FG134" i="1"/>
  <c r="EM134" i="1"/>
  <c r="FJ134" i="1"/>
  <c r="FM134" i="1"/>
  <c r="FO134" i="1"/>
  <c r="FQ134" i="1"/>
  <c r="J134" i="1"/>
  <c r="AO134" i="1"/>
  <c r="BN134" i="1"/>
  <c r="CM134" i="1"/>
  <c r="DL134" i="1"/>
  <c r="EK134" i="1"/>
  <c r="FP134" i="1"/>
  <c r="I134" i="1"/>
  <c r="AN134" i="1"/>
  <c r="BM134" i="1"/>
  <c r="CL134" i="1"/>
  <c r="DK134" i="1"/>
  <c r="EJ134" i="1"/>
  <c r="FN134" i="1"/>
  <c r="E134" i="1"/>
  <c r="A128" i="1"/>
  <c r="T128" i="1"/>
  <c r="U128" i="1"/>
  <c r="V128" i="1"/>
  <c r="X128" i="1"/>
  <c r="AC128" i="1"/>
  <c r="BK128" i="1"/>
  <c r="AQ128" i="1"/>
  <c r="Y128" i="1"/>
  <c r="AD128" i="1"/>
  <c r="CJ128" i="1"/>
  <c r="BP128" i="1"/>
  <c r="Z128" i="1"/>
  <c r="AE128" i="1"/>
  <c r="DI128" i="1"/>
  <c r="CO128" i="1"/>
  <c r="AA128" i="1"/>
  <c r="AF128" i="1"/>
  <c r="EH128" i="1"/>
  <c r="DN128" i="1"/>
  <c r="AB128" i="1"/>
  <c r="AG128" i="1"/>
  <c r="FG128" i="1"/>
  <c r="EM128" i="1"/>
  <c r="FJ128" i="1"/>
  <c r="FM128" i="1"/>
  <c r="FO128" i="1"/>
  <c r="FQ128" i="1"/>
  <c r="J128" i="1"/>
  <c r="AO128" i="1"/>
  <c r="BN128" i="1"/>
  <c r="CM128" i="1"/>
  <c r="DL128" i="1"/>
  <c r="EK128" i="1"/>
  <c r="FP128" i="1"/>
  <c r="I128" i="1"/>
  <c r="AN128" i="1"/>
  <c r="BM128" i="1"/>
  <c r="CL128" i="1"/>
  <c r="DK128" i="1"/>
  <c r="EJ128" i="1"/>
  <c r="FN128" i="1"/>
  <c r="E128" i="1"/>
  <c r="A107" i="1"/>
  <c r="T107" i="1"/>
  <c r="U107" i="1"/>
  <c r="V107" i="1"/>
  <c r="X107" i="1"/>
  <c r="AC107" i="1"/>
  <c r="BK107" i="1"/>
  <c r="AQ107" i="1"/>
  <c r="Y107" i="1"/>
  <c r="AD107" i="1"/>
  <c r="CJ107" i="1"/>
  <c r="BP107" i="1"/>
  <c r="Z107" i="1"/>
  <c r="AE107" i="1"/>
  <c r="DI107" i="1"/>
  <c r="CO107" i="1"/>
  <c r="AA107" i="1"/>
  <c r="AF107" i="1"/>
  <c r="EH107" i="1"/>
  <c r="DN107" i="1"/>
  <c r="AB107" i="1"/>
  <c r="AG107" i="1"/>
  <c r="FG107" i="1"/>
  <c r="EM107" i="1"/>
  <c r="FJ107" i="1"/>
  <c r="FM107" i="1"/>
  <c r="FO107" i="1"/>
  <c r="FQ107" i="1"/>
  <c r="J107" i="1"/>
  <c r="AO107" i="1"/>
  <c r="BN107" i="1"/>
  <c r="CM107" i="1"/>
  <c r="DL107" i="1"/>
  <c r="EK107" i="1"/>
  <c r="FP107" i="1"/>
  <c r="I107" i="1"/>
  <c r="AN107" i="1"/>
  <c r="BM107" i="1"/>
  <c r="CL107" i="1"/>
  <c r="DK107" i="1"/>
  <c r="EJ107" i="1"/>
  <c r="FN107" i="1"/>
  <c r="E107" i="1"/>
  <c r="A156" i="1"/>
  <c r="T156" i="1"/>
  <c r="U156" i="1"/>
  <c r="V156" i="1"/>
  <c r="X156" i="1"/>
  <c r="AC156" i="1"/>
  <c r="BK156" i="1"/>
  <c r="AQ156" i="1"/>
  <c r="Y156" i="1"/>
  <c r="AD156" i="1"/>
  <c r="CJ156" i="1"/>
  <c r="BP156" i="1"/>
  <c r="Z156" i="1"/>
  <c r="AE156" i="1"/>
  <c r="DI156" i="1"/>
  <c r="CO156" i="1"/>
  <c r="AA156" i="1"/>
  <c r="AF156" i="1"/>
  <c r="EH156" i="1"/>
  <c r="DN156" i="1"/>
  <c r="AB156" i="1"/>
  <c r="AG156" i="1"/>
  <c r="FG156" i="1"/>
  <c r="EM156" i="1"/>
  <c r="FJ156" i="1"/>
  <c r="FM156" i="1"/>
  <c r="FO156" i="1"/>
  <c r="FQ156" i="1"/>
  <c r="J156" i="1"/>
  <c r="AO156" i="1"/>
  <c r="BN156" i="1"/>
  <c r="CM156" i="1"/>
  <c r="DL156" i="1"/>
  <c r="EK156" i="1"/>
  <c r="FP156" i="1"/>
  <c r="I156" i="1"/>
  <c r="AN156" i="1"/>
  <c r="BM156" i="1"/>
  <c r="CL156" i="1"/>
  <c r="DK156" i="1"/>
  <c r="EJ156" i="1"/>
  <c r="FN156" i="1"/>
  <c r="E156" i="1"/>
  <c r="A207" i="1"/>
  <c r="T207" i="1"/>
  <c r="U207" i="1"/>
  <c r="V207" i="1"/>
  <c r="X207" i="1"/>
  <c r="AC207" i="1"/>
  <c r="BK207" i="1"/>
  <c r="AQ207" i="1"/>
  <c r="Y207" i="1"/>
  <c r="AD207" i="1"/>
  <c r="CJ207" i="1"/>
  <c r="BP207" i="1"/>
  <c r="Z207" i="1"/>
  <c r="AE207" i="1"/>
  <c r="DI207" i="1"/>
  <c r="CO207" i="1"/>
  <c r="AA207" i="1"/>
  <c r="AF207" i="1"/>
  <c r="EH207" i="1"/>
  <c r="DN207" i="1"/>
  <c r="AB207" i="1"/>
  <c r="AG207" i="1"/>
  <c r="FG207" i="1"/>
  <c r="EM207" i="1"/>
  <c r="FJ207" i="1"/>
  <c r="FM207" i="1"/>
  <c r="FO207" i="1"/>
  <c r="FQ207" i="1"/>
  <c r="J207" i="1"/>
  <c r="AO207" i="1"/>
  <c r="BN207" i="1"/>
  <c r="CM207" i="1"/>
  <c r="DL207" i="1"/>
  <c r="EK207" i="1"/>
  <c r="FP207" i="1"/>
  <c r="I207" i="1"/>
  <c r="AN207" i="1"/>
  <c r="BM207" i="1"/>
  <c r="CL207" i="1"/>
  <c r="DK207" i="1"/>
  <c r="EJ207" i="1"/>
  <c r="FN207" i="1"/>
  <c r="E207" i="1"/>
  <c r="A123" i="1"/>
  <c r="T123" i="1"/>
  <c r="U123" i="1"/>
  <c r="V123" i="1"/>
  <c r="X123" i="1"/>
  <c r="AC123" i="1"/>
  <c r="BK123" i="1"/>
  <c r="AQ123" i="1"/>
  <c r="Y123" i="1"/>
  <c r="AD123" i="1"/>
  <c r="CJ123" i="1"/>
  <c r="BP123" i="1"/>
  <c r="Z123" i="1"/>
  <c r="AE123" i="1"/>
  <c r="DI123" i="1"/>
  <c r="CO123" i="1"/>
  <c r="AA123" i="1"/>
  <c r="AF123" i="1"/>
  <c r="EH123" i="1"/>
  <c r="DN123" i="1"/>
  <c r="AB123" i="1"/>
  <c r="AG123" i="1"/>
  <c r="FG123" i="1"/>
  <c r="EM123" i="1"/>
  <c r="FJ123" i="1"/>
  <c r="FM123" i="1"/>
  <c r="FO123" i="1"/>
  <c r="FQ123" i="1"/>
  <c r="J123" i="1"/>
  <c r="AO123" i="1"/>
  <c r="BN123" i="1"/>
  <c r="CM123" i="1"/>
  <c r="DL123" i="1"/>
  <c r="EK123" i="1"/>
  <c r="FP123" i="1"/>
  <c r="I123" i="1"/>
  <c r="AN123" i="1"/>
  <c r="BM123" i="1"/>
  <c r="CL123" i="1"/>
  <c r="DK123" i="1"/>
  <c r="EJ123" i="1"/>
  <c r="FN123" i="1"/>
  <c r="E123" i="1"/>
  <c r="A154" i="1"/>
  <c r="T154" i="1"/>
  <c r="U154" i="1"/>
  <c r="V154" i="1"/>
  <c r="X154" i="1"/>
  <c r="AC154" i="1"/>
  <c r="BK154" i="1"/>
  <c r="AQ154" i="1"/>
  <c r="Y154" i="1"/>
  <c r="AD154" i="1"/>
  <c r="CJ154" i="1"/>
  <c r="BP154" i="1"/>
  <c r="Z154" i="1"/>
  <c r="AE154" i="1"/>
  <c r="DI154" i="1"/>
  <c r="CO154" i="1"/>
  <c r="AA154" i="1"/>
  <c r="AF154" i="1"/>
  <c r="EH154" i="1"/>
  <c r="DN154" i="1"/>
  <c r="AB154" i="1"/>
  <c r="AG154" i="1"/>
  <c r="FG154" i="1"/>
  <c r="EM154" i="1"/>
  <c r="FJ154" i="1"/>
  <c r="FM154" i="1"/>
  <c r="FO154" i="1"/>
  <c r="FQ154" i="1"/>
  <c r="J154" i="1"/>
  <c r="AO154" i="1"/>
  <c r="BN154" i="1"/>
  <c r="CM154" i="1"/>
  <c r="DL154" i="1"/>
  <c r="EK154" i="1"/>
  <c r="FP154" i="1"/>
  <c r="I154" i="1"/>
  <c r="AN154" i="1"/>
  <c r="BM154" i="1"/>
  <c r="CL154" i="1"/>
  <c r="DK154" i="1"/>
  <c r="EJ154" i="1"/>
  <c r="FN154" i="1"/>
  <c r="E154" i="1"/>
  <c r="A115" i="1"/>
  <c r="T115" i="1"/>
  <c r="U115" i="1"/>
  <c r="V115" i="1"/>
  <c r="X115" i="1"/>
  <c r="AC115" i="1"/>
  <c r="BK115" i="1"/>
  <c r="AQ115" i="1"/>
  <c r="Y115" i="1"/>
  <c r="AD115" i="1"/>
  <c r="CJ115" i="1"/>
  <c r="BP115" i="1"/>
  <c r="Z115" i="1"/>
  <c r="AE115" i="1"/>
  <c r="DI115" i="1"/>
  <c r="CO115" i="1"/>
  <c r="AA115" i="1"/>
  <c r="AF115" i="1"/>
  <c r="EH115" i="1"/>
  <c r="DN115" i="1"/>
  <c r="AB115" i="1"/>
  <c r="AG115" i="1"/>
  <c r="FG115" i="1"/>
  <c r="EM115" i="1"/>
  <c r="FJ115" i="1"/>
  <c r="FM115" i="1"/>
  <c r="FO115" i="1"/>
  <c r="FQ115" i="1"/>
  <c r="J115" i="1"/>
  <c r="AO115" i="1"/>
  <c r="BN115" i="1"/>
  <c r="CM115" i="1"/>
  <c r="DL115" i="1"/>
  <c r="EK115" i="1"/>
  <c r="FP115" i="1"/>
  <c r="I115" i="1"/>
  <c r="AN115" i="1"/>
  <c r="BM115" i="1"/>
  <c r="CL115" i="1"/>
  <c r="DK115" i="1"/>
  <c r="EJ115" i="1"/>
  <c r="FN115" i="1"/>
  <c r="E115" i="1"/>
  <c r="A132" i="1"/>
  <c r="T132" i="1"/>
  <c r="U132" i="1"/>
  <c r="V132" i="1"/>
  <c r="X132" i="1"/>
  <c r="AC132" i="1"/>
  <c r="BK132" i="1"/>
  <c r="AQ132" i="1"/>
  <c r="Y132" i="1"/>
  <c r="AD132" i="1"/>
  <c r="CJ132" i="1"/>
  <c r="BP132" i="1"/>
  <c r="Z132" i="1"/>
  <c r="AE132" i="1"/>
  <c r="DI132" i="1"/>
  <c r="CO132" i="1"/>
  <c r="AA132" i="1"/>
  <c r="AF132" i="1"/>
  <c r="EH132" i="1"/>
  <c r="DN132" i="1"/>
  <c r="AB132" i="1"/>
  <c r="AG132" i="1"/>
  <c r="FG132" i="1"/>
  <c r="EM132" i="1"/>
  <c r="FJ132" i="1"/>
  <c r="FM132" i="1"/>
  <c r="FO132" i="1"/>
  <c r="FQ132" i="1"/>
  <c r="J132" i="1"/>
  <c r="AO132" i="1"/>
  <c r="BN132" i="1"/>
  <c r="CM132" i="1"/>
  <c r="DL132" i="1"/>
  <c r="EK132" i="1"/>
  <c r="FP132" i="1"/>
  <c r="I132" i="1"/>
  <c r="AN132" i="1"/>
  <c r="BM132" i="1"/>
  <c r="CL132" i="1"/>
  <c r="DK132" i="1"/>
  <c r="EJ132" i="1"/>
  <c r="FN132" i="1"/>
  <c r="E132" i="1"/>
  <c r="A118" i="1"/>
  <c r="T118" i="1"/>
  <c r="U118" i="1"/>
  <c r="V118" i="1"/>
  <c r="X118" i="1"/>
  <c r="AC118" i="1"/>
  <c r="BK118" i="1"/>
  <c r="AQ118" i="1"/>
  <c r="Y118" i="1"/>
  <c r="AD118" i="1"/>
  <c r="CJ118" i="1"/>
  <c r="BP118" i="1"/>
  <c r="Z118" i="1"/>
  <c r="AE118" i="1"/>
  <c r="DI118" i="1"/>
  <c r="CO118" i="1"/>
  <c r="AA118" i="1"/>
  <c r="AF118" i="1"/>
  <c r="EH118" i="1"/>
  <c r="DN118" i="1"/>
  <c r="AB118" i="1"/>
  <c r="AG118" i="1"/>
  <c r="FG118" i="1"/>
  <c r="EM118" i="1"/>
  <c r="FJ118" i="1"/>
  <c r="FM118" i="1"/>
  <c r="FO118" i="1"/>
  <c r="FQ118" i="1"/>
  <c r="J118" i="1"/>
  <c r="AO118" i="1"/>
  <c r="BN118" i="1"/>
  <c r="CM118" i="1"/>
  <c r="DL118" i="1"/>
  <c r="EK118" i="1"/>
  <c r="FP118" i="1"/>
  <c r="I118" i="1"/>
  <c r="AN118" i="1"/>
  <c r="BM118" i="1"/>
  <c r="CL118" i="1"/>
  <c r="DK118" i="1"/>
  <c r="EJ118" i="1"/>
  <c r="FN118" i="1"/>
  <c r="E118" i="1"/>
  <c r="A145" i="1"/>
  <c r="T145" i="1"/>
  <c r="U145" i="1"/>
  <c r="V145" i="1"/>
  <c r="X145" i="1"/>
  <c r="AC145" i="1"/>
  <c r="BK145" i="1"/>
  <c r="AQ145" i="1"/>
  <c r="Y145" i="1"/>
  <c r="AD145" i="1"/>
  <c r="CJ145" i="1"/>
  <c r="BP145" i="1"/>
  <c r="Z145" i="1"/>
  <c r="AE145" i="1"/>
  <c r="DI145" i="1"/>
  <c r="CO145" i="1"/>
  <c r="AA145" i="1"/>
  <c r="AF145" i="1"/>
  <c r="EH145" i="1"/>
  <c r="DN145" i="1"/>
  <c r="AB145" i="1"/>
  <c r="AG145" i="1"/>
  <c r="FG145" i="1"/>
  <c r="EM145" i="1"/>
  <c r="FJ145" i="1"/>
  <c r="FM145" i="1"/>
  <c r="FO145" i="1"/>
  <c r="FQ145" i="1"/>
  <c r="J145" i="1"/>
  <c r="AO145" i="1"/>
  <c r="BN145" i="1"/>
  <c r="CM145" i="1"/>
  <c r="DL145" i="1"/>
  <c r="EK145" i="1"/>
  <c r="FP145" i="1"/>
  <c r="I145" i="1"/>
  <c r="AN145" i="1"/>
  <c r="BM145" i="1"/>
  <c r="CL145" i="1"/>
  <c r="DK145" i="1"/>
  <c r="EJ145" i="1"/>
  <c r="FN145" i="1"/>
  <c r="E145" i="1"/>
  <c r="A169" i="1"/>
  <c r="T169" i="1"/>
  <c r="U169" i="1"/>
  <c r="V169" i="1"/>
  <c r="X169" i="1"/>
  <c r="AC169" i="1"/>
  <c r="BK169" i="1"/>
  <c r="AQ169" i="1"/>
  <c r="Y169" i="1"/>
  <c r="AD169" i="1"/>
  <c r="CJ169" i="1"/>
  <c r="BP169" i="1"/>
  <c r="Z169" i="1"/>
  <c r="AE169" i="1"/>
  <c r="DI169" i="1"/>
  <c r="CO169" i="1"/>
  <c r="AA169" i="1"/>
  <c r="AF169" i="1"/>
  <c r="EH169" i="1"/>
  <c r="DN169" i="1"/>
  <c r="AB169" i="1"/>
  <c r="AG169" i="1"/>
  <c r="FG169" i="1"/>
  <c r="EM169" i="1"/>
  <c r="FJ169" i="1"/>
  <c r="FM169" i="1"/>
  <c r="FO169" i="1"/>
  <c r="FQ169" i="1"/>
  <c r="J169" i="1"/>
  <c r="AO169" i="1"/>
  <c r="BN169" i="1"/>
  <c r="CM169" i="1"/>
  <c r="DL169" i="1"/>
  <c r="EK169" i="1"/>
  <c r="I169" i="1"/>
  <c r="AN169" i="1"/>
  <c r="BM169" i="1"/>
  <c r="CL169" i="1"/>
  <c r="DK169" i="1"/>
  <c r="EJ169" i="1"/>
  <c r="E169" i="1"/>
  <c r="A168" i="1"/>
  <c r="T168" i="1"/>
  <c r="U168" i="1"/>
  <c r="V168" i="1"/>
  <c r="X168" i="1"/>
  <c r="AC168" i="1"/>
  <c r="BK168" i="1"/>
  <c r="AQ168" i="1"/>
  <c r="Y168" i="1"/>
  <c r="AD168" i="1"/>
  <c r="CJ168" i="1"/>
  <c r="BP168" i="1"/>
  <c r="Z168" i="1"/>
  <c r="AE168" i="1"/>
  <c r="DI168" i="1"/>
  <c r="CO168" i="1"/>
  <c r="AA168" i="1"/>
  <c r="AF168" i="1"/>
  <c r="EH168" i="1"/>
  <c r="DN168" i="1"/>
  <c r="AB168" i="1"/>
  <c r="AG168" i="1"/>
  <c r="FG168" i="1"/>
  <c r="EM168" i="1"/>
  <c r="FJ168" i="1"/>
  <c r="FM168" i="1"/>
  <c r="FO168" i="1"/>
  <c r="FQ168" i="1"/>
  <c r="J168" i="1"/>
  <c r="AO168" i="1"/>
  <c r="BN168" i="1"/>
  <c r="CM168" i="1"/>
  <c r="DL168" i="1"/>
  <c r="EK168" i="1"/>
  <c r="I168" i="1"/>
  <c r="AN168" i="1"/>
  <c r="BM168" i="1"/>
  <c r="CL168" i="1"/>
  <c r="DK168" i="1"/>
  <c r="EJ168" i="1"/>
  <c r="E168" i="1"/>
  <c r="A79" i="1"/>
  <c r="T79" i="1"/>
  <c r="U79" i="1"/>
  <c r="V79" i="1"/>
  <c r="X79" i="1"/>
  <c r="AC79" i="1"/>
  <c r="BK79" i="1"/>
  <c r="AQ79" i="1"/>
  <c r="Y79" i="1"/>
  <c r="AD79" i="1"/>
  <c r="CJ79" i="1"/>
  <c r="BP79" i="1"/>
  <c r="Z79" i="1"/>
  <c r="AE79" i="1"/>
  <c r="DI79" i="1"/>
  <c r="CO79" i="1"/>
  <c r="AA79" i="1"/>
  <c r="AF79" i="1"/>
  <c r="EH79" i="1"/>
  <c r="DN79" i="1"/>
  <c r="AB79" i="1"/>
  <c r="AG79" i="1"/>
  <c r="FG79" i="1"/>
  <c r="EM79" i="1"/>
  <c r="FJ79" i="1"/>
  <c r="FM79" i="1"/>
  <c r="FO79" i="1"/>
  <c r="FQ79" i="1"/>
  <c r="J79" i="1"/>
  <c r="AO79" i="1"/>
  <c r="BN79" i="1"/>
  <c r="CM79" i="1"/>
  <c r="DL79" i="1"/>
  <c r="EK79" i="1"/>
  <c r="FP79" i="1"/>
  <c r="I79" i="1"/>
  <c r="AN79" i="1"/>
  <c r="BM79" i="1"/>
  <c r="CL79" i="1"/>
  <c r="DK79" i="1"/>
  <c r="EJ79" i="1"/>
  <c r="E79" i="1"/>
  <c r="A75" i="1"/>
  <c r="T75" i="1"/>
  <c r="U75" i="1"/>
  <c r="V75" i="1"/>
  <c r="X75" i="1"/>
  <c r="AC75" i="1"/>
  <c r="BK75" i="1"/>
  <c r="AQ75" i="1"/>
  <c r="Y75" i="1"/>
  <c r="AD75" i="1"/>
  <c r="CJ75" i="1"/>
  <c r="BP75" i="1"/>
  <c r="Z75" i="1"/>
  <c r="AE75" i="1"/>
  <c r="DI75" i="1"/>
  <c r="CO75" i="1"/>
  <c r="AA75" i="1"/>
  <c r="AF75" i="1"/>
  <c r="EH75" i="1"/>
  <c r="DN75" i="1"/>
  <c r="AB75" i="1"/>
  <c r="AG75" i="1"/>
  <c r="FG75" i="1"/>
  <c r="EM75" i="1"/>
  <c r="FJ75" i="1"/>
  <c r="FM75" i="1"/>
  <c r="FO75" i="1"/>
  <c r="FQ75" i="1"/>
  <c r="J75" i="1"/>
  <c r="AO75" i="1"/>
  <c r="BN75" i="1"/>
  <c r="CM75" i="1"/>
  <c r="DL75" i="1"/>
  <c r="EK75" i="1"/>
  <c r="FP75" i="1"/>
  <c r="I75" i="1"/>
  <c r="AN75" i="1"/>
  <c r="BM75" i="1"/>
  <c r="CL75" i="1"/>
  <c r="DK75" i="1"/>
  <c r="EJ75" i="1"/>
  <c r="E75" i="1"/>
  <c r="A77" i="1"/>
  <c r="T77" i="1"/>
  <c r="U77" i="1"/>
  <c r="V77" i="1"/>
  <c r="X77" i="1"/>
  <c r="AC77" i="1"/>
  <c r="BK77" i="1"/>
  <c r="AQ77" i="1"/>
  <c r="Y77" i="1"/>
  <c r="AD77" i="1"/>
  <c r="CJ77" i="1"/>
  <c r="BP77" i="1"/>
  <c r="Z77" i="1"/>
  <c r="AE77" i="1"/>
  <c r="DI77" i="1"/>
  <c r="CO77" i="1"/>
  <c r="AA77" i="1"/>
  <c r="AF77" i="1"/>
  <c r="EH77" i="1"/>
  <c r="DN77" i="1"/>
  <c r="AB77" i="1"/>
  <c r="AG77" i="1"/>
  <c r="FG77" i="1"/>
  <c r="EM77" i="1"/>
  <c r="FJ77" i="1"/>
  <c r="FM77" i="1"/>
  <c r="FO77" i="1"/>
  <c r="FQ77" i="1"/>
  <c r="J77" i="1"/>
  <c r="AO77" i="1"/>
  <c r="BN77" i="1"/>
  <c r="CM77" i="1"/>
  <c r="DL77" i="1"/>
  <c r="EK77" i="1"/>
  <c r="FP77" i="1"/>
  <c r="I77" i="1"/>
  <c r="AN77" i="1"/>
  <c r="BM77" i="1"/>
  <c r="CL77" i="1"/>
  <c r="DK77" i="1"/>
  <c r="EJ77" i="1"/>
  <c r="E77" i="1"/>
  <c r="A72" i="1"/>
  <c r="T72" i="1"/>
  <c r="U72" i="1"/>
  <c r="V72" i="1"/>
  <c r="X72" i="1"/>
  <c r="AC72" i="1"/>
  <c r="BK72" i="1"/>
  <c r="AQ72" i="1"/>
  <c r="Y72" i="1"/>
  <c r="AD72" i="1"/>
  <c r="CJ72" i="1"/>
  <c r="BP72" i="1"/>
  <c r="Z72" i="1"/>
  <c r="AE72" i="1"/>
  <c r="DI72" i="1"/>
  <c r="CO72" i="1"/>
  <c r="AA72" i="1"/>
  <c r="AF72" i="1"/>
  <c r="EH72" i="1"/>
  <c r="DN72" i="1"/>
  <c r="AB72" i="1"/>
  <c r="AG72" i="1"/>
  <c r="FG72" i="1"/>
  <c r="EM72" i="1"/>
  <c r="FJ72" i="1"/>
  <c r="FM72" i="1"/>
  <c r="FO72" i="1"/>
  <c r="FQ72" i="1"/>
  <c r="J72" i="1"/>
  <c r="AO72" i="1"/>
  <c r="BN72" i="1"/>
  <c r="CM72" i="1"/>
  <c r="DL72" i="1"/>
  <c r="EK72" i="1"/>
  <c r="FP72" i="1"/>
  <c r="I72" i="1"/>
  <c r="AN72" i="1"/>
  <c r="BM72" i="1"/>
  <c r="CL72" i="1"/>
  <c r="DK72" i="1"/>
  <c r="EJ72" i="1"/>
  <c r="E72" i="1"/>
  <c r="A73" i="1"/>
  <c r="T73" i="1"/>
  <c r="U73" i="1"/>
  <c r="V73" i="1"/>
  <c r="X73" i="1"/>
  <c r="AC73" i="1"/>
  <c r="BK73" i="1"/>
  <c r="AQ73" i="1"/>
  <c r="Y73" i="1"/>
  <c r="AD73" i="1"/>
  <c r="CJ73" i="1"/>
  <c r="BP73" i="1"/>
  <c r="Z73" i="1"/>
  <c r="AE73" i="1"/>
  <c r="DI73" i="1"/>
  <c r="CO73" i="1"/>
  <c r="AA73" i="1"/>
  <c r="AF73" i="1"/>
  <c r="EH73" i="1"/>
  <c r="DN73" i="1"/>
  <c r="AB73" i="1"/>
  <c r="AG73" i="1"/>
  <c r="FG73" i="1"/>
  <c r="EM73" i="1"/>
  <c r="FJ73" i="1"/>
  <c r="FM73" i="1"/>
  <c r="FO73" i="1"/>
  <c r="FQ73" i="1"/>
  <c r="J73" i="1"/>
  <c r="AO73" i="1"/>
  <c r="BN73" i="1"/>
  <c r="CM73" i="1"/>
  <c r="DL73" i="1"/>
  <c r="EK73" i="1"/>
  <c r="FP73" i="1"/>
  <c r="I73" i="1"/>
  <c r="AN73" i="1"/>
  <c r="BM73" i="1"/>
  <c r="CL73" i="1"/>
  <c r="DK73" i="1"/>
  <c r="EJ73" i="1"/>
  <c r="E73" i="1"/>
  <c r="A152" i="1"/>
  <c r="T152" i="1"/>
  <c r="U152" i="1"/>
  <c r="V152" i="1"/>
  <c r="X152" i="1"/>
  <c r="AC152" i="1"/>
  <c r="BK152" i="1"/>
  <c r="AQ152" i="1"/>
  <c r="Y152" i="1"/>
  <c r="AD152" i="1"/>
  <c r="CJ152" i="1"/>
  <c r="BP152" i="1"/>
  <c r="Z152" i="1"/>
  <c r="AE152" i="1"/>
  <c r="DI152" i="1"/>
  <c r="CO152" i="1"/>
  <c r="AA152" i="1"/>
  <c r="AF152" i="1"/>
  <c r="EH152" i="1"/>
  <c r="DN152" i="1"/>
  <c r="AB152" i="1"/>
  <c r="AG152" i="1"/>
  <c r="FG152" i="1"/>
  <c r="EM152" i="1"/>
  <c r="FJ152" i="1"/>
  <c r="FM152" i="1"/>
  <c r="FO152" i="1"/>
  <c r="FQ152" i="1"/>
  <c r="J152" i="1"/>
  <c r="AO152" i="1"/>
  <c r="BN152" i="1"/>
  <c r="CM152" i="1"/>
  <c r="DL152" i="1"/>
  <c r="EK152" i="1"/>
  <c r="FP152" i="1"/>
  <c r="I152" i="1"/>
  <c r="AN152" i="1"/>
  <c r="BM152" i="1"/>
  <c r="CL152" i="1"/>
  <c r="DK152" i="1"/>
  <c r="EJ152" i="1"/>
  <c r="E152" i="1"/>
  <c r="A167" i="1"/>
  <c r="T167" i="1"/>
  <c r="U167" i="1"/>
  <c r="V167" i="1"/>
  <c r="X167" i="1"/>
  <c r="AC167" i="1"/>
  <c r="BK167" i="1"/>
  <c r="AQ167" i="1"/>
  <c r="Y167" i="1"/>
  <c r="AD167" i="1"/>
  <c r="CJ167" i="1"/>
  <c r="BP167" i="1"/>
  <c r="Z167" i="1"/>
  <c r="AE167" i="1"/>
  <c r="DI167" i="1"/>
  <c r="CO167" i="1"/>
  <c r="AA167" i="1"/>
  <c r="AF167" i="1"/>
  <c r="EH167" i="1"/>
  <c r="DN167" i="1"/>
  <c r="AB167" i="1"/>
  <c r="AG167" i="1"/>
  <c r="FG167" i="1"/>
  <c r="EM167" i="1"/>
  <c r="FJ167" i="1"/>
  <c r="FM167" i="1"/>
  <c r="FO167" i="1"/>
  <c r="FQ167" i="1"/>
  <c r="J167" i="1"/>
  <c r="AO167" i="1"/>
  <c r="BN167" i="1"/>
  <c r="CM167" i="1"/>
  <c r="DL167" i="1"/>
  <c r="EK167" i="1"/>
  <c r="I167" i="1"/>
  <c r="AN167" i="1"/>
  <c r="BM167" i="1"/>
  <c r="CL167" i="1"/>
  <c r="DK167" i="1"/>
  <c r="EJ167" i="1"/>
  <c r="E167" i="1"/>
  <c r="A166" i="1"/>
  <c r="T166" i="1"/>
  <c r="U166" i="1"/>
  <c r="V166" i="1"/>
  <c r="X166" i="1"/>
  <c r="AC166" i="1"/>
  <c r="BK166" i="1"/>
  <c r="AQ166" i="1"/>
  <c r="Y166" i="1"/>
  <c r="AD166" i="1"/>
  <c r="CJ166" i="1"/>
  <c r="BP166" i="1"/>
  <c r="Z166" i="1"/>
  <c r="AE166" i="1"/>
  <c r="DI166" i="1"/>
  <c r="CO166" i="1"/>
  <c r="AA166" i="1"/>
  <c r="AF166" i="1"/>
  <c r="EH166" i="1"/>
  <c r="DN166" i="1"/>
  <c r="AB166" i="1"/>
  <c r="AG166" i="1"/>
  <c r="FG166" i="1"/>
  <c r="EM166" i="1"/>
  <c r="FJ166" i="1"/>
  <c r="FM166" i="1"/>
  <c r="FO166" i="1"/>
  <c r="FQ166" i="1"/>
  <c r="J166" i="1"/>
  <c r="AO166" i="1"/>
  <c r="BN166" i="1"/>
  <c r="CM166" i="1"/>
  <c r="DL166" i="1"/>
  <c r="EK166" i="1"/>
  <c r="I166" i="1"/>
  <c r="AN166" i="1"/>
  <c r="BM166" i="1"/>
  <c r="CL166" i="1"/>
  <c r="DK166" i="1"/>
  <c r="EJ166" i="1"/>
  <c r="E166" i="1"/>
  <c r="A165" i="1"/>
  <c r="T165" i="1"/>
  <c r="U165" i="1"/>
  <c r="V165" i="1"/>
  <c r="X165" i="1"/>
  <c r="AC165" i="1"/>
  <c r="BK165" i="1"/>
  <c r="AQ165" i="1"/>
  <c r="Y165" i="1"/>
  <c r="AD165" i="1"/>
  <c r="CJ165" i="1"/>
  <c r="BP165" i="1"/>
  <c r="Z165" i="1"/>
  <c r="AE165" i="1"/>
  <c r="DI165" i="1"/>
  <c r="CO165" i="1"/>
  <c r="AA165" i="1"/>
  <c r="AF165" i="1"/>
  <c r="EH165" i="1"/>
  <c r="DN165" i="1"/>
  <c r="AB165" i="1"/>
  <c r="AG165" i="1"/>
  <c r="FG165" i="1"/>
  <c r="EM165" i="1"/>
  <c r="FJ165" i="1"/>
  <c r="FM165" i="1"/>
  <c r="FO165" i="1"/>
  <c r="FQ165" i="1"/>
  <c r="J165" i="1"/>
  <c r="AO165" i="1"/>
  <c r="BN165" i="1"/>
  <c r="CM165" i="1"/>
  <c r="DL165" i="1"/>
  <c r="EK165" i="1"/>
  <c r="I165" i="1"/>
  <c r="AN165" i="1"/>
  <c r="BM165" i="1"/>
  <c r="CL165" i="1"/>
  <c r="DK165" i="1"/>
  <c r="EJ165" i="1"/>
  <c r="E165" i="1"/>
  <c r="A164" i="1"/>
  <c r="T164" i="1"/>
  <c r="U164" i="1"/>
  <c r="V164" i="1"/>
  <c r="X164" i="1"/>
  <c r="AC164" i="1"/>
  <c r="BK164" i="1"/>
  <c r="AQ164" i="1"/>
  <c r="Y164" i="1"/>
  <c r="AD164" i="1"/>
  <c r="CJ164" i="1"/>
  <c r="BP164" i="1"/>
  <c r="Z164" i="1"/>
  <c r="AE164" i="1"/>
  <c r="DI164" i="1"/>
  <c r="CO164" i="1"/>
  <c r="AA164" i="1"/>
  <c r="AF164" i="1"/>
  <c r="EH164" i="1"/>
  <c r="DN164" i="1"/>
  <c r="AB164" i="1"/>
  <c r="AG164" i="1"/>
  <c r="FG164" i="1"/>
  <c r="EM164" i="1"/>
  <c r="FJ164" i="1"/>
  <c r="FM164" i="1"/>
  <c r="FO164" i="1"/>
  <c r="FQ164" i="1"/>
  <c r="J164" i="1"/>
  <c r="AO164" i="1"/>
  <c r="BN164" i="1"/>
  <c r="CM164" i="1"/>
  <c r="DL164" i="1"/>
  <c r="EK164" i="1"/>
  <c r="I164" i="1"/>
  <c r="AN164" i="1"/>
  <c r="BM164" i="1"/>
  <c r="CL164" i="1"/>
  <c r="DK164" i="1"/>
  <c r="EJ164" i="1"/>
  <c r="E164" i="1"/>
  <c r="A218" i="1"/>
  <c r="T218" i="1"/>
  <c r="U218" i="1"/>
  <c r="V218" i="1"/>
  <c r="X218" i="1"/>
  <c r="AC218" i="1"/>
  <c r="BK218" i="1"/>
  <c r="AQ218" i="1"/>
  <c r="Y218" i="1"/>
  <c r="AD218" i="1"/>
  <c r="CJ218" i="1"/>
  <c r="BP218" i="1"/>
  <c r="Z218" i="1"/>
  <c r="AE218" i="1"/>
  <c r="DI218" i="1"/>
  <c r="CO218" i="1"/>
  <c r="AA218" i="1"/>
  <c r="AF218" i="1"/>
  <c r="EH218" i="1"/>
  <c r="DN218" i="1"/>
  <c r="AB218" i="1"/>
  <c r="AG218" i="1"/>
  <c r="FG218" i="1"/>
  <c r="EM218" i="1"/>
  <c r="FJ218" i="1"/>
  <c r="FM218" i="1"/>
  <c r="FO218" i="1"/>
  <c r="FQ218" i="1"/>
  <c r="J218" i="1"/>
  <c r="AO218" i="1"/>
  <c r="BN218" i="1"/>
  <c r="CM218" i="1"/>
  <c r="DL218" i="1"/>
  <c r="EK218" i="1"/>
  <c r="FP218" i="1"/>
  <c r="I218" i="1"/>
  <c r="AN218" i="1"/>
  <c r="BM218" i="1"/>
  <c r="CL218" i="1"/>
  <c r="DK218" i="1"/>
  <c r="EJ218" i="1"/>
  <c r="FN218" i="1"/>
  <c r="E218" i="1"/>
  <c r="A350" i="1"/>
  <c r="T350" i="1"/>
  <c r="U350" i="1"/>
  <c r="V350" i="1"/>
  <c r="X350" i="1"/>
  <c r="AC350" i="1"/>
  <c r="BK350" i="1"/>
  <c r="AQ350" i="1"/>
  <c r="Y350" i="1"/>
  <c r="AD350" i="1"/>
  <c r="CJ350" i="1"/>
  <c r="BP350" i="1"/>
  <c r="Z350" i="1"/>
  <c r="AE350" i="1"/>
  <c r="DI350" i="1"/>
  <c r="CO350" i="1"/>
  <c r="AA350" i="1"/>
  <c r="AF350" i="1"/>
  <c r="EH350" i="1"/>
  <c r="DN350" i="1"/>
  <c r="AB350" i="1"/>
  <c r="AG350" i="1"/>
  <c r="FG350" i="1"/>
  <c r="EM350" i="1"/>
  <c r="FJ350" i="1"/>
  <c r="FM350" i="1"/>
  <c r="FO350" i="1"/>
  <c r="FQ350" i="1"/>
  <c r="J350" i="1"/>
  <c r="AO350" i="1"/>
  <c r="BN350" i="1"/>
  <c r="CM350" i="1"/>
  <c r="DL350" i="1"/>
  <c r="EK350" i="1"/>
  <c r="FP350" i="1"/>
  <c r="I350" i="1"/>
  <c r="AN350" i="1"/>
  <c r="BM350" i="1"/>
  <c r="CL350" i="1"/>
  <c r="DK350" i="1"/>
  <c r="EJ350" i="1"/>
  <c r="FN350" i="1"/>
  <c r="E350" i="1"/>
  <c r="A214" i="1"/>
  <c r="T214" i="1"/>
  <c r="U214" i="1"/>
  <c r="V214" i="1"/>
  <c r="X214" i="1"/>
  <c r="AC214" i="1"/>
  <c r="BK214" i="1"/>
  <c r="AQ214" i="1"/>
  <c r="Y214" i="1"/>
  <c r="AD214" i="1"/>
  <c r="CJ214" i="1"/>
  <c r="BP214" i="1"/>
  <c r="Z214" i="1"/>
  <c r="AE214" i="1"/>
  <c r="DI214" i="1"/>
  <c r="CO214" i="1"/>
  <c r="AA214" i="1"/>
  <c r="AF214" i="1"/>
  <c r="EH214" i="1"/>
  <c r="DN214" i="1"/>
  <c r="AB214" i="1"/>
  <c r="AG214" i="1"/>
  <c r="FG214" i="1"/>
  <c r="EM214" i="1"/>
  <c r="FJ214" i="1"/>
  <c r="FM214" i="1"/>
  <c r="FO214" i="1"/>
  <c r="FQ214" i="1"/>
  <c r="J214" i="1"/>
  <c r="AO214" i="1"/>
  <c r="BN214" i="1"/>
  <c r="CM214" i="1"/>
  <c r="DL214" i="1"/>
  <c r="EK214" i="1"/>
  <c r="FP214" i="1"/>
  <c r="I214" i="1"/>
  <c r="AN214" i="1"/>
  <c r="BM214" i="1"/>
  <c r="CL214" i="1"/>
  <c r="DK214" i="1"/>
  <c r="EJ214" i="1"/>
  <c r="FN214" i="1"/>
  <c r="E214" i="1"/>
  <c r="A261" i="1"/>
  <c r="T261" i="1"/>
  <c r="U261" i="1"/>
  <c r="V261" i="1"/>
  <c r="X261" i="1"/>
  <c r="AC261" i="1"/>
  <c r="BK261" i="1"/>
  <c r="AQ261" i="1"/>
  <c r="Y261" i="1"/>
  <c r="AD261" i="1"/>
  <c r="CJ261" i="1"/>
  <c r="BP261" i="1"/>
  <c r="Z261" i="1"/>
  <c r="AE261" i="1"/>
  <c r="DI261" i="1"/>
  <c r="CO261" i="1"/>
  <c r="AA261" i="1"/>
  <c r="AF261" i="1"/>
  <c r="EH261" i="1"/>
  <c r="DN261" i="1"/>
  <c r="AB261" i="1"/>
  <c r="AG261" i="1"/>
  <c r="FG261" i="1"/>
  <c r="EM261" i="1"/>
  <c r="FJ261" i="1"/>
  <c r="FM261" i="1"/>
  <c r="FO261" i="1"/>
  <c r="FQ261" i="1"/>
  <c r="J261" i="1"/>
  <c r="AO261" i="1"/>
  <c r="BN261" i="1"/>
  <c r="CM261" i="1"/>
  <c r="DL261" i="1"/>
  <c r="EK261" i="1"/>
  <c r="FP261" i="1"/>
  <c r="I261" i="1"/>
  <c r="AN261" i="1"/>
  <c r="BM261" i="1"/>
  <c r="CL261" i="1"/>
  <c r="DK261" i="1"/>
  <c r="EJ261" i="1"/>
  <c r="FN261" i="1"/>
  <c r="E261" i="1"/>
  <c r="A230" i="1"/>
  <c r="T230" i="1"/>
  <c r="U230" i="1"/>
  <c r="V230" i="1"/>
  <c r="X230" i="1"/>
  <c r="AC230" i="1"/>
  <c r="BK230" i="1"/>
  <c r="AQ230" i="1"/>
  <c r="Y230" i="1"/>
  <c r="AD230" i="1"/>
  <c r="CJ230" i="1"/>
  <c r="BP230" i="1"/>
  <c r="Z230" i="1"/>
  <c r="AE230" i="1"/>
  <c r="DI230" i="1"/>
  <c r="CO230" i="1"/>
  <c r="AA230" i="1"/>
  <c r="AF230" i="1"/>
  <c r="EH230" i="1"/>
  <c r="DN230" i="1"/>
  <c r="AB230" i="1"/>
  <c r="AG230" i="1"/>
  <c r="FG230" i="1"/>
  <c r="EM230" i="1"/>
  <c r="FJ230" i="1"/>
  <c r="FM230" i="1"/>
  <c r="FO230" i="1"/>
  <c r="FQ230" i="1"/>
  <c r="J230" i="1"/>
  <c r="AO230" i="1"/>
  <c r="BN230" i="1"/>
  <c r="CM230" i="1"/>
  <c r="DL230" i="1"/>
  <c r="EK230" i="1"/>
  <c r="FP230" i="1"/>
  <c r="I230" i="1"/>
  <c r="AN230" i="1"/>
  <c r="BM230" i="1"/>
  <c r="CL230" i="1"/>
  <c r="DK230" i="1"/>
  <c r="EJ230" i="1"/>
  <c r="FN230" i="1"/>
  <c r="E230" i="1"/>
  <c r="A211" i="1"/>
  <c r="T211" i="1"/>
  <c r="U211" i="1"/>
  <c r="V211" i="1"/>
  <c r="X211" i="1"/>
  <c r="AC211" i="1"/>
  <c r="BK211" i="1"/>
  <c r="AQ211" i="1"/>
  <c r="Y211" i="1"/>
  <c r="AD211" i="1"/>
  <c r="CJ211" i="1"/>
  <c r="BP211" i="1"/>
  <c r="Z211" i="1"/>
  <c r="AE211" i="1"/>
  <c r="DI211" i="1"/>
  <c r="CO211" i="1"/>
  <c r="AA211" i="1"/>
  <c r="AF211" i="1"/>
  <c r="EH211" i="1"/>
  <c r="DN211" i="1"/>
  <c r="AB211" i="1"/>
  <c r="AG211" i="1"/>
  <c r="FG211" i="1"/>
  <c r="EM211" i="1"/>
  <c r="FJ211" i="1"/>
  <c r="FM211" i="1"/>
  <c r="FO211" i="1"/>
  <c r="FQ211" i="1"/>
  <c r="J211" i="1"/>
  <c r="AO211" i="1"/>
  <c r="BN211" i="1"/>
  <c r="CM211" i="1"/>
  <c r="DL211" i="1"/>
  <c r="EK211" i="1"/>
  <c r="FP211" i="1"/>
  <c r="I211" i="1"/>
  <c r="AN211" i="1"/>
  <c r="BM211" i="1"/>
  <c r="CL211" i="1"/>
  <c r="DK211" i="1"/>
  <c r="EJ211" i="1"/>
  <c r="FN211" i="1"/>
  <c r="E211" i="1"/>
  <c r="A265" i="1"/>
  <c r="T265" i="1"/>
  <c r="U265" i="1"/>
  <c r="V265" i="1"/>
  <c r="X265" i="1"/>
  <c r="AC265" i="1"/>
  <c r="BK265" i="1"/>
  <c r="AQ265" i="1"/>
  <c r="Y265" i="1"/>
  <c r="AD265" i="1"/>
  <c r="CJ265" i="1"/>
  <c r="BP265" i="1"/>
  <c r="Z265" i="1"/>
  <c r="AE265" i="1"/>
  <c r="DI265" i="1"/>
  <c r="CO265" i="1"/>
  <c r="AA265" i="1"/>
  <c r="AF265" i="1"/>
  <c r="EH265" i="1"/>
  <c r="DN265" i="1"/>
  <c r="AB265" i="1"/>
  <c r="AG265" i="1"/>
  <c r="FG265" i="1"/>
  <c r="EM265" i="1"/>
  <c r="FJ265" i="1"/>
  <c r="FM265" i="1"/>
  <c r="FO265" i="1"/>
  <c r="FQ265" i="1"/>
  <c r="J265" i="1"/>
  <c r="AO265" i="1"/>
  <c r="BN265" i="1"/>
  <c r="CM265" i="1"/>
  <c r="DL265" i="1"/>
  <c r="EK265" i="1"/>
  <c r="FP265" i="1"/>
  <c r="I265" i="1"/>
  <c r="AN265" i="1"/>
  <c r="BM265" i="1"/>
  <c r="CL265" i="1"/>
  <c r="DK265" i="1"/>
  <c r="EJ265" i="1"/>
  <c r="FN265" i="1"/>
  <c r="E265" i="1"/>
  <c r="A310" i="1"/>
  <c r="T310" i="1"/>
  <c r="U310" i="1"/>
  <c r="V310" i="1"/>
  <c r="X310" i="1"/>
  <c r="AC310" i="1"/>
  <c r="BK310" i="1"/>
  <c r="AQ310" i="1"/>
  <c r="Y310" i="1"/>
  <c r="AD310" i="1"/>
  <c r="CJ310" i="1"/>
  <c r="BP310" i="1"/>
  <c r="Z310" i="1"/>
  <c r="AE310" i="1"/>
  <c r="DI310" i="1"/>
  <c r="CO310" i="1"/>
  <c r="AA310" i="1"/>
  <c r="AF310" i="1"/>
  <c r="EH310" i="1"/>
  <c r="DN310" i="1"/>
  <c r="AB310" i="1"/>
  <c r="AG310" i="1"/>
  <c r="FG310" i="1"/>
  <c r="EM310" i="1"/>
  <c r="FJ310" i="1"/>
  <c r="FM310" i="1"/>
  <c r="FO310" i="1"/>
  <c r="FQ310" i="1"/>
  <c r="J310" i="1"/>
  <c r="AO310" i="1"/>
  <c r="BN310" i="1"/>
  <c r="CM310" i="1"/>
  <c r="DL310" i="1"/>
  <c r="EK310" i="1"/>
  <c r="FP310" i="1"/>
  <c r="I310" i="1"/>
  <c r="AN310" i="1"/>
  <c r="BM310" i="1"/>
  <c r="CL310" i="1"/>
  <c r="DK310" i="1"/>
  <c r="EJ310" i="1"/>
  <c r="FN310" i="1"/>
  <c r="E310" i="1"/>
  <c r="A320" i="1"/>
  <c r="T320" i="1"/>
  <c r="U320" i="1"/>
  <c r="V320" i="1"/>
  <c r="X320" i="1"/>
  <c r="AC320" i="1"/>
  <c r="BK320" i="1"/>
  <c r="AQ320" i="1"/>
  <c r="Y320" i="1"/>
  <c r="AD320" i="1"/>
  <c r="CJ320" i="1"/>
  <c r="BP320" i="1"/>
  <c r="Z320" i="1"/>
  <c r="AE320" i="1"/>
  <c r="DI320" i="1"/>
  <c r="CO320" i="1"/>
  <c r="AA320" i="1"/>
  <c r="AF320" i="1"/>
  <c r="EH320" i="1"/>
  <c r="DN320" i="1"/>
  <c r="AB320" i="1"/>
  <c r="AG320" i="1"/>
  <c r="FG320" i="1"/>
  <c r="EM320" i="1"/>
  <c r="FJ320" i="1"/>
  <c r="FM320" i="1"/>
  <c r="FO320" i="1"/>
  <c r="FQ320" i="1"/>
  <c r="J320" i="1"/>
  <c r="AO320" i="1"/>
  <c r="BN320" i="1"/>
  <c r="CM320" i="1"/>
  <c r="DL320" i="1"/>
  <c r="EK320" i="1"/>
  <c r="FP320" i="1"/>
  <c r="I320" i="1"/>
  <c r="AN320" i="1"/>
  <c r="BM320" i="1"/>
  <c r="CL320" i="1"/>
  <c r="DK320" i="1"/>
  <c r="EJ320" i="1"/>
  <c r="FN320" i="1"/>
  <c r="E320" i="1"/>
  <c r="A227" i="1"/>
  <c r="T227" i="1"/>
  <c r="U227" i="1"/>
  <c r="V227" i="1"/>
  <c r="X227" i="1"/>
  <c r="AC227" i="1"/>
  <c r="BK227" i="1"/>
  <c r="AQ227" i="1"/>
  <c r="Y227" i="1"/>
  <c r="AD227" i="1"/>
  <c r="CJ227" i="1"/>
  <c r="BP227" i="1"/>
  <c r="Z227" i="1"/>
  <c r="AE227" i="1"/>
  <c r="DI227" i="1"/>
  <c r="CO227" i="1"/>
  <c r="AA227" i="1"/>
  <c r="AF227" i="1"/>
  <c r="EH227" i="1"/>
  <c r="DN227" i="1"/>
  <c r="AB227" i="1"/>
  <c r="AG227" i="1"/>
  <c r="FG227" i="1"/>
  <c r="EM227" i="1"/>
  <c r="FJ227" i="1"/>
  <c r="FM227" i="1"/>
  <c r="FO227" i="1"/>
  <c r="FQ227" i="1"/>
  <c r="J227" i="1"/>
  <c r="AO227" i="1"/>
  <c r="BN227" i="1"/>
  <c r="CM227" i="1"/>
  <c r="DL227" i="1"/>
  <c r="EK227" i="1"/>
  <c r="FP227" i="1"/>
  <c r="I227" i="1"/>
  <c r="AN227" i="1"/>
  <c r="BM227" i="1"/>
  <c r="CL227" i="1"/>
  <c r="DK227" i="1"/>
  <c r="EJ227" i="1"/>
  <c r="FN227" i="1"/>
  <c r="E227" i="1"/>
  <c r="A213" i="1"/>
  <c r="T213" i="1"/>
  <c r="U213" i="1"/>
  <c r="V213" i="1"/>
  <c r="X213" i="1"/>
  <c r="AC213" i="1"/>
  <c r="BK213" i="1"/>
  <c r="AQ213" i="1"/>
  <c r="Y213" i="1"/>
  <c r="AD213" i="1"/>
  <c r="CJ213" i="1"/>
  <c r="BP213" i="1"/>
  <c r="Z213" i="1"/>
  <c r="AE213" i="1"/>
  <c r="DI213" i="1"/>
  <c r="CO213" i="1"/>
  <c r="AA213" i="1"/>
  <c r="AF213" i="1"/>
  <c r="EH213" i="1"/>
  <c r="DN213" i="1"/>
  <c r="AB213" i="1"/>
  <c r="AG213" i="1"/>
  <c r="FG213" i="1"/>
  <c r="EM213" i="1"/>
  <c r="FJ213" i="1"/>
  <c r="FM213" i="1"/>
  <c r="FO213" i="1"/>
  <c r="FQ213" i="1"/>
  <c r="J213" i="1"/>
  <c r="AO213" i="1"/>
  <c r="BN213" i="1"/>
  <c r="CM213" i="1"/>
  <c r="DL213" i="1"/>
  <c r="EK213" i="1"/>
  <c r="FP213" i="1"/>
  <c r="I213" i="1"/>
  <c r="AN213" i="1"/>
  <c r="BM213" i="1"/>
  <c r="CL213" i="1"/>
  <c r="DK213" i="1"/>
  <c r="EJ213" i="1"/>
  <c r="FN213" i="1"/>
  <c r="E213" i="1"/>
  <c r="A249" i="1"/>
  <c r="T249" i="1"/>
  <c r="U249" i="1"/>
  <c r="V249" i="1"/>
  <c r="X249" i="1"/>
  <c r="AC249" i="1"/>
  <c r="BK249" i="1"/>
  <c r="AQ249" i="1"/>
  <c r="Y249" i="1"/>
  <c r="AD249" i="1"/>
  <c r="CJ249" i="1"/>
  <c r="BP249" i="1"/>
  <c r="Z249" i="1"/>
  <c r="AE249" i="1"/>
  <c r="DI249" i="1"/>
  <c r="CO249" i="1"/>
  <c r="AA249" i="1"/>
  <c r="AF249" i="1"/>
  <c r="EH249" i="1"/>
  <c r="DN249" i="1"/>
  <c r="AB249" i="1"/>
  <c r="AG249" i="1"/>
  <c r="FG249" i="1"/>
  <c r="EM249" i="1"/>
  <c r="FJ249" i="1"/>
  <c r="FM249" i="1"/>
  <c r="FO249" i="1"/>
  <c r="FQ249" i="1"/>
  <c r="J249" i="1"/>
  <c r="AO249" i="1"/>
  <c r="BN249" i="1"/>
  <c r="CM249" i="1"/>
  <c r="DL249" i="1"/>
  <c r="EK249" i="1"/>
  <c r="FP249" i="1"/>
  <c r="I249" i="1"/>
  <c r="AN249" i="1"/>
  <c r="BM249" i="1"/>
  <c r="CL249" i="1"/>
  <c r="DK249" i="1"/>
  <c r="EJ249" i="1"/>
  <c r="FN249" i="1"/>
  <c r="E249" i="1"/>
  <c r="A238" i="1"/>
  <c r="T238" i="1"/>
  <c r="U238" i="1"/>
  <c r="V238" i="1"/>
  <c r="X238" i="1"/>
  <c r="AC238" i="1"/>
  <c r="BK238" i="1"/>
  <c r="AQ238" i="1"/>
  <c r="Y238" i="1"/>
  <c r="AD238" i="1"/>
  <c r="CJ238" i="1"/>
  <c r="BP238" i="1"/>
  <c r="Z238" i="1"/>
  <c r="AE238" i="1"/>
  <c r="DI238" i="1"/>
  <c r="CO238" i="1"/>
  <c r="AA238" i="1"/>
  <c r="AF238" i="1"/>
  <c r="EH238" i="1"/>
  <c r="DN238" i="1"/>
  <c r="AB238" i="1"/>
  <c r="AG238" i="1"/>
  <c r="FG238" i="1"/>
  <c r="EM238" i="1"/>
  <c r="FJ238" i="1"/>
  <c r="FM238" i="1"/>
  <c r="FO238" i="1"/>
  <c r="FQ238" i="1"/>
  <c r="J238" i="1"/>
  <c r="AO238" i="1"/>
  <c r="BN238" i="1"/>
  <c r="CM238" i="1"/>
  <c r="DL238" i="1"/>
  <c r="EK238" i="1"/>
  <c r="FP238" i="1"/>
  <c r="I238" i="1"/>
  <c r="AN238" i="1"/>
  <c r="BM238" i="1"/>
  <c r="CL238" i="1"/>
  <c r="DK238" i="1"/>
  <c r="EJ238" i="1"/>
  <c r="FN238" i="1"/>
  <c r="E238" i="1"/>
  <c r="A315" i="1"/>
  <c r="T315" i="1"/>
  <c r="U315" i="1"/>
  <c r="V315" i="1"/>
  <c r="X315" i="1"/>
  <c r="AC315" i="1"/>
  <c r="BK315" i="1"/>
  <c r="AQ315" i="1"/>
  <c r="Y315" i="1"/>
  <c r="AD315" i="1"/>
  <c r="CJ315" i="1"/>
  <c r="BP315" i="1"/>
  <c r="Z315" i="1"/>
  <c r="AE315" i="1"/>
  <c r="DI315" i="1"/>
  <c r="CO315" i="1"/>
  <c r="AA315" i="1"/>
  <c r="AF315" i="1"/>
  <c r="EH315" i="1"/>
  <c r="DN315" i="1"/>
  <c r="AB315" i="1"/>
  <c r="AG315" i="1"/>
  <c r="FG315" i="1"/>
  <c r="EM315" i="1"/>
  <c r="FJ315" i="1"/>
  <c r="FM315" i="1"/>
  <c r="FO315" i="1"/>
  <c r="FQ315" i="1"/>
  <c r="J315" i="1"/>
  <c r="AO315" i="1"/>
  <c r="BN315" i="1"/>
  <c r="CM315" i="1"/>
  <c r="DL315" i="1"/>
  <c r="EK315" i="1"/>
  <c r="FP315" i="1"/>
  <c r="I315" i="1"/>
  <c r="AN315" i="1"/>
  <c r="BM315" i="1"/>
  <c r="CL315" i="1"/>
  <c r="DK315" i="1"/>
  <c r="EJ315" i="1"/>
  <c r="FN315" i="1"/>
  <c r="E315" i="1"/>
  <c r="A295" i="1"/>
  <c r="T295" i="1"/>
  <c r="U295" i="1"/>
  <c r="V295" i="1"/>
  <c r="X295" i="1"/>
  <c r="AC295" i="1"/>
  <c r="BK295" i="1"/>
  <c r="AQ295" i="1"/>
  <c r="Y295" i="1"/>
  <c r="AD295" i="1"/>
  <c r="CJ295" i="1"/>
  <c r="BP295" i="1"/>
  <c r="Z295" i="1"/>
  <c r="AE295" i="1"/>
  <c r="DI295" i="1"/>
  <c r="CO295" i="1"/>
  <c r="AA295" i="1"/>
  <c r="AF295" i="1"/>
  <c r="EH295" i="1"/>
  <c r="DN295" i="1"/>
  <c r="AB295" i="1"/>
  <c r="AG295" i="1"/>
  <c r="FG295" i="1"/>
  <c r="EM295" i="1"/>
  <c r="FJ295" i="1"/>
  <c r="FM295" i="1"/>
  <c r="FO295" i="1"/>
  <c r="FQ295" i="1"/>
  <c r="J295" i="1"/>
  <c r="AO295" i="1"/>
  <c r="BN295" i="1"/>
  <c r="CM295" i="1"/>
  <c r="DL295" i="1"/>
  <c r="EK295" i="1"/>
  <c r="FP295" i="1"/>
  <c r="I295" i="1"/>
  <c r="AN295" i="1"/>
  <c r="BM295" i="1"/>
  <c r="CL295" i="1"/>
  <c r="DK295" i="1"/>
  <c r="EJ295" i="1"/>
  <c r="FN295" i="1"/>
  <c r="E295" i="1"/>
  <c r="A300" i="1"/>
  <c r="T300" i="1"/>
  <c r="U300" i="1"/>
  <c r="V300" i="1"/>
  <c r="X300" i="1"/>
  <c r="AC300" i="1"/>
  <c r="BK300" i="1"/>
  <c r="AQ300" i="1"/>
  <c r="Y300" i="1"/>
  <c r="AD300" i="1"/>
  <c r="CJ300" i="1"/>
  <c r="BP300" i="1"/>
  <c r="Z300" i="1"/>
  <c r="AE300" i="1"/>
  <c r="DI300" i="1"/>
  <c r="CO300" i="1"/>
  <c r="AA300" i="1"/>
  <c r="AF300" i="1"/>
  <c r="EH300" i="1"/>
  <c r="DN300" i="1"/>
  <c r="AB300" i="1"/>
  <c r="AG300" i="1"/>
  <c r="FG300" i="1"/>
  <c r="EM300" i="1"/>
  <c r="FJ300" i="1"/>
  <c r="FM300" i="1"/>
  <c r="FO300" i="1"/>
  <c r="FQ300" i="1"/>
  <c r="J300" i="1"/>
  <c r="AO300" i="1"/>
  <c r="BN300" i="1"/>
  <c r="CM300" i="1"/>
  <c r="DL300" i="1"/>
  <c r="EK300" i="1"/>
  <c r="I300" i="1"/>
  <c r="AN300" i="1"/>
  <c r="BM300" i="1"/>
  <c r="CL300" i="1"/>
  <c r="DK300" i="1"/>
  <c r="EJ300" i="1"/>
  <c r="FN300" i="1"/>
  <c r="E300" i="1"/>
  <c r="A142" i="1"/>
  <c r="T142" i="1"/>
  <c r="U142" i="1"/>
  <c r="V142" i="1"/>
  <c r="X142" i="1"/>
  <c r="AC142" i="1"/>
  <c r="BK142" i="1"/>
  <c r="AQ142" i="1"/>
  <c r="Y142" i="1"/>
  <c r="AD142" i="1"/>
  <c r="CJ142" i="1"/>
  <c r="BP142" i="1"/>
  <c r="Z142" i="1"/>
  <c r="AE142" i="1"/>
  <c r="DI142" i="1"/>
  <c r="CO142" i="1"/>
  <c r="AA142" i="1"/>
  <c r="AF142" i="1"/>
  <c r="EH142" i="1"/>
  <c r="DN142" i="1"/>
  <c r="AB142" i="1"/>
  <c r="AG142" i="1"/>
  <c r="FG142" i="1"/>
  <c r="EM142" i="1"/>
  <c r="FJ142" i="1"/>
  <c r="FM142" i="1"/>
  <c r="FO142" i="1"/>
  <c r="FQ142" i="1"/>
  <c r="J142" i="1"/>
  <c r="AO142" i="1"/>
  <c r="BN142" i="1"/>
  <c r="CM142" i="1"/>
  <c r="DL142" i="1"/>
  <c r="EK142" i="1"/>
  <c r="FP142" i="1"/>
  <c r="I142" i="1"/>
  <c r="AN142" i="1"/>
  <c r="BM142" i="1"/>
  <c r="CL142" i="1"/>
  <c r="DK142" i="1"/>
  <c r="EJ142" i="1"/>
  <c r="FN142" i="1"/>
  <c r="E142" i="1"/>
  <c r="A332" i="1"/>
  <c r="T332" i="1"/>
  <c r="U332" i="1"/>
  <c r="V332" i="1"/>
  <c r="X332" i="1"/>
  <c r="AC332" i="1"/>
  <c r="BK332" i="1"/>
  <c r="AQ332" i="1"/>
  <c r="Y332" i="1"/>
  <c r="AD332" i="1"/>
  <c r="CJ332" i="1"/>
  <c r="BP332" i="1"/>
  <c r="Z332" i="1"/>
  <c r="AE332" i="1"/>
  <c r="DI332" i="1"/>
  <c r="CO332" i="1"/>
  <c r="AA332" i="1"/>
  <c r="AF332" i="1"/>
  <c r="EH332" i="1"/>
  <c r="DN332" i="1"/>
  <c r="AB332" i="1"/>
  <c r="AG332" i="1"/>
  <c r="FG332" i="1"/>
  <c r="EM332" i="1"/>
  <c r="FJ332" i="1"/>
  <c r="FM332" i="1"/>
  <c r="FO332" i="1"/>
  <c r="FQ332" i="1"/>
  <c r="J332" i="1"/>
  <c r="AO332" i="1"/>
  <c r="BN332" i="1"/>
  <c r="CM332" i="1"/>
  <c r="DL332" i="1"/>
  <c r="EK332" i="1"/>
  <c r="FP332" i="1"/>
  <c r="I332" i="1"/>
  <c r="AN332" i="1"/>
  <c r="BM332" i="1"/>
  <c r="CL332" i="1"/>
  <c r="DK332" i="1"/>
  <c r="EJ332" i="1"/>
  <c r="FN332" i="1"/>
  <c r="E332" i="1"/>
  <c r="A288" i="1"/>
  <c r="T288" i="1"/>
  <c r="U288" i="1"/>
  <c r="V288" i="1"/>
  <c r="X288" i="1"/>
  <c r="AC288" i="1"/>
  <c r="BK288" i="1"/>
  <c r="AQ288" i="1"/>
  <c r="Y288" i="1"/>
  <c r="AD288" i="1"/>
  <c r="CJ288" i="1"/>
  <c r="BP288" i="1"/>
  <c r="Z288" i="1"/>
  <c r="AE288" i="1"/>
  <c r="DI288" i="1"/>
  <c r="CO288" i="1"/>
  <c r="AA288" i="1"/>
  <c r="AF288" i="1"/>
  <c r="EH288" i="1"/>
  <c r="DN288" i="1"/>
  <c r="AB288" i="1"/>
  <c r="AG288" i="1"/>
  <c r="FG288" i="1"/>
  <c r="EM288" i="1"/>
  <c r="FJ288" i="1"/>
  <c r="FM288" i="1"/>
  <c r="FO288" i="1"/>
  <c r="FQ288" i="1"/>
  <c r="J288" i="1"/>
  <c r="AO288" i="1"/>
  <c r="BN288" i="1"/>
  <c r="CM288" i="1"/>
  <c r="DL288" i="1"/>
  <c r="EK288" i="1"/>
  <c r="FP288" i="1"/>
  <c r="I288" i="1"/>
  <c r="AN288" i="1"/>
  <c r="BM288" i="1"/>
  <c r="CL288" i="1"/>
  <c r="DK288" i="1"/>
  <c r="EJ288" i="1"/>
  <c r="FN288" i="1"/>
  <c r="E288" i="1"/>
  <c r="A262" i="1"/>
  <c r="T262" i="1"/>
  <c r="U262" i="1"/>
  <c r="V262" i="1"/>
  <c r="X262" i="1"/>
  <c r="AC262" i="1"/>
  <c r="BK262" i="1"/>
  <c r="AQ262" i="1"/>
  <c r="Y262" i="1"/>
  <c r="AD262" i="1"/>
  <c r="CJ262" i="1"/>
  <c r="BP262" i="1"/>
  <c r="Z262" i="1"/>
  <c r="AE262" i="1"/>
  <c r="DI262" i="1"/>
  <c r="CO262" i="1"/>
  <c r="AA262" i="1"/>
  <c r="AF262" i="1"/>
  <c r="EH262" i="1"/>
  <c r="DN262" i="1"/>
  <c r="AB262" i="1"/>
  <c r="AG262" i="1"/>
  <c r="FG262" i="1"/>
  <c r="EM262" i="1"/>
  <c r="FJ262" i="1"/>
  <c r="FM262" i="1"/>
  <c r="FO262" i="1"/>
  <c r="FQ262" i="1"/>
  <c r="J262" i="1"/>
  <c r="AO262" i="1"/>
  <c r="BN262" i="1"/>
  <c r="CM262" i="1"/>
  <c r="DL262" i="1"/>
  <c r="EK262" i="1"/>
  <c r="FP262" i="1"/>
  <c r="I262" i="1"/>
  <c r="AN262" i="1"/>
  <c r="BM262" i="1"/>
  <c r="CL262" i="1"/>
  <c r="DK262" i="1"/>
  <c r="EJ262" i="1"/>
  <c r="FN262" i="1"/>
  <c r="E262" i="1"/>
  <c r="A275" i="1"/>
  <c r="T275" i="1"/>
  <c r="U275" i="1"/>
  <c r="V275" i="1"/>
  <c r="X275" i="1"/>
  <c r="AC275" i="1"/>
  <c r="BK275" i="1"/>
  <c r="AQ275" i="1"/>
  <c r="Y275" i="1"/>
  <c r="AD275" i="1"/>
  <c r="CJ275" i="1"/>
  <c r="BP275" i="1"/>
  <c r="Z275" i="1"/>
  <c r="AE275" i="1"/>
  <c r="DI275" i="1"/>
  <c r="CO275" i="1"/>
  <c r="AA275" i="1"/>
  <c r="AF275" i="1"/>
  <c r="EH275" i="1"/>
  <c r="DN275" i="1"/>
  <c r="AB275" i="1"/>
  <c r="AG275" i="1"/>
  <c r="FG275" i="1"/>
  <c r="EM275" i="1"/>
  <c r="FJ275" i="1"/>
  <c r="FM275" i="1"/>
  <c r="FO275" i="1"/>
  <c r="FQ275" i="1"/>
  <c r="J275" i="1"/>
  <c r="AO275" i="1"/>
  <c r="BN275" i="1"/>
  <c r="CM275" i="1"/>
  <c r="DL275" i="1"/>
  <c r="EK275" i="1"/>
  <c r="FP275" i="1"/>
  <c r="I275" i="1"/>
  <c r="AN275" i="1"/>
  <c r="BM275" i="1"/>
  <c r="CL275" i="1"/>
  <c r="DK275" i="1"/>
  <c r="EJ275" i="1"/>
  <c r="FN275" i="1"/>
  <c r="E275" i="1"/>
  <c r="A280" i="1"/>
  <c r="T280" i="1"/>
  <c r="U280" i="1"/>
  <c r="V280" i="1"/>
  <c r="X280" i="1"/>
  <c r="AC280" i="1"/>
  <c r="BK280" i="1"/>
  <c r="AQ280" i="1"/>
  <c r="Y280" i="1"/>
  <c r="AD280" i="1"/>
  <c r="CJ280" i="1"/>
  <c r="BP280" i="1"/>
  <c r="Z280" i="1"/>
  <c r="AE280" i="1"/>
  <c r="DI280" i="1"/>
  <c r="CO280" i="1"/>
  <c r="AA280" i="1"/>
  <c r="AF280" i="1"/>
  <c r="EH280" i="1"/>
  <c r="DN280" i="1"/>
  <c r="AB280" i="1"/>
  <c r="AG280" i="1"/>
  <c r="FG280" i="1"/>
  <c r="EM280" i="1"/>
  <c r="FJ280" i="1"/>
  <c r="FM280" i="1"/>
  <c r="FO280" i="1"/>
  <c r="FQ280" i="1"/>
  <c r="J280" i="1"/>
  <c r="AO280" i="1"/>
  <c r="BN280" i="1"/>
  <c r="CM280" i="1"/>
  <c r="DL280" i="1"/>
  <c r="EK280" i="1"/>
  <c r="FP280" i="1"/>
  <c r="I280" i="1"/>
  <c r="AN280" i="1"/>
  <c r="BM280" i="1"/>
  <c r="CL280" i="1"/>
  <c r="DK280" i="1"/>
  <c r="EJ280" i="1"/>
  <c r="FN280" i="1"/>
  <c r="E280" i="1"/>
  <c r="A290" i="1"/>
  <c r="T290" i="1"/>
  <c r="U290" i="1"/>
  <c r="V290" i="1"/>
  <c r="X290" i="1"/>
  <c r="AC290" i="1"/>
  <c r="BK290" i="1"/>
  <c r="AQ290" i="1"/>
  <c r="Y290" i="1"/>
  <c r="AD290" i="1"/>
  <c r="CJ290" i="1"/>
  <c r="BP290" i="1"/>
  <c r="Z290" i="1"/>
  <c r="AE290" i="1"/>
  <c r="DI290" i="1"/>
  <c r="CO290" i="1"/>
  <c r="AA290" i="1"/>
  <c r="AF290" i="1"/>
  <c r="EH290" i="1"/>
  <c r="DN290" i="1"/>
  <c r="AB290" i="1"/>
  <c r="AG290" i="1"/>
  <c r="FG290" i="1"/>
  <c r="EM290" i="1"/>
  <c r="FJ290" i="1"/>
  <c r="FM290" i="1"/>
  <c r="FO290" i="1"/>
  <c r="FQ290" i="1"/>
  <c r="J290" i="1"/>
  <c r="AO290" i="1"/>
  <c r="BN290" i="1"/>
  <c r="CM290" i="1"/>
  <c r="DL290" i="1"/>
  <c r="EK290" i="1"/>
  <c r="FP290" i="1"/>
  <c r="I290" i="1"/>
  <c r="AN290" i="1"/>
  <c r="BM290" i="1"/>
  <c r="CL290" i="1"/>
  <c r="DK290" i="1"/>
  <c r="EJ290" i="1"/>
  <c r="FN290" i="1"/>
  <c r="E290" i="1"/>
  <c r="A210" i="1"/>
  <c r="T210" i="1"/>
  <c r="U210" i="1"/>
  <c r="V210" i="1"/>
  <c r="X210" i="1"/>
  <c r="AC210" i="1"/>
  <c r="BK210" i="1"/>
  <c r="AQ210" i="1"/>
  <c r="Y210" i="1"/>
  <c r="AD210" i="1"/>
  <c r="CJ210" i="1"/>
  <c r="BP210" i="1"/>
  <c r="Z210" i="1"/>
  <c r="AE210" i="1"/>
  <c r="DI210" i="1"/>
  <c r="CO210" i="1"/>
  <c r="AA210" i="1"/>
  <c r="AF210" i="1"/>
  <c r="EH210" i="1"/>
  <c r="DN210" i="1"/>
  <c r="AB210" i="1"/>
  <c r="AG210" i="1"/>
  <c r="FG210" i="1"/>
  <c r="EM210" i="1"/>
  <c r="FJ210" i="1"/>
  <c r="FM210" i="1"/>
  <c r="FO210" i="1"/>
  <c r="FQ210" i="1"/>
  <c r="J210" i="1"/>
  <c r="AO210" i="1"/>
  <c r="BN210" i="1"/>
  <c r="CM210" i="1"/>
  <c r="DL210" i="1"/>
  <c r="EK210" i="1"/>
  <c r="FP210" i="1"/>
  <c r="I210" i="1"/>
  <c r="AN210" i="1"/>
  <c r="BM210" i="1"/>
  <c r="CL210" i="1"/>
  <c r="DK210" i="1"/>
  <c r="EJ210" i="1"/>
  <c r="FN210" i="1"/>
  <c r="E210" i="1"/>
  <c r="A287" i="1"/>
  <c r="T287" i="1"/>
  <c r="U287" i="1"/>
  <c r="V287" i="1"/>
  <c r="X287" i="1"/>
  <c r="AC287" i="1"/>
  <c r="BK287" i="1"/>
  <c r="AQ287" i="1"/>
  <c r="Y287" i="1"/>
  <c r="AD287" i="1"/>
  <c r="CJ287" i="1"/>
  <c r="BP287" i="1"/>
  <c r="Z287" i="1"/>
  <c r="AE287" i="1"/>
  <c r="DI287" i="1"/>
  <c r="CO287" i="1"/>
  <c r="AA287" i="1"/>
  <c r="AF287" i="1"/>
  <c r="EH287" i="1"/>
  <c r="DN287" i="1"/>
  <c r="AB287" i="1"/>
  <c r="AG287" i="1"/>
  <c r="FG287" i="1"/>
  <c r="EM287" i="1"/>
  <c r="FJ287" i="1"/>
  <c r="FM287" i="1"/>
  <c r="FO287" i="1"/>
  <c r="FQ287" i="1"/>
  <c r="J287" i="1"/>
  <c r="AO287" i="1"/>
  <c r="BN287" i="1"/>
  <c r="CM287" i="1"/>
  <c r="DL287" i="1"/>
  <c r="EK287" i="1"/>
  <c r="FP287" i="1"/>
  <c r="I287" i="1"/>
  <c r="AN287" i="1"/>
  <c r="BM287" i="1"/>
  <c r="CL287" i="1"/>
  <c r="DK287" i="1"/>
  <c r="EJ287" i="1"/>
  <c r="FN287" i="1"/>
  <c r="E287" i="1"/>
  <c r="A296" i="1"/>
  <c r="T296" i="1"/>
  <c r="U296" i="1"/>
  <c r="V296" i="1"/>
  <c r="X296" i="1"/>
  <c r="AC296" i="1"/>
  <c r="BK296" i="1"/>
  <c r="AQ296" i="1"/>
  <c r="Y296" i="1"/>
  <c r="AD296" i="1"/>
  <c r="CJ296" i="1"/>
  <c r="BP296" i="1"/>
  <c r="Z296" i="1"/>
  <c r="AE296" i="1"/>
  <c r="DI296" i="1"/>
  <c r="CO296" i="1"/>
  <c r="AA296" i="1"/>
  <c r="AF296" i="1"/>
  <c r="EH296" i="1"/>
  <c r="DN296" i="1"/>
  <c r="AB296" i="1"/>
  <c r="AG296" i="1"/>
  <c r="FG296" i="1"/>
  <c r="EM296" i="1"/>
  <c r="FJ296" i="1"/>
  <c r="FM296" i="1"/>
  <c r="FO296" i="1"/>
  <c r="FQ296" i="1"/>
  <c r="J296" i="1"/>
  <c r="AO296" i="1"/>
  <c r="BN296" i="1"/>
  <c r="CM296" i="1"/>
  <c r="DL296" i="1"/>
  <c r="EK296" i="1"/>
  <c r="FP296" i="1"/>
  <c r="I296" i="1"/>
  <c r="AN296" i="1"/>
  <c r="BM296" i="1"/>
  <c r="CL296" i="1"/>
  <c r="DK296" i="1"/>
  <c r="EJ296" i="1"/>
  <c r="FN296" i="1"/>
  <c r="E296" i="1"/>
  <c r="A266" i="1"/>
  <c r="T266" i="1"/>
  <c r="U266" i="1"/>
  <c r="V266" i="1"/>
  <c r="X266" i="1"/>
  <c r="AC266" i="1"/>
  <c r="BK266" i="1"/>
  <c r="AQ266" i="1"/>
  <c r="Y266" i="1"/>
  <c r="AD266" i="1"/>
  <c r="CJ266" i="1"/>
  <c r="BP266" i="1"/>
  <c r="Z266" i="1"/>
  <c r="AE266" i="1"/>
  <c r="DI266" i="1"/>
  <c r="CO266" i="1"/>
  <c r="AA266" i="1"/>
  <c r="AF266" i="1"/>
  <c r="EH266" i="1"/>
  <c r="DN266" i="1"/>
  <c r="AB266" i="1"/>
  <c r="AG266" i="1"/>
  <c r="FG266" i="1"/>
  <c r="EM266" i="1"/>
  <c r="FJ266" i="1"/>
  <c r="FM266" i="1"/>
  <c r="FO266" i="1"/>
  <c r="FQ266" i="1"/>
  <c r="J266" i="1"/>
  <c r="AO266" i="1"/>
  <c r="BN266" i="1"/>
  <c r="CM266" i="1"/>
  <c r="DL266" i="1"/>
  <c r="EK266" i="1"/>
  <c r="FP266" i="1"/>
  <c r="I266" i="1"/>
  <c r="AN266" i="1"/>
  <c r="BM266" i="1"/>
  <c r="CL266" i="1"/>
  <c r="DK266" i="1"/>
  <c r="EJ266" i="1"/>
  <c r="FN266" i="1"/>
  <c r="E266" i="1"/>
  <c r="A163" i="1"/>
  <c r="T163" i="1"/>
  <c r="U163" i="1"/>
  <c r="V163" i="1"/>
  <c r="X163" i="1"/>
  <c r="AC163" i="1"/>
  <c r="BK163" i="1"/>
  <c r="AQ163" i="1"/>
  <c r="Y163" i="1"/>
  <c r="AD163" i="1"/>
  <c r="CJ163" i="1"/>
  <c r="BP163" i="1"/>
  <c r="Z163" i="1"/>
  <c r="AE163" i="1"/>
  <c r="DI163" i="1"/>
  <c r="CO163" i="1"/>
  <c r="AA163" i="1"/>
  <c r="AF163" i="1"/>
  <c r="EH163" i="1"/>
  <c r="DN163" i="1"/>
  <c r="AB163" i="1"/>
  <c r="AG163" i="1"/>
  <c r="FG163" i="1"/>
  <c r="EM163" i="1"/>
  <c r="FJ163" i="1"/>
  <c r="FM163" i="1"/>
  <c r="FO163" i="1"/>
  <c r="FQ163" i="1"/>
  <c r="J163" i="1"/>
  <c r="AO163" i="1"/>
  <c r="BN163" i="1"/>
  <c r="CM163" i="1"/>
  <c r="DL163" i="1"/>
  <c r="EK163" i="1"/>
  <c r="I163" i="1"/>
  <c r="AN163" i="1"/>
  <c r="BM163" i="1"/>
  <c r="CL163" i="1"/>
  <c r="DK163" i="1"/>
  <c r="EJ163" i="1"/>
  <c r="E163" i="1"/>
  <c r="A305" i="1"/>
  <c r="T305" i="1"/>
  <c r="U305" i="1"/>
  <c r="V305" i="1"/>
  <c r="X305" i="1"/>
  <c r="AC305" i="1"/>
  <c r="BK305" i="1"/>
  <c r="AQ305" i="1"/>
  <c r="Y305" i="1"/>
  <c r="AD305" i="1"/>
  <c r="CJ305" i="1"/>
  <c r="BP305" i="1"/>
  <c r="Z305" i="1"/>
  <c r="AE305" i="1"/>
  <c r="DI305" i="1"/>
  <c r="CO305" i="1"/>
  <c r="AA305" i="1"/>
  <c r="AF305" i="1"/>
  <c r="EH305" i="1"/>
  <c r="DN305" i="1"/>
  <c r="AB305" i="1"/>
  <c r="AG305" i="1"/>
  <c r="FG305" i="1"/>
  <c r="EM305" i="1"/>
  <c r="FJ305" i="1"/>
  <c r="FM305" i="1"/>
  <c r="FO305" i="1"/>
  <c r="FQ305" i="1"/>
  <c r="J305" i="1"/>
  <c r="AO305" i="1"/>
  <c r="BN305" i="1"/>
  <c r="CM305" i="1"/>
  <c r="DL305" i="1"/>
  <c r="EK305" i="1"/>
  <c r="FP305" i="1"/>
  <c r="I305" i="1"/>
  <c r="AN305" i="1"/>
  <c r="BM305" i="1"/>
  <c r="CL305" i="1"/>
  <c r="DK305" i="1"/>
  <c r="EJ305" i="1"/>
  <c r="FN305" i="1"/>
  <c r="E305" i="1"/>
  <c r="A255" i="1"/>
  <c r="T255" i="1"/>
  <c r="U255" i="1"/>
  <c r="V255" i="1"/>
  <c r="X255" i="1"/>
  <c r="AC255" i="1"/>
  <c r="BK255" i="1"/>
  <c r="AQ255" i="1"/>
  <c r="Y255" i="1"/>
  <c r="AD255" i="1"/>
  <c r="CJ255" i="1"/>
  <c r="BP255" i="1"/>
  <c r="Z255" i="1"/>
  <c r="AE255" i="1"/>
  <c r="DI255" i="1"/>
  <c r="CO255" i="1"/>
  <c r="AA255" i="1"/>
  <c r="AF255" i="1"/>
  <c r="EH255" i="1"/>
  <c r="DN255" i="1"/>
  <c r="AB255" i="1"/>
  <c r="AG255" i="1"/>
  <c r="FG255" i="1"/>
  <c r="EM255" i="1"/>
  <c r="FJ255" i="1"/>
  <c r="FM255" i="1"/>
  <c r="FO255" i="1"/>
  <c r="FQ255" i="1"/>
  <c r="J255" i="1"/>
  <c r="AO255" i="1"/>
  <c r="BN255" i="1"/>
  <c r="CM255" i="1"/>
  <c r="DL255" i="1"/>
  <c r="EK255" i="1"/>
  <c r="FP255" i="1"/>
  <c r="I255" i="1"/>
  <c r="AN255" i="1"/>
  <c r="BM255" i="1"/>
  <c r="CL255" i="1"/>
  <c r="DK255" i="1"/>
  <c r="EJ255" i="1"/>
  <c r="FN255" i="1"/>
  <c r="E255" i="1"/>
  <c r="A277" i="1"/>
  <c r="T277" i="1"/>
  <c r="U277" i="1"/>
  <c r="V277" i="1"/>
  <c r="X277" i="1"/>
  <c r="AC277" i="1"/>
  <c r="BK277" i="1"/>
  <c r="AQ277" i="1"/>
  <c r="Y277" i="1"/>
  <c r="AD277" i="1"/>
  <c r="CJ277" i="1"/>
  <c r="BP277" i="1"/>
  <c r="Z277" i="1"/>
  <c r="AE277" i="1"/>
  <c r="DI277" i="1"/>
  <c r="CO277" i="1"/>
  <c r="AA277" i="1"/>
  <c r="AF277" i="1"/>
  <c r="EH277" i="1"/>
  <c r="DN277" i="1"/>
  <c r="AB277" i="1"/>
  <c r="AG277" i="1"/>
  <c r="FG277" i="1"/>
  <c r="EM277" i="1"/>
  <c r="FJ277" i="1"/>
  <c r="FM277" i="1"/>
  <c r="FO277" i="1"/>
  <c r="FQ277" i="1"/>
  <c r="J277" i="1"/>
  <c r="AO277" i="1"/>
  <c r="BN277" i="1"/>
  <c r="CM277" i="1"/>
  <c r="DL277" i="1"/>
  <c r="EK277" i="1"/>
  <c r="FP277" i="1"/>
  <c r="I277" i="1"/>
  <c r="AN277" i="1"/>
  <c r="BM277" i="1"/>
  <c r="CL277" i="1"/>
  <c r="DK277" i="1"/>
  <c r="EJ277" i="1"/>
  <c r="FN277" i="1"/>
  <c r="E277" i="1"/>
  <c r="A299" i="1"/>
  <c r="T299" i="1"/>
  <c r="U299" i="1"/>
  <c r="V299" i="1"/>
  <c r="X299" i="1"/>
  <c r="AC299" i="1"/>
  <c r="BK299" i="1"/>
  <c r="AQ299" i="1"/>
  <c r="Y299" i="1"/>
  <c r="AD299" i="1"/>
  <c r="CJ299" i="1"/>
  <c r="BP299" i="1"/>
  <c r="Z299" i="1"/>
  <c r="AE299" i="1"/>
  <c r="DI299" i="1"/>
  <c r="CO299" i="1"/>
  <c r="AA299" i="1"/>
  <c r="AF299" i="1"/>
  <c r="EH299" i="1"/>
  <c r="DN299" i="1"/>
  <c r="AB299" i="1"/>
  <c r="AG299" i="1"/>
  <c r="FG299" i="1"/>
  <c r="EM299" i="1"/>
  <c r="FJ299" i="1"/>
  <c r="FM299" i="1"/>
  <c r="FO299" i="1"/>
  <c r="FQ299" i="1"/>
  <c r="J299" i="1"/>
  <c r="AO299" i="1"/>
  <c r="BN299" i="1"/>
  <c r="CM299" i="1"/>
  <c r="DL299" i="1"/>
  <c r="EK299" i="1"/>
  <c r="FP299" i="1"/>
  <c r="I299" i="1"/>
  <c r="AN299" i="1"/>
  <c r="BM299" i="1"/>
  <c r="CL299" i="1"/>
  <c r="DK299" i="1"/>
  <c r="EJ299" i="1"/>
  <c r="FN299" i="1"/>
  <c r="E299" i="1"/>
  <c r="A278" i="1"/>
  <c r="T278" i="1"/>
  <c r="U278" i="1"/>
  <c r="V278" i="1"/>
  <c r="X278" i="1"/>
  <c r="AC278" i="1"/>
  <c r="BK278" i="1"/>
  <c r="AQ278" i="1"/>
  <c r="Y278" i="1"/>
  <c r="AD278" i="1"/>
  <c r="CJ278" i="1"/>
  <c r="BP278" i="1"/>
  <c r="Z278" i="1"/>
  <c r="AE278" i="1"/>
  <c r="DI278" i="1"/>
  <c r="CO278" i="1"/>
  <c r="AA278" i="1"/>
  <c r="AF278" i="1"/>
  <c r="EH278" i="1"/>
  <c r="DN278" i="1"/>
  <c r="AB278" i="1"/>
  <c r="AG278" i="1"/>
  <c r="FG278" i="1"/>
  <c r="EM278" i="1"/>
  <c r="FJ278" i="1"/>
  <c r="FM278" i="1"/>
  <c r="FO278" i="1"/>
  <c r="FQ278" i="1"/>
  <c r="J278" i="1"/>
  <c r="AO278" i="1"/>
  <c r="BN278" i="1"/>
  <c r="CM278" i="1"/>
  <c r="DL278" i="1"/>
  <c r="EK278" i="1"/>
  <c r="FP278" i="1"/>
  <c r="I278" i="1"/>
  <c r="AN278" i="1"/>
  <c r="BM278" i="1"/>
  <c r="CL278" i="1"/>
  <c r="DK278" i="1"/>
  <c r="EJ278" i="1"/>
  <c r="FN278" i="1"/>
  <c r="E278" i="1"/>
  <c r="A263" i="1"/>
  <c r="T263" i="1"/>
  <c r="U263" i="1"/>
  <c r="V263" i="1"/>
  <c r="X263" i="1"/>
  <c r="AC263" i="1"/>
  <c r="BK263" i="1"/>
  <c r="AQ263" i="1"/>
  <c r="Y263" i="1"/>
  <c r="AD263" i="1"/>
  <c r="CJ263" i="1"/>
  <c r="BP263" i="1"/>
  <c r="Z263" i="1"/>
  <c r="AE263" i="1"/>
  <c r="DI263" i="1"/>
  <c r="CO263" i="1"/>
  <c r="AA263" i="1"/>
  <c r="AF263" i="1"/>
  <c r="EH263" i="1"/>
  <c r="DN263" i="1"/>
  <c r="AB263" i="1"/>
  <c r="AG263" i="1"/>
  <c r="FG263" i="1"/>
  <c r="EM263" i="1"/>
  <c r="FJ263" i="1"/>
  <c r="FM263" i="1"/>
  <c r="FO263" i="1"/>
  <c r="FQ263" i="1"/>
  <c r="J263" i="1"/>
  <c r="AO263" i="1"/>
  <c r="BN263" i="1"/>
  <c r="CM263" i="1"/>
  <c r="DL263" i="1"/>
  <c r="EK263" i="1"/>
  <c r="FP263" i="1"/>
  <c r="I263" i="1"/>
  <c r="AN263" i="1"/>
  <c r="BM263" i="1"/>
  <c r="CL263" i="1"/>
  <c r="DK263" i="1"/>
  <c r="EJ263" i="1"/>
  <c r="FN263" i="1"/>
  <c r="E263" i="1"/>
  <c r="A228" i="1"/>
  <c r="T228" i="1"/>
  <c r="U228" i="1"/>
  <c r="V228" i="1"/>
  <c r="X228" i="1"/>
  <c r="AC228" i="1"/>
  <c r="BK228" i="1"/>
  <c r="AQ228" i="1"/>
  <c r="Y228" i="1"/>
  <c r="AD228" i="1"/>
  <c r="CJ228" i="1"/>
  <c r="BP228" i="1"/>
  <c r="Z228" i="1"/>
  <c r="AE228" i="1"/>
  <c r="DI228" i="1"/>
  <c r="CO228" i="1"/>
  <c r="AA228" i="1"/>
  <c r="AF228" i="1"/>
  <c r="EH228" i="1"/>
  <c r="DN228" i="1"/>
  <c r="AB228" i="1"/>
  <c r="AG228" i="1"/>
  <c r="FG228" i="1"/>
  <c r="EM228" i="1"/>
  <c r="FJ228" i="1"/>
  <c r="FM228" i="1"/>
  <c r="FO228" i="1"/>
  <c r="FQ228" i="1"/>
  <c r="J228" i="1"/>
  <c r="AO228" i="1"/>
  <c r="BN228" i="1"/>
  <c r="CM228" i="1"/>
  <c r="DL228" i="1"/>
  <c r="EK228" i="1"/>
  <c r="FP228" i="1"/>
  <c r="I228" i="1"/>
  <c r="AN228" i="1"/>
  <c r="BM228" i="1"/>
  <c r="CL228" i="1"/>
  <c r="DK228" i="1"/>
  <c r="EJ228" i="1"/>
  <c r="FN228" i="1"/>
  <c r="E228" i="1"/>
  <c r="A268" i="1"/>
  <c r="T268" i="1"/>
  <c r="U268" i="1"/>
  <c r="V268" i="1"/>
  <c r="X268" i="1"/>
  <c r="AC268" i="1"/>
  <c r="BK268" i="1"/>
  <c r="AQ268" i="1"/>
  <c r="Y268" i="1"/>
  <c r="AD268" i="1"/>
  <c r="CJ268" i="1"/>
  <c r="BP268" i="1"/>
  <c r="Z268" i="1"/>
  <c r="AE268" i="1"/>
  <c r="DI268" i="1"/>
  <c r="CO268" i="1"/>
  <c r="AA268" i="1"/>
  <c r="AF268" i="1"/>
  <c r="EH268" i="1"/>
  <c r="DN268" i="1"/>
  <c r="AB268" i="1"/>
  <c r="AG268" i="1"/>
  <c r="FG268" i="1"/>
  <c r="EM268" i="1"/>
  <c r="FJ268" i="1"/>
  <c r="FM268" i="1"/>
  <c r="FO268" i="1"/>
  <c r="FQ268" i="1"/>
  <c r="J268" i="1"/>
  <c r="AO268" i="1"/>
  <c r="BN268" i="1"/>
  <c r="CM268" i="1"/>
  <c r="DL268" i="1"/>
  <c r="EK268" i="1"/>
  <c r="FP268" i="1"/>
  <c r="I268" i="1"/>
  <c r="AN268" i="1"/>
  <c r="BM268" i="1"/>
  <c r="CL268" i="1"/>
  <c r="DK268" i="1"/>
  <c r="EJ268" i="1"/>
  <c r="FN268" i="1"/>
  <c r="E268" i="1"/>
  <c r="A303" i="1"/>
  <c r="T303" i="1"/>
  <c r="U303" i="1"/>
  <c r="V303" i="1"/>
  <c r="X303" i="1"/>
  <c r="AC303" i="1"/>
  <c r="BK303" i="1"/>
  <c r="AQ303" i="1"/>
  <c r="Y303" i="1"/>
  <c r="AD303" i="1"/>
  <c r="CJ303" i="1"/>
  <c r="BP303" i="1"/>
  <c r="Z303" i="1"/>
  <c r="AE303" i="1"/>
  <c r="DI303" i="1"/>
  <c r="CO303" i="1"/>
  <c r="AA303" i="1"/>
  <c r="AF303" i="1"/>
  <c r="EH303" i="1"/>
  <c r="DN303" i="1"/>
  <c r="AB303" i="1"/>
  <c r="AG303" i="1"/>
  <c r="FG303" i="1"/>
  <c r="EM303" i="1"/>
  <c r="FJ303" i="1"/>
  <c r="FM303" i="1"/>
  <c r="FO303" i="1"/>
  <c r="FQ303" i="1"/>
  <c r="J303" i="1"/>
  <c r="AO303" i="1"/>
  <c r="BN303" i="1"/>
  <c r="CM303" i="1"/>
  <c r="DL303" i="1"/>
  <c r="EK303" i="1"/>
  <c r="FP303" i="1"/>
  <c r="I303" i="1"/>
  <c r="AN303" i="1"/>
  <c r="BM303" i="1"/>
  <c r="CL303" i="1"/>
  <c r="DK303" i="1"/>
  <c r="EJ303" i="1"/>
  <c r="FN303" i="1"/>
  <c r="E303" i="1"/>
  <c r="A283" i="1"/>
  <c r="T283" i="1"/>
  <c r="U283" i="1"/>
  <c r="V283" i="1"/>
  <c r="X283" i="1"/>
  <c r="AC283" i="1"/>
  <c r="BK283" i="1"/>
  <c r="AQ283" i="1"/>
  <c r="Y283" i="1"/>
  <c r="AD283" i="1"/>
  <c r="CJ283" i="1"/>
  <c r="BP283" i="1"/>
  <c r="Z283" i="1"/>
  <c r="AE283" i="1"/>
  <c r="DI283" i="1"/>
  <c r="CO283" i="1"/>
  <c r="AA283" i="1"/>
  <c r="AF283" i="1"/>
  <c r="EH283" i="1"/>
  <c r="DN283" i="1"/>
  <c r="AB283" i="1"/>
  <c r="AG283" i="1"/>
  <c r="FG283" i="1"/>
  <c r="EM283" i="1"/>
  <c r="FJ283" i="1"/>
  <c r="FM283" i="1"/>
  <c r="FO283" i="1"/>
  <c r="FQ283" i="1"/>
  <c r="J283" i="1"/>
  <c r="AO283" i="1"/>
  <c r="BN283" i="1"/>
  <c r="CM283" i="1"/>
  <c r="DL283" i="1"/>
  <c r="EK283" i="1"/>
  <c r="FP283" i="1"/>
  <c r="I283" i="1"/>
  <c r="AN283" i="1"/>
  <c r="BM283" i="1"/>
  <c r="CL283" i="1"/>
  <c r="DK283" i="1"/>
  <c r="EJ283" i="1"/>
  <c r="FN283" i="1"/>
  <c r="E283" i="1"/>
  <c r="A309" i="1"/>
  <c r="T309" i="1"/>
  <c r="U309" i="1"/>
  <c r="V309" i="1"/>
  <c r="X309" i="1"/>
  <c r="AC309" i="1"/>
  <c r="BK309" i="1"/>
  <c r="AQ309" i="1"/>
  <c r="Y309" i="1"/>
  <c r="AD309" i="1"/>
  <c r="CJ309" i="1"/>
  <c r="BP309" i="1"/>
  <c r="Z309" i="1"/>
  <c r="AE309" i="1"/>
  <c r="DI309" i="1"/>
  <c r="CO309" i="1"/>
  <c r="AA309" i="1"/>
  <c r="AF309" i="1"/>
  <c r="EH309" i="1"/>
  <c r="DN309" i="1"/>
  <c r="AB309" i="1"/>
  <c r="AG309" i="1"/>
  <c r="FG309" i="1"/>
  <c r="EM309" i="1"/>
  <c r="FJ309" i="1"/>
  <c r="FM309" i="1"/>
  <c r="FO309" i="1"/>
  <c r="FQ309" i="1"/>
  <c r="J309" i="1"/>
  <c r="AO309" i="1"/>
  <c r="BN309" i="1"/>
  <c r="CM309" i="1"/>
  <c r="DL309" i="1"/>
  <c r="EK309" i="1"/>
  <c r="FP309" i="1"/>
  <c r="I309" i="1"/>
  <c r="AN309" i="1"/>
  <c r="BM309" i="1"/>
  <c r="CL309" i="1"/>
  <c r="DK309" i="1"/>
  <c r="EJ309" i="1"/>
  <c r="FN309" i="1"/>
  <c r="E309" i="1"/>
  <c r="A312" i="1"/>
  <c r="T312" i="1"/>
  <c r="U312" i="1"/>
  <c r="V312" i="1"/>
  <c r="X312" i="1"/>
  <c r="AC312" i="1"/>
  <c r="BK312" i="1"/>
  <c r="AQ312" i="1"/>
  <c r="Y312" i="1"/>
  <c r="AD312" i="1"/>
  <c r="CJ312" i="1"/>
  <c r="BP312" i="1"/>
  <c r="Z312" i="1"/>
  <c r="AE312" i="1"/>
  <c r="DI312" i="1"/>
  <c r="CO312" i="1"/>
  <c r="AA312" i="1"/>
  <c r="AF312" i="1"/>
  <c r="EH312" i="1"/>
  <c r="DN312" i="1"/>
  <c r="AB312" i="1"/>
  <c r="AG312" i="1"/>
  <c r="FG312" i="1"/>
  <c r="EM312" i="1"/>
  <c r="FJ312" i="1"/>
  <c r="FM312" i="1"/>
  <c r="FO312" i="1"/>
  <c r="FQ312" i="1"/>
  <c r="J312" i="1"/>
  <c r="AO312" i="1"/>
  <c r="BN312" i="1"/>
  <c r="CM312" i="1"/>
  <c r="DL312" i="1"/>
  <c r="EK312" i="1"/>
  <c r="FP312" i="1"/>
  <c r="I312" i="1"/>
  <c r="AN312" i="1"/>
  <c r="BM312" i="1"/>
  <c r="CL312" i="1"/>
  <c r="DK312" i="1"/>
  <c r="EJ312" i="1"/>
  <c r="FN312" i="1"/>
  <c r="E312" i="1"/>
  <c r="A308" i="1"/>
  <c r="T308" i="1"/>
  <c r="U308" i="1"/>
  <c r="V308" i="1"/>
  <c r="X308" i="1"/>
  <c r="AC308" i="1"/>
  <c r="BK308" i="1"/>
  <c r="AQ308" i="1"/>
  <c r="Y308" i="1"/>
  <c r="AD308" i="1"/>
  <c r="CJ308" i="1"/>
  <c r="BP308" i="1"/>
  <c r="Z308" i="1"/>
  <c r="AE308" i="1"/>
  <c r="DI308" i="1"/>
  <c r="CO308" i="1"/>
  <c r="AA308" i="1"/>
  <c r="AF308" i="1"/>
  <c r="EH308" i="1"/>
  <c r="DN308" i="1"/>
  <c r="AB308" i="1"/>
  <c r="AG308" i="1"/>
  <c r="FG308" i="1"/>
  <c r="EM308" i="1"/>
  <c r="FJ308" i="1"/>
  <c r="FM308" i="1"/>
  <c r="FO308" i="1"/>
  <c r="FQ308" i="1"/>
  <c r="J308" i="1"/>
  <c r="AO308" i="1"/>
  <c r="BN308" i="1"/>
  <c r="CM308" i="1"/>
  <c r="DL308" i="1"/>
  <c r="EK308" i="1"/>
  <c r="FP308" i="1"/>
  <c r="I308" i="1"/>
  <c r="AN308" i="1"/>
  <c r="BM308" i="1"/>
  <c r="CL308" i="1"/>
  <c r="DK308" i="1"/>
  <c r="EJ308" i="1"/>
  <c r="FN308" i="1"/>
  <c r="E308" i="1"/>
  <c r="A321" i="1"/>
  <c r="T321" i="1"/>
  <c r="U321" i="1"/>
  <c r="V321" i="1"/>
  <c r="X321" i="1"/>
  <c r="AC321" i="1"/>
  <c r="BK321" i="1"/>
  <c r="AQ321" i="1"/>
  <c r="Y321" i="1"/>
  <c r="AD321" i="1"/>
  <c r="CJ321" i="1"/>
  <c r="BP321" i="1"/>
  <c r="Z321" i="1"/>
  <c r="AE321" i="1"/>
  <c r="DI321" i="1"/>
  <c r="CO321" i="1"/>
  <c r="AA321" i="1"/>
  <c r="AF321" i="1"/>
  <c r="EH321" i="1"/>
  <c r="DN321" i="1"/>
  <c r="AB321" i="1"/>
  <c r="AG321" i="1"/>
  <c r="FG321" i="1"/>
  <c r="EM321" i="1"/>
  <c r="FJ321" i="1"/>
  <c r="FM321" i="1"/>
  <c r="FO321" i="1"/>
  <c r="FQ321" i="1"/>
  <c r="J321" i="1"/>
  <c r="AO321" i="1"/>
  <c r="BN321" i="1"/>
  <c r="CM321" i="1"/>
  <c r="DL321" i="1"/>
  <c r="EK321" i="1"/>
  <c r="FP321" i="1"/>
  <c r="I321" i="1"/>
  <c r="AN321" i="1"/>
  <c r="BM321" i="1"/>
  <c r="CL321" i="1"/>
  <c r="DK321" i="1"/>
  <c r="EJ321" i="1"/>
  <c r="FN321" i="1"/>
  <c r="E321" i="1"/>
  <c r="A253" i="1"/>
  <c r="T253" i="1"/>
  <c r="U253" i="1"/>
  <c r="V253" i="1"/>
  <c r="X253" i="1"/>
  <c r="AC253" i="1"/>
  <c r="BK253" i="1"/>
  <c r="AQ253" i="1"/>
  <c r="Y253" i="1"/>
  <c r="AD253" i="1"/>
  <c r="CJ253" i="1"/>
  <c r="BP253" i="1"/>
  <c r="Z253" i="1"/>
  <c r="AE253" i="1"/>
  <c r="DI253" i="1"/>
  <c r="CO253" i="1"/>
  <c r="AA253" i="1"/>
  <c r="AF253" i="1"/>
  <c r="EH253" i="1"/>
  <c r="DN253" i="1"/>
  <c r="AB253" i="1"/>
  <c r="AG253" i="1"/>
  <c r="FG253" i="1"/>
  <c r="EM253" i="1"/>
  <c r="FJ253" i="1"/>
  <c r="FM253" i="1"/>
  <c r="FO253" i="1"/>
  <c r="FQ253" i="1"/>
  <c r="J253" i="1"/>
  <c r="AO253" i="1"/>
  <c r="BN253" i="1"/>
  <c r="CM253" i="1"/>
  <c r="DL253" i="1"/>
  <c r="EK253" i="1"/>
  <c r="FP253" i="1"/>
  <c r="I253" i="1"/>
  <c r="AN253" i="1"/>
  <c r="BM253" i="1"/>
  <c r="CL253" i="1"/>
  <c r="DK253" i="1"/>
  <c r="EJ253" i="1"/>
  <c r="FN253" i="1"/>
  <c r="E253" i="1"/>
  <c r="A327" i="1"/>
  <c r="T327" i="1"/>
  <c r="U327" i="1"/>
  <c r="V327" i="1"/>
  <c r="X327" i="1"/>
  <c r="AC327" i="1"/>
  <c r="BK327" i="1"/>
  <c r="AQ327" i="1"/>
  <c r="Y327" i="1"/>
  <c r="AD327" i="1"/>
  <c r="CJ327" i="1"/>
  <c r="BP327" i="1"/>
  <c r="Z327" i="1"/>
  <c r="AE327" i="1"/>
  <c r="DI327" i="1"/>
  <c r="CO327" i="1"/>
  <c r="AA327" i="1"/>
  <c r="AF327" i="1"/>
  <c r="EH327" i="1"/>
  <c r="DN327" i="1"/>
  <c r="AB327" i="1"/>
  <c r="AG327" i="1"/>
  <c r="FG327" i="1"/>
  <c r="EM327" i="1"/>
  <c r="FJ327" i="1"/>
  <c r="FM327" i="1"/>
  <c r="FO327" i="1"/>
  <c r="FQ327" i="1"/>
  <c r="J327" i="1"/>
  <c r="AO327" i="1"/>
  <c r="BN327" i="1"/>
  <c r="CM327" i="1"/>
  <c r="DL327" i="1"/>
  <c r="EK327" i="1"/>
  <c r="FP327" i="1"/>
  <c r="I327" i="1"/>
  <c r="AN327" i="1"/>
  <c r="BM327" i="1"/>
  <c r="CL327" i="1"/>
  <c r="DK327" i="1"/>
  <c r="EJ327" i="1"/>
  <c r="FN327" i="1"/>
  <c r="E327" i="1"/>
  <c r="A331" i="1"/>
  <c r="T331" i="1"/>
  <c r="U331" i="1"/>
  <c r="V331" i="1"/>
  <c r="X331" i="1"/>
  <c r="AC331" i="1"/>
  <c r="BK331" i="1"/>
  <c r="AQ331" i="1"/>
  <c r="Y331" i="1"/>
  <c r="AD331" i="1"/>
  <c r="CJ331" i="1"/>
  <c r="BP331" i="1"/>
  <c r="Z331" i="1"/>
  <c r="AE331" i="1"/>
  <c r="DI331" i="1"/>
  <c r="CO331" i="1"/>
  <c r="AA331" i="1"/>
  <c r="AF331" i="1"/>
  <c r="EH331" i="1"/>
  <c r="DN331" i="1"/>
  <c r="AB331" i="1"/>
  <c r="AG331" i="1"/>
  <c r="FG331" i="1"/>
  <c r="EM331" i="1"/>
  <c r="FJ331" i="1"/>
  <c r="FM331" i="1"/>
  <c r="FO331" i="1"/>
  <c r="FQ331" i="1"/>
  <c r="J331" i="1"/>
  <c r="AO331" i="1"/>
  <c r="BN331" i="1"/>
  <c r="CM331" i="1"/>
  <c r="DL331" i="1"/>
  <c r="EK331" i="1"/>
  <c r="FP331" i="1"/>
  <c r="I331" i="1"/>
  <c r="AN331" i="1"/>
  <c r="BM331" i="1"/>
  <c r="CL331" i="1"/>
  <c r="DK331" i="1"/>
  <c r="EJ331" i="1"/>
  <c r="FN331" i="1"/>
  <c r="E331" i="1"/>
  <c r="A236" i="1"/>
  <c r="T236" i="1"/>
  <c r="U236" i="1"/>
  <c r="V236" i="1"/>
  <c r="X236" i="1"/>
  <c r="AC236" i="1"/>
  <c r="BK236" i="1"/>
  <c r="AQ236" i="1"/>
  <c r="Y236" i="1"/>
  <c r="AD236" i="1"/>
  <c r="CJ236" i="1"/>
  <c r="BP236" i="1"/>
  <c r="Z236" i="1"/>
  <c r="AE236" i="1"/>
  <c r="DI236" i="1"/>
  <c r="CO236" i="1"/>
  <c r="AA236" i="1"/>
  <c r="AF236" i="1"/>
  <c r="EH236" i="1"/>
  <c r="DN236" i="1"/>
  <c r="AB236" i="1"/>
  <c r="AG236" i="1"/>
  <c r="FG236" i="1"/>
  <c r="EM236" i="1"/>
  <c r="FJ236" i="1"/>
  <c r="FM236" i="1"/>
  <c r="FO236" i="1"/>
  <c r="FQ236" i="1"/>
  <c r="J236" i="1"/>
  <c r="AO236" i="1"/>
  <c r="BN236" i="1"/>
  <c r="CM236" i="1"/>
  <c r="DL236" i="1"/>
  <c r="EK236" i="1"/>
  <c r="FP236" i="1"/>
  <c r="I236" i="1"/>
  <c r="AN236" i="1"/>
  <c r="BM236" i="1"/>
  <c r="CL236" i="1"/>
  <c r="DK236" i="1"/>
  <c r="EJ236" i="1"/>
  <c r="FN236" i="1"/>
  <c r="E236" i="1"/>
  <c r="A306" i="1"/>
  <c r="T306" i="1"/>
  <c r="U306" i="1"/>
  <c r="V306" i="1"/>
  <c r="X306" i="1"/>
  <c r="AC306" i="1"/>
  <c r="BK306" i="1"/>
  <c r="AQ306" i="1"/>
  <c r="Y306" i="1"/>
  <c r="AD306" i="1"/>
  <c r="CJ306" i="1"/>
  <c r="BP306" i="1"/>
  <c r="Z306" i="1"/>
  <c r="AE306" i="1"/>
  <c r="DI306" i="1"/>
  <c r="CO306" i="1"/>
  <c r="AA306" i="1"/>
  <c r="AF306" i="1"/>
  <c r="EH306" i="1"/>
  <c r="DN306" i="1"/>
  <c r="AB306" i="1"/>
  <c r="AG306" i="1"/>
  <c r="FG306" i="1"/>
  <c r="EM306" i="1"/>
  <c r="FJ306" i="1"/>
  <c r="FM306" i="1"/>
  <c r="FO306" i="1"/>
  <c r="FQ306" i="1"/>
  <c r="J306" i="1"/>
  <c r="AO306" i="1"/>
  <c r="BN306" i="1"/>
  <c r="CM306" i="1"/>
  <c r="DL306" i="1"/>
  <c r="EK306" i="1"/>
  <c r="FP306" i="1"/>
  <c r="I306" i="1"/>
  <c r="AN306" i="1"/>
  <c r="BM306" i="1"/>
  <c r="CL306" i="1"/>
  <c r="DK306" i="1"/>
  <c r="EJ306" i="1"/>
  <c r="FN306" i="1"/>
  <c r="E306" i="1"/>
  <c r="A222" i="1"/>
  <c r="T222" i="1"/>
  <c r="U222" i="1"/>
  <c r="V222" i="1"/>
  <c r="X222" i="1"/>
  <c r="AC222" i="1"/>
  <c r="BK222" i="1"/>
  <c r="AQ222" i="1"/>
  <c r="Y222" i="1"/>
  <c r="AD222" i="1"/>
  <c r="CJ222" i="1"/>
  <c r="BP222" i="1"/>
  <c r="Z222" i="1"/>
  <c r="AE222" i="1"/>
  <c r="DI222" i="1"/>
  <c r="CO222" i="1"/>
  <c r="AA222" i="1"/>
  <c r="AF222" i="1"/>
  <c r="EH222" i="1"/>
  <c r="DN222" i="1"/>
  <c r="AB222" i="1"/>
  <c r="AG222" i="1"/>
  <c r="FG222" i="1"/>
  <c r="EM222" i="1"/>
  <c r="FJ222" i="1"/>
  <c r="FM222" i="1"/>
  <c r="FO222" i="1"/>
  <c r="FQ222" i="1"/>
  <c r="J222" i="1"/>
  <c r="AO222" i="1"/>
  <c r="BN222" i="1"/>
  <c r="CM222" i="1"/>
  <c r="DL222" i="1"/>
  <c r="EK222" i="1"/>
  <c r="FP222" i="1"/>
  <c r="I222" i="1"/>
  <c r="AN222" i="1"/>
  <c r="BM222" i="1"/>
  <c r="CL222" i="1"/>
  <c r="DK222" i="1"/>
  <c r="EJ222" i="1"/>
  <c r="FN222" i="1"/>
  <c r="E222" i="1"/>
  <c r="A234" i="1"/>
  <c r="T234" i="1"/>
  <c r="U234" i="1"/>
  <c r="V234" i="1"/>
  <c r="X234" i="1"/>
  <c r="AC234" i="1"/>
  <c r="BK234" i="1"/>
  <c r="AQ234" i="1"/>
  <c r="Y234" i="1"/>
  <c r="AD234" i="1"/>
  <c r="CJ234" i="1"/>
  <c r="BP234" i="1"/>
  <c r="Z234" i="1"/>
  <c r="AE234" i="1"/>
  <c r="DI234" i="1"/>
  <c r="CO234" i="1"/>
  <c r="AA234" i="1"/>
  <c r="AF234" i="1"/>
  <c r="EH234" i="1"/>
  <c r="DN234" i="1"/>
  <c r="AB234" i="1"/>
  <c r="AG234" i="1"/>
  <c r="FG234" i="1"/>
  <c r="EM234" i="1"/>
  <c r="FJ234" i="1"/>
  <c r="FM234" i="1"/>
  <c r="FO234" i="1"/>
  <c r="FQ234" i="1"/>
  <c r="J234" i="1"/>
  <c r="AO234" i="1"/>
  <c r="BN234" i="1"/>
  <c r="CM234" i="1"/>
  <c r="DL234" i="1"/>
  <c r="EK234" i="1"/>
  <c r="FP234" i="1"/>
  <c r="I234" i="1"/>
  <c r="AN234" i="1"/>
  <c r="BM234" i="1"/>
  <c r="CL234" i="1"/>
  <c r="DK234" i="1"/>
  <c r="EJ234" i="1"/>
  <c r="FN234" i="1"/>
  <c r="E234" i="1"/>
  <c r="A258" i="1"/>
  <c r="T258" i="1"/>
  <c r="U258" i="1"/>
  <c r="V258" i="1"/>
  <c r="X258" i="1"/>
  <c r="AC258" i="1"/>
  <c r="BK258" i="1"/>
  <c r="AQ258" i="1"/>
  <c r="Y258" i="1"/>
  <c r="AD258" i="1"/>
  <c r="CJ258" i="1"/>
  <c r="BP258" i="1"/>
  <c r="Z258" i="1"/>
  <c r="AE258" i="1"/>
  <c r="DI258" i="1"/>
  <c r="CO258" i="1"/>
  <c r="AA258" i="1"/>
  <c r="AF258" i="1"/>
  <c r="EH258" i="1"/>
  <c r="DN258" i="1"/>
  <c r="AB258" i="1"/>
  <c r="AG258" i="1"/>
  <c r="FG258" i="1"/>
  <c r="EM258" i="1"/>
  <c r="FJ258" i="1"/>
  <c r="FM258" i="1"/>
  <c r="FO258" i="1"/>
  <c r="FQ258" i="1"/>
  <c r="J258" i="1"/>
  <c r="AO258" i="1"/>
  <c r="BN258" i="1"/>
  <c r="CM258" i="1"/>
  <c r="DL258" i="1"/>
  <c r="EK258" i="1"/>
  <c r="FP258" i="1"/>
  <c r="I258" i="1"/>
  <c r="AN258" i="1"/>
  <c r="BM258" i="1"/>
  <c r="CL258" i="1"/>
  <c r="DK258" i="1"/>
  <c r="EJ258" i="1"/>
  <c r="FN258" i="1"/>
  <c r="E258" i="1"/>
  <c r="A221" i="1"/>
  <c r="T221" i="1"/>
  <c r="U221" i="1"/>
  <c r="V221" i="1"/>
  <c r="X221" i="1"/>
  <c r="AC221" i="1"/>
  <c r="BK221" i="1"/>
  <c r="AQ221" i="1"/>
  <c r="Y221" i="1"/>
  <c r="AD221" i="1"/>
  <c r="CJ221" i="1"/>
  <c r="BP221" i="1"/>
  <c r="Z221" i="1"/>
  <c r="AE221" i="1"/>
  <c r="DI221" i="1"/>
  <c r="CO221" i="1"/>
  <c r="AA221" i="1"/>
  <c r="AF221" i="1"/>
  <c r="EH221" i="1"/>
  <c r="DN221" i="1"/>
  <c r="AB221" i="1"/>
  <c r="AG221" i="1"/>
  <c r="FG221" i="1"/>
  <c r="EM221" i="1"/>
  <c r="FJ221" i="1"/>
  <c r="FM221" i="1"/>
  <c r="FO221" i="1"/>
  <c r="FQ221" i="1"/>
  <c r="J221" i="1"/>
  <c r="AO221" i="1"/>
  <c r="BN221" i="1"/>
  <c r="CM221" i="1"/>
  <c r="DL221" i="1"/>
  <c r="EK221" i="1"/>
  <c r="FP221" i="1"/>
  <c r="I221" i="1"/>
  <c r="AN221" i="1"/>
  <c r="BM221" i="1"/>
  <c r="CL221" i="1"/>
  <c r="DK221" i="1"/>
  <c r="EJ221" i="1"/>
  <c r="FN221" i="1"/>
  <c r="E221" i="1"/>
  <c r="A226" i="1"/>
  <c r="T226" i="1"/>
  <c r="U226" i="1"/>
  <c r="V226" i="1"/>
  <c r="X226" i="1"/>
  <c r="AC226" i="1"/>
  <c r="BK226" i="1"/>
  <c r="AQ226" i="1"/>
  <c r="Y226" i="1"/>
  <c r="AD226" i="1"/>
  <c r="CJ226" i="1"/>
  <c r="BP226" i="1"/>
  <c r="Z226" i="1"/>
  <c r="AE226" i="1"/>
  <c r="DI226" i="1"/>
  <c r="CO226" i="1"/>
  <c r="AA226" i="1"/>
  <c r="AF226" i="1"/>
  <c r="EH226" i="1"/>
  <c r="DN226" i="1"/>
  <c r="AB226" i="1"/>
  <c r="AG226" i="1"/>
  <c r="FG226" i="1"/>
  <c r="EM226" i="1"/>
  <c r="FJ226" i="1"/>
  <c r="FM226" i="1"/>
  <c r="FO226" i="1"/>
  <c r="FQ226" i="1"/>
  <c r="J226" i="1"/>
  <c r="AO226" i="1"/>
  <c r="BN226" i="1"/>
  <c r="CM226" i="1"/>
  <c r="DL226" i="1"/>
  <c r="EK226" i="1"/>
  <c r="FP226" i="1"/>
  <c r="I226" i="1"/>
  <c r="AN226" i="1"/>
  <c r="BM226" i="1"/>
  <c r="CL226" i="1"/>
  <c r="DK226" i="1"/>
  <c r="EJ226" i="1"/>
  <c r="FN226" i="1"/>
  <c r="E226" i="1"/>
  <c r="A240" i="1"/>
  <c r="T240" i="1"/>
  <c r="U240" i="1"/>
  <c r="V240" i="1"/>
  <c r="X240" i="1"/>
  <c r="AC240" i="1"/>
  <c r="BK240" i="1"/>
  <c r="AQ240" i="1"/>
  <c r="Y240" i="1"/>
  <c r="AD240" i="1"/>
  <c r="CJ240" i="1"/>
  <c r="BP240" i="1"/>
  <c r="Z240" i="1"/>
  <c r="AE240" i="1"/>
  <c r="DI240" i="1"/>
  <c r="CO240" i="1"/>
  <c r="AA240" i="1"/>
  <c r="AF240" i="1"/>
  <c r="EH240" i="1"/>
  <c r="DN240" i="1"/>
  <c r="AB240" i="1"/>
  <c r="AG240" i="1"/>
  <c r="FG240" i="1"/>
  <c r="EM240" i="1"/>
  <c r="FJ240" i="1"/>
  <c r="FM240" i="1"/>
  <c r="FO240" i="1"/>
  <c r="FQ240" i="1"/>
  <c r="J240" i="1"/>
  <c r="AO240" i="1"/>
  <c r="BN240" i="1"/>
  <c r="CM240" i="1"/>
  <c r="DL240" i="1"/>
  <c r="EK240" i="1"/>
  <c r="FP240" i="1"/>
  <c r="I240" i="1"/>
  <c r="AN240" i="1"/>
  <c r="BM240" i="1"/>
  <c r="CL240" i="1"/>
  <c r="DK240" i="1"/>
  <c r="EJ240" i="1"/>
  <c r="FN240" i="1"/>
  <c r="E240" i="1"/>
  <c r="A244" i="1"/>
  <c r="T244" i="1"/>
  <c r="U244" i="1"/>
  <c r="V244" i="1"/>
  <c r="X244" i="1"/>
  <c r="AC244" i="1"/>
  <c r="BK244" i="1"/>
  <c r="AQ244" i="1"/>
  <c r="Y244" i="1"/>
  <c r="AD244" i="1"/>
  <c r="CJ244" i="1"/>
  <c r="BP244" i="1"/>
  <c r="Z244" i="1"/>
  <c r="AE244" i="1"/>
  <c r="DI244" i="1"/>
  <c r="CO244" i="1"/>
  <c r="AA244" i="1"/>
  <c r="AF244" i="1"/>
  <c r="EH244" i="1"/>
  <c r="DN244" i="1"/>
  <c r="AB244" i="1"/>
  <c r="AG244" i="1"/>
  <c r="FG244" i="1"/>
  <c r="EM244" i="1"/>
  <c r="FJ244" i="1"/>
  <c r="FM244" i="1"/>
  <c r="FO244" i="1"/>
  <c r="FQ244" i="1"/>
  <c r="J244" i="1"/>
  <c r="AO244" i="1"/>
  <c r="BN244" i="1"/>
  <c r="CM244" i="1"/>
  <c r="DL244" i="1"/>
  <c r="EK244" i="1"/>
  <c r="FP244" i="1"/>
  <c r="I244" i="1"/>
  <c r="AN244" i="1"/>
  <c r="BM244" i="1"/>
  <c r="CL244" i="1"/>
  <c r="DK244" i="1"/>
  <c r="EJ244" i="1"/>
  <c r="FN244" i="1"/>
  <c r="E244" i="1"/>
  <c r="A241" i="1"/>
  <c r="T241" i="1"/>
  <c r="U241" i="1"/>
  <c r="V241" i="1"/>
  <c r="X241" i="1"/>
  <c r="AC241" i="1"/>
  <c r="BK241" i="1"/>
  <c r="AQ241" i="1"/>
  <c r="Y241" i="1"/>
  <c r="AD241" i="1"/>
  <c r="CJ241" i="1"/>
  <c r="BP241" i="1"/>
  <c r="Z241" i="1"/>
  <c r="AE241" i="1"/>
  <c r="DI241" i="1"/>
  <c r="CO241" i="1"/>
  <c r="AA241" i="1"/>
  <c r="AF241" i="1"/>
  <c r="EH241" i="1"/>
  <c r="DN241" i="1"/>
  <c r="AB241" i="1"/>
  <c r="AG241" i="1"/>
  <c r="FG241" i="1"/>
  <c r="EM241" i="1"/>
  <c r="FJ241" i="1"/>
  <c r="FM241" i="1"/>
  <c r="FO241" i="1"/>
  <c r="FQ241" i="1"/>
  <c r="J241" i="1"/>
  <c r="AO241" i="1"/>
  <c r="BN241" i="1"/>
  <c r="CM241" i="1"/>
  <c r="DL241" i="1"/>
  <c r="EK241" i="1"/>
  <c r="FP241" i="1"/>
  <c r="I241" i="1"/>
  <c r="AN241" i="1"/>
  <c r="BM241" i="1"/>
  <c r="CL241" i="1"/>
  <c r="DK241" i="1"/>
  <c r="EJ241" i="1"/>
  <c r="FN241" i="1"/>
  <c r="E241" i="1"/>
  <c r="A351" i="1"/>
  <c r="T351" i="1"/>
  <c r="U351" i="1"/>
  <c r="V351" i="1"/>
  <c r="X351" i="1"/>
  <c r="AC351" i="1"/>
  <c r="BK351" i="1"/>
  <c r="AQ351" i="1"/>
  <c r="Y351" i="1"/>
  <c r="AD351" i="1"/>
  <c r="CJ351" i="1"/>
  <c r="BP351" i="1"/>
  <c r="Z351" i="1"/>
  <c r="AE351" i="1"/>
  <c r="DI351" i="1"/>
  <c r="CO351" i="1"/>
  <c r="AA351" i="1"/>
  <c r="AF351" i="1"/>
  <c r="EH351" i="1"/>
  <c r="DN351" i="1"/>
  <c r="AB351" i="1"/>
  <c r="AG351" i="1"/>
  <c r="FG351" i="1"/>
  <c r="EM351" i="1"/>
  <c r="FJ351" i="1"/>
  <c r="FM351" i="1"/>
  <c r="FO351" i="1"/>
  <c r="FQ351" i="1"/>
  <c r="J351" i="1"/>
  <c r="AO351" i="1"/>
  <c r="BN351" i="1"/>
  <c r="CM351" i="1"/>
  <c r="DL351" i="1"/>
  <c r="EK351" i="1"/>
  <c r="FP351" i="1"/>
  <c r="I351" i="1"/>
  <c r="AN351" i="1"/>
  <c r="BM351" i="1"/>
  <c r="CL351" i="1"/>
  <c r="DK351" i="1"/>
  <c r="EJ351" i="1"/>
  <c r="FN351" i="1"/>
  <c r="E351" i="1"/>
  <c r="A220" i="1"/>
  <c r="T220" i="1"/>
  <c r="U220" i="1"/>
  <c r="V220" i="1"/>
  <c r="X220" i="1"/>
  <c r="AC220" i="1"/>
  <c r="BK220" i="1"/>
  <c r="AQ220" i="1"/>
  <c r="Y220" i="1"/>
  <c r="AD220" i="1"/>
  <c r="CJ220" i="1"/>
  <c r="BP220" i="1"/>
  <c r="Z220" i="1"/>
  <c r="AE220" i="1"/>
  <c r="DI220" i="1"/>
  <c r="CO220" i="1"/>
  <c r="AA220" i="1"/>
  <c r="AF220" i="1"/>
  <c r="EH220" i="1"/>
  <c r="DN220" i="1"/>
  <c r="AB220" i="1"/>
  <c r="AG220" i="1"/>
  <c r="FG220" i="1"/>
  <c r="EM220" i="1"/>
  <c r="FJ220" i="1"/>
  <c r="FM220" i="1"/>
  <c r="FO220" i="1"/>
  <c r="FQ220" i="1"/>
  <c r="J220" i="1"/>
  <c r="AO220" i="1"/>
  <c r="BN220" i="1"/>
  <c r="CM220" i="1"/>
  <c r="DL220" i="1"/>
  <c r="EK220" i="1"/>
  <c r="FP220" i="1"/>
  <c r="I220" i="1"/>
  <c r="AN220" i="1"/>
  <c r="BM220" i="1"/>
  <c r="CL220" i="1"/>
  <c r="DK220" i="1"/>
  <c r="EJ220" i="1"/>
  <c r="FN220" i="1"/>
  <c r="E220" i="1"/>
  <c r="A357" i="1"/>
  <c r="T357" i="1"/>
  <c r="U357" i="1"/>
  <c r="V357" i="1"/>
  <c r="X357" i="1"/>
  <c r="AC357" i="1"/>
  <c r="BK357" i="1"/>
  <c r="AQ357" i="1"/>
  <c r="Y357" i="1"/>
  <c r="AD357" i="1"/>
  <c r="CJ357" i="1"/>
  <c r="BP357" i="1"/>
  <c r="Z357" i="1"/>
  <c r="AE357" i="1"/>
  <c r="DI357" i="1"/>
  <c r="CO357" i="1"/>
  <c r="AA357" i="1"/>
  <c r="AF357" i="1"/>
  <c r="EH357" i="1"/>
  <c r="DN357" i="1"/>
  <c r="AB357" i="1"/>
  <c r="AG357" i="1"/>
  <c r="FG357" i="1"/>
  <c r="EM357" i="1"/>
  <c r="FJ357" i="1"/>
  <c r="FM357" i="1"/>
  <c r="FO357" i="1"/>
  <c r="FQ357" i="1"/>
  <c r="J357" i="1"/>
  <c r="AO357" i="1"/>
  <c r="BN357" i="1"/>
  <c r="CM357" i="1"/>
  <c r="DL357" i="1"/>
  <c r="EK357" i="1"/>
  <c r="I357" i="1"/>
  <c r="AN357" i="1"/>
  <c r="BM357" i="1"/>
  <c r="CL357" i="1"/>
  <c r="DK357" i="1"/>
  <c r="EJ357" i="1"/>
  <c r="FN357" i="1"/>
  <c r="E357" i="1"/>
  <c r="A162" i="1"/>
  <c r="T162" i="1"/>
  <c r="U162" i="1"/>
  <c r="V162" i="1"/>
  <c r="X162" i="1"/>
  <c r="AC162" i="1"/>
  <c r="BK162" i="1"/>
  <c r="AQ162" i="1"/>
  <c r="Y162" i="1"/>
  <c r="AD162" i="1"/>
  <c r="CJ162" i="1"/>
  <c r="BP162" i="1"/>
  <c r="Z162" i="1"/>
  <c r="AE162" i="1"/>
  <c r="DI162" i="1"/>
  <c r="CO162" i="1"/>
  <c r="AA162" i="1"/>
  <c r="AF162" i="1"/>
  <c r="EH162" i="1"/>
  <c r="DN162" i="1"/>
  <c r="AB162" i="1"/>
  <c r="AG162" i="1"/>
  <c r="FG162" i="1"/>
  <c r="EM162" i="1"/>
  <c r="FJ162" i="1"/>
  <c r="FM162" i="1"/>
  <c r="FO162" i="1"/>
  <c r="FQ162" i="1"/>
  <c r="J162" i="1"/>
  <c r="AO162" i="1"/>
  <c r="BN162" i="1"/>
  <c r="CM162" i="1"/>
  <c r="DL162" i="1"/>
  <c r="EK162" i="1"/>
  <c r="I162" i="1"/>
  <c r="AN162" i="1"/>
  <c r="BM162" i="1"/>
  <c r="CL162" i="1"/>
  <c r="DK162" i="1"/>
  <c r="EJ162" i="1"/>
  <c r="E162" i="1"/>
  <c r="A161" i="1"/>
  <c r="T161" i="1"/>
  <c r="U161" i="1"/>
  <c r="V161" i="1"/>
  <c r="X161" i="1"/>
  <c r="AC161" i="1"/>
  <c r="BK161" i="1"/>
  <c r="AQ161" i="1"/>
  <c r="Y161" i="1"/>
  <c r="AD161" i="1"/>
  <c r="CJ161" i="1"/>
  <c r="BP161" i="1"/>
  <c r="Z161" i="1"/>
  <c r="AE161" i="1"/>
  <c r="DI161" i="1"/>
  <c r="CO161" i="1"/>
  <c r="AA161" i="1"/>
  <c r="AF161" i="1"/>
  <c r="EH161" i="1"/>
  <c r="DN161" i="1"/>
  <c r="AB161" i="1"/>
  <c r="AG161" i="1"/>
  <c r="FG161" i="1"/>
  <c r="EM161" i="1"/>
  <c r="FJ161" i="1"/>
  <c r="FM161" i="1"/>
  <c r="FO161" i="1"/>
  <c r="FQ161" i="1"/>
  <c r="J161" i="1"/>
  <c r="AO161" i="1"/>
  <c r="BN161" i="1"/>
  <c r="CM161" i="1"/>
  <c r="DL161" i="1"/>
  <c r="EK161" i="1"/>
  <c r="I161" i="1"/>
  <c r="AN161" i="1"/>
  <c r="BM161" i="1"/>
  <c r="CL161" i="1"/>
  <c r="DK161" i="1"/>
  <c r="EJ161" i="1"/>
  <c r="E161" i="1"/>
  <c r="A160" i="1"/>
  <c r="T160" i="1"/>
  <c r="U160" i="1"/>
  <c r="V160" i="1"/>
  <c r="X160" i="1"/>
  <c r="AC160" i="1"/>
  <c r="BK160" i="1"/>
  <c r="AQ160" i="1"/>
  <c r="Y160" i="1"/>
  <c r="AD160" i="1"/>
  <c r="CJ160" i="1"/>
  <c r="BP160" i="1"/>
  <c r="Z160" i="1"/>
  <c r="AE160" i="1"/>
  <c r="DI160" i="1"/>
  <c r="CO160" i="1"/>
  <c r="AA160" i="1"/>
  <c r="AF160" i="1"/>
  <c r="EH160" i="1"/>
  <c r="DN160" i="1"/>
  <c r="AB160" i="1"/>
  <c r="AG160" i="1"/>
  <c r="FG160" i="1"/>
  <c r="EM160" i="1"/>
  <c r="FJ160" i="1"/>
  <c r="FM160" i="1"/>
  <c r="FO160" i="1"/>
  <c r="FQ160" i="1"/>
  <c r="J160" i="1"/>
  <c r="AO160" i="1"/>
  <c r="BN160" i="1"/>
  <c r="CM160" i="1"/>
  <c r="DL160" i="1"/>
  <c r="EK160" i="1"/>
  <c r="I160" i="1"/>
  <c r="AN160" i="1"/>
  <c r="BM160" i="1"/>
  <c r="CL160" i="1"/>
  <c r="DK160" i="1"/>
  <c r="EJ160" i="1"/>
  <c r="E160" i="1"/>
  <c r="A343" i="1"/>
  <c r="T343" i="1"/>
  <c r="U343" i="1"/>
  <c r="V343" i="1"/>
  <c r="X343" i="1"/>
  <c r="AC343" i="1"/>
  <c r="BK343" i="1"/>
  <c r="AQ343" i="1"/>
  <c r="Y343" i="1"/>
  <c r="AD343" i="1"/>
  <c r="CJ343" i="1"/>
  <c r="BP343" i="1"/>
  <c r="Z343" i="1"/>
  <c r="AE343" i="1"/>
  <c r="DI343" i="1"/>
  <c r="CO343" i="1"/>
  <c r="AA343" i="1"/>
  <c r="AF343" i="1"/>
  <c r="EH343" i="1"/>
  <c r="DN343" i="1"/>
  <c r="AB343" i="1"/>
  <c r="AG343" i="1"/>
  <c r="FG343" i="1"/>
  <c r="EM343" i="1"/>
  <c r="FJ343" i="1"/>
  <c r="FM343" i="1"/>
  <c r="FO343" i="1"/>
  <c r="FQ343" i="1"/>
  <c r="J343" i="1"/>
  <c r="AO343" i="1"/>
  <c r="BN343" i="1"/>
  <c r="CM343" i="1"/>
  <c r="DL343" i="1"/>
  <c r="EK343" i="1"/>
  <c r="FP343" i="1"/>
  <c r="I343" i="1"/>
  <c r="AN343" i="1"/>
  <c r="BM343" i="1"/>
  <c r="CL343" i="1"/>
  <c r="DK343" i="1"/>
  <c r="EJ343" i="1"/>
  <c r="FN343" i="1"/>
  <c r="E343" i="1"/>
  <c r="A159" i="1"/>
  <c r="T159" i="1"/>
  <c r="U159" i="1"/>
  <c r="V159" i="1"/>
  <c r="X159" i="1"/>
  <c r="AC159" i="1"/>
  <c r="BK159" i="1"/>
  <c r="AQ159" i="1"/>
  <c r="Y159" i="1"/>
  <c r="AD159" i="1"/>
  <c r="CJ159" i="1"/>
  <c r="BP159" i="1"/>
  <c r="Z159" i="1"/>
  <c r="AE159" i="1"/>
  <c r="DI159" i="1"/>
  <c r="CO159" i="1"/>
  <c r="AA159" i="1"/>
  <c r="AF159" i="1"/>
  <c r="EH159" i="1"/>
  <c r="DN159" i="1"/>
  <c r="AB159" i="1"/>
  <c r="AG159" i="1"/>
  <c r="FG159" i="1"/>
  <c r="EM159" i="1"/>
  <c r="FJ159" i="1"/>
  <c r="FM159" i="1"/>
  <c r="FO159" i="1"/>
  <c r="FQ159" i="1"/>
  <c r="J159" i="1"/>
  <c r="AO159" i="1"/>
  <c r="BN159" i="1"/>
  <c r="CM159" i="1"/>
  <c r="DL159" i="1"/>
  <c r="EK159" i="1"/>
  <c r="I159" i="1"/>
  <c r="AN159" i="1"/>
  <c r="BM159" i="1"/>
  <c r="CL159" i="1"/>
  <c r="DK159" i="1"/>
  <c r="EJ159" i="1"/>
  <c r="E159" i="1"/>
  <c r="A252" i="1"/>
  <c r="T252" i="1"/>
  <c r="U252" i="1"/>
  <c r="V252" i="1"/>
  <c r="X252" i="1"/>
  <c r="AC252" i="1"/>
  <c r="BK252" i="1"/>
  <c r="AQ252" i="1"/>
  <c r="Y252" i="1"/>
  <c r="AD252" i="1"/>
  <c r="CJ252" i="1"/>
  <c r="BP252" i="1"/>
  <c r="Z252" i="1"/>
  <c r="AE252" i="1"/>
  <c r="DI252" i="1"/>
  <c r="CO252" i="1"/>
  <c r="AA252" i="1"/>
  <c r="AF252" i="1"/>
  <c r="EH252" i="1"/>
  <c r="DN252" i="1"/>
  <c r="AB252" i="1"/>
  <c r="AG252" i="1"/>
  <c r="FG252" i="1"/>
  <c r="EM252" i="1"/>
  <c r="FJ252" i="1"/>
  <c r="FM252" i="1"/>
  <c r="FO252" i="1"/>
  <c r="FQ252" i="1"/>
  <c r="J252" i="1"/>
  <c r="AO252" i="1"/>
  <c r="BN252" i="1"/>
  <c r="CM252" i="1"/>
  <c r="DL252" i="1"/>
  <c r="EK252" i="1"/>
  <c r="FP252" i="1"/>
  <c r="I252" i="1"/>
  <c r="AN252" i="1"/>
  <c r="BM252" i="1"/>
  <c r="CL252" i="1"/>
  <c r="DK252" i="1"/>
  <c r="EJ252" i="1"/>
  <c r="FN252" i="1"/>
  <c r="E252" i="1"/>
  <c r="A281" i="1"/>
  <c r="T281" i="1"/>
  <c r="U281" i="1"/>
  <c r="V281" i="1"/>
  <c r="X281" i="1"/>
  <c r="AC281" i="1"/>
  <c r="BK281" i="1"/>
  <c r="AQ281" i="1"/>
  <c r="Y281" i="1"/>
  <c r="AD281" i="1"/>
  <c r="CJ281" i="1"/>
  <c r="BP281" i="1"/>
  <c r="Z281" i="1"/>
  <c r="AE281" i="1"/>
  <c r="DI281" i="1"/>
  <c r="CO281" i="1"/>
  <c r="AA281" i="1"/>
  <c r="AF281" i="1"/>
  <c r="EH281" i="1"/>
  <c r="DN281" i="1"/>
  <c r="AB281" i="1"/>
  <c r="AG281" i="1"/>
  <c r="FG281" i="1"/>
  <c r="EM281" i="1"/>
  <c r="FJ281" i="1"/>
  <c r="FM281" i="1"/>
  <c r="FO281" i="1"/>
  <c r="FQ281" i="1"/>
  <c r="J281" i="1"/>
  <c r="AO281" i="1"/>
  <c r="BN281" i="1"/>
  <c r="CM281" i="1"/>
  <c r="DL281" i="1"/>
  <c r="EK281" i="1"/>
  <c r="FP281" i="1"/>
  <c r="I281" i="1"/>
  <c r="AN281" i="1"/>
  <c r="BM281" i="1"/>
  <c r="CL281" i="1"/>
  <c r="DK281" i="1"/>
  <c r="EJ281" i="1"/>
  <c r="FN281" i="1"/>
  <c r="E281" i="1"/>
  <c r="A289" i="1"/>
  <c r="T289" i="1"/>
  <c r="U289" i="1"/>
  <c r="V289" i="1"/>
  <c r="X289" i="1"/>
  <c r="AC289" i="1"/>
  <c r="BK289" i="1"/>
  <c r="AQ289" i="1"/>
  <c r="Y289" i="1"/>
  <c r="AD289" i="1"/>
  <c r="CJ289" i="1"/>
  <c r="BP289" i="1"/>
  <c r="Z289" i="1"/>
  <c r="AE289" i="1"/>
  <c r="DI289" i="1"/>
  <c r="CO289" i="1"/>
  <c r="AA289" i="1"/>
  <c r="AF289" i="1"/>
  <c r="EH289" i="1"/>
  <c r="DN289" i="1"/>
  <c r="AB289" i="1"/>
  <c r="AG289" i="1"/>
  <c r="FG289" i="1"/>
  <c r="EM289" i="1"/>
  <c r="FJ289" i="1"/>
  <c r="FM289" i="1"/>
  <c r="FO289" i="1"/>
  <c r="FQ289" i="1"/>
  <c r="J289" i="1"/>
  <c r="AO289" i="1"/>
  <c r="BN289" i="1"/>
  <c r="CM289" i="1"/>
  <c r="DL289" i="1"/>
  <c r="EK289" i="1"/>
  <c r="FP289" i="1"/>
  <c r="I289" i="1"/>
  <c r="AN289" i="1"/>
  <c r="BM289" i="1"/>
  <c r="CL289" i="1"/>
  <c r="DK289" i="1"/>
  <c r="EJ289" i="1"/>
  <c r="FN289" i="1"/>
  <c r="E289" i="1"/>
  <c r="A338" i="1"/>
  <c r="T338" i="1"/>
  <c r="U338" i="1"/>
  <c r="V338" i="1"/>
  <c r="X338" i="1"/>
  <c r="AC338" i="1"/>
  <c r="BK338" i="1"/>
  <c r="AQ338" i="1"/>
  <c r="Y338" i="1"/>
  <c r="AD338" i="1"/>
  <c r="CJ338" i="1"/>
  <c r="BP338" i="1"/>
  <c r="Z338" i="1"/>
  <c r="AE338" i="1"/>
  <c r="DI338" i="1"/>
  <c r="CO338" i="1"/>
  <c r="AA338" i="1"/>
  <c r="AF338" i="1"/>
  <c r="EH338" i="1"/>
  <c r="DN338" i="1"/>
  <c r="AB338" i="1"/>
  <c r="AG338" i="1"/>
  <c r="FG338" i="1"/>
  <c r="EM338" i="1"/>
  <c r="FJ338" i="1"/>
  <c r="FM338" i="1"/>
  <c r="FO338" i="1"/>
  <c r="FQ338" i="1"/>
  <c r="J338" i="1"/>
  <c r="AO338" i="1"/>
  <c r="BN338" i="1"/>
  <c r="CM338" i="1"/>
  <c r="DL338" i="1"/>
  <c r="EK338" i="1"/>
  <c r="FP338" i="1"/>
  <c r="I338" i="1"/>
  <c r="AN338" i="1"/>
  <c r="BM338" i="1"/>
  <c r="CL338" i="1"/>
  <c r="DK338" i="1"/>
  <c r="EJ338" i="1"/>
  <c r="FN338" i="1"/>
  <c r="E338" i="1"/>
  <c r="A233" i="1"/>
  <c r="T233" i="1"/>
  <c r="U233" i="1"/>
  <c r="V233" i="1"/>
  <c r="X233" i="1"/>
  <c r="AC233" i="1"/>
  <c r="BK233" i="1"/>
  <c r="AQ233" i="1"/>
  <c r="Y233" i="1"/>
  <c r="AD233" i="1"/>
  <c r="CJ233" i="1"/>
  <c r="BP233" i="1"/>
  <c r="Z233" i="1"/>
  <c r="AE233" i="1"/>
  <c r="DI233" i="1"/>
  <c r="CO233" i="1"/>
  <c r="AA233" i="1"/>
  <c r="AF233" i="1"/>
  <c r="EH233" i="1"/>
  <c r="DN233" i="1"/>
  <c r="AB233" i="1"/>
  <c r="AG233" i="1"/>
  <c r="FG233" i="1"/>
  <c r="EM233" i="1"/>
  <c r="FJ233" i="1"/>
  <c r="FM233" i="1"/>
  <c r="FO233" i="1"/>
  <c r="FQ233" i="1"/>
  <c r="J233" i="1"/>
  <c r="AO233" i="1"/>
  <c r="BN233" i="1"/>
  <c r="CM233" i="1"/>
  <c r="DL233" i="1"/>
  <c r="EK233" i="1"/>
  <c r="FP233" i="1"/>
  <c r="I233" i="1"/>
  <c r="AN233" i="1"/>
  <c r="BM233" i="1"/>
  <c r="CL233" i="1"/>
  <c r="DK233" i="1"/>
  <c r="EJ233" i="1"/>
  <c r="FN233" i="1"/>
  <c r="E233" i="1"/>
  <c r="A326" i="1"/>
  <c r="T326" i="1"/>
  <c r="U326" i="1"/>
  <c r="V326" i="1"/>
  <c r="X326" i="1"/>
  <c r="AC326" i="1"/>
  <c r="BK326" i="1"/>
  <c r="AQ326" i="1"/>
  <c r="Y326" i="1"/>
  <c r="AD326" i="1"/>
  <c r="CJ326" i="1"/>
  <c r="BP326" i="1"/>
  <c r="Z326" i="1"/>
  <c r="AE326" i="1"/>
  <c r="DI326" i="1"/>
  <c r="CO326" i="1"/>
  <c r="AA326" i="1"/>
  <c r="AF326" i="1"/>
  <c r="EH326" i="1"/>
  <c r="DN326" i="1"/>
  <c r="AB326" i="1"/>
  <c r="AG326" i="1"/>
  <c r="FG326" i="1"/>
  <c r="EM326" i="1"/>
  <c r="FJ326" i="1"/>
  <c r="FM326" i="1"/>
  <c r="FO326" i="1"/>
  <c r="FQ326" i="1"/>
  <c r="J326" i="1"/>
  <c r="AO326" i="1"/>
  <c r="BN326" i="1"/>
  <c r="CM326" i="1"/>
  <c r="DL326" i="1"/>
  <c r="EK326" i="1"/>
  <c r="FP326" i="1"/>
  <c r="I326" i="1"/>
  <c r="AN326" i="1"/>
  <c r="BM326" i="1"/>
  <c r="CL326" i="1"/>
  <c r="DK326" i="1"/>
  <c r="EJ326" i="1"/>
  <c r="FN326" i="1"/>
  <c r="E326" i="1"/>
  <c r="A298" i="1"/>
  <c r="T298" i="1"/>
  <c r="U298" i="1"/>
  <c r="V298" i="1"/>
  <c r="X298" i="1"/>
  <c r="AC298" i="1"/>
  <c r="BK298" i="1"/>
  <c r="AQ298" i="1"/>
  <c r="Y298" i="1"/>
  <c r="AD298" i="1"/>
  <c r="CJ298" i="1"/>
  <c r="BP298" i="1"/>
  <c r="Z298" i="1"/>
  <c r="AE298" i="1"/>
  <c r="DI298" i="1"/>
  <c r="CO298" i="1"/>
  <c r="AA298" i="1"/>
  <c r="AF298" i="1"/>
  <c r="EH298" i="1"/>
  <c r="DN298" i="1"/>
  <c r="AB298" i="1"/>
  <c r="AG298" i="1"/>
  <c r="FG298" i="1"/>
  <c r="EM298" i="1"/>
  <c r="FJ298" i="1"/>
  <c r="FM298" i="1"/>
  <c r="FO298" i="1"/>
  <c r="FQ298" i="1"/>
  <c r="J298" i="1"/>
  <c r="AO298" i="1"/>
  <c r="BN298" i="1"/>
  <c r="CM298" i="1"/>
  <c r="DL298" i="1"/>
  <c r="EK298" i="1"/>
  <c r="FP298" i="1"/>
  <c r="I298" i="1"/>
  <c r="AN298" i="1"/>
  <c r="BM298" i="1"/>
  <c r="CL298" i="1"/>
  <c r="DK298" i="1"/>
  <c r="EJ298" i="1"/>
  <c r="FN298" i="1"/>
  <c r="E298" i="1"/>
  <c r="A270" i="1"/>
  <c r="T270" i="1"/>
  <c r="U270" i="1"/>
  <c r="V270" i="1"/>
  <c r="X270" i="1"/>
  <c r="AC270" i="1"/>
  <c r="BK270" i="1"/>
  <c r="AQ270" i="1"/>
  <c r="Y270" i="1"/>
  <c r="AD270" i="1"/>
  <c r="CJ270" i="1"/>
  <c r="BP270" i="1"/>
  <c r="Z270" i="1"/>
  <c r="AE270" i="1"/>
  <c r="DI270" i="1"/>
  <c r="CO270" i="1"/>
  <c r="AA270" i="1"/>
  <c r="AF270" i="1"/>
  <c r="EH270" i="1"/>
  <c r="DN270" i="1"/>
  <c r="AB270" i="1"/>
  <c r="AG270" i="1"/>
  <c r="FG270" i="1"/>
  <c r="EM270" i="1"/>
  <c r="FJ270" i="1"/>
  <c r="FM270" i="1"/>
  <c r="FO270" i="1"/>
  <c r="FQ270" i="1"/>
  <c r="J270" i="1"/>
  <c r="AO270" i="1"/>
  <c r="BN270" i="1"/>
  <c r="CM270" i="1"/>
  <c r="DL270" i="1"/>
  <c r="EK270" i="1"/>
  <c r="FP270" i="1"/>
  <c r="I270" i="1"/>
  <c r="AN270" i="1"/>
  <c r="BM270" i="1"/>
  <c r="CL270" i="1"/>
  <c r="DK270" i="1"/>
  <c r="EJ270" i="1"/>
  <c r="FN270" i="1"/>
  <c r="E270" i="1"/>
  <c r="A269" i="1"/>
  <c r="T269" i="1"/>
  <c r="U269" i="1"/>
  <c r="V269" i="1"/>
  <c r="X269" i="1"/>
  <c r="AC269" i="1"/>
  <c r="BK269" i="1"/>
  <c r="AQ269" i="1"/>
  <c r="Y269" i="1"/>
  <c r="AD269" i="1"/>
  <c r="CJ269" i="1"/>
  <c r="BP269" i="1"/>
  <c r="Z269" i="1"/>
  <c r="AE269" i="1"/>
  <c r="DI269" i="1"/>
  <c r="CO269" i="1"/>
  <c r="AA269" i="1"/>
  <c r="AF269" i="1"/>
  <c r="EH269" i="1"/>
  <c r="DN269" i="1"/>
  <c r="AB269" i="1"/>
  <c r="AG269" i="1"/>
  <c r="FG269" i="1"/>
  <c r="EM269" i="1"/>
  <c r="FJ269" i="1"/>
  <c r="FM269" i="1"/>
  <c r="FO269" i="1"/>
  <c r="FQ269" i="1"/>
  <c r="J269" i="1"/>
  <c r="AO269" i="1"/>
  <c r="BN269" i="1"/>
  <c r="CM269" i="1"/>
  <c r="DL269" i="1"/>
  <c r="EK269" i="1"/>
  <c r="FP269" i="1"/>
  <c r="I269" i="1"/>
  <c r="AN269" i="1"/>
  <c r="BM269" i="1"/>
  <c r="CL269" i="1"/>
  <c r="DK269" i="1"/>
  <c r="EJ269" i="1"/>
  <c r="FN269" i="1"/>
  <c r="E269" i="1"/>
  <c r="A293" i="1"/>
  <c r="T293" i="1"/>
  <c r="U293" i="1"/>
  <c r="V293" i="1"/>
  <c r="X293" i="1"/>
  <c r="AC293" i="1"/>
  <c r="BK293" i="1"/>
  <c r="AQ293" i="1"/>
  <c r="Y293" i="1"/>
  <c r="AD293" i="1"/>
  <c r="CJ293" i="1"/>
  <c r="BP293" i="1"/>
  <c r="Z293" i="1"/>
  <c r="AE293" i="1"/>
  <c r="DI293" i="1"/>
  <c r="CO293" i="1"/>
  <c r="AA293" i="1"/>
  <c r="AF293" i="1"/>
  <c r="EH293" i="1"/>
  <c r="DN293" i="1"/>
  <c r="AB293" i="1"/>
  <c r="AG293" i="1"/>
  <c r="FG293" i="1"/>
  <c r="EM293" i="1"/>
  <c r="FJ293" i="1"/>
  <c r="FM293" i="1"/>
  <c r="FO293" i="1"/>
  <c r="FQ293" i="1"/>
  <c r="J293" i="1"/>
  <c r="AO293" i="1"/>
  <c r="BN293" i="1"/>
  <c r="CM293" i="1"/>
  <c r="DL293" i="1"/>
  <c r="EK293" i="1"/>
  <c r="FP293" i="1"/>
  <c r="I293" i="1"/>
  <c r="AN293" i="1"/>
  <c r="BM293" i="1"/>
  <c r="CL293" i="1"/>
  <c r="DK293" i="1"/>
  <c r="EJ293" i="1"/>
  <c r="FN293" i="1"/>
  <c r="E293" i="1"/>
  <c r="A237" i="1"/>
  <c r="T237" i="1"/>
  <c r="U237" i="1"/>
  <c r="V237" i="1"/>
  <c r="X237" i="1"/>
  <c r="AC237" i="1"/>
  <c r="BK237" i="1"/>
  <c r="AQ237" i="1"/>
  <c r="Y237" i="1"/>
  <c r="AD237" i="1"/>
  <c r="CJ237" i="1"/>
  <c r="BP237" i="1"/>
  <c r="Z237" i="1"/>
  <c r="AE237" i="1"/>
  <c r="DI237" i="1"/>
  <c r="CO237" i="1"/>
  <c r="AA237" i="1"/>
  <c r="AF237" i="1"/>
  <c r="EH237" i="1"/>
  <c r="DN237" i="1"/>
  <c r="AB237" i="1"/>
  <c r="AG237" i="1"/>
  <c r="FG237" i="1"/>
  <c r="EM237" i="1"/>
  <c r="FJ237" i="1"/>
  <c r="FM237" i="1"/>
  <c r="FO237" i="1"/>
  <c r="FQ237" i="1"/>
  <c r="J237" i="1"/>
  <c r="AO237" i="1"/>
  <c r="BN237" i="1"/>
  <c r="CM237" i="1"/>
  <c r="DL237" i="1"/>
  <c r="EK237" i="1"/>
  <c r="FP237" i="1"/>
  <c r="I237" i="1"/>
  <c r="AN237" i="1"/>
  <c r="BM237" i="1"/>
  <c r="CL237" i="1"/>
  <c r="DK237" i="1"/>
  <c r="EJ237" i="1"/>
  <c r="FN237" i="1"/>
  <c r="E237" i="1"/>
  <c r="A225" i="1"/>
  <c r="T225" i="1"/>
  <c r="U225" i="1"/>
  <c r="V225" i="1"/>
  <c r="X225" i="1"/>
  <c r="AC225" i="1"/>
  <c r="BK225" i="1"/>
  <c r="AQ225" i="1"/>
  <c r="Y225" i="1"/>
  <c r="AD225" i="1"/>
  <c r="CJ225" i="1"/>
  <c r="BP225" i="1"/>
  <c r="Z225" i="1"/>
  <c r="AE225" i="1"/>
  <c r="DI225" i="1"/>
  <c r="CO225" i="1"/>
  <c r="AA225" i="1"/>
  <c r="AF225" i="1"/>
  <c r="EH225" i="1"/>
  <c r="DN225" i="1"/>
  <c r="AB225" i="1"/>
  <c r="AG225" i="1"/>
  <c r="FG225" i="1"/>
  <c r="EM225" i="1"/>
  <c r="FJ225" i="1"/>
  <c r="FM225" i="1"/>
  <c r="FO225" i="1"/>
  <c r="FQ225" i="1"/>
  <c r="J225" i="1"/>
  <c r="AO225" i="1"/>
  <c r="BN225" i="1"/>
  <c r="CM225" i="1"/>
  <c r="DL225" i="1"/>
  <c r="EK225" i="1"/>
  <c r="FP225" i="1"/>
  <c r="I225" i="1"/>
  <c r="AN225" i="1"/>
  <c r="BM225" i="1"/>
  <c r="CL225" i="1"/>
  <c r="DK225" i="1"/>
  <c r="EJ225" i="1"/>
  <c r="FN225" i="1"/>
  <c r="E225" i="1"/>
  <c r="A229" i="1"/>
  <c r="T229" i="1"/>
  <c r="U229" i="1"/>
  <c r="V229" i="1"/>
  <c r="X229" i="1"/>
  <c r="AC229" i="1"/>
  <c r="BK229" i="1"/>
  <c r="AQ229" i="1"/>
  <c r="Y229" i="1"/>
  <c r="AD229" i="1"/>
  <c r="CJ229" i="1"/>
  <c r="BP229" i="1"/>
  <c r="Z229" i="1"/>
  <c r="AE229" i="1"/>
  <c r="DI229" i="1"/>
  <c r="CO229" i="1"/>
  <c r="AA229" i="1"/>
  <c r="AF229" i="1"/>
  <c r="EH229" i="1"/>
  <c r="DN229" i="1"/>
  <c r="AB229" i="1"/>
  <c r="AG229" i="1"/>
  <c r="FG229" i="1"/>
  <c r="EM229" i="1"/>
  <c r="FJ229" i="1"/>
  <c r="FM229" i="1"/>
  <c r="FO229" i="1"/>
  <c r="FQ229" i="1"/>
  <c r="J229" i="1"/>
  <c r="AO229" i="1"/>
  <c r="BN229" i="1"/>
  <c r="CM229" i="1"/>
  <c r="DL229" i="1"/>
  <c r="EK229" i="1"/>
  <c r="FP229" i="1"/>
  <c r="I229" i="1"/>
  <c r="AN229" i="1"/>
  <c r="BM229" i="1"/>
  <c r="CL229" i="1"/>
  <c r="DK229" i="1"/>
  <c r="EJ229" i="1"/>
  <c r="FN229" i="1"/>
  <c r="E229" i="1"/>
  <c r="A291" i="1"/>
  <c r="T291" i="1"/>
  <c r="U291" i="1"/>
  <c r="V291" i="1"/>
  <c r="X291" i="1"/>
  <c r="AC291" i="1"/>
  <c r="BK291" i="1"/>
  <c r="AQ291" i="1"/>
  <c r="Y291" i="1"/>
  <c r="AD291" i="1"/>
  <c r="CJ291" i="1"/>
  <c r="BP291" i="1"/>
  <c r="Z291" i="1"/>
  <c r="AE291" i="1"/>
  <c r="DI291" i="1"/>
  <c r="CO291" i="1"/>
  <c r="AA291" i="1"/>
  <c r="AF291" i="1"/>
  <c r="EH291" i="1"/>
  <c r="DN291" i="1"/>
  <c r="AB291" i="1"/>
  <c r="AG291" i="1"/>
  <c r="FG291" i="1"/>
  <c r="EM291" i="1"/>
  <c r="FJ291" i="1"/>
  <c r="FM291" i="1"/>
  <c r="FO291" i="1"/>
  <c r="FQ291" i="1"/>
  <c r="J291" i="1"/>
  <c r="AO291" i="1"/>
  <c r="BN291" i="1"/>
  <c r="CM291" i="1"/>
  <c r="DL291" i="1"/>
  <c r="EK291" i="1"/>
  <c r="FP291" i="1"/>
  <c r="I291" i="1"/>
  <c r="AN291" i="1"/>
  <c r="BM291" i="1"/>
  <c r="CL291" i="1"/>
  <c r="DK291" i="1"/>
  <c r="EJ291" i="1"/>
  <c r="FN291" i="1"/>
  <c r="E291" i="1"/>
  <c r="A355" i="1"/>
  <c r="T355" i="1"/>
  <c r="U355" i="1"/>
  <c r="V355" i="1"/>
  <c r="X355" i="1"/>
  <c r="AC355" i="1"/>
  <c r="BK355" i="1"/>
  <c r="AQ355" i="1"/>
  <c r="Y355" i="1"/>
  <c r="AD355" i="1"/>
  <c r="CJ355" i="1"/>
  <c r="BP355" i="1"/>
  <c r="Z355" i="1"/>
  <c r="AE355" i="1"/>
  <c r="DI355" i="1"/>
  <c r="CO355" i="1"/>
  <c r="AA355" i="1"/>
  <c r="AF355" i="1"/>
  <c r="EH355" i="1"/>
  <c r="DN355" i="1"/>
  <c r="AB355" i="1"/>
  <c r="AG355" i="1"/>
  <c r="FG355" i="1"/>
  <c r="EM355" i="1"/>
  <c r="FJ355" i="1"/>
  <c r="FM355" i="1"/>
  <c r="FO355" i="1"/>
  <c r="FQ355" i="1"/>
  <c r="J355" i="1"/>
  <c r="AO355" i="1"/>
  <c r="BN355" i="1"/>
  <c r="CM355" i="1"/>
  <c r="DL355" i="1"/>
  <c r="EK355" i="1"/>
  <c r="FP355" i="1"/>
  <c r="I355" i="1"/>
  <c r="AN355" i="1"/>
  <c r="BM355" i="1"/>
  <c r="CL355" i="1"/>
  <c r="DK355" i="1"/>
  <c r="EJ355" i="1"/>
  <c r="FN355" i="1"/>
  <c r="E355" i="1"/>
  <c r="A316" i="1"/>
  <c r="T316" i="1"/>
  <c r="U316" i="1"/>
  <c r="V316" i="1"/>
  <c r="X316" i="1"/>
  <c r="AC316" i="1"/>
  <c r="BK316" i="1"/>
  <c r="AQ316" i="1"/>
  <c r="Y316" i="1"/>
  <c r="AD316" i="1"/>
  <c r="CJ316" i="1"/>
  <c r="BP316" i="1"/>
  <c r="Z316" i="1"/>
  <c r="AE316" i="1"/>
  <c r="DI316" i="1"/>
  <c r="CO316" i="1"/>
  <c r="AA316" i="1"/>
  <c r="AF316" i="1"/>
  <c r="EH316" i="1"/>
  <c r="DN316" i="1"/>
  <c r="AB316" i="1"/>
  <c r="AG316" i="1"/>
  <c r="FG316" i="1"/>
  <c r="EM316" i="1"/>
  <c r="FJ316" i="1"/>
  <c r="FM316" i="1"/>
  <c r="FO316" i="1"/>
  <c r="FQ316" i="1"/>
  <c r="J316" i="1"/>
  <c r="AO316" i="1"/>
  <c r="BN316" i="1"/>
  <c r="CM316" i="1"/>
  <c r="DL316" i="1"/>
  <c r="EK316" i="1"/>
  <c r="FP316" i="1"/>
  <c r="I316" i="1"/>
  <c r="AN316" i="1"/>
  <c r="BM316" i="1"/>
  <c r="CL316" i="1"/>
  <c r="DK316" i="1"/>
  <c r="EJ316" i="1"/>
  <c r="FN316" i="1"/>
  <c r="E316" i="1"/>
  <c r="A322" i="1"/>
  <c r="T322" i="1"/>
  <c r="U322" i="1"/>
  <c r="V322" i="1"/>
  <c r="X322" i="1"/>
  <c r="AC322" i="1"/>
  <c r="BK322" i="1"/>
  <c r="AQ322" i="1"/>
  <c r="Y322" i="1"/>
  <c r="AD322" i="1"/>
  <c r="CJ322" i="1"/>
  <c r="BP322" i="1"/>
  <c r="Z322" i="1"/>
  <c r="AE322" i="1"/>
  <c r="DI322" i="1"/>
  <c r="CO322" i="1"/>
  <c r="AA322" i="1"/>
  <c r="AF322" i="1"/>
  <c r="EH322" i="1"/>
  <c r="DN322" i="1"/>
  <c r="AB322" i="1"/>
  <c r="AG322" i="1"/>
  <c r="FG322" i="1"/>
  <c r="EM322" i="1"/>
  <c r="FJ322" i="1"/>
  <c r="FM322" i="1"/>
  <c r="FO322" i="1"/>
  <c r="FQ322" i="1"/>
  <c r="J322" i="1"/>
  <c r="AO322" i="1"/>
  <c r="BN322" i="1"/>
  <c r="CM322" i="1"/>
  <c r="DL322" i="1"/>
  <c r="EK322" i="1"/>
  <c r="FP322" i="1"/>
  <c r="I322" i="1"/>
  <c r="AN322" i="1"/>
  <c r="BM322" i="1"/>
  <c r="CL322" i="1"/>
  <c r="DK322" i="1"/>
  <c r="EJ322" i="1"/>
  <c r="FN322" i="1"/>
  <c r="E322" i="1"/>
  <c r="A317" i="1"/>
  <c r="T317" i="1"/>
  <c r="U317" i="1"/>
  <c r="V317" i="1"/>
  <c r="X317" i="1"/>
  <c r="AC317" i="1"/>
  <c r="BK317" i="1"/>
  <c r="AQ317" i="1"/>
  <c r="Y317" i="1"/>
  <c r="AD317" i="1"/>
  <c r="CJ317" i="1"/>
  <c r="BP317" i="1"/>
  <c r="Z317" i="1"/>
  <c r="AE317" i="1"/>
  <c r="DI317" i="1"/>
  <c r="CO317" i="1"/>
  <c r="AA317" i="1"/>
  <c r="AF317" i="1"/>
  <c r="EH317" i="1"/>
  <c r="DN317" i="1"/>
  <c r="AB317" i="1"/>
  <c r="AG317" i="1"/>
  <c r="FG317" i="1"/>
  <c r="EM317" i="1"/>
  <c r="FJ317" i="1"/>
  <c r="FM317" i="1"/>
  <c r="FO317" i="1"/>
  <c r="FQ317" i="1"/>
  <c r="J317" i="1"/>
  <c r="AO317" i="1"/>
  <c r="BN317" i="1"/>
  <c r="CM317" i="1"/>
  <c r="DL317" i="1"/>
  <c r="EK317" i="1"/>
  <c r="FP317" i="1"/>
  <c r="I317" i="1"/>
  <c r="AN317" i="1"/>
  <c r="BM317" i="1"/>
  <c r="CL317" i="1"/>
  <c r="DK317" i="1"/>
  <c r="EJ317" i="1"/>
  <c r="FN317" i="1"/>
  <c r="E317" i="1"/>
  <c r="A307" i="1"/>
  <c r="T307" i="1"/>
  <c r="U307" i="1"/>
  <c r="V307" i="1"/>
  <c r="X307" i="1"/>
  <c r="AC307" i="1"/>
  <c r="BK307" i="1"/>
  <c r="AQ307" i="1"/>
  <c r="Y307" i="1"/>
  <c r="AD307" i="1"/>
  <c r="CJ307" i="1"/>
  <c r="BP307" i="1"/>
  <c r="Z307" i="1"/>
  <c r="AE307" i="1"/>
  <c r="DI307" i="1"/>
  <c r="CO307" i="1"/>
  <c r="AA307" i="1"/>
  <c r="AF307" i="1"/>
  <c r="EH307" i="1"/>
  <c r="DN307" i="1"/>
  <c r="AB307" i="1"/>
  <c r="AG307" i="1"/>
  <c r="FG307" i="1"/>
  <c r="EM307" i="1"/>
  <c r="FJ307" i="1"/>
  <c r="FM307" i="1"/>
  <c r="FO307" i="1"/>
  <c r="FQ307" i="1"/>
  <c r="J307" i="1"/>
  <c r="AO307" i="1"/>
  <c r="BN307" i="1"/>
  <c r="CM307" i="1"/>
  <c r="DL307" i="1"/>
  <c r="EK307" i="1"/>
  <c r="FP307" i="1"/>
  <c r="I307" i="1"/>
  <c r="AN307" i="1"/>
  <c r="BM307" i="1"/>
  <c r="CL307" i="1"/>
  <c r="DK307" i="1"/>
  <c r="EJ307" i="1"/>
  <c r="FN307" i="1"/>
  <c r="E307" i="1"/>
  <c r="A212" i="1"/>
  <c r="T212" i="1"/>
  <c r="U212" i="1"/>
  <c r="V212" i="1"/>
  <c r="X212" i="1"/>
  <c r="AC212" i="1"/>
  <c r="BK212" i="1"/>
  <c r="AQ212" i="1"/>
  <c r="Y212" i="1"/>
  <c r="AD212" i="1"/>
  <c r="CJ212" i="1"/>
  <c r="BP212" i="1"/>
  <c r="Z212" i="1"/>
  <c r="AE212" i="1"/>
  <c r="DI212" i="1"/>
  <c r="CO212" i="1"/>
  <c r="AA212" i="1"/>
  <c r="AF212" i="1"/>
  <c r="EH212" i="1"/>
  <c r="DN212" i="1"/>
  <c r="AB212" i="1"/>
  <c r="AG212" i="1"/>
  <c r="FG212" i="1"/>
  <c r="EM212" i="1"/>
  <c r="FJ212" i="1"/>
  <c r="FM212" i="1"/>
  <c r="FO212" i="1"/>
  <c r="FQ212" i="1"/>
  <c r="J212" i="1"/>
  <c r="AO212" i="1"/>
  <c r="BN212" i="1"/>
  <c r="CM212" i="1"/>
  <c r="DL212" i="1"/>
  <c r="EK212" i="1"/>
  <c r="FP212" i="1"/>
  <c r="I212" i="1"/>
  <c r="AN212" i="1"/>
  <c r="BM212" i="1"/>
  <c r="CL212" i="1"/>
  <c r="DK212" i="1"/>
  <c r="EJ212" i="1"/>
  <c r="FN212" i="1"/>
  <c r="E212" i="1"/>
  <c r="A250" i="1"/>
  <c r="T250" i="1"/>
  <c r="U250" i="1"/>
  <c r="V250" i="1"/>
  <c r="X250" i="1"/>
  <c r="AC250" i="1"/>
  <c r="BK250" i="1"/>
  <c r="AQ250" i="1"/>
  <c r="Y250" i="1"/>
  <c r="AD250" i="1"/>
  <c r="CJ250" i="1"/>
  <c r="BP250" i="1"/>
  <c r="Z250" i="1"/>
  <c r="AE250" i="1"/>
  <c r="DI250" i="1"/>
  <c r="CO250" i="1"/>
  <c r="AA250" i="1"/>
  <c r="AF250" i="1"/>
  <c r="EH250" i="1"/>
  <c r="DN250" i="1"/>
  <c r="AB250" i="1"/>
  <c r="AG250" i="1"/>
  <c r="FG250" i="1"/>
  <c r="EM250" i="1"/>
  <c r="FJ250" i="1"/>
  <c r="FM250" i="1"/>
  <c r="FO250" i="1"/>
  <c r="FQ250" i="1"/>
  <c r="J250" i="1"/>
  <c r="AO250" i="1"/>
  <c r="BN250" i="1"/>
  <c r="CM250" i="1"/>
  <c r="DL250" i="1"/>
  <c r="EK250" i="1"/>
  <c r="FP250" i="1"/>
  <c r="I250" i="1"/>
  <c r="AN250" i="1"/>
  <c r="BM250" i="1"/>
  <c r="CL250" i="1"/>
  <c r="DK250" i="1"/>
  <c r="EJ250" i="1"/>
  <c r="FN250" i="1"/>
  <c r="E250" i="1"/>
  <c r="A231" i="1"/>
  <c r="T231" i="1"/>
  <c r="U231" i="1"/>
  <c r="V231" i="1"/>
  <c r="X231" i="1"/>
  <c r="AC231" i="1"/>
  <c r="BK231" i="1"/>
  <c r="AQ231" i="1"/>
  <c r="Y231" i="1"/>
  <c r="AD231" i="1"/>
  <c r="CJ231" i="1"/>
  <c r="BP231" i="1"/>
  <c r="Z231" i="1"/>
  <c r="AE231" i="1"/>
  <c r="DI231" i="1"/>
  <c r="CO231" i="1"/>
  <c r="AA231" i="1"/>
  <c r="AF231" i="1"/>
  <c r="EH231" i="1"/>
  <c r="DN231" i="1"/>
  <c r="AB231" i="1"/>
  <c r="AG231" i="1"/>
  <c r="FG231" i="1"/>
  <c r="EM231" i="1"/>
  <c r="FJ231" i="1"/>
  <c r="FM231" i="1"/>
  <c r="FO231" i="1"/>
  <c r="FQ231" i="1"/>
  <c r="J231" i="1"/>
  <c r="AO231" i="1"/>
  <c r="BN231" i="1"/>
  <c r="CM231" i="1"/>
  <c r="DL231" i="1"/>
  <c r="EK231" i="1"/>
  <c r="FP231" i="1"/>
  <c r="I231" i="1"/>
  <c r="AN231" i="1"/>
  <c r="BM231" i="1"/>
  <c r="CL231" i="1"/>
  <c r="DK231" i="1"/>
  <c r="EJ231" i="1"/>
  <c r="FN231" i="1"/>
  <c r="E231" i="1"/>
  <c r="A274" i="1"/>
  <c r="T274" i="1"/>
  <c r="U274" i="1"/>
  <c r="V274" i="1"/>
  <c r="X274" i="1"/>
  <c r="AC274" i="1"/>
  <c r="BK274" i="1"/>
  <c r="AQ274" i="1"/>
  <c r="Y274" i="1"/>
  <c r="AD274" i="1"/>
  <c r="CJ274" i="1"/>
  <c r="BP274" i="1"/>
  <c r="Z274" i="1"/>
  <c r="AE274" i="1"/>
  <c r="DI274" i="1"/>
  <c r="CO274" i="1"/>
  <c r="AA274" i="1"/>
  <c r="AF274" i="1"/>
  <c r="EH274" i="1"/>
  <c r="DN274" i="1"/>
  <c r="AB274" i="1"/>
  <c r="AG274" i="1"/>
  <c r="FG274" i="1"/>
  <c r="EM274" i="1"/>
  <c r="FJ274" i="1"/>
  <c r="FM274" i="1"/>
  <c r="FO274" i="1"/>
  <c r="FQ274" i="1"/>
  <c r="J274" i="1"/>
  <c r="AO274" i="1"/>
  <c r="BN274" i="1"/>
  <c r="CM274" i="1"/>
  <c r="DL274" i="1"/>
  <c r="EK274" i="1"/>
  <c r="FP274" i="1"/>
  <c r="I274" i="1"/>
  <c r="AN274" i="1"/>
  <c r="BM274" i="1"/>
  <c r="CL274" i="1"/>
  <c r="DK274" i="1"/>
  <c r="EJ274" i="1"/>
  <c r="FN274" i="1"/>
  <c r="E274" i="1"/>
  <c r="A245" i="1"/>
  <c r="T245" i="1"/>
  <c r="U245" i="1"/>
  <c r="V245" i="1"/>
  <c r="X245" i="1"/>
  <c r="AC245" i="1"/>
  <c r="BK245" i="1"/>
  <c r="AQ245" i="1"/>
  <c r="Y245" i="1"/>
  <c r="AD245" i="1"/>
  <c r="CJ245" i="1"/>
  <c r="BP245" i="1"/>
  <c r="Z245" i="1"/>
  <c r="AE245" i="1"/>
  <c r="DI245" i="1"/>
  <c r="CO245" i="1"/>
  <c r="AA245" i="1"/>
  <c r="AF245" i="1"/>
  <c r="EH245" i="1"/>
  <c r="DN245" i="1"/>
  <c r="AB245" i="1"/>
  <c r="AG245" i="1"/>
  <c r="FG245" i="1"/>
  <c r="EM245" i="1"/>
  <c r="FJ245" i="1"/>
  <c r="FM245" i="1"/>
  <c r="FO245" i="1"/>
  <c r="FQ245" i="1"/>
  <c r="J245" i="1"/>
  <c r="AO245" i="1"/>
  <c r="BN245" i="1"/>
  <c r="CM245" i="1"/>
  <c r="DL245" i="1"/>
  <c r="EK245" i="1"/>
  <c r="FP245" i="1"/>
  <c r="I245" i="1"/>
  <c r="AN245" i="1"/>
  <c r="BM245" i="1"/>
  <c r="CL245" i="1"/>
  <c r="DK245" i="1"/>
  <c r="EJ245" i="1"/>
  <c r="FN245" i="1"/>
  <c r="E245" i="1"/>
  <c r="A251" i="1"/>
  <c r="T251" i="1"/>
  <c r="U251" i="1"/>
  <c r="V251" i="1"/>
  <c r="X251" i="1"/>
  <c r="AC251" i="1"/>
  <c r="BK251" i="1"/>
  <c r="AQ251" i="1"/>
  <c r="Y251" i="1"/>
  <c r="AD251" i="1"/>
  <c r="CJ251" i="1"/>
  <c r="BP251" i="1"/>
  <c r="Z251" i="1"/>
  <c r="AE251" i="1"/>
  <c r="DI251" i="1"/>
  <c r="CO251" i="1"/>
  <c r="AA251" i="1"/>
  <c r="AF251" i="1"/>
  <c r="EH251" i="1"/>
  <c r="DN251" i="1"/>
  <c r="AB251" i="1"/>
  <c r="AG251" i="1"/>
  <c r="FG251" i="1"/>
  <c r="EM251" i="1"/>
  <c r="FJ251" i="1"/>
  <c r="FM251" i="1"/>
  <c r="FO251" i="1"/>
  <c r="FQ251" i="1"/>
  <c r="J251" i="1"/>
  <c r="AO251" i="1"/>
  <c r="BN251" i="1"/>
  <c r="CM251" i="1"/>
  <c r="DL251" i="1"/>
  <c r="EK251" i="1"/>
  <c r="FP251" i="1"/>
  <c r="I251" i="1"/>
  <c r="AN251" i="1"/>
  <c r="BM251" i="1"/>
  <c r="CL251" i="1"/>
  <c r="DK251" i="1"/>
  <c r="EJ251" i="1"/>
  <c r="FN251" i="1"/>
  <c r="E251" i="1"/>
  <c r="A232" i="1"/>
  <c r="T232" i="1"/>
  <c r="U232" i="1"/>
  <c r="V232" i="1"/>
  <c r="X232" i="1"/>
  <c r="AC232" i="1"/>
  <c r="BK232" i="1"/>
  <c r="AQ232" i="1"/>
  <c r="Y232" i="1"/>
  <c r="AD232" i="1"/>
  <c r="CJ232" i="1"/>
  <c r="BP232" i="1"/>
  <c r="Z232" i="1"/>
  <c r="AE232" i="1"/>
  <c r="DI232" i="1"/>
  <c r="CO232" i="1"/>
  <c r="AA232" i="1"/>
  <c r="AF232" i="1"/>
  <c r="EH232" i="1"/>
  <c r="DN232" i="1"/>
  <c r="AB232" i="1"/>
  <c r="AG232" i="1"/>
  <c r="FG232" i="1"/>
  <c r="EM232" i="1"/>
  <c r="FJ232" i="1"/>
  <c r="FM232" i="1"/>
  <c r="FO232" i="1"/>
  <c r="FQ232" i="1"/>
  <c r="J232" i="1"/>
  <c r="AO232" i="1"/>
  <c r="BN232" i="1"/>
  <c r="CM232" i="1"/>
  <c r="DL232" i="1"/>
  <c r="EK232" i="1"/>
  <c r="FP232" i="1"/>
  <c r="I232" i="1"/>
  <c r="AN232" i="1"/>
  <c r="BM232" i="1"/>
  <c r="CL232" i="1"/>
  <c r="DK232" i="1"/>
  <c r="EJ232" i="1"/>
  <c r="FN232" i="1"/>
  <c r="E232" i="1"/>
  <c r="A286" i="1"/>
  <c r="T286" i="1"/>
  <c r="U286" i="1"/>
  <c r="V286" i="1"/>
  <c r="X286" i="1"/>
  <c r="AC286" i="1"/>
  <c r="BK286" i="1"/>
  <c r="AQ286" i="1"/>
  <c r="Y286" i="1"/>
  <c r="AD286" i="1"/>
  <c r="CJ286" i="1"/>
  <c r="BP286" i="1"/>
  <c r="Z286" i="1"/>
  <c r="AE286" i="1"/>
  <c r="DI286" i="1"/>
  <c r="CO286" i="1"/>
  <c r="AA286" i="1"/>
  <c r="AF286" i="1"/>
  <c r="EH286" i="1"/>
  <c r="DN286" i="1"/>
  <c r="AB286" i="1"/>
  <c r="AG286" i="1"/>
  <c r="FG286" i="1"/>
  <c r="EM286" i="1"/>
  <c r="FJ286" i="1"/>
  <c r="FM286" i="1"/>
  <c r="FO286" i="1"/>
  <c r="FQ286" i="1"/>
  <c r="J286" i="1"/>
  <c r="AO286" i="1"/>
  <c r="BN286" i="1"/>
  <c r="CM286" i="1"/>
  <c r="DL286" i="1"/>
  <c r="EK286" i="1"/>
  <c r="FP286" i="1"/>
  <c r="I286" i="1"/>
  <c r="AN286" i="1"/>
  <c r="BM286" i="1"/>
  <c r="CL286" i="1"/>
  <c r="DK286" i="1"/>
  <c r="EJ286" i="1"/>
  <c r="FN286" i="1"/>
  <c r="E286" i="1"/>
  <c r="A284" i="1"/>
  <c r="T284" i="1"/>
  <c r="U284" i="1"/>
  <c r="V284" i="1"/>
  <c r="X284" i="1"/>
  <c r="AC284" i="1"/>
  <c r="BK284" i="1"/>
  <c r="AQ284" i="1"/>
  <c r="Y284" i="1"/>
  <c r="AD284" i="1"/>
  <c r="CJ284" i="1"/>
  <c r="BP284" i="1"/>
  <c r="Z284" i="1"/>
  <c r="AE284" i="1"/>
  <c r="DI284" i="1"/>
  <c r="CO284" i="1"/>
  <c r="AA284" i="1"/>
  <c r="AF284" i="1"/>
  <c r="EH284" i="1"/>
  <c r="DN284" i="1"/>
  <c r="AB284" i="1"/>
  <c r="AG284" i="1"/>
  <c r="FG284" i="1"/>
  <c r="EM284" i="1"/>
  <c r="FJ284" i="1"/>
  <c r="FM284" i="1"/>
  <c r="FO284" i="1"/>
  <c r="FQ284" i="1"/>
  <c r="J284" i="1"/>
  <c r="AO284" i="1"/>
  <c r="BN284" i="1"/>
  <c r="CM284" i="1"/>
  <c r="DL284" i="1"/>
  <c r="EK284" i="1"/>
  <c r="FP284" i="1"/>
  <c r="I284" i="1"/>
  <c r="AN284" i="1"/>
  <c r="BM284" i="1"/>
  <c r="CL284" i="1"/>
  <c r="DK284" i="1"/>
  <c r="EJ284" i="1"/>
  <c r="FN284" i="1"/>
  <c r="E284" i="1"/>
  <c r="A294" i="1"/>
  <c r="T294" i="1"/>
  <c r="U294" i="1"/>
  <c r="V294" i="1"/>
  <c r="X294" i="1"/>
  <c r="AC294" i="1"/>
  <c r="BK294" i="1"/>
  <c r="AQ294" i="1"/>
  <c r="Y294" i="1"/>
  <c r="AD294" i="1"/>
  <c r="CJ294" i="1"/>
  <c r="BP294" i="1"/>
  <c r="Z294" i="1"/>
  <c r="AE294" i="1"/>
  <c r="DI294" i="1"/>
  <c r="CO294" i="1"/>
  <c r="AA294" i="1"/>
  <c r="AF294" i="1"/>
  <c r="EH294" i="1"/>
  <c r="DN294" i="1"/>
  <c r="AB294" i="1"/>
  <c r="AG294" i="1"/>
  <c r="FG294" i="1"/>
  <c r="EM294" i="1"/>
  <c r="FJ294" i="1"/>
  <c r="FM294" i="1"/>
  <c r="FO294" i="1"/>
  <c r="FQ294" i="1"/>
  <c r="J294" i="1"/>
  <c r="AO294" i="1"/>
  <c r="BN294" i="1"/>
  <c r="CM294" i="1"/>
  <c r="DL294" i="1"/>
  <c r="EK294" i="1"/>
  <c r="FP294" i="1"/>
  <c r="I294" i="1"/>
  <c r="AN294" i="1"/>
  <c r="BM294" i="1"/>
  <c r="CL294" i="1"/>
  <c r="DK294" i="1"/>
  <c r="EJ294" i="1"/>
  <c r="FN294" i="1"/>
  <c r="E294" i="1"/>
  <c r="A282" i="1"/>
  <c r="T282" i="1"/>
  <c r="U282" i="1"/>
  <c r="V282" i="1"/>
  <c r="X282" i="1"/>
  <c r="AC282" i="1"/>
  <c r="BK282" i="1"/>
  <c r="AQ282" i="1"/>
  <c r="Y282" i="1"/>
  <c r="AD282" i="1"/>
  <c r="CJ282" i="1"/>
  <c r="BP282" i="1"/>
  <c r="Z282" i="1"/>
  <c r="AE282" i="1"/>
  <c r="DI282" i="1"/>
  <c r="CO282" i="1"/>
  <c r="AA282" i="1"/>
  <c r="AF282" i="1"/>
  <c r="EH282" i="1"/>
  <c r="DN282" i="1"/>
  <c r="AB282" i="1"/>
  <c r="AG282" i="1"/>
  <c r="FG282" i="1"/>
  <c r="EM282" i="1"/>
  <c r="FJ282" i="1"/>
  <c r="FM282" i="1"/>
  <c r="FO282" i="1"/>
  <c r="FQ282" i="1"/>
  <c r="J282" i="1"/>
  <c r="AO282" i="1"/>
  <c r="BN282" i="1"/>
  <c r="CM282" i="1"/>
  <c r="DL282" i="1"/>
  <c r="EK282" i="1"/>
  <c r="FP282" i="1"/>
  <c r="I282" i="1"/>
  <c r="AN282" i="1"/>
  <c r="BM282" i="1"/>
  <c r="CL282" i="1"/>
  <c r="DK282" i="1"/>
  <c r="EJ282" i="1"/>
  <c r="FN282" i="1"/>
  <c r="E282" i="1"/>
  <c r="A318" i="1"/>
  <c r="T318" i="1"/>
  <c r="U318" i="1"/>
  <c r="V318" i="1"/>
  <c r="X318" i="1"/>
  <c r="AC318" i="1"/>
  <c r="BK318" i="1"/>
  <c r="AQ318" i="1"/>
  <c r="Y318" i="1"/>
  <c r="AD318" i="1"/>
  <c r="CJ318" i="1"/>
  <c r="BP318" i="1"/>
  <c r="Z318" i="1"/>
  <c r="AE318" i="1"/>
  <c r="DI318" i="1"/>
  <c r="CO318" i="1"/>
  <c r="AA318" i="1"/>
  <c r="AF318" i="1"/>
  <c r="EH318" i="1"/>
  <c r="DN318" i="1"/>
  <c r="AB318" i="1"/>
  <c r="AG318" i="1"/>
  <c r="FG318" i="1"/>
  <c r="EM318" i="1"/>
  <c r="FJ318" i="1"/>
  <c r="FM318" i="1"/>
  <c r="FO318" i="1"/>
  <c r="FQ318" i="1"/>
  <c r="J318" i="1"/>
  <c r="AO318" i="1"/>
  <c r="BN318" i="1"/>
  <c r="CM318" i="1"/>
  <c r="DL318" i="1"/>
  <c r="EK318" i="1"/>
  <c r="FP318" i="1"/>
  <c r="I318" i="1"/>
  <c r="AN318" i="1"/>
  <c r="BM318" i="1"/>
  <c r="CL318" i="1"/>
  <c r="DK318" i="1"/>
  <c r="EJ318" i="1"/>
  <c r="FN318" i="1"/>
  <c r="E318" i="1"/>
  <c r="A267" i="1"/>
  <c r="T267" i="1"/>
  <c r="U267" i="1"/>
  <c r="V267" i="1"/>
  <c r="X267" i="1"/>
  <c r="AC267" i="1"/>
  <c r="BK267" i="1"/>
  <c r="AQ267" i="1"/>
  <c r="Y267" i="1"/>
  <c r="AD267" i="1"/>
  <c r="CJ267" i="1"/>
  <c r="BP267" i="1"/>
  <c r="Z267" i="1"/>
  <c r="AE267" i="1"/>
  <c r="DI267" i="1"/>
  <c r="CO267" i="1"/>
  <c r="AA267" i="1"/>
  <c r="AF267" i="1"/>
  <c r="EH267" i="1"/>
  <c r="DN267" i="1"/>
  <c r="AB267" i="1"/>
  <c r="AG267" i="1"/>
  <c r="FG267" i="1"/>
  <c r="EM267" i="1"/>
  <c r="FJ267" i="1"/>
  <c r="FM267" i="1"/>
  <c r="FO267" i="1"/>
  <c r="FQ267" i="1"/>
  <c r="J267" i="1"/>
  <c r="AO267" i="1"/>
  <c r="BN267" i="1"/>
  <c r="CM267" i="1"/>
  <c r="DL267" i="1"/>
  <c r="EK267" i="1"/>
  <c r="FP267" i="1"/>
  <c r="I267" i="1"/>
  <c r="AN267" i="1"/>
  <c r="BM267" i="1"/>
  <c r="CL267" i="1"/>
  <c r="DK267" i="1"/>
  <c r="EJ267" i="1"/>
  <c r="FN267" i="1"/>
  <c r="E267" i="1"/>
  <c r="A325" i="1"/>
  <c r="T325" i="1"/>
  <c r="U325" i="1"/>
  <c r="V325" i="1"/>
  <c r="X325" i="1"/>
  <c r="AC325" i="1"/>
  <c r="BK325" i="1"/>
  <c r="AQ325" i="1"/>
  <c r="Y325" i="1"/>
  <c r="AD325" i="1"/>
  <c r="CJ325" i="1"/>
  <c r="BP325" i="1"/>
  <c r="Z325" i="1"/>
  <c r="AE325" i="1"/>
  <c r="DI325" i="1"/>
  <c r="CO325" i="1"/>
  <c r="AA325" i="1"/>
  <c r="AF325" i="1"/>
  <c r="EH325" i="1"/>
  <c r="DN325" i="1"/>
  <c r="AB325" i="1"/>
  <c r="AG325" i="1"/>
  <c r="FG325" i="1"/>
  <c r="EM325" i="1"/>
  <c r="FJ325" i="1"/>
  <c r="FM325" i="1"/>
  <c r="FO325" i="1"/>
  <c r="FQ325" i="1"/>
  <c r="J325" i="1"/>
  <c r="AO325" i="1"/>
  <c r="BN325" i="1"/>
  <c r="CM325" i="1"/>
  <c r="DL325" i="1"/>
  <c r="EK325" i="1"/>
  <c r="FP325" i="1"/>
  <c r="I325" i="1"/>
  <c r="AN325" i="1"/>
  <c r="BM325" i="1"/>
  <c r="CL325" i="1"/>
  <c r="DK325" i="1"/>
  <c r="EJ325" i="1"/>
  <c r="FN325" i="1"/>
  <c r="E325" i="1"/>
  <c r="A215" i="1"/>
  <c r="T215" i="1"/>
  <c r="U215" i="1"/>
  <c r="V215" i="1"/>
  <c r="X215" i="1"/>
  <c r="AC215" i="1"/>
  <c r="BK215" i="1"/>
  <c r="AQ215" i="1"/>
  <c r="Y215" i="1"/>
  <c r="AD215" i="1"/>
  <c r="CJ215" i="1"/>
  <c r="BP215" i="1"/>
  <c r="Z215" i="1"/>
  <c r="AE215" i="1"/>
  <c r="DI215" i="1"/>
  <c r="CO215" i="1"/>
  <c r="AA215" i="1"/>
  <c r="AF215" i="1"/>
  <c r="EH215" i="1"/>
  <c r="DN215" i="1"/>
  <c r="AB215" i="1"/>
  <c r="AG215" i="1"/>
  <c r="FG215" i="1"/>
  <c r="EM215" i="1"/>
  <c r="FJ215" i="1"/>
  <c r="FM215" i="1"/>
  <c r="FO215" i="1"/>
  <c r="FQ215" i="1"/>
  <c r="J215" i="1"/>
  <c r="AO215" i="1"/>
  <c r="BN215" i="1"/>
  <c r="CM215" i="1"/>
  <c r="DL215" i="1"/>
  <c r="EK215" i="1"/>
  <c r="FP215" i="1"/>
  <c r="I215" i="1"/>
  <c r="AN215" i="1"/>
  <c r="BM215" i="1"/>
  <c r="CL215" i="1"/>
  <c r="DK215" i="1"/>
  <c r="EJ215" i="1"/>
  <c r="FN215" i="1"/>
  <c r="E215" i="1"/>
  <c r="A297" i="1"/>
  <c r="T297" i="1"/>
  <c r="U297" i="1"/>
  <c r="V297" i="1"/>
  <c r="X297" i="1"/>
  <c r="AC297" i="1"/>
  <c r="BK297" i="1"/>
  <c r="AQ297" i="1"/>
  <c r="Y297" i="1"/>
  <c r="AD297" i="1"/>
  <c r="CJ297" i="1"/>
  <c r="BP297" i="1"/>
  <c r="Z297" i="1"/>
  <c r="AE297" i="1"/>
  <c r="DI297" i="1"/>
  <c r="CO297" i="1"/>
  <c r="AA297" i="1"/>
  <c r="AF297" i="1"/>
  <c r="EH297" i="1"/>
  <c r="DN297" i="1"/>
  <c r="AB297" i="1"/>
  <c r="AG297" i="1"/>
  <c r="FG297" i="1"/>
  <c r="EM297" i="1"/>
  <c r="FJ297" i="1"/>
  <c r="FM297" i="1"/>
  <c r="FO297" i="1"/>
  <c r="FQ297" i="1"/>
  <c r="J297" i="1"/>
  <c r="AO297" i="1"/>
  <c r="BN297" i="1"/>
  <c r="CM297" i="1"/>
  <c r="DL297" i="1"/>
  <c r="EK297" i="1"/>
  <c r="FP297" i="1"/>
  <c r="I297" i="1"/>
  <c r="AN297" i="1"/>
  <c r="BM297" i="1"/>
  <c r="CL297" i="1"/>
  <c r="DK297" i="1"/>
  <c r="EJ297" i="1"/>
  <c r="FN297" i="1"/>
  <c r="E297" i="1"/>
  <c r="A330" i="1"/>
  <c r="T330" i="1"/>
  <c r="U330" i="1"/>
  <c r="V330" i="1"/>
  <c r="X330" i="1"/>
  <c r="AC330" i="1"/>
  <c r="BK330" i="1"/>
  <c r="AQ330" i="1"/>
  <c r="Y330" i="1"/>
  <c r="AD330" i="1"/>
  <c r="CJ330" i="1"/>
  <c r="BP330" i="1"/>
  <c r="Z330" i="1"/>
  <c r="AE330" i="1"/>
  <c r="DI330" i="1"/>
  <c r="CO330" i="1"/>
  <c r="AA330" i="1"/>
  <c r="AF330" i="1"/>
  <c r="EH330" i="1"/>
  <c r="DN330" i="1"/>
  <c r="AB330" i="1"/>
  <c r="AG330" i="1"/>
  <c r="FG330" i="1"/>
  <c r="EM330" i="1"/>
  <c r="FJ330" i="1"/>
  <c r="FM330" i="1"/>
  <c r="FO330" i="1"/>
  <c r="FQ330" i="1"/>
  <c r="J330" i="1"/>
  <c r="AO330" i="1"/>
  <c r="BN330" i="1"/>
  <c r="CM330" i="1"/>
  <c r="DL330" i="1"/>
  <c r="EK330" i="1"/>
  <c r="FP330" i="1"/>
  <c r="I330" i="1"/>
  <c r="AN330" i="1"/>
  <c r="BM330" i="1"/>
  <c r="CL330" i="1"/>
  <c r="DK330" i="1"/>
  <c r="EJ330" i="1"/>
  <c r="FN330" i="1"/>
  <c r="E330" i="1"/>
  <c r="A323" i="1"/>
  <c r="T323" i="1"/>
  <c r="U323" i="1"/>
  <c r="V323" i="1"/>
  <c r="X323" i="1"/>
  <c r="AC323" i="1"/>
  <c r="BK323" i="1"/>
  <c r="AQ323" i="1"/>
  <c r="Y323" i="1"/>
  <c r="AD323" i="1"/>
  <c r="CJ323" i="1"/>
  <c r="BP323" i="1"/>
  <c r="Z323" i="1"/>
  <c r="AE323" i="1"/>
  <c r="DI323" i="1"/>
  <c r="CO323" i="1"/>
  <c r="AA323" i="1"/>
  <c r="AF323" i="1"/>
  <c r="EH323" i="1"/>
  <c r="DN323" i="1"/>
  <c r="AB323" i="1"/>
  <c r="AG323" i="1"/>
  <c r="FG323" i="1"/>
  <c r="EM323" i="1"/>
  <c r="FJ323" i="1"/>
  <c r="FM323" i="1"/>
  <c r="FO323" i="1"/>
  <c r="FQ323" i="1"/>
  <c r="J323" i="1"/>
  <c r="AO323" i="1"/>
  <c r="BN323" i="1"/>
  <c r="CM323" i="1"/>
  <c r="DL323" i="1"/>
  <c r="EK323" i="1"/>
  <c r="FP323" i="1"/>
  <c r="I323" i="1"/>
  <c r="AN323" i="1"/>
  <c r="BM323" i="1"/>
  <c r="CL323" i="1"/>
  <c r="DK323" i="1"/>
  <c r="EJ323" i="1"/>
  <c r="FN323" i="1"/>
  <c r="E323" i="1"/>
  <c r="A314" i="1"/>
  <c r="T314" i="1"/>
  <c r="U314" i="1"/>
  <c r="V314" i="1"/>
  <c r="X314" i="1"/>
  <c r="AC314" i="1"/>
  <c r="BK314" i="1"/>
  <c r="AQ314" i="1"/>
  <c r="Y314" i="1"/>
  <c r="AD314" i="1"/>
  <c r="CJ314" i="1"/>
  <c r="BP314" i="1"/>
  <c r="Z314" i="1"/>
  <c r="AE314" i="1"/>
  <c r="DI314" i="1"/>
  <c r="CO314" i="1"/>
  <c r="AA314" i="1"/>
  <c r="AF314" i="1"/>
  <c r="EH314" i="1"/>
  <c r="DN314" i="1"/>
  <c r="AB314" i="1"/>
  <c r="AG314" i="1"/>
  <c r="FG314" i="1"/>
  <c r="EM314" i="1"/>
  <c r="FJ314" i="1"/>
  <c r="FM314" i="1"/>
  <c r="FO314" i="1"/>
  <c r="FQ314" i="1"/>
  <c r="J314" i="1"/>
  <c r="AO314" i="1"/>
  <c r="BN314" i="1"/>
  <c r="CM314" i="1"/>
  <c r="DL314" i="1"/>
  <c r="EK314" i="1"/>
  <c r="FP314" i="1"/>
  <c r="I314" i="1"/>
  <c r="AN314" i="1"/>
  <c r="BM314" i="1"/>
  <c r="CL314" i="1"/>
  <c r="DK314" i="1"/>
  <c r="EJ314" i="1"/>
  <c r="FN314" i="1"/>
  <c r="E314" i="1"/>
  <c r="A313" i="1"/>
  <c r="T313" i="1"/>
  <c r="U313" i="1"/>
  <c r="V313" i="1"/>
  <c r="X313" i="1"/>
  <c r="AC313" i="1"/>
  <c r="BK313" i="1"/>
  <c r="AQ313" i="1"/>
  <c r="Y313" i="1"/>
  <c r="AD313" i="1"/>
  <c r="CJ313" i="1"/>
  <c r="BP313" i="1"/>
  <c r="Z313" i="1"/>
  <c r="AE313" i="1"/>
  <c r="DI313" i="1"/>
  <c r="CO313" i="1"/>
  <c r="AA313" i="1"/>
  <c r="AF313" i="1"/>
  <c r="EH313" i="1"/>
  <c r="DN313" i="1"/>
  <c r="AB313" i="1"/>
  <c r="AG313" i="1"/>
  <c r="FG313" i="1"/>
  <c r="EM313" i="1"/>
  <c r="FJ313" i="1"/>
  <c r="FM313" i="1"/>
  <c r="FO313" i="1"/>
  <c r="FQ313" i="1"/>
  <c r="J313" i="1"/>
  <c r="AO313" i="1"/>
  <c r="BN313" i="1"/>
  <c r="CM313" i="1"/>
  <c r="DL313" i="1"/>
  <c r="EK313" i="1"/>
  <c r="FP313" i="1"/>
  <c r="I313" i="1"/>
  <c r="AN313" i="1"/>
  <c r="BM313" i="1"/>
  <c r="CL313" i="1"/>
  <c r="DK313" i="1"/>
  <c r="EJ313" i="1"/>
  <c r="FN313" i="1"/>
  <c r="E313" i="1"/>
  <c r="A260" i="1"/>
  <c r="T260" i="1"/>
  <c r="U260" i="1"/>
  <c r="V260" i="1"/>
  <c r="X260" i="1"/>
  <c r="AC260" i="1"/>
  <c r="BK260" i="1"/>
  <c r="AQ260" i="1"/>
  <c r="Y260" i="1"/>
  <c r="AD260" i="1"/>
  <c r="CJ260" i="1"/>
  <c r="BP260" i="1"/>
  <c r="Z260" i="1"/>
  <c r="AE260" i="1"/>
  <c r="DI260" i="1"/>
  <c r="CO260" i="1"/>
  <c r="AA260" i="1"/>
  <c r="AF260" i="1"/>
  <c r="EH260" i="1"/>
  <c r="DN260" i="1"/>
  <c r="AB260" i="1"/>
  <c r="AG260" i="1"/>
  <c r="FG260" i="1"/>
  <c r="EM260" i="1"/>
  <c r="FJ260" i="1"/>
  <c r="FM260" i="1"/>
  <c r="FO260" i="1"/>
  <c r="FQ260" i="1"/>
  <c r="J260" i="1"/>
  <c r="AO260" i="1"/>
  <c r="BN260" i="1"/>
  <c r="CM260" i="1"/>
  <c r="DL260" i="1"/>
  <c r="EK260" i="1"/>
  <c r="FP260" i="1"/>
  <c r="I260" i="1"/>
  <c r="AN260" i="1"/>
  <c r="BM260" i="1"/>
  <c r="CL260" i="1"/>
  <c r="DK260" i="1"/>
  <c r="EJ260" i="1"/>
  <c r="FN260" i="1"/>
  <c r="E260" i="1"/>
  <c r="A247" i="1"/>
  <c r="T247" i="1"/>
  <c r="U247" i="1"/>
  <c r="V247" i="1"/>
  <c r="X247" i="1"/>
  <c r="AC247" i="1"/>
  <c r="BK247" i="1"/>
  <c r="AQ247" i="1"/>
  <c r="Y247" i="1"/>
  <c r="AD247" i="1"/>
  <c r="CJ247" i="1"/>
  <c r="BP247" i="1"/>
  <c r="Z247" i="1"/>
  <c r="AE247" i="1"/>
  <c r="DI247" i="1"/>
  <c r="CO247" i="1"/>
  <c r="AA247" i="1"/>
  <c r="AF247" i="1"/>
  <c r="EH247" i="1"/>
  <c r="DN247" i="1"/>
  <c r="AB247" i="1"/>
  <c r="AG247" i="1"/>
  <c r="FG247" i="1"/>
  <c r="EM247" i="1"/>
  <c r="FJ247" i="1"/>
  <c r="FM247" i="1"/>
  <c r="FO247" i="1"/>
  <c r="FQ247" i="1"/>
  <c r="J247" i="1"/>
  <c r="AO247" i="1"/>
  <c r="BN247" i="1"/>
  <c r="CM247" i="1"/>
  <c r="DL247" i="1"/>
  <c r="EK247" i="1"/>
  <c r="FP247" i="1"/>
  <c r="I247" i="1"/>
  <c r="AN247" i="1"/>
  <c r="BM247" i="1"/>
  <c r="CL247" i="1"/>
  <c r="DK247" i="1"/>
  <c r="EJ247" i="1"/>
  <c r="FN247" i="1"/>
  <c r="E247" i="1"/>
  <c r="A246" i="1"/>
  <c r="T246" i="1"/>
  <c r="U246" i="1"/>
  <c r="V246" i="1"/>
  <c r="X246" i="1"/>
  <c r="AC246" i="1"/>
  <c r="BK246" i="1"/>
  <c r="AQ246" i="1"/>
  <c r="Y246" i="1"/>
  <c r="AD246" i="1"/>
  <c r="CJ246" i="1"/>
  <c r="BP246" i="1"/>
  <c r="Z246" i="1"/>
  <c r="AE246" i="1"/>
  <c r="DI246" i="1"/>
  <c r="CO246" i="1"/>
  <c r="AA246" i="1"/>
  <c r="AF246" i="1"/>
  <c r="EH246" i="1"/>
  <c r="DN246" i="1"/>
  <c r="AB246" i="1"/>
  <c r="AG246" i="1"/>
  <c r="FG246" i="1"/>
  <c r="EM246" i="1"/>
  <c r="FJ246" i="1"/>
  <c r="FM246" i="1"/>
  <c r="FO246" i="1"/>
  <c r="FQ246" i="1"/>
  <c r="J246" i="1"/>
  <c r="AO246" i="1"/>
  <c r="BN246" i="1"/>
  <c r="CM246" i="1"/>
  <c r="DL246" i="1"/>
  <c r="EK246" i="1"/>
  <c r="FP246" i="1"/>
  <c r="I246" i="1"/>
  <c r="AN246" i="1"/>
  <c r="BM246" i="1"/>
  <c r="CL246" i="1"/>
  <c r="DK246" i="1"/>
  <c r="EJ246" i="1"/>
  <c r="FN246" i="1"/>
  <c r="E246" i="1"/>
  <c r="A272" i="1"/>
  <c r="T272" i="1"/>
  <c r="U272" i="1"/>
  <c r="V272" i="1"/>
  <c r="X272" i="1"/>
  <c r="AC272" i="1"/>
  <c r="BK272" i="1"/>
  <c r="AQ272" i="1"/>
  <c r="Y272" i="1"/>
  <c r="AD272" i="1"/>
  <c r="CJ272" i="1"/>
  <c r="BP272" i="1"/>
  <c r="Z272" i="1"/>
  <c r="AE272" i="1"/>
  <c r="DI272" i="1"/>
  <c r="CO272" i="1"/>
  <c r="AA272" i="1"/>
  <c r="AF272" i="1"/>
  <c r="EH272" i="1"/>
  <c r="DN272" i="1"/>
  <c r="AB272" i="1"/>
  <c r="AG272" i="1"/>
  <c r="FG272" i="1"/>
  <c r="EM272" i="1"/>
  <c r="FJ272" i="1"/>
  <c r="FM272" i="1"/>
  <c r="FO272" i="1"/>
  <c r="FQ272" i="1"/>
  <c r="J272" i="1"/>
  <c r="AO272" i="1"/>
  <c r="BN272" i="1"/>
  <c r="CM272" i="1"/>
  <c r="DL272" i="1"/>
  <c r="EK272" i="1"/>
  <c r="FP272" i="1"/>
  <c r="I272" i="1"/>
  <c r="AN272" i="1"/>
  <c r="BM272" i="1"/>
  <c r="CL272" i="1"/>
  <c r="DK272" i="1"/>
  <c r="EJ272" i="1"/>
  <c r="FN272" i="1"/>
  <c r="E272" i="1"/>
  <c r="A304" i="1"/>
  <c r="T304" i="1"/>
  <c r="U304" i="1"/>
  <c r="V304" i="1"/>
  <c r="X304" i="1"/>
  <c r="AC304" i="1"/>
  <c r="BK304" i="1"/>
  <c r="AQ304" i="1"/>
  <c r="Y304" i="1"/>
  <c r="AD304" i="1"/>
  <c r="CJ304" i="1"/>
  <c r="BP304" i="1"/>
  <c r="Z304" i="1"/>
  <c r="AE304" i="1"/>
  <c r="DI304" i="1"/>
  <c r="CO304" i="1"/>
  <c r="AA304" i="1"/>
  <c r="AF304" i="1"/>
  <c r="EH304" i="1"/>
  <c r="DN304" i="1"/>
  <c r="AB304" i="1"/>
  <c r="AG304" i="1"/>
  <c r="FG304" i="1"/>
  <c r="EM304" i="1"/>
  <c r="FJ304" i="1"/>
  <c r="FM304" i="1"/>
  <c r="FO304" i="1"/>
  <c r="FQ304" i="1"/>
  <c r="J304" i="1"/>
  <c r="AO304" i="1"/>
  <c r="BN304" i="1"/>
  <c r="CM304" i="1"/>
  <c r="DL304" i="1"/>
  <c r="EK304" i="1"/>
  <c r="FP304" i="1"/>
  <c r="I304" i="1"/>
  <c r="AN304" i="1"/>
  <c r="BM304" i="1"/>
  <c r="CL304" i="1"/>
  <c r="DK304" i="1"/>
  <c r="EJ304" i="1"/>
  <c r="FN304" i="1"/>
  <c r="E304" i="1"/>
  <c r="A243" i="1"/>
  <c r="T243" i="1"/>
  <c r="U243" i="1"/>
  <c r="V243" i="1"/>
  <c r="X243" i="1"/>
  <c r="AC243" i="1"/>
  <c r="BK243" i="1"/>
  <c r="AQ243" i="1"/>
  <c r="Y243" i="1"/>
  <c r="AD243" i="1"/>
  <c r="CJ243" i="1"/>
  <c r="BP243" i="1"/>
  <c r="Z243" i="1"/>
  <c r="AE243" i="1"/>
  <c r="DI243" i="1"/>
  <c r="CO243" i="1"/>
  <c r="AA243" i="1"/>
  <c r="AF243" i="1"/>
  <c r="EH243" i="1"/>
  <c r="DN243" i="1"/>
  <c r="AB243" i="1"/>
  <c r="AG243" i="1"/>
  <c r="FG243" i="1"/>
  <c r="EM243" i="1"/>
  <c r="FJ243" i="1"/>
  <c r="FM243" i="1"/>
  <c r="FO243" i="1"/>
  <c r="FQ243" i="1"/>
  <c r="J243" i="1"/>
  <c r="AO243" i="1"/>
  <c r="BN243" i="1"/>
  <c r="CM243" i="1"/>
  <c r="DL243" i="1"/>
  <c r="EK243" i="1"/>
  <c r="FP243" i="1"/>
  <c r="I243" i="1"/>
  <c r="AN243" i="1"/>
  <c r="BM243" i="1"/>
  <c r="CL243" i="1"/>
  <c r="DK243" i="1"/>
  <c r="EJ243" i="1"/>
  <c r="FN243" i="1"/>
  <c r="E243" i="1"/>
  <c r="A285" i="1"/>
  <c r="T285" i="1"/>
  <c r="U285" i="1"/>
  <c r="V285" i="1"/>
  <c r="X285" i="1"/>
  <c r="AC285" i="1"/>
  <c r="BK285" i="1"/>
  <c r="AQ285" i="1"/>
  <c r="Y285" i="1"/>
  <c r="AD285" i="1"/>
  <c r="CJ285" i="1"/>
  <c r="BP285" i="1"/>
  <c r="Z285" i="1"/>
  <c r="AE285" i="1"/>
  <c r="DI285" i="1"/>
  <c r="CO285" i="1"/>
  <c r="AA285" i="1"/>
  <c r="AF285" i="1"/>
  <c r="EH285" i="1"/>
  <c r="DN285" i="1"/>
  <c r="AB285" i="1"/>
  <c r="AG285" i="1"/>
  <c r="FG285" i="1"/>
  <c r="EM285" i="1"/>
  <c r="FJ285" i="1"/>
  <c r="FM285" i="1"/>
  <c r="FO285" i="1"/>
  <c r="FQ285" i="1"/>
  <c r="J285" i="1"/>
  <c r="AO285" i="1"/>
  <c r="BN285" i="1"/>
  <c r="CM285" i="1"/>
  <c r="DL285" i="1"/>
  <c r="EK285" i="1"/>
  <c r="FP285" i="1"/>
  <c r="I285" i="1"/>
  <c r="AN285" i="1"/>
  <c r="BM285" i="1"/>
  <c r="CL285" i="1"/>
  <c r="DK285" i="1"/>
  <c r="EJ285" i="1"/>
  <c r="FN285" i="1"/>
  <c r="E285" i="1"/>
  <c r="A349" i="1"/>
  <c r="T349" i="1"/>
  <c r="U349" i="1"/>
  <c r="V349" i="1"/>
  <c r="X349" i="1"/>
  <c r="AC349" i="1"/>
  <c r="BK349" i="1"/>
  <c r="AQ349" i="1"/>
  <c r="Y349" i="1"/>
  <c r="AD349" i="1"/>
  <c r="CJ349" i="1"/>
  <c r="BP349" i="1"/>
  <c r="Z349" i="1"/>
  <c r="AE349" i="1"/>
  <c r="DI349" i="1"/>
  <c r="CO349" i="1"/>
  <c r="AA349" i="1"/>
  <c r="AF349" i="1"/>
  <c r="EH349" i="1"/>
  <c r="DN349" i="1"/>
  <c r="AB349" i="1"/>
  <c r="AG349" i="1"/>
  <c r="FG349" i="1"/>
  <c r="EM349" i="1"/>
  <c r="FJ349" i="1"/>
  <c r="FM349" i="1"/>
  <c r="FO349" i="1"/>
  <c r="FQ349" i="1"/>
  <c r="J349" i="1"/>
  <c r="AO349" i="1"/>
  <c r="BN349" i="1"/>
  <c r="CM349" i="1"/>
  <c r="DL349" i="1"/>
  <c r="EK349" i="1"/>
  <c r="I349" i="1"/>
  <c r="AN349" i="1"/>
  <c r="BM349" i="1"/>
  <c r="CL349" i="1"/>
  <c r="DK349" i="1"/>
  <c r="EJ349" i="1"/>
  <c r="FN349" i="1"/>
  <c r="E349" i="1"/>
  <c r="A356" i="1"/>
  <c r="T356" i="1"/>
  <c r="U356" i="1"/>
  <c r="V356" i="1"/>
  <c r="X356" i="1"/>
  <c r="AC356" i="1"/>
  <c r="BK356" i="1"/>
  <c r="AQ356" i="1"/>
  <c r="Y356" i="1"/>
  <c r="AD356" i="1"/>
  <c r="CJ356" i="1"/>
  <c r="BP356" i="1"/>
  <c r="Z356" i="1"/>
  <c r="AE356" i="1"/>
  <c r="DI356" i="1"/>
  <c r="CO356" i="1"/>
  <c r="AA356" i="1"/>
  <c r="AF356" i="1"/>
  <c r="EH356" i="1"/>
  <c r="DN356" i="1"/>
  <c r="AB356" i="1"/>
  <c r="AG356" i="1"/>
  <c r="FG356" i="1"/>
  <c r="EM356" i="1"/>
  <c r="FJ356" i="1"/>
  <c r="FM356" i="1"/>
  <c r="FO356" i="1"/>
  <c r="FQ356" i="1"/>
  <c r="J356" i="1"/>
  <c r="AO356" i="1"/>
  <c r="BN356" i="1"/>
  <c r="CM356" i="1"/>
  <c r="DL356" i="1"/>
  <c r="EK356" i="1"/>
  <c r="I356" i="1"/>
  <c r="AN356" i="1"/>
  <c r="BM356" i="1"/>
  <c r="CL356" i="1"/>
  <c r="DK356" i="1"/>
  <c r="EJ356" i="1"/>
  <c r="FN356" i="1"/>
  <c r="E356" i="1"/>
  <c r="A352" i="1"/>
  <c r="T352" i="1"/>
  <c r="U352" i="1"/>
  <c r="V352" i="1"/>
  <c r="X352" i="1"/>
  <c r="AC352" i="1"/>
  <c r="BK352" i="1"/>
  <c r="AQ352" i="1"/>
  <c r="Y352" i="1"/>
  <c r="AD352" i="1"/>
  <c r="CJ352" i="1"/>
  <c r="BP352" i="1"/>
  <c r="Z352" i="1"/>
  <c r="AE352" i="1"/>
  <c r="DI352" i="1"/>
  <c r="CO352" i="1"/>
  <c r="AA352" i="1"/>
  <c r="AF352" i="1"/>
  <c r="EH352" i="1"/>
  <c r="DN352" i="1"/>
  <c r="AB352" i="1"/>
  <c r="AG352" i="1"/>
  <c r="FG352" i="1"/>
  <c r="EM352" i="1"/>
  <c r="FJ352" i="1"/>
  <c r="FM352" i="1"/>
  <c r="FO352" i="1"/>
  <c r="FQ352" i="1"/>
  <c r="J352" i="1"/>
  <c r="AO352" i="1"/>
  <c r="BN352" i="1"/>
  <c r="CM352" i="1"/>
  <c r="DL352" i="1"/>
  <c r="EK352" i="1"/>
  <c r="I352" i="1"/>
  <c r="AN352" i="1"/>
  <c r="BM352" i="1"/>
  <c r="CL352" i="1"/>
  <c r="DK352" i="1"/>
  <c r="EJ352" i="1"/>
  <c r="FN352" i="1"/>
  <c r="E352" i="1"/>
  <c r="A216" i="1"/>
  <c r="T216" i="1"/>
  <c r="U216" i="1"/>
  <c r="V216" i="1"/>
  <c r="X216" i="1"/>
  <c r="AC216" i="1"/>
  <c r="BK216" i="1"/>
  <c r="AQ216" i="1"/>
  <c r="Y216" i="1"/>
  <c r="AD216" i="1"/>
  <c r="CJ216" i="1"/>
  <c r="BP216" i="1"/>
  <c r="Z216" i="1"/>
  <c r="AE216" i="1"/>
  <c r="DI216" i="1"/>
  <c r="CO216" i="1"/>
  <c r="AA216" i="1"/>
  <c r="AF216" i="1"/>
  <c r="EH216" i="1"/>
  <c r="DN216" i="1"/>
  <c r="AB216" i="1"/>
  <c r="AG216" i="1"/>
  <c r="FG216" i="1"/>
  <c r="EM216" i="1"/>
  <c r="FJ216" i="1"/>
  <c r="FM216" i="1"/>
  <c r="FO216" i="1"/>
  <c r="FQ216" i="1"/>
  <c r="J216" i="1"/>
  <c r="AO216" i="1"/>
  <c r="BN216" i="1"/>
  <c r="CM216" i="1"/>
  <c r="DL216" i="1"/>
  <c r="EK216" i="1"/>
  <c r="FP216" i="1"/>
  <c r="I216" i="1"/>
  <c r="AN216" i="1"/>
  <c r="BM216" i="1"/>
  <c r="CL216" i="1"/>
  <c r="DK216" i="1"/>
  <c r="EJ216" i="1"/>
  <c r="FN216" i="1"/>
  <c r="E216" i="1"/>
  <c r="A219" i="1"/>
  <c r="T219" i="1"/>
  <c r="U219" i="1"/>
  <c r="V219" i="1"/>
  <c r="X219" i="1"/>
  <c r="AC219" i="1"/>
  <c r="BK219" i="1"/>
  <c r="AQ219" i="1"/>
  <c r="Y219" i="1"/>
  <c r="AD219" i="1"/>
  <c r="CJ219" i="1"/>
  <c r="BP219" i="1"/>
  <c r="Z219" i="1"/>
  <c r="AE219" i="1"/>
  <c r="DI219" i="1"/>
  <c r="CO219" i="1"/>
  <c r="AA219" i="1"/>
  <c r="AF219" i="1"/>
  <c r="EH219" i="1"/>
  <c r="DN219" i="1"/>
  <c r="AB219" i="1"/>
  <c r="AG219" i="1"/>
  <c r="FG219" i="1"/>
  <c r="EM219" i="1"/>
  <c r="FJ219" i="1"/>
  <c r="FM219" i="1"/>
  <c r="FO219" i="1"/>
  <c r="FQ219" i="1"/>
  <c r="J219" i="1"/>
  <c r="AO219" i="1"/>
  <c r="BN219" i="1"/>
  <c r="CM219" i="1"/>
  <c r="DL219" i="1"/>
  <c r="EK219" i="1"/>
  <c r="FP219" i="1"/>
  <c r="I219" i="1"/>
  <c r="AN219" i="1"/>
  <c r="BM219" i="1"/>
  <c r="CL219" i="1"/>
  <c r="DK219" i="1"/>
  <c r="EJ219" i="1"/>
  <c r="FN219" i="1"/>
  <c r="E219" i="1"/>
  <c r="A248" i="1"/>
  <c r="T248" i="1"/>
  <c r="U248" i="1"/>
  <c r="V248" i="1"/>
  <c r="X248" i="1"/>
  <c r="AC248" i="1"/>
  <c r="BK248" i="1"/>
  <c r="AQ248" i="1"/>
  <c r="Y248" i="1"/>
  <c r="AD248" i="1"/>
  <c r="CJ248" i="1"/>
  <c r="BP248" i="1"/>
  <c r="Z248" i="1"/>
  <c r="AE248" i="1"/>
  <c r="DI248" i="1"/>
  <c r="CO248" i="1"/>
  <c r="AA248" i="1"/>
  <c r="AF248" i="1"/>
  <c r="EH248" i="1"/>
  <c r="DN248" i="1"/>
  <c r="AB248" i="1"/>
  <c r="AG248" i="1"/>
  <c r="FG248" i="1"/>
  <c r="EM248" i="1"/>
  <c r="FJ248" i="1"/>
  <c r="FM248" i="1"/>
  <c r="FO248" i="1"/>
  <c r="FQ248" i="1"/>
  <c r="J248" i="1"/>
  <c r="AO248" i="1"/>
  <c r="BN248" i="1"/>
  <c r="CM248" i="1"/>
  <c r="DL248" i="1"/>
  <c r="EK248" i="1"/>
  <c r="FP248" i="1"/>
  <c r="I248" i="1"/>
  <c r="AN248" i="1"/>
  <c r="BM248" i="1"/>
  <c r="CL248" i="1"/>
  <c r="DK248" i="1"/>
  <c r="EJ248" i="1"/>
  <c r="FN248" i="1"/>
  <c r="E248" i="1"/>
  <c r="A271" i="1"/>
  <c r="T271" i="1"/>
  <c r="U271" i="1"/>
  <c r="V271" i="1"/>
  <c r="X271" i="1"/>
  <c r="AC271" i="1"/>
  <c r="BK271" i="1"/>
  <c r="AQ271" i="1"/>
  <c r="Y271" i="1"/>
  <c r="AD271" i="1"/>
  <c r="CJ271" i="1"/>
  <c r="BP271" i="1"/>
  <c r="Z271" i="1"/>
  <c r="AE271" i="1"/>
  <c r="DI271" i="1"/>
  <c r="CO271" i="1"/>
  <c r="AA271" i="1"/>
  <c r="AF271" i="1"/>
  <c r="EH271" i="1"/>
  <c r="DN271" i="1"/>
  <c r="AB271" i="1"/>
  <c r="AG271" i="1"/>
  <c r="FG271" i="1"/>
  <c r="EM271" i="1"/>
  <c r="FJ271" i="1"/>
  <c r="FM271" i="1"/>
  <c r="FO271" i="1"/>
  <c r="FQ271" i="1"/>
  <c r="J271" i="1"/>
  <c r="AO271" i="1"/>
  <c r="BN271" i="1"/>
  <c r="CM271" i="1"/>
  <c r="DL271" i="1"/>
  <c r="EK271" i="1"/>
  <c r="FP271" i="1"/>
  <c r="I271" i="1"/>
  <c r="AN271" i="1"/>
  <c r="BM271" i="1"/>
  <c r="CL271" i="1"/>
  <c r="DK271" i="1"/>
  <c r="EJ271" i="1"/>
  <c r="FN271" i="1"/>
  <c r="E271" i="1"/>
  <c r="A341" i="1"/>
  <c r="T341" i="1"/>
  <c r="U341" i="1"/>
  <c r="V341" i="1"/>
  <c r="X341" i="1"/>
  <c r="AC341" i="1"/>
  <c r="BK341" i="1"/>
  <c r="AQ341" i="1"/>
  <c r="Y341" i="1"/>
  <c r="AD341" i="1"/>
  <c r="CJ341" i="1"/>
  <c r="BP341" i="1"/>
  <c r="Z341" i="1"/>
  <c r="AE341" i="1"/>
  <c r="DI341" i="1"/>
  <c r="CO341" i="1"/>
  <c r="AA341" i="1"/>
  <c r="AF341" i="1"/>
  <c r="EH341" i="1"/>
  <c r="DN341" i="1"/>
  <c r="AB341" i="1"/>
  <c r="AG341" i="1"/>
  <c r="FG341" i="1"/>
  <c r="EM341" i="1"/>
  <c r="FJ341" i="1"/>
  <c r="FM341" i="1"/>
  <c r="FO341" i="1"/>
  <c r="FQ341" i="1"/>
  <c r="J341" i="1"/>
  <c r="AO341" i="1"/>
  <c r="BN341" i="1"/>
  <c r="CM341" i="1"/>
  <c r="DL341" i="1"/>
  <c r="EK341" i="1"/>
  <c r="FP341" i="1"/>
  <c r="I341" i="1"/>
  <c r="AN341" i="1"/>
  <c r="BM341" i="1"/>
  <c r="CL341" i="1"/>
  <c r="DK341" i="1"/>
  <c r="EJ341" i="1"/>
  <c r="FN341" i="1"/>
  <c r="E341" i="1"/>
  <c r="A346" i="1"/>
  <c r="T346" i="1"/>
  <c r="U346" i="1"/>
  <c r="V346" i="1"/>
  <c r="X346" i="1"/>
  <c r="AC346" i="1"/>
  <c r="BK346" i="1"/>
  <c r="AQ346" i="1"/>
  <c r="Y346" i="1"/>
  <c r="AD346" i="1"/>
  <c r="CJ346" i="1"/>
  <c r="BP346" i="1"/>
  <c r="Z346" i="1"/>
  <c r="AE346" i="1"/>
  <c r="DI346" i="1"/>
  <c r="CO346" i="1"/>
  <c r="AA346" i="1"/>
  <c r="AF346" i="1"/>
  <c r="EH346" i="1"/>
  <c r="DN346" i="1"/>
  <c r="AB346" i="1"/>
  <c r="AG346" i="1"/>
  <c r="FG346" i="1"/>
  <c r="EM346" i="1"/>
  <c r="FJ346" i="1"/>
  <c r="FM346" i="1"/>
  <c r="FO346" i="1"/>
  <c r="FQ346" i="1"/>
  <c r="J346" i="1"/>
  <c r="AO346" i="1"/>
  <c r="BN346" i="1"/>
  <c r="CM346" i="1"/>
  <c r="DL346" i="1"/>
  <c r="EK346" i="1"/>
  <c r="FP346" i="1"/>
  <c r="I346" i="1"/>
  <c r="AN346" i="1"/>
  <c r="BM346" i="1"/>
  <c r="CL346" i="1"/>
  <c r="DK346" i="1"/>
  <c r="EJ346" i="1"/>
  <c r="FN346" i="1"/>
  <c r="E346" i="1"/>
  <c r="A328" i="1"/>
  <c r="T328" i="1"/>
  <c r="U328" i="1"/>
  <c r="V328" i="1"/>
  <c r="X328" i="1"/>
  <c r="AC328" i="1"/>
  <c r="BK328" i="1"/>
  <c r="AQ328" i="1"/>
  <c r="Y328" i="1"/>
  <c r="AD328" i="1"/>
  <c r="CJ328" i="1"/>
  <c r="BP328" i="1"/>
  <c r="Z328" i="1"/>
  <c r="AE328" i="1"/>
  <c r="DI328" i="1"/>
  <c r="CO328" i="1"/>
  <c r="AA328" i="1"/>
  <c r="AF328" i="1"/>
  <c r="EH328" i="1"/>
  <c r="DN328" i="1"/>
  <c r="AB328" i="1"/>
  <c r="AG328" i="1"/>
  <c r="FG328" i="1"/>
  <c r="EM328" i="1"/>
  <c r="FJ328" i="1"/>
  <c r="FM328" i="1"/>
  <c r="FO328" i="1"/>
  <c r="FQ328" i="1"/>
  <c r="J328" i="1"/>
  <c r="AO328" i="1"/>
  <c r="BN328" i="1"/>
  <c r="CM328" i="1"/>
  <c r="DL328" i="1"/>
  <c r="EK328" i="1"/>
  <c r="FP328" i="1"/>
  <c r="I328" i="1"/>
  <c r="AN328" i="1"/>
  <c r="BM328" i="1"/>
  <c r="CL328" i="1"/>
  <c r="DK328" i="1"/>
  <c r="EJ328" i="1"/>
  <c r="FN328" i="1"/>
  <c r="E328" i="1"/>
  <c r="A347" i="1"/>
  <c r="T347" i="1"/>
  <c r="U347" i="1"/>
  <c r="V347" i="1"/>
  <c r="X347" i="1"/>
  <c r="AC347" i="1"/>
  <c r="BK347" i="1"/>
  <c r="AQ347" i="1"/>
  <c r="Y347" i="1"/>
  <c r="AD347" i="1"/>
  <c r="CJ347" i="1"/>
  <c r="BP347" i="1"/>
  <c r="Z347" i="1"/>
  <c r="AE347" i="1"/>
  <c r="DI347" i="1"/>
  <c r="CO347" i="1"/>
  <c r="AA347" i="1"/>
  <c r="AF347" i="1"/>
  <c r="EH347" i="1"/>
  <c r="DN347" i="1"/>
  <c r="AB347" i="1"/>
  <c r="AG347" i="1"/>
  <c r="FG347" i="1"/>
  <c r="EM347" i="1"/>
  <c r="FJ347" i="1"/>
  <c r="FM347" i="1"/>
  <c r="FO347" i="1"/>
  <c r="FQ347" i="1"/>
  <c r="J347" i="1"/>
  <c r="AO347" i="1"/>
  <c r="BN347" i="1"/>
  <c r="CM347" i="1"/>
  <c r="DL347" i="1"/>
  <c r="EK347" i="1"/>
  <c r="FP347" i="1"/>
  <c r="I347" i="1"/>
  <c r="AN347" i="1"/>
  <c r="BM347" i="1"/>
  <c r="CL347" i="1"/>
  <c r="DK347" i="1"/>
  <c r="EJ347" i="1"/>
  <c r="FN347" i="1"/>
  <c r="E347" i="1"/>
  <c r="A256" i="1"/>
  <c r="T256" i="1"/>
  <c r="U256" i="1"/>
  <c r="V256" i="1"/>
  <c r="X256" i="1"/>
  <c r="AC256" i="1"/>
  <c r="BK256" i="1"/>
  <c r="AQ256" i="1"/>
  <c r="Y256" i="1"/>
  <c r="AD256" i="1"/>
  <c r="CJ256" i="1"/>
  <c r="BP256" i="1"/>
  <c r="Z256" i="1"/>
  <c r="AE256" i="1"/>
  <c r="DI256" i="1"/>
  <c r="CO256" i="1"/>
  <c r="AA256" i="1"/>
  <c r="AF256" i="1"/>
  <c r="EH256" i="1"/>
  <c r="DN256" i="1"/>
  <c r="AB256" i="1"/>
  <c r="AG256" i="1"/>
  <c r="FG256" i="1"/>
  <c r="EM256" i="1"/>
  <c r="FJ256" i="1"/>
  <c r="FM256" i="1"/>
  <c r="FO256" i="1"/>
  <c r="FQ256" i="1"/>
  <c r="J256" i="1"/>
  <c r="AO256" i="1"/>
  <c r="BN256" i="1"/>
  <c r="CM256" i="1"/>
  <c r="DL256" i="1"/>
  <c r="EK256" i="1"/>
  <c r="FP256" i="1"/>
  <c r="I256" i="1"/>
  <c r="AN256" i="1"/>
  <c r="BM256" i="1"/>
  <c r="CL256" i="1"/>
  <c r="DK256" i="1"/>
  <c r="EJ256" i="1"/>
  <c r="FN256" i="1"/>
  <c r="E256" i="1"/>
  <c r="A329" i="1"/>
  <c r="T329" i="1"/>
  <c r="U329" i="1"/>
  <c r="V329" i="1"/>
  <c r="X329" i="1"/>
  <c r="AC329" i="1"/>
  <c r="BK329" i="1"/>
  <c r="AQ329" i="1"/>
  <c r="Y329" i="1"/>
  <c r="AD329" i="1"/>
  <c r="CJ329" i="1"/>
  <c r="BP329" i="1"/>
  <c r="Z329" i="1"/>
  <c r="AE329" i="1"/>
  <c r="DI329" i="1"/>
  <c r="CO329" i="1"/>
  <c r="AA329" i="1"/>
  <c r="AF329" i="1"/>
  <c r="EH329" i="1"/>
  <c r="DN329" i="1"/>
  <c r="AB329" i="1"/>
  <c r="AG329" i="1"/>
  <c r="FG329" i="1"/>
  <c r="EM329" i="1"/>
  <c r="FJ329" i="1"/>
  <c r="FM329" i="1"/>
  <c r="FO329" i="1"/>
  <c r="FQ329" i="1"/>
  <c r="J329" i="1"/>
  <c r="AO329" i="1"/>
  <c r="BN329" i="1"/>
  <c r="CM329" i="1"/>
  <c r="DL329" i="1"/>
  <c r="EK329" i="1"/>
  <c r="FP329" i="1"/>
  <c r="I329" i="1"/>
  <c r="AN329" i="1"/>
  <c r="BM329" i="1"/>
  <c r="CL329" i="1"/>
  <c r="DK329" i="1"/>
  <c r="EJ329" i="1"/>
  <c r="FN329" i="1"/>
  <c r="E329" i="1"/>
  <c r="A342" i="1"/>
  <c r="T342" i="1"/>
  <c r="U342" i="1"/>
  <c r="V342" i="1"/>
  <c r="X342" i="1"/>
  <c r="AC342" i="1"/>
  <c r="BK342" i="1"/>
  <c r="AQ342" i="1"/>
  <c r="Y342" i="1"/>
  <c r="AD342" i="1"/>
  <c r="CJ342" i="1"/>
  <c r="BP342" i="1"/>
  <c r="Z342" i="1"/>
  <c r="AE342" i="1"/>
  <c r="DI342" i="1"/>
  <c r="CO342" i="1"/>
  <c r="AA342" i="1"/>
  <c r="AF342" i="1"/>
  <c r="EH342" i="1"/>
  <c r="DN342" i="1"/>
  <c r="AB342" i="1"/>
  <c r="AG342" i="1"/>
  <c r="FG342" i="1"/>
  <c r="EM342" i="1"/>
  <c r="FJ342" i="1"/>
  <c r="FM342" i="1"/>
  <c r="FO342" i="1"/>
  <c r="FQ342" i="1"/>
  <c r="J342" i="1"/>
  <c r="AO342" i="1"/>
  <c r="BN342" i="1"/>
  <c r="CM342" i="1"/>
  <c r="DL342" i="1"/>
  <c r="EK342" i="1"/>
  <c r="FP342" i="1"/>
  <c r="I342" i="1"/>
  <c r="AN342" i="1"/>
  <c r="BM342" i="1"/>
  <c r="CL342" i="1"/>
  <c r="DK342" i="1"/>
  <c r="EJ342" i="1"/>
  <c r="FN342" i="1"/>
  <c r="E342" i="1"/>
  <c r="A302" i="1"/>
  <c r="T302" i="1"/>
  <c r="U302" i="1"/>
  <c r="V302" i="1"/>
  <c r="X302" i="1"/>
  <c r="AC302" i="1"/>
  <c r="BK302" i="1"/>
  <c r="AQ302" i="1"/>
  <c r="Y302" i="1"/>
  <c r="AD302" i="1"/>
  <c r="CJ302" i="1"/>
  <c r="BP302" i="1"/>
  <c r="Z302" i="1"/>
  <c r="AE302" i="1"/>
  <c r="DI302" i="1"/>
  <c r="CO302" i="1"/>
  <c r="AA302" i="1"/>
  <c r="AF302" i="1"/>
  <c r="EH302" i="1"/>
  <c r="DN302" i="1"/>
  <c r="AB302" i="1"/>
  <c r="AG302" i="1"/>
  <c r="FG302" i="1"/>
  <c r="EM302" i="1"/>
  <c r="FJ302" i="1"/>
  <c r="FM302" i="1"/>
  <c r="FO302" i="1"/>
  <c r="FQ302" i="1"/>
  <c r="J302" i="1"/>
  <c r="AO302" i="1"/>
  <c r="BN302" i="1"/>
  <c r="CM302" i="1"/>
  <c r="DL302" i="1"/>
  <c r="EK302" i="1"/>
  <c r="FP302" i="1"/>
  <c r="I302" i="1"/>
  <c r="AN302" i="1"/>
  <c r="BM302" i="1"/>
  <c r="CL302" i="1"/>
  <c r="DK302" i="1"/>
  <c r="EJ302" i="1"/>
  <c r="FN302" i="1"/>
  <c r="E302" i="1"/>
  <c r="A324" i="1"/>
  <c r="T324" i="1"/>
  <c r="U324" i="1"/>
  <c r="V324" i="1"/>
  <c r="X324" i="1"/>
  <c r="AC324" i="1"/>
  <c r="BK324" i="1"/>
  <c r="AQ324" i="1"/>
  <c r="Y324" i="1"/>
  <c r="AD324" i="1"/>
  <c r="CJ324" i="1"/>
  <c r="BP324" i="1"/>
  <c r="Z324" i="1"/>
  <c r="AE324" i="1"/>
  <c r="DI324" i="1"/>
  <c r="CO324" i="1"/>
  <c r="AA324" i="1"/>
  <c r="AF324" i="1"/>
  <c r="EH324" i="1"/>
  <c r="DN324" i="1"/>
  <c r="AB324" i="1"/>
  <c r="AG324" i="1"/>
  <c r="FG324" i="1"/>
  <c r="EM324" i="1"/>
  <c r="FJ324" i="1"/>
  <c r="FM324" i="1"/>
  <c r="FO324" i="1"/>
  <c r="FQ324" i="1"/>
  <c r="J324" i="1"/>
  <c r="AO324" i="1"/>
  <c r="BN324" i="1"/>
  <c r="CM324" i="1"/>
  <c r="DL324" i="1"/>
  <c r="EK324" i="1"/>
  <c r="FP324" i="1"/>
  <c r="I324" i="1"/>
  <c r="AN324" i="1"/>
  <c r="BM324" i="1"/>
  <c r="CL324" i="1"/>
  <c r="DK324" i="1"/>
  <c r="EJ324" i="1"/>
  <c r="FN324" i="1"/>
  <c r="E324" i="1"/>
  <c r="A335" i="1"/>
  <c r="T335" i="1"/>
  <c r="U335" i="1"/>
  <c r="V335" i="1"/>
  <c r="X335" i="1"/>
  <c r="AC335" i="1"/>
  <c r="BK335" i="1"/>
  <c r="AQ335" i="1"/>
  <c r="Y335" i="1"/>
  <c r="AD335" i="1"/>
  <c r="CJ335" i="1"/>
  <c r="BP335" i="1"/>
  <c r="Z335" i="1"/>
  <c r="AE335" i="1"/>
  <c r="DI335" i="1"/>
  <c r="CO335" i="1"/>
  <c r="AA335" i="1"/>
  <c r="AF335" i="1"/>
  <c r="EH335" i="1"/>
  <c r="DN335" i="1"/>
  <c r="AB335" i="1"/>
  <c r="AG335" i="1"/>
  <c r="FG335" i="1"/>
  <c r="EM335" i="1"/>
  <c r="FJ335" i="1"/>
  <c r="FM335" i="1"/>
  <c r="FO335" i="1"/>
  <c r="FQ335" i="1"/>
  <c r="J335" i="1"/>
  <c r="AO335" i="1"/>
  <c r="BN335" i="1"/>
  <c r="CM335" i="1"/>
  <c r="DL335" i="1"/>
  <c r="EK335" i="1"/>
  <c r="FP335" i="1"/>
  <c r="I335" i="1"/>
  <c r="AN335" i="1"/>
  <c r="BM335" i="1"/>
  <c r="CL335" i="1"/>
  <c r="DK335" i="1"/>
  <c r="EJ335" i="1"/>
  <c r="FN335" i="1"/>
  <c r="E335" i="1"/>
  <c r="A292" i="1"/>
  <c r="T292" i="1"/>
  <c r="U292" i="1"/>
  <c r="V292" i="1"/>
  <c r="X292" i="1"/>
  <c r="AC292" i="1"/>
  <c r="BK292" i="1"/>
  <c r="AQ292" i="1"/>
  <c r="Y292" i="1"/>
  <c r="AD292" i="1"/>
  <c r="CJ292" i="1"/>
  <c r="BP292" i="1"/>
  <c r="Z292" i="1"/>
  <c r="AE292" i="1"/>
  <c r="DI292" i="1"/>
  <c r="CO292" i="1"/>
  <c r="AA292" i="1"/>
  <c r="AF292" i="1"/>
  <c r="EH292" i="1"/>
  <c r="DN292" i="1"/>
  <c r="AB292" i="1"/>
  <c r="AG292" i="1"/>
  <c r="FG292" i="1"/>
  <c r="EM292" i="1"/>
  <c r="FJ292" i="1"/>
  <c r="FM292" i="1"/>
  <c r="FO292" i="1"/>
  <c r="FQ292" i="1"/>
  <c r="J292" i="1"/>
  <c r="AO292" i="1"/>
  <c r="BN292" i="1"/>
  <c r="CM292" i="1"/>
  <c r="DL292" i="1"/>
  <c r="EK292" i="1"/>
  <c r="FP292" i="1"/>
  <c r="I292" i="1"/>
  <c r="AN292" i="1"/>
  <c r="BM292" i="1"/>
  <c r="CL292" i="1"/>
  <c r="DK292" i="1"/>
  <c r="EJ292" i="1"/>
  <c r="FN292" i="1"/>
  <c r="E292" i="1"/>
  <c r="A340" i="1"/>
  <c r="T340" i="1"/>
  <c r="U340" i="1"/>
  <c r="V340" i="1"/>
  <c r="X340" i="1"/>
  <c r="AC340" i="1"/>
  <c r="BK340" i="1"/>
  <c r="AQ340" i="1"/>
  <c r="Y340" i="1"/>
  <c r="AD340" i="1"/>
  <c r="CJ340" i="1"/>
  <c r="BP340" i="1"/>
  <c r="Z340" i="1"/>
  <c r="AE340" i="1"/>
  <c r="DI340" i="1"/>
  <c r="CO340" i="1"/>
  <c r="AA340" i="1"/>
  <c r="AF340" i="1"/>
  <c r="EH340" i="1"/>
  <c r="DN340" i="1"/>
  <c r="AB340" i="1"/>
  <c r="AG340" i="1"/>
  <c r="FG340" i="1"/>
  <c r="EM340" i="1"/>
  <c r="FJ340" i="1"/>
  <c r="FM340" i="1"/>
  <c r="FO340" i="1"/>
  <c r="FQ340" i="1"/>
  <c r="J340" i="1"/>
  <c r="AO340" i="1"/>
  <c r="BN340" i="1"/>
  <c r="CM340" i="1"/>
  <c r="DL340" i="1"/>
  <c r="EK340" i="1"/>
  <c r="FP340" i="1"/>
  <c r="I340" i="1"/>
  <c r="AN340" i="1"/>
  <c r="BM340" i="1"/>
  <c r="CL340" i="1"/>
  <c r="DK340" i="1"/>
  <c r="EJ340" i="1"/>
  <c r="FN340" i="1"/>
  <c r="E340" i="1"/>
  <c r="A311" i="1"/>
  <c r="T311" i="1"/>
  <c r="U311" i="1"/>
  <c r="V311" i="1"/>
  <c r="X311" i="1"/>
  <c r="AC311" i="1"/>
  <c r="BK311" i="1"/>
  <c r="AQ311" i="1"/>
  <c r="Y311" i="1"/>
  <c r="AD311" i="1"/>
  <c r="CJ311" i="1"/>
  <c r="BP311" i="1"/>
  <c r="Z311" i="1"/>
  <c r="AE311" i="1"/>
  <c r="DI311" i="1"/>
  <c r="CO311" i="1"/>
  <c r="AA311" i="1"/>
  <c r="AF311" i="1"/>
  <c r="EH311" i="1"/>
  <c r="DN311" i="1"/>
  <c r="AB311" i="1"/>
  <c r="AG311" i="1"/>
  <c r="FG311" i="1"/>
  <c r="EM311" i="1"/>
  <c r="FJ311" i="1"/>
  <c r="FM311" i="1"/>
  <c r="FO311" i="1"/>
  <c r="FQ311" i="1"/>
  <c r="J311" i="1"/>
  <c r="AO311" i="1"/>
  <c r="BN311" i="1"/>
  <c r="CM311" i="1"/>
  <c r="DL311" i="1"/>
  <c r="EK311" i="1"/>
  <c r="FP311" i="1"/>
  <c r="I311" i="1"/>
  <c r="AN311" i="1"/>
  <c r="BM311" i="1"/>
  <c r="CL311" i="1"/>
  <c r="DK311" i="1"/>
  <c r="EJ311" i="1"/>
  <c r="FN311" i="1"/>
  <c r="E311" i="1"/>
  <c r="A276" i="1"/>
  <c r="T276" i="1"/>
  <c r="U276" i="1"/>
  <c r="V276" i="1"/>
  <c r="X276" i="1"/>
  <c r="AC276" i="1"/>
  <c r="BK276" i="1"/>
  <c r="AQ276" i="1"/>
  <c r="Y276" i="1"/>
  <c r="AD276" i="1"/>
  <c r="CJ276" i="1"/>
  <c r="BP276" i="1"/>
  <c r="Z276" i="1"/>
  <c r="AE276" i="1"/>
  <c r="DI276" i="1"/>
  <c r="CO276" i="1"/>
  <c r="AA276" i="1"/>
  <c r="AF276" i="1"/>
  <c r="EH276" i="1"/>
  <c r="DN276" i="1"/>
  <c r="AB276" i="1"/>
  <c r="AG276" i="1"/>
  <c r="FG276" i="1"/>
  <c r="EM276" i="1"/>
  <c r="FJ276" i="1"/>
  <c r="FM276" i="1"/>
  <c r="FO276" i="1"/>
  <c r="FQ276" i="1"/>
  <c r="J276" i="1"/>
  <c r="AO276" i="1"/>
  <c r="BN276" i="1"/>
  <c r="CM276" i="1"/>
  <c r="DL276" i="1"/>
  <c r="EK276" i="1"/>
  <c r="FP276" i="1"/>
  <c r="I276" i="1"/>
  <c r="AN276" i="1"/>
  <c r="BM276" i="1"/>
  <c r="CL276" i="1"/>
  <c r="DK276" i="1"/>
  <c r="EJ276" i="1"/>
  <c r="FN276" i="1"/>
  <c r="E276" i="1"/>
  <c r="A254" i="1"/>
  <c r="T254" i="1"/>
  <c r="U254" i="1"/>
  <c r="V254" i="1"/>
  <c r="X254" i="1"/>
  <c r="AC254" i="1"/>
  <c r="BK254" i="1"/>
  <c r="AQ254" i="1"/>
  <c r="Y254" i="1"/>
  <c r="AD254" i="1"/>
  <c r="CJ254" i="1"/>
  <c r="BP254" i="1"/>
  <c r="Z254" i="1"/>
  <c r="AE254" i="1"/>
  <c r="DI254" i="1"/>
  <c r="CO254" i="1"/>
  <c r="AA254" i="1"/>
  <c r="AF254" i="1"/>
  <c r="EH254" i="1"/>
  <c r="DN254" i="1"/>
  <c r="AB254" i="1"/>
  <c r="AG254" i="1"/>
  <c r="FG254" i="1"/>
  <c r="EM254" i="1"/>
  <c r="FJ254" i="1"/>
  <c r="FM254" i="1"/>
  <c r="FO254" i="1"/>
  <c r="FQ254" i="1"/>
  <c r="J254" i="1"/>
  <c r="AO254" i="1"/>
  <c r="BN254" i="1"/>
  <c r="CM254" i="1"/>
  <c r="DL254" i="1"/>
  <c r="EK254" i="1"/>
  <c r="FP254" i="1"/>
  <c r="I254" i="1"/>
  <c r="AN254" i="1"/>
  <c r="BM254" i="1"/>
  <c r="CL254" i="1"/>
  <c r="DK254" i="1"/>
  <c r="EJ254" i="1"/>
  <c r="FN254" i="1"/>
  <c r="E254" i="1"/>
  <c r="A354" i="1"/>
  <c r="T354" i="1"/>
  <c r="U354" i="1"/>
  <c r="V354" i="1"/>
  <c r="X354" i="1"/>
  <c r="AC354" i="1"/>
  <c r="BK354" i="1"/>
  <c r="AQ354" i="1"/>
  <c r="Y354" i="1"/>
  <c r="AD354" i="1"/>
  <c r="CJ354" i="1"/>
  <c r="BP354" i="1"/>
  <c r="Z354" i="1"/>
  <c r="AE354" i="1"/>
  <c r="DI354" i="1"/>
  <c r="CO354" i="1"/>
  <c r="AA354" i="1"/>
  <c r="AF354" i="1"/>
  <c r="EH354" i="1"/>
  <c r="DN354" i="1"/>
  <c r="AB354" i="1"/>
  <c r="AG354" i="1"/>
  <c r="FG354" i="1"/>
  <c r="EM354" i="1"/>
  <c r="FJ354" i="1"/>
  <c r="FM354" i="1"/>
  <c r="FO354" i="1"/>
  <c r="FQ354" i="1"/>
  <c r="J354" i="1"/>
  <c r="AO354" i="1"/>
  <c r="BN354" i="1"/>
  <c r="CM354" i="1"/>
  <c r="DL354" i="1"/>
  <c r="EK354" i="1"/>
  <c r="FP354" i="1"/>
  <c r="I354" i="1"/>
  <c r="AN354" i="1"/>
  <c r="BM354" i="1"/>
  <c r="CL354" i="1"/>
  <c r="DK354" i="1"/>
  <c r="EJ354" i="1"/>
  <c r="FN354" i="1"/>
  <c r="E354" i="1"/>
  <c r="A279" i="1"/>
  <c r="T279" i="1"/>
  <c r="U279" i="1"/>
  <c r="V279" i="1"/>
  <c r="X279" i="1"/>
  <c r="AC279" i="1"/>
  <c r="BK279" i="1"/>
  <c r="AQ279" i="1"/>
  <c r="Y279" i="1"/>
  <c r="AD279" i="1"/>
  <c r="CJ279" i="1"/>
  <c r="BP279" i="1"/>
  <c r="Z279" i="1"/>
  <c r="AE279" i="1"/>
  <c r="DI279" i="1"/>
  <c r="CO279" i="1"/>
  <c r="AA279" i="1"/>
  <c r="AF279" i="1"/>
  <c r="EH279" i="1"/>
  <c r="DN279" i="1"/>
  <c r="AB279" i="1"/>
  <c r="AG279" i="1"/>
  <c r="FG279" i="1"/>
  <c r="EM279" i="1"/>
  <c r="FJ279" i="1"/>
  <c r="FM279" i="1"/>
  <c r="FO279" i="1"/>
  <c r="FQ279" i="1"/>
  <c r="J279" i="1"/>
  <c r="AO279" i="1"/>
  <c r="BN279" i="1"/>
  <c r="CM279" i="1"/>
  <c r="DL279" i="1"/>
  <c r="EK279" i="1"/>
  <c r="FP279" i="1"/>
  <c r="I279" i="1"/>
  <c r="AN279" i="1"/>
  <c r="BM279" i="1"/>
  <c r="CL279" i="1"/>
  <c r="DK279" i="1"/>
  <c r="EJ279" i="1"/>
  <c r="FN279" i="1"/>
  <c r="E279" i="1"/>
  <c r="A257" i="1"/>
  <c r="T257" i="1"/>
  <c r="U257" i="1"/>
  <c r="V257" i="1"/>
  <c r="X257" i="1"/>
  <c r="AC257" i="1"/>
  <c r="BK257" i="1"/>
  <c r="AQ257" i="1"/>
  <c r="Y257" i="1"/>
  <c r="AD257" i="1"/>
  <c r="CJ257" i="1"/>
  <c r="BP257" i="1"/>
  <c r="Z257" i="1"/>
  <c r="AE257" i="1"/>
  <c r="DI257" i="1"/>
  <c r="CO257" i="1"/>
  <c r="AA257" i="1"/>
  <c r="AF257" i="1"/>
  <c r="EH257" i="1"/>
  <c r="DN257" i="1"/>
  <c r="AB257" i="1"/>
  <c r="AG257" i="1"/>
  <c r="FG257" i="1"/>
  <c r="EM257" i="1"/>
  <c r="FJ257" i="1"/>
  <c r="FM257" i="1"/>
  <c r="FO257" i="1"/>
  <c r="FQ257" i="1"/>
  <c r="J257" i="1"/>
  <c r="AO257" i="1"/>
  <c r="BN257" i="1"/>
  <c r="CM257" i="1"/>
  <c r="DL257" i="1"/>
  <c r="EK257" i="1"/>
  <c r="FP257" i="1"/>
  <c r="I257" i="1"/>
  <c r="AN257" i="1"/>
  <c r="BM257" i="1"/>
  <c r="CL257" i="1"/>
  <c r="DK257" i="1"/>
  <c r="EJ257" i="1"/>
  <c r="FN257" i="1"/>
  <c r="E257" i="1"/>
  <c r="A339" i="1"/>
  <c r="T339" i="1"/>
  <c r="U339" i="1"/>
  <c r="V339" i="1"/>
  <c r="X339" i="1"/>
  <c r="AC339" i="1"/>
  <c r="BK339" i="1"/>
  <c r="AQ339" i="1"/>
  <c r="Y339" i="1"/>
  <c r="AD339" i="1"/>
  <c r="CJ339" i="1"/>
  <c r="BP339" i="1"/>
  <c r="Z339" i="1"/>
  <c r="AE339" i="1"/>
  <c r="DI339" i="1"/>
  <c r="CO339" i="1"/>
  <c r="AA339" i="1"/>
  <c r="AF339" i="1"/>
  <c r="EH339" i="1"/>
  <c r="DN339" i="1"/>
  <c r="AB339" i="1"/>
  <c r="AG339" i="1"/>
  <c r="FG339" i="1"/>
  <c r="EM339" i="1"/>
  <c r="FJ339" i="1"/>
  <c r="FM339" i="1"/>
  <c r="FO339" i="1"/>
  <c r="FQ339" i="1"/>
  <c r="J339" i="1"/>
  <c r="AO339" i="1"/>
  <c r="BN339" i="1"/>
  <c r="CM339" i="1"/>
  <c r="DL339" i="1"/>
  <c r="EK339" i="1"/>
  <c r="FP339" i="1"/>
  <c r="I339" i="1"/>
  <c r="AN339" i="1"/>
  <c r="BM339" i="1"/>
  <c r="CL339" i="1"/>
  <c r="DK339" i="1"/>
  <c r="EJ339" i="1"/>
  <c r="FN339" i="1"/>
  <c r="E339" i="1"/>
  <c r="A353" i="1"/>
  <c r="T353" i="1"/>
  <c r="U353" i="1"/>
  <c r="V353" i="1"/>
  <c r="X353" i="1"/>
  <c r="AC353" i="1"/>
  <c r="BK353" i="1"/>
  <c r="AQ353" i="1"/>
  <c r="Y353" i="1"/>
  <c r="AD353" i="1"/>
  <c r="CJ353" i="1"/>
  <c r="BP353" i="1"/>
  <c r="Z353" i="1"/>
  <c r="AE353" i="1"/>
  <c r="DI353" i="1"/>
  <c r="CO353" i="1"/>
  <c r="AA353" i="1"/>
  <c r="AF353" i="1"/>
  <c r="EH353" i="1"/>
  <c r="DN353" i="1"/>
  <c r="AB353" i="1"/>
  <c r="AG353" i="1"/>
  <c r="FG353" i="1"/>
  <c r="EM353" i="1"/>
  <c r="FJ353" i="1"/>
  <c r="FM353" i="1"/>
  <c r="FO353" i="1"/>
  <c r="FQ353" i="1"/>
  <c r="J353" i="1"/>
  <c r="AO353" i="1"/>
  <c r="BN353" i="1"/>
  <c r="CM353" i="1"/>
  <c r="DL353" i="1"/>
  <c r="EK353" i="1"/>
  <c r="FP353" i="1"/>
  <c r="I353" i="1"/>
  <c r="AN353" i="1"/>
  <c r="BM353" i="1"/>
  <c r="CL353" i="1"/>
  <c r="DK353" i="1"/>
  <c r="EJ353" i="1"/>
  <c r="FN353" i="1"/>
  <c r="E353" i="1"/>
  <c r="A301" i="1"/>
  <c r="T301" i="1"/>
  <c r="U301" i="1"/>
  <c r="V301" i="1"/>
  <c r="X301" i="1"/>
  <c r="AC301" i="1"/>
  <c r="BK301" i="1"/>
  <c r="AQ301" i="1"/>
  <c r="Y301" i="1"/>
  <c r="AD301" i="1"/>
  <c r="CJ301" i="1"/>
  <c r="BP301" i="1"/>
  <c r="Z301" i="1"/>
  <c r="AE301" i="1"/>
  <c r="DI301" i="1"/>
  <c r="CO301" i="1"/>
  <c r="AA301" i="1"/>
  <c r="AF301" i="1"/>
  <c r="EH301" i="1"/>
  <c r="DN301" i="1"/>
  <c r="AB301" i="1"/>
  <c r="AG301" i="1"/>
  <c r="FG301" i="1"/>
  <c r="EM301" i="1"/>
  <c r="FJ301" i="1"/>
  <c r="FM301" i="1"/>
  <c r="FO301" i="1"/>
  <c r="FQ301" i="1"/>
  <c r="J301" i="1"/>
  <c r="AO301" i="1"/>
  <c r="BN301" i="1"/>
  <c r="CM301" i="1"/>
  <c r="DL301" i="1"/>
  <c r="EK301" i="1"/>
  <c r="FP301" i="1"/>
  <c r="I301" i="1"/>
  <c r="AN301" i="1"/>
  <c r="BM301" i="1"/>
  <c r="CL301" i="1"/>
  <c r="DK301" i="1"/>
  <c r="EJ301" i="1"/>
  <c r="FN301" i="1"/>
  <c r="E301" i="1"/>
  <c r="A336" i="1"/>
  <c r="T336" i="1"/>
  <c r="U336" i="1"/>
  <c r="V336" i="1"/>
  <c r="X336" i="1"/>
  <c r="AC336" i="1"/>
  <c r="BK336" i="1"/>
  <c r="AQ336" i="1"/>
  <c r="Y336" i="1"/>
  <c r="AD336" i="1"/>
  <c r="CJ336" i="1"/>
  <c r="BP336" i="1"/>
  <c r="Z336" i="1"/>
  <c r="AE336" i="1"/>
  <c r="DI336" i="1"/>
  <c r="CO336" i="1"/>
  <c r="AA336" i="1"/>
  <c r="AF336" i="1"/>
  <c r="EH336" i="1"/>
  <c r="DN336" i="1"/>
  <c r="AB336" i="1"/>
  <c r="AG336" i="1"/>
  <c r="FG336" i="1"/>
  <c r="EM336" i="1"/>
  <c r="FJ336" i="1"/>
  <c r="FM336" i="1"/>
  <c r="FO336" i="1"/>
  <c r="FQ336" i="1"/>
  <c r="J336" i="1"/>
  <c r="AO336" i="1"/>
  <c r="BN336" i="1"/>
  <c r="CM336" i="1"/>
  <c r="DL336" i="1"/>
  <c r="EK336" i="1"/>
  <c r="FP336" i="1"/>
  <c r="I336" i="1"/>
  <c r="AN336" i="1"/>
  <c r="BM336" i="1"/>
  <c r="CL336" i="1"/>
  <c r="DK336" i="1"/>
  <c r="EJ336" i="1"/>
  <c r="FN336" i="1"/>
  <c r="E336" i="1"/>
  <c r="A334" i="1"/>
  <c r="T334" i="1"/>
  <c r="U334" i="1"/>
  <c r="V334" i="1"/>
  <c r="X334" i="1"/>
  <c r="AC334" i="1"/>
  <c r="BK334" i="1"/>
  <c r="AQ334" i="1"/>
  <c r="Y334" i="1"/>
  <c r="AD334" i="1"/>
  <c r="CJ334" i="1"/>
  <c r="BP334" i="1"/>
  <c r="Z334" i="1"/>
  <c r="AE334" i="1"/>
  <c r="DI334" i="1"/>
  <c r="CO334" i="1"/>
  <c r="AA334" i="1"/>
  <c r="AF334" i="1"/>
  <c r="EH334" i="1"/>
  <c r="DN334" i="1"/>
  <c r="AB334" i="1"/>
  <c r="AG334" i="1"/>
  <c r="FG334" i="1"/>
  <c r="EM334" i="1"/>
  <c r="FJ334" i="1"/>
  <c r="FM334" i="1"/>
  <c r="FO334" i="1"/>
  <c r="FQ334" i="1"/>
  <c r="J334" i="1"/>
  <c r="AO334" i="1"/>
  <c r="BN334" i="1"/>
  <c r="CM334" i="1"/>
  <c r="DL334" i="1"/>
  <c r="EK334" i="1"/>
  <c r="FP334" i="1"/>
  <c r="I334" i="1"/>
  <c r="AN334" i="1"/>
  <c r="BM334" i="1"/>
  <c r="CL334" i="1"/>
  <c r="DK334" i="1"/>
  <c r="EJ334" i="1"/>
  <c r="FN334" i="1"/>
  <c r="E334" i="1"/>
  <c r="A344" i="1"/>
  <c r="T344" i="1"/>
  <c r="U344" i="1"/>
  <c r="V344" i="1"/>
  <c r="X344" i="1"/>
  <c r="AC344" i="1"/>
  <c r="BK344" i="1"/>
  <c r="AQ344" i="1"/>
  <c r="Y344" i="1"/>
  <c r="AD344" i="1"/>
  <c r="CJ344" i="1"/>
  <c r="BP344" i="1"/>
  <c r="Z344" i="1"/>
  <c r="AE344" i="1"/>
  <c r="DI344" i="1"/>
  <c r="CO344" i="1"/>
  <c r="AA344" i="1"/>
  <c r="AF344" i="1"/>
  <c r="EH344" i="1"/>
  <c r="DN344" i="1"/>
  <c r="AB344" i="1"/>
  <c r="AG344" i="1"/>
  <c r="FG344" i="1"/>
  <c r="EM344" i="1"/>
  <c r="FJ344" i="1"/>
  <c r="FM344" i="1"/>
  <c r="FO344" i="1"/>
  <c r="FQ344" i="1"/>
  <c r="J344" i="1"/>
  <c r="AO344" i="1"/>
  <c r="BN344" i="1"/>
  <c r="CM344" i="1"/>
  <c r="DL344" i="1"/>
  <c r="EK344" i="1"/>
  <c r="FP344" i="1"/>
  <c r="I344" i="1"/>
  <c r="AN344" i="1"/>
  <c r="BM344" i="1"/>
  <c r="CL344" i="1"/>
  <c r="DK344" i="1"/>
  <c r="EJ344" i="1"/>
  <c r="FN344" i="1"/>
  <c r="E344" i="1"/>
  <c r="A273" i="1"/>
  <c r="T273" i="1"/>
  <c r="U273" i="1"/>
  <c r="V273" i="1"/>
  <c r="X273" i="1"/>
  <c r="AC273" i="1"/>
  <c r="BK273" i="1"/>
  <c r="AQ273" i="1"/>
  <c r="Y273" i="1"/>
  <c r="AD273" i="1"/>
  <c r="CJ273" i="1"/>
  <c r="BP273" i="1"/>
  <c r="Z273" i="1"/>
  <c r="AE273" i="1"/>
  <c r="DI273" i="1"/>
  <c r="CO273" i="1"/>
  <c r="AA273" i="1"/>
  <c r="AF273" i="1"/>
  <c r="EH273" i="1"/>
  <c r="DN273" i="1"/>
  <c r="AB273" i="1"/>
  <c r="AG273" i="1"/>
  <c r="FG273" i="1"/>
  <c r="EM273" i="1"/>
  <c r="FJ273" i="1"/>
  <c r="FM273" i="1"/>
  <c r="FO273" i="1"/>
  <c r="FQ273" i="1"/>
  <c r="J273" i="1"/>
  <c r="AO273" i="1"/>
  <c r="BN273" i="1"/>
  <c r="CM273" i="1"/>
  <c r="DL273" i="1"/>
  <c r="EK273" i="1"/>
  <c r="FP273" i="1"/>
  <c r="I273" i="1"/>
  <c r="AN273" i="1"/>
  <c r="BM273" i="1"/>
  <c r="CL273" i="1"/>
  <c r="DK273" i="1"/>
  <c r="EJ273" i="1"/>
  <c r="FN273" i="1"/>
  <c r="E273" i="1"/>
  <c r="A235" i="1"/>
  <c r="T235" i="1"/>
  <c r="U235" i="1"/>
  <c r="V235" i="1"/>
  <c r="X235" i="1"/>
  <c r="AC235" i="1"/>
  <c r="BK235" i="1"/>
  <c r="AQ235" i="1"/>
  <c r="Y235" i="1"/>
  <c r="AD235" i="1"/>
  <c r="CJ235" i="1"/>
  <c r="BP235" i="1"/>
  <c r="Z235" i="1"/>
  <c r="AE235" i="1"/>
  <c r="DI235" i="1"/>
  <c r="CO235" i="1"/>
  <c r="AA235" i="1"/>
  <c r="AF235" i="1"/>
  <c r="EH235" i="1"/>
  <c r="DN235" i="1"/>
  <c r="AB235" i="1"/>
  <c r="AG235" i="1"/>
  <c r="FG235" i="1"/>
  <c r="EM235" i="1"/>
  <c r="FJ235" i="1"/>
  <c r="FM235" i="1"/>
  <c r="FO235" i="1"/>
  <c r="FQ235" i="1"/>
  <c r="J235" i="1"/>
  <c r="AO235" i="1"/>
  <c r="BN235" i="1"/>
  <c r="CM235" i="1"/>
  <c r="DL235" i="1"/>
  <c r="EK235" i="1"/>
  <c r="FP235" i="1"/>
  <c r="I235" i="1"/>
  <c r="AN235" i="1"/>
  <c r="BM235" i="1"/>
  <c r="CL235" i="1"/>
  <c r="DK235" i="1"/>
  <c r="EJ235" i="1"/>
  <c r="FN235" i="1"/>
  <c r="E235" i="1"/>
  <c r="A337" i="1"/>
  <c r="T337" i="1"/>
  <c r="U337" i="1"/>
  <c r="V337" i="1"/>
  <c r="X337" i="1"/>
  <c r="AC337" i="1"/>
  <c r="BK337" i="1"/>
  <c r="AQ337" i="1"/>
  <c r="Y337" i="1"/>
  <c r="AD337" i="1"/>
  <c r="CJ337" i="1"/>
  <c r="BP337" i="1"/>
  <c r="Z337" i="1"/>
  <c r="AE337" i="1"/>
  <c r="DI337" i="1"/>
  <c r="CO337" i="1"/>
  <c r="AA337" i="1"/>
  <c r="AF337" i="1"/>
  <c r="EH337" i="1"/>
  <c r="DN337" i="1"/>
  <c r="AB337" i="1"/>
  <c r="AG337" i="1"/>
  <c r="FG337" i="1"/>
  <c r="EM337" i="1"/>
  <c r="FJ337" i="1"/>
  <c r="FM337" i="1"/>
  <c r="FO337" i="1"/>
  <c r="FQ337" i="1"/>
  <c r="J337" i="1"/>
  <c r="AO337" i="1"/>
  <c r="BN337" i="1"/>
  <c r="CM337" i="1"/>
  <c r="DL337" i="1"/>
  <c r="EK337" i="1"/>
  <c r="FP337" i="1"/>
  <c r="I337" i="1"/>
  <c r="AN337" i="1"/>
  <c r="BM337" i="1"/>
  <c r="CL337" i="1"/>
  <c r="DK337" i="1"/>
  <c r="EJ337" i="1"/>
  <c r="FN337" i="1"/>
  <c r="E337" i="1"/>
  <c r="A348" i="1"/>
  <c r="T348" i="1"/>
  <c r="U348" i="1"/>
  <c r="V348" i="1"/>
  <c r="X348" i="1"/>
  <c r="AC348" i="1"/>
  <c r="BK348" i="1"/>
  <c r="AQ348" i="1"/>
  <c r="Y348" i="1"/>
  <c r="AD348" i="1"/>
  <c r="CJ348" i="1"/>
  <c r="BP348" i="1"/>
  <c r="Z348" i="1"/>
  <c r="AE348" i="1"/>
  <c r="DI348" i="1"/>
  <c r="CO348" i="1"/>
  <c r="AA348" i="1"/>
  <c r="AF348" i="1"/>
  <c r="EH348" i="1"/>
  <c r="DN348" i="1"/>
  <c r="AB348" i="1"/>
  <c r="AG348" i="1"/>
  <c r="FG348" i="1"/>
  <c r="EM348" i="1"/>
  <c r="FJ348" i="1"/>
  <c r="FM348" i="1"/>
  <c r="FO348" i="1"/>
  <c r="FQ348" i="1"/>
  <c r="J348" i="1"/>
  <c r="AO348" i="1"/>
  <c r="BN348" i="1"/>
  <c r="CM348" i="1"/>
  <c r="DL348" i="1"/>
  <c r="EK348" i="1"/>
  <c r="FP348" i="1"/>
  <c r="I348" i="1"/>
  <c r="AN348" i="1"/>
  <c r="BM348" i="1"/>
  <c r="CL348" i="1"/>
  <c r="DK348" i="1"/>
  <c r="EJ348" i="1"/>
  <c r="FN348" i="1"/>
  <c r="E348" i="1"/>
  <c r="A264" i="1"/>
  <c r="T264" i="1"/>
  <c r="U264" i="1"/>
  <c r="V264" i="1"/>
  <c r="X264" i="1"/>
  <c r="AC264" i="1"/>
  <c r="BK264" i="1"/>
  <c r="AQ264" i="1"/>
  <c r="Y264" i="1"/>
  <c r="AD264" i="1"/>
  <c r="CJ264" i="1"/>
  <c r="BP264" i="1"/>
  <c r="Z264" i="1"/>
  <c r="AE264" i="1"/>
  <c r="DI264" i="1"/>
  <c r="CO264" i="1"/>
  <c r="AA264" i="1"/>
  <c r="AF264" i="1"/>
  <c r="EH264" i="1"/>
  <c r="DN264" i="1"/>
  <c r="AB264" i="1"/>
  <c r="AG264" i="1"/>
  <c r="FG264" i="1"/>
  <c r="EM264" i="1"/>
  <c r="FJ264" i="1"/>
  <c r="FM264" i="1"/>
  <c r="FO264" i="1"/>
  <c r="FQ264" i="1"/>
  <c r="J264" i="1"/>
  <c r="AO264" i="1"/>
  <c r="BN264" i="1"/>
  <c r="CM264" i="1"/>
  <c r="DL264" i="1"/>
  <c r="EK264" i="1"/>
  <c r="FP264" i="1"/>
  <c r="I264" i="1"/>
  <c r="AN264" i="1"/>
  <c r="BM264" i="1"/>
  <c r="CL264" i="1"/>
  <c r="DK264" i="1"/>
  <c r="EJ264" i="1"/>
  <c r="FN264" i="1"/>
  <c r="E264" i="1"/>
  <c r="A319" i="1"/>
  <c r="T319" i="1"/>
  <c r="U319" i="1"/>
  <c r="V319" i="1"/>
  <c r="X319" i="1"/>
  <c r="AC319" i="1"/>
  <c r="BK319" i="1"/>
  <c r="AQ319" i="1"/>
  <c r="Y319" i="1"/>
  <c r="AD319" i="1"/>
  <c r="CJ319" i="1"/>
  <c r="BP319" i="1"/>
  <c r="Z319" i="1"/>
  <c r="AE319" i="1"/>
  <c r="DI319" i="1"/>
  <c r="CO319" i="1"/>
  <c r="AA319" i="1"/>
  <c r="AF319" i="1"/>
  <c r="EH319" i="1"/>
  <c r="DN319" i="1"/>
  <c r="AB319" i="1"/>
  <c r="AG319" i="1"/>
  <c r="FG319" i="1"/>
  <c r="EM319" i="1"/>
  <c r="FJ319" i="1"/>
  <c r="FM319" i="1"/>
  <c r="FO319" i="1"/>
  <c r="FQ319" i="1"/>
  <c r="J319" i="1"/>
  <c r="AO319" i="1"/>
  <c r="BN319" i="1"/>
  <c r="CM319" i="1"/>
  <c r="DL319" i="1"/>
  <c r="EK319" i="1"/>
  <c r="FP319" i="1"/>
  <c r="I319" i="1"/>
  <c r="AN319" i="1"/>
  <c r="BM319" i="1"/>
  <c r="CL319" i="1"/>
  <c r="DK319" i="1"/>
  <c r="EJ319" i="1"/>
  <c r="FN319" i="1"/>
  <c r="E319" i="1"/>
  <c r="A333" i="1"/>
  <c r="T333" i="1"/>
  <c r="U333" i="1"/>
  <c r="V333" i="1"/>
  <c r="X333" i="1"/>
  <c r="AC333" i="1"/>
  <c r="BK333" i="1"/>
  <c r="AQ333" i="1"/>
  <c r="Y333" i="1"/>
  <c r="AD333" i="1"/>
  <c r="CJ333" i="1"/>
  <c r="BP333" i="1"/>
  <c r="Z333" i="1"/>
  <c r="AE333" i="1"/>
  <c r="DI333" i="1"/>
  <c r="CO333" i="1"/>
  <c r="AA333" i="1"/>
  <c r="AF333" i="1"/>
  <c r="EH333" i="1"/>
  <c r="DN333" i="1"/>
  <c r="AB333" i="1"/>
  <c r="AG333" i="1"/>
  <c r="FG333" i="1"/>
  <c r="EM333" i="1"/>
  <c r="FJ333" i="1"/>
  <c r="FM333" i="1"/>
  <c r="FO333" i="1"/>
  <c r="FQ333" i="1"/>
  <c r="J333" i="1"/>
  <c r="AO333" i="1"/>
  <c r="BN333" i="1"/>
  <c r="CM333" i="1"/>
  <c r="DL333" i="1"/>
  <c r="EK333" i="1"/>
  <c r="FP333" i="1"/>
  <c r="I333" i="1"/>
  <c r="AN333" i="1"/>
  <c r="BM333" i="1"/>
  <c r="CL333" i="1"/>
  <c r="DK333" i="1"/>
  <c r="EJ333" i="1"/>
  <c r="FN333" i="1"/>
  <c r="E333" i="1"/>
  <c r="FR358" i="1"/>
  <c r="EQ2" i="1"/>
  <c r="EQ4" i="1"/>
  <c r="EQ358" i="1"/>
  <c r="EV2" i="1"/>
  <c r="EV4" i="1"/>
  <c r="EV358" i="1"/>
  <c r="EN2" i="1"/>
  <c r="EN4" i="1"/>
  <c r="EN358" i="1"/>
  <c r="ES2" i="1"/>
  <c r="ES4" i="1"/>
  <c r="ES358" i="1"/>
  <c r="EX358" i="1"/>
  <c r="FA358" i="1"/>
  <c r="ER2" i="1"/>
  <c r="ER4" i="1"/>
  <c r="ER358" i="1"/>
  <c r="EW2" i="1"/>
  <c r="EW4" i="1"/>
  <c r="EW358" i="1"/>
  <c r="FB358" i="1"/>
  <c r="FC358" i="1"/>
  <c r="FD358" i="1"/>
  <c r="AL358" i="1"/>
  <c r="FE358" i="1"/>
  <c r="FF358" i="1"/>
  <c r="FH358" i="1"/>
  <c r="EO2" i="1"/>
  <c r="EO4" i="1"/>
  <c r="EO358" i="1"/>
  <c r="ET2" i="1"/>
  <c r="ET4" i="1"/>
  <c r="ET358" i="1"/>
  <c r="EY358" i="1"/>
  <c r="EP2" i="1"/>
  <c r="EP4" i="1"/>
  <c r="EP358" i="1"/>
  <c r="EU2" i="1"/>
  <c r="EU4" i="1"/>
  <c r="EU358" i="1"/>
  <c r="EZ358" i="1"/>
  <c r="EL358" i="1"/>
  <c r="DR2" i="1"/>
  <c r="DR4" i="1"/>
  <c r="DR358" i="1"/>
  <c r="DW2" i="1"/>
  <c r="DW4" i="1"/>
  <c r="DW358" i="1"/>
  <c r="DO2" i="1"/>
  <c r="DO4" i="1"/>
  <c r="DO358" i="1"/>
  <c r="DT2" i="1"/>
  <c r="DT4" i="1"/>
  <c r="DT358" i="1"/>
  <c r="DY358" i="1"/>
  <c r="EB358" i="1"/>
  <c r="DS2" i="1"/>
  <c r="DS4" i="1"/>
  <c r="DS358" i="1"/>
  <c r="DX2" i="1"/>
  <c r="DX4" i="1"/>
  <c r="DX358" i="1"/>
  <c r="EC358" i="1"/>
  <c r="ED358" i="1"/>
  <c r="EE358" i="1"/>
  <c r="AK358" i="1"/>
  <c r="EF358" i="1"/>
  <c r="EG358" i="1"/>
  <c r="EI358" i="1"/>
  <c r="DP2" i="1"/>
  <c r="DP4" i="1"/>
  <c r="DP358" i="1"/>
  <c r="DU2" i="1"/>
  <c r="DU4" i="1"/>
  <c r="DU358" i="1"/>
  <c r="DZ358" i="1"/>
  <c r="DQ2" i="1"/>
  <c r="DQ4" i="1"/>
  <c r="DQ358" i="1"/>
  <c r="DV2" i="1"/>
  <c r="DV4" i="1"/>
  <c r="DV358" i="1"/>
  <c r="EA358" i="1"/>
  <c r="DM358" i="1"/>
  <c r="CS2" i="1"/>
  <c r="CS4" i="1"/>
  <c r="CS358" i="1"/>
  <c r="CX2" i="1"/>
  <c r="CX4" i="1"/>
  <c r="CX358" i="1"/>
  <c r="CP2" i="1"/>
  <c r="CP4" i="1"/>
  <c r="CP358" i="1"/>
  <c r="CU2" i="1"/>
  <c r="CU4" i="1"/>
  <c r="CU358" i="1"/>
  <c r="CZ358" i="1"/>
  <c r="DC358" i="1"/>
  <c r="CT2" i="1"/>
  <c r="CT4" i="1"/>
  <c r="CT358" i="1"/>
  <c r="CY2" i="1"/>
  <c r="CY4" i="1"/>
  <c r="CY358" i="1"/>
  <c r="DD358" i="1"/>
  <c r="DE358" i="1"/>
  <c r="DF358" i="1"/>
  <c r="AJ358" i="1"/>
  <c r="DG358" i="1"/>
  <c r="DH358" i="1"/>
  <c r="DJ358" i="1"/>
  <c r="CQ2" i="1"/>
  <c r="CQ4" i="1"/>
  <c r="CQ358" i="1"/>
  <c r="CV2" i="1"/>
  <c r="CV4" i="1"/>
  <c r="CV358" i="1"/>
  <c r="DA358" i="1"/>
  <c r="CR2" i="1"/>
  <c r="CR4" i="1"/>
  <c r="CR358" i="1"/>
  <c r="CW2" i="1"/>
  <c r="CW4" i="1"/>
  <c r="CW358" i="1"/>
  <c r="DB358" i="1"/>
  <c r="CN358" i="1"/>
  <c r="BT2" i="1"/>
  <c r="BT4" i="1"/>
  <c r="BT358" i="1"/>
  <c r="BY2" i="1"/>
  <c r="BY4" i="1"/>
  <c r="BY358" i="1"/>
  <c r="BQ2" i="1"/>
  <c r="BQ4" i="1"/>
  <c r="BQ358" i="1"/>
  <c r="BV2" i="1"/>
  <c r="BV4" i="1"/>
  <c r="BV358" i="1"/>
  <c r="CA358" i="1"/>
  <c r="CD358" i="1"/>
  <c r="BU2" i="1"/>
  <c r="BU4" i="1"/>
  <c r="BU358" i="1"/>
  <c r="BZ2" i="1"/>
  <c r="BZ4" i="1"/>
  <c r="BZ358" i="1"/>
  <c r="CE358" i="1"/>
  <c r="CF358" i="1"/>
  <c r="CG358" i="1"/>
  <c r="AI358" i="1"/>
  <c r="CH358" i="1"/>
  <c r="CI358" i="1"/>
  <c r="CK358" i="1"/>
  <c r="BR2" i="1"/>
  <c r="BR4" i="1"/>
  <c r="BR358" i="1"/>
  <c r="BW2" i="1"/>
  <c r="BW4" i="1"/>
  <c r="BW358" i="1"/>
  <c r="CB358" i="1"/>
  <c r="BS2" i="1"/>
  <c r="BS4" i="1"/>
  <c r="BS358" i="1"/>
  <c r="BX2" i="1"/>
  <c r="BX4" i="1"/>
  <c r="BX358" i="1"/>
  <c r="CC358" i="1"/>
  <c r="BO358" i="1"/>
  <c r="AU2" i="1"/>
  <c r="AU4" i="1"/>
  <c r="AU358" i="1"/>
  <c r="AZ2" i="1"/>
  <c r="AZ4" i="1"/>
  <c r="AZ358" i="1"/>
  <c r="AR2" i="1"/>
  <c r="AR4" i="1"/>
  <c r="AR358" i="1"/>
  <c r="AW2" i="1"/>
  <c r="AW4" i="1"/>
  <c r="AW358" i="1"/>
  <c r="BB358" i="1"/>
  <c r="BE358" i="1"/>
  <c r="AV2" i="1"/>
  <c r="AV4" i="1"/>
  <c r="AV358" i="1"/>
  <c r="BA2" i="1"/>
  <c r="BA4" i="1"/>
  <c r="BA358" i="1"/>
  <c r="BF358" i="1"/>
  <c r="BG358" i="1"/>
  <c r="BH358" i="1"/>
  <c r="AH358" i="1"/>
  <c r="BI358" i="1"/>
  <c r="BJ358" i="1"/>
  <c r="BL358" i="1"/>
  <c r="AS2" i="1"/>
  <c r="AS4" i="1"/>
  <c r="AS358" i="1"/>
  <c r="AX2" i="1"/>
  <c r="AX4" i="1"/>
  <c r="AX358" i="1"/>
  <c r="BC358" i="1"/>
  <c r="AT2" i="1"/>
  <c r="AT4" i="1"/>
  <c r="AT358" i="1"/>
  <c r="AY2" i="1"/>
  <c r="AY4" i="1"/>
  <c r="AY358" i="1"/>
  <c r="BD358" i="1"/>
  <c r="AP358" i="1"/>
  <c r="W358" i="1"/>
  <c r="FN201" i="1"/>
  <c r="FP201" i="1"/>
  <c r="FR201" i="1"/>
  <c r="EQ201" i="1"/>
  <c r="EV201" i="1"/>
  <c r="EN201" i="1"/>
  <c r="ES201" i="1"/>
  <c r="EX201" i="1"/>
  <c r="FA201" i="1"/>
  <c r="ER201" i="1"/>
  <c r="EW201" i="1"/>
  <c r="FB201" i="1"/>
  <c r="FC201" i="1"/>
  <c r="FD201" i="1"/>
  <c r="AL201" i="1"/>
  <c r="FE201" i="1"/>
  <c r="FF201" i="1"/>
  <c r="FH201" i="1"/>
  <c r="EO201" i="1"/>
  <c r="ET201" i="1"/>
  <c r="EY201" i="1"/>
  <c r="EP201" i="1"/>
  <c r="EU201" i="1"/>
  <c r="EZ201" i="1"/>
  <c r="EL201" i="1"/>
  <c r="DR201" i="1"/>
  <c r="DW201" i="1"/>
  <c r="DO201" i="1"/>
  <c r="DT201" i="1"/>
  <c r="DY201" i="1"/>
  <c r="EB201" i="1"/>
  <c r="DS201" i="1"/>
  <c r="DX201" i="1"/>
  <c r="EC201" i="1"/>
  <c r="ED201" i="1"/>
  <c r="EE201" i="1"/>
  <c r="AK201" i="1"/>
  <c r="EF201" i="1"/>
  <c r="EG201" i="1"/>
  <c r="EI201" i="1"/>
  <c r="DP201" i="1"/>
  <c r="DU201" i="1"/>
  <c r="DZ201" i="1"/>
  <c r="DQ201" i="1"/>
  <c r="DV201" i="1"/>
  <c r="EA201" i="1"/>
  <c r="DM201" i="1"/>
  <c r="CS201" i="1"/>
  <c r="CX201" i="1"/>
  <c r="CP201" i="1"/>
  <c r="CU201" i="1"/>
  <c r="CZ201" i="1"/>
  <c r="DC201" i="1"/>
  <c r="CT201" i="1"/>
  <c r="CY201" i="1"/>
  <c r="DD201" i="1"/>
  <c r="DE201" i="1"/>
  <c r="DF201" i="1"/>
  <c r="AJ201" i="1"/>
  <c r="DG201" i="1"/>
  <c r="DH201" i="1"/>
  <c r="DJ201" i="1"/>
  <c r="CQ201" i="1"/>
  <c r="CV201" i="1"/>
  <c r="DA201" i="1"/>
  <c r="CR201" i="1"/>
  <c r="CW201" i="1"/>
  <c r="DB201" i="1"/>
  <c r="CN201" i="1"/>
  <c r="BT201" i="1"/>
  <c r="BY201" i="1"/>
  <c r="BQ201" i="1"/>
  <c r="BV201" i="1"/>
  <c r="CA201" i="1"/>
  <c r="CD201" i="1"/>
  <c r="BU201" i="1"/>
  <c r="BZ201" i="1"/>
  <c r="CE201" i="1"/>
  <c r="CF201" i="1"/>
  <c r="CG201" i="1"/>
  <c r="AI201" i="1"/>
  <c r="CH201" i="1"/>
  <c r="CI201" i="1"/>
  <c r="CK201" i="1"/>
  <c r="BR201" i="1"/>
  <c r="BW201" i="1"/>
  <c r="CB201" i="1"/>
  <c r="BS201" i="1"/>
  <c r="BX201" i="1"/>
  <c r="CC201" i="1"/>
  <c r="BO201" i="1"/>
  <c r="AU201" i="1"/>
  <c r="AZ201" i="1"/>
  <c r="AR201" i="1"/>
  <c r="AW201" i="1"/>
  <c r="BB201" i="1"/>
  <c r="BE201" i="1"/>
  <c r="AV201" i="1"/>
  <c r="BA201" i="1"/>
  <c r="BF201" i="1"/>
  <c r="BG201" i="1"/>
  <c r="BH201" i="1"/>
  <c r="AH201" i="1"/>
  <c r="BI201" i="1"/>
  <c r="BJ201" i="1"/>
  <c r="BL201" i="1"/>
  <c r="AS201" i="1"/>
  <c r="AX201" i="1"/>
  <c r="BC201" i="1"/>
  <c r="AT201" i="1"/>
  <c r="AY201" i="1"/>
  <c r="BD201" i="1"/>
  <c r="AP201" i="1"/>
  <c r="W201" i="1"/>
  <c r="FN200" i="1"/>
  <c r="FP200" i="1"/>
  <c r="FR200" i="1"/>
  <c r="EQ200" i="1"/>
  <c r="EV200" i="1"/>
  <c r="EN200" i="1"/>
  <c r="ES200" i="1"/>
  <c r="EX200" i="1"/>
  <c r="FA200" i="1"/>
  <c r="ER200" i="1"/>
  <c r="EW200" i="1"/>
  <c r="FB200" i="1"/>
  <c r="FC200" i="1"/>
  <c r="FD200" i="1"/>
  <c r="AL200" i="1"/>
  <c r="FE200" i="1"/>
  <c r="FF200" i="1"/>
  <c r="FH200" i="1"/>
  <c r="EO200" i="1"/>
  <c r="ET200" i="1"/>
  <c r="EY200" i="1"/>
  <c r="EP200" i="1"/>
  <c r="EU200" i="1"/>
  <c r="EZ200" i="1"/>
  <c r="EL200" i="1"/>
  <c r="DR200" i="1"/>
  <c r="DW200" i="1"/>
  <c r="DO200" i="1"/>
  <c r="DT200" i="1"/>
  <c r="DY200" i="1"/>
  <c r="EB200" i="1"/>
  <c r="DS200" i="1"/>
  <c r="DX200" i="1"/>
  <c r="EC200" i="1"/>
  <c r="ED200" i="1"/>
  <c r="EE200" i="1"/>
  <c r="AK200" i="1"/>
  <c r="EF200" i="1"/>
  <c r="EG200" i="1"/>
  <c r="EI200" i="1"/>
  <c r="DP200" i="1"/>
  <c r="DU200" i="1"/>
  <c r="DZ200" i="1"/>
  <c r="DQ200" i="1"/>
  <c r="DV200" i="1"/>
  <c r="EA200" i="1"/>
  <c r="DM200" i="1"/>
  <c r="CS200" i="1"/>
  <c r="CX200" i="1"/>
  <c r="CP200" i="1"/>
  <c r="CU200" i="1"/>
  <c r="CZ200" i="1"/>
  <c r="DC200" i="1"/>
  <c r="CT200" i="1"/>
  <c r="CY200" i="1"/>
  <c r="DD200" i="1"/>
  <c r="DE200" i="1"/>
  <c r="DF200" i="1"/>
  <c r="AJ200" i="1"/>
  <c r="DG200" i="1"/>
  <c r="DH200" i="1"/>
  <c r="DJ200" i="1"/>
  <c r="CQ200" i="1"/>
  <c r="CV200" i="1"/>
  <c r="DA200" i="1"/>
  <c r="CR200" i="1"/>
  <c r="CW200" i="1"/>
  <c r="DB200" i="1"/>
  <c r="CN200" i="1"/>
  <c r="BT200" i="1"/>
  <c r="BY200" i="1"/>
  <c r="BQ200" i="1"/>
  <c r="BV200" i="1"/>
  <c r="CA200" i="1"/>
  <c r="CD200" i="1"/>
  <c r="BU200" i="1"/>
  <c r="BZ200" i="1"/>
  <c r="CE200" i="1"/>
  <c r="CF200" i="1"/>
  <c r="CG200" i="1"/>
  <c r="AI200" i="1"/>
  <c r="CH200" i="1"/>
  <c r="CI200" i="1"/>
  <c r="CK200" i="1"/>
  <c r="BR200" i="1"/>
  <c r="BW200" i="1"/>
  <c r="CB200" i="1"/>
  <c r="BS200" i="1"/>
  <c r="BX200" i="1"/>
  <c r="CC200" i="1"/>
  <c r="BO200" i="1"/>
  <c r="AU200" i="1"/>
  <c r="AZ200" i="1"/>
  <c r="AR200" i="1"/>
  <c r="AW200" i="1"/>
  <c r="BB200" i="1"/>
  <c r="BE200" i="1"/>
  <c r="AV200" i="1"/>
  <c r="BA200" i="1"/>
  <c r="BF200" i="1"/>
  <c r="BG200" i="1"/>
  <c r="BH200" i="1"/>
  <c r="AH200" i="1"/>
  <c r="BI200" i="1"/>
  <c r="BJ200" i="1"/>
  <c r="BL200" i="1"/>
  <c r="AS200" i="1"/>
  <c r="AX200" i="1"/>
  <c r="BC200" i="1"/>
  <c r="AT200" i="1"/>
  <c r="AY200" i="1"/>
  <c r="BD200" i="1"/>
  <c r="AP200" i="1"/>
  <c r="W200" i="1"/>
  <c r="FN64" i="1"/>
  <c r="FR64" i="1"/>
  <c r="EQ64" i="1"/>
  <c r="EV64" i="1"/>
  <c r="EN64" i="1"/>
  <c r="ES64" i="1"/>
  <c r="EX64" i="1"/>
  <c r="FA64" i="1"/>
  <c r="ER64" i="1"/>
  <c r="EW64" i="1"/>
  <c r="FB64" i="1"/>
  <c r="FC64" i="1"/>
  <c r="FD64" i="1"/>
  <c r="AL64" i="1"/>
  <c r="FE64" i="1"/>
  <c r="FF64" i="1"/>
  <c r="FH64" i="1"/>
  <c r="EO64" i="1"/>
  <c r="ET64" i="1"/>
  <c r="EY64" i="1"/>
  <c r="EP64" i="1"/>
  <c r="EU64" i="1"/>
  <c r="EZ64" i="1"/>
  <c r="EL64" i="1"/>
  <c r="DR64" i="1"/>
  <c r="DW64" i="1"/>
  <c r="DO64" i="1"/>
  <c r="DT64" i="1"/>
  <c r="DY64" i="1"/>
  <c r="EB64" i="1"/>
  <c r="DS64" i="1"/>
  <c r="DX64" i="1"/>
  <c r="EC64" i="1"/>
  <c r="ED64" i="1"/>
  <c r="EE64" i="1"/>
  <c r="AK64" i="1"/>
  <c r="EF64" i="1"/>
  <c r="EG64" i="1"/>
  <c r="EI64" i="1"/>
  <c r="DP64" i="1"/>
  <c r="DU64" i="1"/>
  <c r="DZ64" i="1"/>
  <c r="DQ64" i="1"/>
  <c r="DV64" i="1"/>
  <c r="EA64" i="1"/>
  <c r="DM64" i="1"/>
  <c r="CS64" i="1"/>
  <c r="CX64" i="1"/>
  <c r="CP64" i="1"/>
  <c r="CU64" i="1"/>
  <c r="CZ64" i="1"/>
  <c r="DC64" i="1"/>
  <c r="CT64" i="1"/>
  <c r="CY64" i="1"/>
  <c r="DD64" i="1"/>
  <c r="DE64" i="1"/>
  <c r="DF64" i="1"/>
  <c r="AJ64" i="1"/>
  <c r="DG64" i="1"/>
  <c r="DH64" i="1"/>
  <c r="DJ64" i="1"/>
  <c r="CQ64" i="1"/>
  <c r="CV64" i="1"/>
  <c r="DA64" i="1"/>
  <c r="CR64" i="1"/>
  <c r="CW64" i="1"/>
  <c r="DB64" i="1"/>
  <c r="CN64" i="1"/>
  <c r="BT64" i="1"/>
  <c r="BY64" i="1"/>
  <c r="BQ64" i="1"/>
  <c r="BV64" i="1"/>
  <c r="CA64" i="1"/>
  <c r="CD64" i="1"/>
  <c r="BU64" i="1"/>
  <c r="BZ64" i="1"/>
  <c r="CE64" i="1"/>
  <c r="CF64" i="1"/>
  <c r="CG64" i="1"/>
  <c r="AI64" i="1"/>
  <c r="CH64" i="1"/>
  <c r="CI64" i="1"/>
  <c r="CK64" i="1"/>
  <c r="BR64" i="1"/>
  <c r="BW64" i="1"/>
  <c r="CB64" i="1"/>
  <c r="BS64" i="1"/>
  <c r="BX64" i="1"/>
  <c r="CC64" i="1"/>
  <c r="BO64" i="1"/>
  <c r="AU64" i="1"/>
  <c r="AZ64" i="1"/>
  <c r="AR64" i="1"/>
  <c r="AW64" i="1"/>
  <c r="BB64" i="1"/>
  <c r="BE64" i="1"/>
  <c r="AV64" i="1"/>
  <c r="BA64" i="1"/>
  <c r="BF64" i="1"/>
  <c r="BG64" i="1"/>
  <c r="BH64" i="1"/>
  <c r="AH64" i="1"/>
  <c r="BI64" i="1"/>
  <c r="BJ64" i="1"/>
  <c r="BL64" i="1"/>
  <c r="AS64" i="1"/>
  <c r="AX64" i="1"/>
  <c r="BC64" i="1"/>
  <c r="AT64" i="1"/>
  <c r="AY64" i="1"/>
  <c r="BD64" i="1"/>
  <c r="AP64" i="1"/>
  <c r="W64" i="1"/>
  <c r="FN199" i="1"/>
  <c r="FP199" i="1"/>
  <c r="FR199" i="1"/>
  <c r="EQ199" i="1"/>
  <c r="EV199" i="1"/>
  <c r="EN199" i="1"/>
  <c r="ES199" i="1"/>
  <c r="EX199" i="1"/>
  <c r="FA199" i="1"/>
  <c r="ER199" i="1"/>
  <c r="EW199" i="1"/>
  <c r="FB199" i="1"/>
  <c r="FC199" i="1"/>
  <c r="FD199" i="1"/>
  <c r="AL199" i="1"/>
  <c r="FE199" i="1"/>
  <c r="FF199" i="1"/>
  <c r="FH199" i="1"/>
  <c r="EO199" i="1"/>
  <c r="ET199" i="1"/>
  <c r="EY199" i="1"/>
  <c r="EP199" i="1"/>
  <c r="EU199" i="1"/>
  <c r="EZ199" i="1"/>
  <c r="EL199" i="1"/>
  <c r="DR199" i="1"/>
  <c r="DW199" i="1"/>
  <c r="DO199" i="1"/>
  <c r="DT199" i="1"/>
  <c r="DY199" i="1"/>
  <c r="EB199" i="1"/>
  <c r="DS199" i="1"/>
  <c r="DX199" i="1"/>
  <c r="EC199" i="1"/>
  <c r="ED199" i="1"/>
  <c r="EE199" i="1"/>
  <c r="AK199" i="1"/>
  <c r="EF199" i="1"/>
  <c r="EG199" i="1"/>
  <c r="EI199" i="1"/>
  <c r="DP199" i="1"/>
  <c r="DU199" i="1"/>
  <c r="DZ199" i="1"/>
  <c r="DQ199" i="1"/>
  <c r="DV199" i="1"/>
  <c r="EA199" i="1"/>
  <c r="DM199" i="1"/>
  <c r="CS199" i="1"/>
  <c r="CX199" i="1"/>
  <c r="CP199" i="1"/>
  <c r="CU199" i="1"/>
  <c r="CZ199" i="1"/>
  <c r="DC199" i="1"/>
  <c r="CT199" i="1"/>
  <c r="CY199" i="1"/>
  <c r="DD199" i="1"/>
  <c r="DE199" i="1"/>
  <c r="DF199" i="1"/>
  <c r="AJ199" i="1"/>
  <c r="DG199" i="1"/>
  <c r="DH199" i="1"/>
  <c r="DJ199" i="1"/>
  <c r="CQ199" i="1"/>
  <c r="CV199" i="1"/>
  <c r="DA199" i="1"/>
  <c r="CR199" i="1"/>
  <c r="CW199" i="1"/>
  <c r="DB199" i="1"/>
  <c r="CN199" i="1"/>
  <c r="BT199" i="1"/>
  <c r="BY199" i="1"/>
  <c r="BQ199" i="1"/>
  <c r="BV199" i="1"/>
  <c r="CA199" i="1"/>
  <c r="CD199" i="1"/>
  <c r="BU199" i="1"/>
  <c r="BZ199" i="1"/>
  <c r="CE199" i="1"/>
  <c r="CF199" i="1"/>
  <c r="CG199" i="1"/>
  <c r="AI199" i="1"/>
  <c r="CH199" i="1"/>
  <c r="CI199" i="1"/>
  <c r="CK199" i="1"/>
  <c r="BR199" i="1"/>
  <c r="BW199" i="1"/>
  <c r="CB199" i="1"/>
  <c r="BS199" i="1"/>
  <c r="BX199" i="1"/>
  <c r="CC199" i="1"/>
  <c r="BO199" i="1"/>
  <c r="AU199" i="1"/>
  <c r="AZ199" i="1"/>
  <c r="AR199" i="1"/>
  <c r="AW199" i="1"/>
  <c r="BB199" i="1"/>
  <c r="BE199" i="1"/>
  <c r="AV199" i="1"/>
  <c r="BA199" i="1"/>
  <c r="BF199" i="1"/>
  <c r="BG199" i="1"/>
  <c r="BH199" i="1"/>
  <c r="AH199" i="1"/>
  <c r="BI199" i="1"/>
  <c r="BJ199" i="1"/>
  <c r="BL199" i="1"/>
  <c r="AS199" i="1"/>
  <c r="AX199" i="1"/>
  <c r="BC199" i="1"/>
  <c r="AT199" i="1"/>
  <c r="AY199" i="1"/>
  <c r="BD199" i="1"/>
  <c r="AP199" i="1"/>
  <c r="W199" i="1"/>
  <c r="FN198" i="1"/>
  <c r="FP198" i="1"/>
  <c r="FR198" i="1"/>
  <c r="EQ198" i="1"/>
  <c r="EV198" i="1"/>
  <c r="EN198" i="1"/>
  <c r="ES198" i="1"/>
  <c r="EX198" i="1"/>
  <c r="FA198" i="1"/>
  <c r="ER198" i="1"/>
  <c r="EW198" i="1"/>
  <c r="FB198" i="1"/>
  <c r="FC198" i="1"/>
  <c r="FD198" i="1"/>
  <c r="AL198" i="1"/>
  <c r="FE198" i="1"/>
  <c r="FF198" i="1"/>
  <c r="FH198" i="1"/>
  <c r="EO198" i="1"/>
  <c r="ET198" i="1"/>
  <c r="EY198" i="1"/>
  <c r="EP198" i="1"/>
  <c r="EU198" i="1"/>
  <c r="EZ198" i="1"/>
  <c r="EL198" i="1"/>
  <c r="DR198" i="1"/>
  <c r="DW198" i="1"/>
  <c r="DO198" i="1"/>
  <c r="DT198" i="1"/>
  <c r="DY198" i="1"/>
  <c r="EB198" i="1"/>
  <c r="DS198" i="1"/>
  <c r="DX198" i="1"/>
  <c r="EC198" i="1"/>
  <c r="ED198" i="1"/>
  <c r="EE198" i="1"/>
  <c r="AK198" i="1"/>
  <c r="EF198" i="1"/>
  <c r="EG198" i="1"/>
  <c r="EI198" i="1"/>
  <c r="DP198" i="1"/>
  <c r="DU198" i="1"/>
  <c r="DZ198" i="1"/>
  <c r="DQ198" i="1"/>
  <c r="DV198" i="1"/>
  <c r="EA198" i="1"/>
  <c r="DM198" i="1"/>
  <c r="CS198" i="1"/>
  <c r="CX198" i="1"/>
  <c r="CP198" i="1"/>
  <c r="CU198" i="1"/>
  <c r="CZ198" i="1"/>
  <c r="DC198" i="1"/>
  <c r="CT198" i="1"/>
  <c r="CY198" i="1"/>
  <c r="DD198" i="1"/>
  <c r="DE198" i="1"/>
  <c r="DF198" i="1"/>
  <c r="AJ198" i="1"/>
  <c r="DG198" i="1"/>
  <c r="DH198" i="1"/>
  <c r="DJ198" i="1"/>
  <c r="CQ198" i="1"/>
  <c r="CV198" i="1"/>
  <c r="DA198" i="1"/>
  <c r="CR198" i="1"/>
  <c r="CW198" i="1"/>
  <c r="DB198" i="1"/>
  <c r="CN198" i="1"/>
  <c r="BT198" i="1"/>
  <c r="BY198" i="1"/>
  <c r="BQ198" i="1"/>
  <c r="BV198" i="1"/>
  <c r="CA198" i="1"/>
  <c r="CD198" i="1"/>
  <c r="BU198" i="1"/>
  <c r="BZ198" i="1"/>
  <c r="CE198" i="1"/>
  <c r="CF198" i="1"/>
  <c r="CG198" i="1"/>
  <c r="AI198" i="1"/>
  <c r="CH198" i="1"/>
  <c r="CI198" i="1"/>
  <c r="CK198" i="1"/>
  <c r="BR198" i="1"/>
  <c r="BW198" i="1"/>
  <c r="CB198" i="1"/>
  <c r="BS198" i="1"/>
  <c r="BX198" i="1"/>
  <c r="CC198" i="1"/>
  <c r="BO198" i="1"/>
  <c r="AU198" i="1"/>
  <c r="AZ198" i="1"/>
  <c r="AR198" i="1"/>
  <c r="AW198" i="1"/>
  <c r="BB198" i="1"/>
  <c r="BE198" i="1"/>
  <c r="AV198" i="1"/>
  <c r="BA198" i="1"/>
  <c r="BF198" i="1"/>
  <c r="BG198" i="1"/>
  <c r="BH198" i="1"/>
  <c r="AH198" i="1"/>
  <c r="BI198" i="1"/>
  <c r="BJ198" i="1"/>
  <c r="BL198" i="1"/>
  <c r="AS198" i="1"/>
  <c r="AX198" i="1"/>
  <c r="BC198" i="1"/>
  <c r="AT198" i="1"/>
  <c r="AY198" i="1"/>
  <c r="BD198" i="1"/>
  <c r="AP198" i="1"/>
  <c r="W198" i="1"/>
  <c r="FN197" i="1"/>
  <c r="FP197" i="1"/>
  <c r="FR197" i="1"/>
  <c r="EQ197" i="1"/>
  <c r="EV197" i="1"/>
  <c r="EN197" i="1"/>
  <c r="ES197" i="1"/>
  <c r="EX197" i="1"/>
  <c r="FA197" i="1"/>
  <c r="ER197" i="1"/>
  <c r="EW197" i="1"/>
  <c r="FB197" i="1"/>
  <c r="FC197" i="1"/>
  <c r="FD197" i="1"/>
  <c r="AL197" i="1"/>
  <c r="FE197" i="1"/>
  <c r="FF197" i="1"/>
  <c r="FH197" i="1"/>
  <c r="EO197" i="1"/>
  <c r="ET197" i="1"/>
  <c r="EY197" i="1"/>
  <c r="EP197" i="1"/>
  <c r="EU197" i="1"/>
  <c r="EZ197" i="1"/>
  <c r="EL197" i="1"/>
  <c r="DR197" i="1"/>
  <c r="DW197" i="1"/>
  <c r="DO197" i="1"/>
  <c r="DT197" i="1"/>
  <c r="DY197" i="1"/>
  <c r="EB197" i="1"/>
  <c r="DS197" i="1"/>
  <c r="DX197" i="1"/>
  <c r="EC197" i="1"/>
  <c r="ED197" i="1"/>
  <c r="EE197" i="1"/>
  <c r="AK197" i="1"/>
  <c r="EF197" i="1"/>
  <c r="EG197" i="1"/>
  <c r="EI197" i="1"/>
  <c r="DP197" i="1"/>
  <c r="DU197" i="1"/>
  <c r="DZ197" i="1"/>
  <c r="DQ197" i="1"/>
  <c r="DV197" i="1"/>
  <c r="EA197" i="1"/>
  <c r="DM197" i="1"/>
  <c r="CS197" i="1"/>
  <c r="CX197" i="1"/>
  <c r="CP197" i="1"/>
  <c r="CU197" i="1"/>
  <c r="CZ197" i="1"/>
  <c r="DC197" i="1"/>
  <c r="CT197" i="1"/>
  <c r="CY197" i="1"/>
  <c r="DD197" i="1"/>
  <c r="DE197" i="1"/>
  <c r="DF197" i="1"/>
  <c r="AJ197" i="1"/>
  <c r="DG197" i="1"/>
  <c r="DH197" i="1"/>
  <c r="DJ197" i="1"/>
  <c r="CQ197" i="1"/>
  <c r="CV197" i="1"/>
  <c r="DA197" i="1"/>
  <c r="CR197" i="1"/>
  <c r="CW197" i="1"/>
  <c r="DB197" i="1"/>
  <c r="CN197" i="1"/>
  <c r="BT197" i="1"/>
  <c r="BY197" i="1"/>
  <c r="BQ197" i="1"/>
  <c r="BV197" i="1"/>
  <c r="CA197" i="1"/>
  <c r="CD197" i="1"/>
  <c r="BU197" i="1"/>
  <c r="BZ197" i="1"/>
  <c r="CE197" i="1"/>
  <c r="CF197" i="1"/>
  <c r="CG197" i="1"/>
  <c r="AI197" i="1"/>
  <c r="CH197" i="1"/>
  <c r="CI197" i="1"/>
  <c r="CK197" i="1"/>
  <c r="BR197" i="1"/>
  <c r="BW197" i="1"/>
  <c r="CB197" i="1"/>
  <c r="BS197" i="1"/>
  <c r="BX197" i="1"/>
  <c r="CC197" i="1"/>
  <c r="BO197" i="1"/>
  <c r="AU197" i="1"/>
  <c r="AZ197" i="1"/>
  <c r="AR197" i="1"/>
  <c r="AW197" i="1"/>
  <c r="BB197" i="1"/>
  <c r="BE197" i="1"/>
  <c r="AV197" i="1"/>
  <c r="BA197" i="1"/>
  <c r="BF197" i="1"/>
  <c r="BG197" i="1"/>
  <c r="BH197" i="1"/>
  <c r="AH197" i="1"/>
  <c r="BI197" i="1"/>
  <c r="BJ197" i="1"/>
  <c r="BL197" i="1"/>
  <c r="AS197" i="1"/>
  <c r="AX197" i="1"/>
  <c r="BC197" i="1"/>
  <c r="AT197" i="1"/>
  <c r="AY197" i="1"/>
  <c r="BD197" i="1"/>
  <c r="AP197" i="1"/>
  <c r="W197" i="1"/>
  <c r="FN196" i="1"/>
  <c r="FP196" i="1"/>
  <c r="FR196" i="1"/>
  <c r="EQ196" i="1"/>
  <c r="EV196" i="1"/>
  <c r="EN196" i="1"/>
  <c r="ES196" i="1"/>
  <c r="EX196" i="1"/>
  <c r="FA196" i="1"/>
  <c r="ER196" i="1"/>
  <c r="EW196" i="1"/>
  <c r="FB196" i="1"/>
  <c r="FC196" i="1"/>
  <c r="FD196" i="1"/>
  <c r="AL196" i="1"/>
  <c r="FE196" i="1"/>
  <c r="FF196" i="1"/>
  <c r="FH196" i="1"/>
  <c r="EO196" i="1"/>
  <c r="ET196" i="1"/>
  <c r="EY196" i="1"/>
  <c r="EP196" i="1"/>
  <c r="EU196" i="1"/>
  <c r="EZ196" i="1"/>
  <c r="EL196" i="1"/>
  <c r="DR196" i="1"/>
  <c r="DW196" i="1"/>
  <c r="DO196" i="1"/>
  <c r="DT196" i="1"/>
  <c r="DY196" i="1"/>
  <c r="EB196" i="1"/>
  <c r="DS196" i="1"/>
  <c r="DX196" i="1"/>
  <c r="EC196" i="1"/>
  <c r="ED196" i="1"/>
  <c r="EE196" i="1"/>
  <c r="AK196" i="1"/>
  <c r="EF196" i="1"/>
  <c r="EG196" i="1"/>
  <c r="EI196" i="1"/>
  <c r="DP196" i="1"/>
  <c r="DU196" i="1"/>
  <c r="DZ196" i="1"/>
  <c r="DQ196" i="1"/>
  <c r="DV196" i="1"/>
  <c r="EA196" i="1"/>
  <c r="DM196" i="1"/>
  <c r="CS196" i="1"/>
  <c r="CX196" i="1"/>
  <c r="CP196" i="1"/>
  <c r="CU196" i="1"/>
  <c r="CZ196" i="1"/>
  <c r="DC196" i="1"/>
  <c r="CT196" i="1"/>
  <c r="CY196" i="1"/>
  <c r="DD196" i="1"/>
  <c r="DE196" i="1"/>
  <c r="DF196" i="1"/>
  <c r="AJ196" i="1"/>
  <c r="DG196" i="1"/>
  <c r="DH196" i="1"/>
  <c r="DJ196" i="1"/>
  <c r="CQ196" i="1"/>
  <c r="CV196" i="1"/>
  <c r="DA196" i="1"/>
  <c r="CR196" i="1"/>
  <c r="CW196" i="1"/>
  <c r="DB196" i="1"/>
  <c r="CN196" i="1"/>
  <c r="BT196" i="1"/>
  <c r="BY196" i="1"/>
  <c r="BQ196" i="1"/>
  <c r="BV196" i="1"/>
  <c r="CA196" i="1"/>
  <c r="CD196" i="1"/>
  <c r="BU196" i="1"/>
  <c r="BZ196" i="1"/>
  <c r="CE196" i="1"/>
  <c r="CF196" i="1"/>
  <c r="CG196" i="1"/>
  <c r="AI196" i="1"/>
  <c r="CH196" i="1"/>
  <c r="CI196" i="1"/>
  <c r="CK196" i="1"/>
  <c r="BR196" i="1"/>
  <c r="BW196" i="1"/>
  <c r="CB196" i="1"/>
  <c r="BS196" i="1"/>
  <c r="BX196" i="1"/>
  <c r="CC196" i="1"/>
  <c r="BO196" i="1"/>
  <c r="AU196" i="1"/>
  <c r="AZ196" i="1"/>
  <c r="AR196" i="1"/>
  <c r="AW196" i="1"/>
  <c r="BB196" i="1"/>
  <c r="BE196" i="1"/>
  <c r="AV196" i="1"/>
  <c r="BA196" i="1"/>
  <c r="BF196" i="1"/>
  <c r="BG196" i="1"/>
  <c r="BH196" i="1"/>
  <c r="AH196" i="1"/>
  <c r="BI196" i="1"/>
  <c r="BJ196" i="1"/>
  <c r="BL196" i="1"/>
  <c r="AS196" i="1"/>
  <c r="AX196" i="1"/>
  <c r="BC196" i="1"/>
  <c r="AT196" i="1"/>
  <c r="AY196" i="1"/>
  <c r="BD196" i="1"/>
  <c r="AP196" i="1"/>
  <c r="W196" i="1"/>
  <c r="FN195" i="1"/>
  <c r="FP195" i="1"/>
  <c r="FR195" i="1"/>
  <c r="EQ195" i="1"/>
  <c r="EV195" i="1"/>
  <c r="EN195" i="1"/>
  <c r="ES195" i="1"/>
  <c r="EX195" i="1"/>
  <c r="FA195" i="1"/>
  <c r="ER195" i="1"/>
  <c r="EW195" i="1"/>
  <c r="FB195" i="1"/>
  <c r="FC195" i="1"/>
  <c r="FD195" i="1"/>
  <c r="AL195" i="1"/>
  <c r="FE195" i="1"/>
  <c r="FF195" i="1"/>
  <c r="FH195" i="1"/>
  <c r="EO195" i="1"/>
  <c r="ET195" i="1"/>
  <c r="EY195" i="1"/>
  <c r="EP195" i="1"/>
  <c r="EU195" i="1"/>
  <c r="EZ195" i="1"/>
  <c r="EL195" i="1"/>
  <c r="DR195" i="1"/>
  <c r="DW195" i="1"/>
  <c r="DO195" i="1"/>
  <c r="DT195" i="1"/>
  <c r="DY195" i="1"/>
  <c r="EB195" i="1"/>
  <c r="DS195" i="1"/>
  <c r="DX195" i="1"/>
  <c r="EC195" i="1"/>
  <c r="ED195" i="1"/>
  <c r="EE195" i="1"/>
  <c r="AK195" i="1"/>
  <c r="EF195" i="1"/>
  <c r="EG195" i="1"/>
  <c r="EI195" i="1"/>
  <c r="DP195" i="1"/>
  <c r="DU195" i="1"/>
  <c r="DZ195" i="1"/>
  <c r="DQ195" i="1"/>
  <c r="DV195" i="1"/>
  <c r="EA195" i="1"/>
  <c r="DM195" i="1"/>
  <c r="CS195" i="1"/>
  <c r="CX195" i="1"/>
  <c r="CP195" i="1"/>
  <c r="CU195" i="1"/>
  <c r="CZ195" i="1"/>
  <c r="DC195" i="1"/>
  <c r="CT195" i="1"/>
  <c r="CY195" i="1"/>
  <c r="DD195" i="1"/>
  <c r="DE195" i="1"/>
  <c r="DF195" i="1"/>
  <c r="AJ195" i="1"/>
  <c r="DG195" i="1"/>
  <c r="DH195" i="1"/>
  <c r="DJ195" i="1"/>
  <c r="CQ195" i="1"/>
  <c r="CV195" i="1"/>
  <c r="DA195" i="1"/>
  <c r="CR195" i="1"/>
  <c r="CW195" i="1"/>
  <c r="DB195" i="1"/>
  <c r="CN195" i="1"/>
  <c r="BT195" i="1"/>
  <c r="BY195" i="1"/>
  <c r="BQ195" i="1"/>
  <c r="BV195" i="1"/>
  <c r="CA195" i="1"/>
  <c r="CD195" i="1"/>
  <c r="BU195" i="1"/>
  <c r="BZ195" i="1"/>
  <c r="CE195" i="1"/>
  <c r="CF195" i="1"/>
  <c r="CG195" i="1"/>
  <c r="AI195" i="1"/>
  <c r="CH195" i="1"/>
  <c r="CI195" i="1"/>
  <c r="CK195" i="1"/>
  <c r="BR195" i="1"/>
  <c r="BW195" i="1"/>
  <c r="CB195" i="1"/>
  <c r="BS195" i="1"/>
  <c r="BX195" i="1"/>
  <c r="CC195" i="1"/>
  <c r="BO195" i="1"/>
  <c r="AU195" i="1"/>
  <c r="AZ195" i="1"/>
  <c r="AR195" i="1"/>
  <c r="AW195" i="1"/>
  <c r="BB195" i="1"/>
  <c r="BE195" i="1"/>
  <c r="AV195" i="1"/>
  <c r="BA195" i="1"/>
  <c r="BF195" i="1"/>
  <c r="BG195" i="1"/>
  <c r="BH195" i="1"/>
  <c r="AH195" i="1"/>
  <c r="BI195" i="1"/>
  <c r="BJ195" i="1"/>
  <c r="BL195" i="1"/>
  <c r="AS195" i="1"/>
  <c r="AX195" i="1"/>
  <c r="BC195" i="1"/>
  <c r="AT195" i="1"/>
  <c r="AY195" i="1"/>
  <c r="BD195" i="1"/>
  <c r="AP195" i="1"/>
  <c r="W195" i="1"/>
  <c r="FN194" i="1"/>
  <c r="FP194" i="1"/>
  <c r="FR194" i="1"/>
  <c r="EQ194" i="1"/>
  <c r="EV194" i="1"/>
  <c r="EN194" i="1"/>
  <c r="ES194" i="1"/>
  <c r="EX194" i="1"/>
  <c r="FA194" i="1"/>
  <c r="ER194" i="1"/>
  <c r="EW194" i="1"/>
  <c r="FB194" i="1"/>
  <c r="FC194" i="1"/>
  <c r="FD194" i="1"/>
  <c r="AL194" i="1"/>
  <c r="FE194" i="1"/>
  <c r="FF194" i="1"/>
  <c r="FH194" i="1"/>
  <c r="EO194" i="1"/>
  <c r="ET194" i="1"/>
  <c r="EY194" i="1"/>
  <c r="EP194" i="1"/>
  <c r="EU194" i="1"/>
  <c r="EZ194" i="1"/>
  <c r="EL194" i="1"/>
  <c r="DR194" i="1"/>
  <c r="DW194" i="1"/>
  <c r="DO194" i="1"/>
  <c r="DT194" i="1"/>
  <c r="DY194" i="1"/>
  <c r="EB194" i="1"/>
  <c r="DS194" i="1"/>
  <c r="DX194" i="1"/>
  <c r="EC194" i="1"/>
  <c r="ED194" i="1"/>
  <c r="EE194" i="1"/>
  <c r="AK194" i="1"/>
  <c r="EF194" i="1"/>
  <c r="EG194" i="1"/>
  <c r="EI194" i="1"/>
  <c r="DP194" i="1"/>
  <c r="DU194" i="1"/>
  <c r="DZ194" i="1"/>
  <c r="DQ194" i="1"/>
  <c r="DV194" i="1"/>
  <c r="EA194" i="1"/>
  <c r="DM194" i="1"/>
  <c r="CS194" i="1"/>
  <c r="CX194" i="1"/>
  <c r="CP194" i="1"/>
  <c r="CU194" i="1"/>
  <c r="CZ194" i="1"/>
  <c r="DC194" i="1"/>
  <c r="CT194" i="1"/>
  <c r="CY194" i="1"/>
  <c r="DD194" i="1"/>
  <c r="DE194" i="1"/>
  <c r="DF194" i="1"/>
  <c r="AJ194" i="1"/>
  <c r="DG194" i="1"/>
  <c r="DH194" i="1"/>
  <c r="DJ194" i="1"/>
  <c r="CQ194" i="1"/>
  <c r="CV194" i="1"/>
  <c r="DA194" i="1"/>
  <c r="CR194" i="1"/>
  <c r="CW194" i="1"/>
  <c r="DB194" i="1"/>
  <c r="CN194" i="1"/>
  <c r="BT194" i="1"/>
  <c r="BY194" i="1"/>
  <c r="BQ194" i="1"/>
  <c r="BV194" i="1"/>
  <c r="CA194" i="1"/>
  <c r="CD194" i="1"/>
  <c r="BU194" i="1"/>
  <c r="BZ194" i="1"/>
  <c r="CE194" i="1"/>
  <c r="CF194" i="1"/>
  <c r="CG194" i="1"/>
  <c r="AI194" i="1"/>
  <c r="CH194" i="1"/>
  <c r="CI194" i="1"/>
  <c r="CK194" i="1"/>
  <c r="BR194" i="1"/>
  <c r="BW194" i="1"/>
  <c r="CB194" i="1"/>
  <c r="BS194" i="1"/>
  <c r="BX194" i="1"/>
  <c r="CC194" i="1"/>
  <c r="BO194" i="1"/>
  <c r="AU194" i="1"/>
  <c r="AZ194" i="1"/>
  <c r="AR194" i="1"/>
  <c r="AW194" i="1"/>
  <c r="BB194" i="1"/>
  <c r="BE194" i="1"/>
  <c r="AV194" i="1"/>
  <c r="BA194" i="1"/>
  <c r="BF194" i="1"/>
  <c r="BG194" i="1"/>
  <c r="BH194" i="1"/>
  <c r="AH194" i="1"/>
  <c r="BI194" i="1"/>
  <c r="BJ194" i="1"/>
  <c r="BL194" i="1"/>
  <c r="AS194" i="1"/>
  <c r="AX194" i="1"/>
  <c r="BC194" i="1"/>
  <c r="AT194" i="1"/>
  <c r="AY194" i="1"/>
  <c r="BD194" i="1"/>
  <c r="AP194" i="1"/>
  <c r="W194" i="1"/>
  <c r="FN193" i="1"/>
  <c r="FP193" i="1"/>
  <c r="FR193" i="1"/>
  <c r="EQ193" i="1"/>
  <c r="EV193" i="1"/>
  <c r="EN193" i="1"/>
  <c r="ES193" i="1"/>
  <c r="EX193" i="1"/>
  <c r="FA193" i="1"/>
  <c r="ER193" i="1"/>
  <c r="EW193" i="1"/>
  <c r="FB193" i="1"/>
  <c r="FC193" i="1"/>
  <c r="FD193" i="1"/>
  <c r="AL193" i="1"/>
  <c r="FE193" i="1"/>
  <c r="FF193" i="1"/>
  <c r="FH193" i="1"/>
  <c r="EO193" i="1"/>
  <c r="ET193" i="1"/>
  <c r="EY193" i="1"/>
  <c r="EP193" i="1"/>
  <c r="EU193" i="1"/>
  <c r="EZ193" i="1"/>
  <c r="EL193" i="1"/>
  <c r="DR193" i="1"/>
  <c r="DW193" i="1"/>
  <c r="DO193" i="1"/>
  <c r="DT193" i="1"/>
  <c r="DY193" i="1"/>
  <c r="EB193" i="1"/>
  <c r="DS193" i="1"/>
  <c r="DX193" i="1"/>
  <c r="EC193" i="1"/>
  <c r="ED193" i="1"/>
  <c r="EE193" i="1"/>
  <c r="AK193" i="1"/>
  <c r="EF193" i="1"/>
  <c r="EG193" i="1"/>
  <c r="EI193" i="1"/>
  <c r="DP193" i="1"/>
  <c r="DU193" i="1"/>
  <c r="DZ193" i="1"/>
  <c r="DQ193" i="1"/>
  <c r="DV193" i="1"/>
  <c r="EA193" i="1"/>
  <c r="DM193" i="1"/>
  <c r="CS193" i="1"/>
  <c r="CX193" i="1"/>
  <c r="CP193" i="1"/>
  <c r="CU193" i="1"/>
  <c r="CZ193" i="1"/>
  <c r="DC193" i="1"/>
  <c r="CT193" i="1"/>
  <c r="CY193" i="1"/>
  <c r="DD193" i="1"/>
  <c r="DE193" i="1"/>
  <c r="DF193" i="1"/>
  <c r="AJ193" i="1"/>
  <c r="DG193" i="1"/>
  <c r="DH193" i="1"/>
  <c r="DJ193" i="1"/>
  <c r="CQ193" i="1"/>
  <c r="CV193" i="1"/>
  <c r="DA193" i="1"/>
  <c r="CR193" i="1"/>
  <c r="CW193" i="1"/>
  <c r="DB193" i="1"/>
  <c r="CN193" i="1"/>
  <c r="BT193" i="1"/>
  <c r="BY193" i="1"/>
  <c r="BQ193" i="1"/>
  <c r="BV193" i="1"/>
  <c r="CA193" i="1"/>
  <c r="CD193" i="1"/>
  <c r="BU193" i="1"/>
  <c r="BZ193" i="1"/>
  <c r="CE193" i="1"/>
  <c r="CF193" i="1"/>
  <c r="CG193" i="1"/>
  <c r="AI193" i="1"/>
  <c r="CH193" i="1"/>
  <c r="CI193" i="1"/>
  <c r="CK193" i="1"/>
  <c r="BR193" i="1"/>
  <c r="BW193" i="1"/>
  <c r="CB193" i="1"/>
  <c r="BS193" i="1"/>
  <c r="BX193" i="1"/>
  <c r="CC193" i="1"/>
  <c r="BO193" i="1"/>
  <c r="AU193" i="1"/>
  <c r="AZ193" i="1"/>
  <c r="AR193" i="1"/>
  <c r="AW193" i="1"/>
  <c r="BB193" i="1"/>
  <c r="BE193" i="1"/>
  <c r="AV193" i="1"/>
  <c r="BA193" i="1"/>
  <c r="BF193" i="1"/>
  <c r="BG193" i="1"/>
  <c r="BH193" i="1"/>
  <c r="AH193" i="1"/>
  <c r="BI193" i="1"/>
  <c r="BJ193" i="1"/>
  <c r="BL193" i="1"/>
  <c r="AS193" i="1"/>
  <c r="AX193" i="1"/>
  <c r="BC193" i="1"/>
  <c r="AT193" i="1"/>
  <c r="AY193" i="1"/>
  <c r="BD193" i="1"/>
  <c r="AP193" i="1"/>
  <c r="W193" i="1"/>
  <c r="FN192" i="1"/>
  <c r="FP192" i="1"/>
  <c r="FR192" i="1"/>
  <c r="EQ192" i="1"/>
  <c r="EV192" i="1"/>
  <c r="EN192" i="1"/>
  <c r="ES192" i="1"/>
  <c r="EX192" i="1"/>
  <c r="FA192" i="1"/>
  <c r="ER192" i="1"/>
  <c r="EW192" i="1"/>
  <c r="FB192" i="1"/>
  <c r="FC192" i="1"/>
  <c r="FD192" i="1"/>
  <c r="AL192" i="1"/>
  <c r="FE192" i="1"/>
  <c r="FF192" i="1"/>
  <c r="FH192" i="1"/>
  <c r="EO192" i="1"/>
  <c r="ET192" i="1"/>
  <c r="EY192" i="1"/>
  <c r="EP192" i="1"/>
  <c r="EU192" i="1"/>
  <c r="EZ192" i="1"/>
  <c r="EL192" i="1"/>
  <c r="DR192" i="1"/>
  <c r="DW192" i="1"/>
  <c r="DO192" i="1"/>
  <c r="DT192" i="1"/>
  <c r="DY192" i="1"/>
  <c r="EB192" i="1"/>
  <c r="DS192" i="1"/>
  <c r="DX192" i="1"/>
  <c r="EC192" i="1"/>
  <c r="ED192" i="1"/>
  <c r="EE192" i="1"/>
  <c r="AK192" i="1"/>
  <c r="EF192" i="1"/>
  <c r="EG192" i="1"/>
  <c r="EI192" i="1"/>
  <c r="DP192" i="1"/>
  <c r="DU192" i="1"/>
  <c r="DZ192" i="1"/>
  <c r="DQ192" i="1"/>
  <c r="DV192" i="1"/>
  <c r="EA192" i="1"/>
  <c r="DM192" i="1"/>
  <c r="CS192" i="1"/>
  <c r="CX192" i="1"/>
  <c r="CP192" i="1"/>
  <c r="CU192" i="1"/>
  <c r="CZ192" i="1"/>
  <c r="DC192" i="1"/>
  <c r="CT192" i="1"/>
  <c r="CY192" i="1"/>
  <c r="DD192" i="1"/>
  <c r="DE192" i="1"/>
  <c r="DF192" i="1"/>
  <c r="AJ192" i="1"/>
  <c r="DG192" i="1"/>
  <c r="DH192" i="1"/>
  <c r="DJ192" i="1"/>
  <c r="CQ192" i="1"/>
  <c r="CV192" i="1"/>
  <c r="DA192" i="1"/>
  <c r="CR192" i="1"/>
  <c r="CW192" i="1"/>
  <c r="DB192" i="1"/>
  <c r="CN192" i="1"/>
  <c r="BT192" i="1"/>
  <c r="BY192" i="1"/>
  <c r="BQ192" i="1"/>
  <c r="BV192" i="1"/>
  <c r="CA192" i="1"/>
  <c r="CD192" i="1"/>
  <c r="BU192" i="1"/>
  <c r="BZ192" i="1"/>
  <c r="CE192" i="1"/>
  <c r="CF192" i="1"/>
  <c r="CG192" i="1"/>
  <c r="AI192" i="1"/>
  <c r="CH192" i="1"/>
  <c r="CI192" i="1"/>
  <c r="CK192" i="1"/>
  <c r="BR192" i="1"/>
  <c r="BW192" i="1"/>
  <c r="CB192" i="1"/>
  <c r="BS192" i="1"/>
  <c r="BX192" i="1"/>
  <c r="CC192" i="1"/>
  <c r="BO192" i="1"/>
  <c r="AU192" i="1"/>
  <c r="AZ192" i="1"/>
  <c r="AR192" i="1"/>
  <c r="AW192" i="1"/>
  <c r="BB192" i="1"/>
  <c r="BE192" i="1"/>
  <c r="AV192" i="1"/>
  <c r="BA192" i="1"/>
  <c r="BF192" i="1"/>
  <c r="BG192" i="1"/>
  <c r="BH192" i="1"/>
  <c r="AH192" i="1"/>
  <c r="BI192" i="1"/>
  <c r="BJ192" i="1"/>
  <c r="BL192" i="1"/>
  <c r="AS192" i="1"/>
  <c r="AX192" i="1"/>
  <c r="BC192" i="1"/>
  <c r="AT192" i="1"/>
  <c r="AY192" i="1"/>
  <c r="BD192" i="1"/>
  <c r="AP192" i="1"/>
  <c r="W192" i="1"/>
  <c r="FR206" i="1"/>
  <c r="EQ206" i="1"/>
  <c r="EV206" i="1"/>
  <c r="EN206" i="1"/>
  <c r="ES206" i="1"/>
  <c r="EX206" i="1"/>
  <c r="FA206" i="1"/>
  <c r="ER206" i="1"/>
  <c r="EW206" i="1"/>
  <c r="FB206" i="1"/>
  <c r="FC206" i="1"/>
  <c r="FD206" i="1"/>
  <c r="AL206" i="1"/>
  <c r="FE206" i="1"/>
  <c r="FF206" i="1"/>
  <c r="FH206" i="1"/>
  <c r="EO206" i="1"/>
  <c r="ET206" i="1"/>
  <c r="EY206" i="1"/>
  <c r="EP206" i="1"/>
  <c r="EU206" i="1"/>
  <c r="EZ206" i="1"/>
  <c r="EL206" i="1"/>
  <c r="DR206" i="1"/>
  <c r="DW206" i="1"/>
  <c r="DO206" i="1"/>
  <c r="DT206" i="1"/>
  <c r="DY206" i="1"/>
  <c r="EB206" i="1"/>
  <c r="DS206" i="1"/>
  <c r="DX206" i="1"/>
  <c r="EC206" i="1"/>
  <c r="ED206" i="1"/>
  <c r="EE206" i="1"/>
  <c r="AK206" i="1"/>
  <c r="EF206" i="1"/>
  <c r="EG206" i="1"/>
  <c r="EI206" i="1"/>
  <c r="DP206" i="1"/>
  <c r="DU206" i="1"/>
  <c r="DZ206" i="1"/>
  <c r="DQ206" i="1"/>
  <c r="DV206" i="1"/>
  <c r="EA206" i="1"/>
  <c r="DM206" i="1"/>
  <c r="CS206" i="1"/>
  <c r="CX206" i="1"/>
  <c r="CP206" i="1"/>
  <c r="CU206" i="1"/>
  <c r="CZ206" i="1"/>
  <c r="DC206" i="1"/>
  <c r="CT206" i="1"/>
  <c r="CY206" i="1"/>
  <c r="DD206" i="1"/>
  <c r="DE206" i="1"/>
  <c r="DF206" i="1"/>
  <c r="AJ206" i="1"/>
  <c r="DG206" i="1"/>
  <c r="DH206" i="1"/>
  <c r="DJ206" i="1"/>
  <c r="CQ206" i="1"/>
  <c r="CV206" i="1"/>
  <c r="DA206" i="1"/>
  <c r="CR206" i="1"/>
  <c r="CW206" i="1"/>
  <c r="DB206" i="1"/>
  <c r="CN206" i="1"/>
  <c r="BT206" i="1"/>
  <c r="BY206" i="1"/>
  <c r="BQ206" i="1"/>
  <c r="BV206" i="1"/>
  <c r="CA206" i="1"/>
  <c r="CD206" i="1"/>
  <c r="BU206" i="1"/>
  <c r="BZ206" i="1"/>
  <c r="CE206" i="1"/>
  <c r="CF206" i="1"/>
  <c r="CG206" i="1"/>
  <c r="AI206" i="1"/>
  <c r="CH206" i="1"/>
  <c r="CI206" i="1"/>
  <c r="CK206" i="1"/>
  <c r="BR206" i="1"/>
  <c r="BW206" i="1"/>
  <c r="CB206" i="1"/>
  <c r="BS206" i="1"/>
  <c r="BX206" i="1"/>
  <c r="CC206" i="1"/>
  <c r="BO206" i="1"/>
  <c r="AU206" i="1"/>
  <c r="AZ206" i="1"/>
  <c r="AR206" i="1"/>
  <c r="AW206" i="1"/>
  <c r="BB206" i="1"/>
  <c r="BE206" i="1"/>
  <c r="AV206" i="1"/>
  <c r="BA206" i="1"/>
  <c r="BF206" i="1"/>
  <c r="BG206" i="1"/>
  <c r="BH206" i="1"/>
  <c r="AH206" i="1"/>
  <c r="BI206" i="1"/>
  <c r="BJ206" i="1"/>
  <c r="BL206" i="1"/>
  <c r="AS206" i="1"/>
  <c r="AX206" i="1"/>
  <c r="BC206" i="1"/>
  <c r="AT206" i="1"/>
  <c r="AY206" i="1"/>
  <c r="BD206" i="1"/>
  <c r="AP206" i="1"/>
  <c r="W206" i="1"/>
  <c r="FN61" i="1"/>
  <c r="FR61" i="1"/>
  <c r="EQ61" i="1"/>
  <c r="EV61" i="1"/>
  <c r="EN61" i="1"/>
  <c r="ES61" i="1"/>
  <c r="EX61" i="1"/>
  <c r="FA61" i="1"/>
  <c r="ER61" i="1"/>
  <c r="EW61" i="1"/>
  <c r="FB61" i="1"/>
  <c r="FC61" i="1"/>
  <c r="FD61" i="1"/>
  <c r="AL61" i="1"/>
  <c r="FE61" i="1"/>
  <c r="FF61" i="1"/>
  <c r="FH61" i="1"/>
  <c r="EO61" i="1"/>
  <c r="ET61" i="1"/>
  <c r="EY61" i="1"/>
  <c r="EP61" i="1"/>
  <c r="EU61" i="1"/>
  <c r="EZ61" i="1"/>
  <c r="EL61" i="1"/>
  <c r="DR61" i="1"/>
  <c r="DW61" i="1"/>
  <c r="DO61" i="1"/>
  <c r="DT61" i="1"/>
  <c r="DY61" i="1"/>
  <c r="EB61" i="1"/>
  <c r="DS61" i="1"/>
  <c r="DX61" i="1"/>
  <c r="EC61" i="1"/>
  <c r="ED61" i="1"/>
  <c r="EE61" i="1"/>
  <c r="AK61" i="1"/>
  <c r="EF61" i="1"/>
  <c r="EG61" i="1"/>
  <c r="EI61" i="1"/>
  <c r="DP61" i="1"/>
  <c r="DU61" i="1"/>
  <c r="DZ61" i="1"/>
  <c r="DQ61" i="1"/>
  <c r="DV61" i="1"/>
  <c r="EA61" i="1"/>
  <c r="DM61" i="1"/>
  <c r="CS61" i="1"/>
  <c r="CX61" i="1"/>
  <c r="CP61" i="1"/>
  <c r="CU61" i="1"/>
  <c r="CZ61" i="1"/>
  <c r="DC61" i="1"/>
  <c r="CT61" i="1"/>
  <c r="CY61" i="1"/>
  <c r="DD61" i="1"/>
  <c r="DE61" i="1"/>
  <c r="DF61" i="1"/>
  <c r="AJ61" i="1"/>
  <c r="DG61" i="1"/>
  <c r="DH61" i="1"/>
  <c r="DJ61" i="1"/>
  <c r="CQ61" i="1"/>
  <c r="CV61" i="1"/>
  <c r="DA61" i="1"/>
  <c r="CR61" i="1"/>
  <c r="CW61" i="1"/>
  <c r="DB61" i="1"/>
  <c r="CN61" i="1"/>
  <c r="BT61" i="1"/>
  <c r="BY61" i="1"/>
  <c r="BQ61" i="1"/>
  <c r="BV61" i="1"/>
  <c r="CA61" i="1"/>
  <c r="CD61" i="1"/>
  <c r="BU61" i="1"/>
  <c r="BZ61" i="1"/>
  <c r="CE61" i="1"/>
  <c r="CF61" i="1"/>
  <c r="CG61" i="1"/>
  <c r="AI61" i="1"/>
  <c r="CH61" i="1"/>
  <c r="CI61" i="1"/>
  <c r="CK61" i="1"/>
  <c r="BR61" i="1"/>
  <c r="BW61" i="1"/>
  <c r="CB61" i="1"/>
  <c r="BS61" i="1"/>
  <c r="BX61" i="1"/>
  <c r="CC61" i="1"/>
  <c r="BO61" i="1"/>
  <c r="AU61" i="1"/>
  <c r="AZ61" i="1"/>
  <c r="AR61" i="1"/>
  <c r="AW61" i="1"/>
  <c r="BB61" i="1"/>
  <c r="BE61" i="1"/>
  <c r="AV61" i="1"/>
  <c r="BA61" i="1"/>
  <c r="BF61" i="1"/>
  <c r="BG61" i="1"/>
  <c r="BH61" i="1"/>
  <c r="AH61" i="1"/>
  <c r="BI61" i="1"/>
  <c r="BJ61" i="1"/>
  <c r="BL61" i="1"/>
  <c r="AS61" i="1"/>
  <c r="AX61" i="1"/>
  <c r="BC61" i="1"/>
  <c r="AT61" i="1"/>
  <c r="AY61" i="1"/>
  <c r="BD61" i="1"/>
  <c r="AP61" i="1"/>
  <c r="W61" i="1"/>
  <c r="FN191" i="1"/>
  <c r="FP191" i="1"/>
  <c r="FR191" i="1"/>
  <c r="EQ191" i="1"/>
  <c r="EV191" i="1"/>
  <c r="EN191" i="1"/>
  <c r="ES191" i="1"/>
  <c r="EX191" i="1"/>
  <c r="FA191" i="1"/>
  <c r="ER191" i="1"/>
  <c r="EW191" i="1"/>
  <c r="FB191" i="1"/>
  <c r="FC191" i="1"/>
  <c r="FD191" i="1"/>
  <c r="AL191" i="1"/>
  <c r="FE191" i="1"/>
  <c r="FF191" i="1"/>
  <c r="FH191" i="1"/>
  <c r="EO191" i="1"/>
  <c r="ET191" i="1"/>
  <c r="EY191" i="1"/>
  <c r="EP191" i="1"/>
  <c r="EU191" i="1"/>
  <c r="EZ191" i="1"/>
  <c r="EL191" i="1"/>
  <c r="DR191" i="1"/>
  <c r="DW191" i="1"/>
  <c r="DO191" i="1"/>
  <c r="DT191" i="1"/>
  <c r="DY191" i="1"/>
  <c r="EB191" i="1"/>
  <c r="DS191" i="1"/>
  <c r="DX191" i="1"/>
  <c r="EC191" i="1"/>
  <c r="ED191" i="1"/>
  <c r="EE191" i="1"/>
  <c r="AK191" i="1"/>
  <c r="EF191" i="1"/>
  <c r="EG191" i="1"/>
  <c r="EI191" i="1"/>
  <c r="DP191" i="1"/>
  <c r="DU191" i="1"/>
  <c r="DZ191" i="1"/>
  <c r="DQ191" i="1"/>
  <c r="DV191" i="1"/>
  <c r="EA191" i="1"/>
  <c r="DM191" i="1"/>
  <c r="CS191" i="1"/>
  <c r="CX191" i="1"/>
  <c r="CP191" i="1"/>
  <c r="CU191" i="1"/>
  <c r="CZ191" i="1"/>
  <c r="DC191" i="1"/>
  <c r="CT191" i="1"/>
  <c r="CY191" i="1"/>
  <c r="DD191" i="1"/>
  <c r="DE191" i="1"/>
  <c r="DF191" i="1"/>
  <c r="AJ191" i="1"/>
  <c r="DG191" i="1"/>
  <c r="DH191" i="1"/>
  <c r="DJ191" i="1"/>
  <c r="CQ191" i="1"/>
  <c r="CV191" i="1"/>
  <c r="DA191" i="1"/>
  <c r="CR191" i="1"/>
  <c r="CW191" i="1"/>
  <c r="DB191" i="1"/>
  <c r="CN191" i="1"/>
  <c r="BT191" i="1"/>
  <c r="BY191" i="1"/>
  <c r="BQ191" i="1"/>
  <c r="BV191" i="1"/>
  <c r="CA191" i="1"/>
  <c r="CD191" i="1"/>
  <c r="BU191" i="1"/>
  <c r="BZ191" i="1"/>
  <c r="CE191" i="1"/>
  <c r="CF191" i="1"/>
  <c r="CG191" i="1"/>
  <c r="AI191" i="1"/>
  <c r="CH191" i="1"/>
  <c r="CI191" i="1"/>
  <c r="CK191" i="1"/>
  <c r="BR191" i="1"/>
  <c r="BW191" i="1"/>
  <c r="CB191" i="1"/>
  <c r="BS191" i="1"/>
  <c r="BX191" i="1"/>
  <c r="CC191" i="1"/>
  <c r="BO191" i="1"/>
  <c r="AU191" i="1"/>
  <c r="AZ191" i="1"/>
  <c r="AR191" i="1"/>
  <c r="AW191" i="1"/>
  <c r="BB191" i="1"/>
  <c r="BE191" i="1"/>
  <c r="AV191" i="1"/>
  <c r="BA191" i="1"/>
  <c r="BF191" i="1"/>
  <c r="BG191" i="1"/>
  <c r="BH191" i="1"/>
  <c r="AH191" i="1"/>
  <c r="BI191" i="1"/>
  <c r="BJ191" i="1"/>
  <c r="BL191" i="1"/>
  <c r="AS191" i="1"/>
  <c r="AX191" i="1"/>
  <c r="BC191" i="1"/>
  <c r="AT191" i="1"/>
  <c r="AY191" i="1"/>
  <c r="BD191" i="1"/>
  <c r="AP191" i="1"/>
  <c r="W191" i="1"/>
  <c r="FN190" i="1"/>
  <c r="FP190" i="1"/>
  <c r="FR190" i="1"/>
  <c r="EQ190" i="1"/>
  <c r="EV190" i="1"/>
  <c r="EN190" i="1"/>
  <c r="ES190" i="1"/>
  <c r="EX190" i="1"/>
  <c r="FA190" i="1"/>
  <c r="ER190" i="1"/>
  <c r="EW190" i="1"/>
  <c r="FB190" i="1"/>
  <c r="FC190" i="1"/>
  <c r="FD190" i="1"/>
  <c r="AL190" i="1"/>
  <c r="FE190" i="1"/>
  <c r="FF190" i="1"/>
  <c r="FH190" i="1"/>
  <c r="EO190" i="1"/>
  <c r="ET190" i="1"/>
  <c r="EY190" i="1"/>
  <c r="EP190" i="1"/>
  <c r="EU190" i="1"/>
  <c r="EZ190" i="1"/>
  <c r="EL190" i="1"/>
  <c r="DR190" i="1"/>
  <c r="DW190" i="1"/>
  <c r="DO190" i="1"/>
  <c r="DT190" i="1"/>
  <c r="DY190" i="1"/>
  <c r="EB190" i="1"/>
  <c r="DS190" i="1"/>
  <c r="DX190" i="1"/>
  <c r="EC190" i="1"/>
  <c r="ED190" i="1"/>
  <c r="EE190" i="1"/>
  <c r="AK190" i="1"/>
  <c r="EF190" i="1"/>
  <c r="EG190" i="1"/>
  <c r="EI190" i="1"/>
  <c r="DP190" i="1"/>
  <c r="DU190" i="1"/>
  <c r="DZ190" i="1"/>
  <c r="DQ190" i="1"/>
  <c r="DV190" i="1"/>
  <c r="EA190" i="1"/>
  <c r="DM190" i="1"/>
  <c r="CS190" i="1"/>
  <c r="CX190" i="1"/>
  <c r="CP190" i="1"/>
  <c r="CU190" i="1"/>
  <c r="CZ190" i="1"/>
  <c r="DC190" i="1"/>
  <c r="CT190" i="1"/>
  <c r="CY190" i="1"/>
  <c r="DD190" i="1"/>
  <c r="DE190" i="1"/>
  <c r="DF190" i="1"/>
  <c r="AJ190" i="1"/>
  <c r="DG190" i="1"/>
  <c r="DH190" i="1"/>
  <c r="DJ190" i="1"/>
  <c r="CQ190" i="1"/>
  <c r="CV190" i="1"/>
  <c r="DA190" i="1"/>
  <c r="CR190" i="1"/>
  <c r="CW190" i="1"/>
  <c r="DB190" i="1"/>
  <c r="CN190" i="1"/>
  <c r="BT190" i="1"/>
  <c r="BY190" i="1"/>
  <c r="BQ190" i="1"/>
  <c r="BV190" i="1"/>
  <c r="CA190" i="1"/>
  <c r="CD190" i="1"/>
  <c r="BU190" i="1"/>
  <c r="BZ190" i="1"/>
  <c r="CE190" i="1"/>
  <c r="CF190" i="1"/>
  <c r="CG190" i="1"/>
  <c r="AI190" i="1"/>
  <c r="CH190" i="1"/>
  <c r="CI190" i="1"/>
  <c r="CK190" i="1"/>
  <c r="BR190" i="1"/>
  <c r="BW190" i="1"/>
  <c r="CB190" i="1"/>
  <c r="BS190" i="1"/>
  <c r="BX190" i="1"/>
  <c r="CC190" i="1"/>
  <c r="BO190" i="1"/>
  <c r="AU190" i="1"/>
  <c r="AZ190" i="1"/>
  <c r="AR190" i="1"/>
  <c r="AW190" i="1"/>
  <c r="BB190" i="1"/>
  <c r="BE190" i="1"/>
  <c r="AV190" i="1"/>
  <c r="BA190" i="1"/>
  <c r="BF190" i="1"/>
  <c r="BG190" i="1"/>
  <c r="BH190" i="1"/>
  <c r="AH190" i="1"/>
  <c r="BI190" i="1"/>
  <c r="BJ190" i="1"/>
  <c r="BL190" i="1"/>
  <c r="AS190" i="1"/>
  <c r="AX190" i="1"/>
  <c r="BC190" i="1"/>
  <c r="AT190" i="1"/>
  <c r="AY190" i="1"/>
  <c r="BD190" i="1"/>
  <c r="AP190" i="1"/>
  <c r="W190" i="1"/>
  <c r="FR69" i="1"/>
  <c r="EQ69" i="1"/>
  <c r="EV69" i="1"/>
  <c r="EN69" i="1"/>
  <c r="ES69" i="1"/>
  <c r="EX69" i="1"/>
  <c r="FA69" i="1"/>
  <c r="ER69" i="1"/>
  <c r="EW69" i="1"/>
  <c r="FB69" i="1"/>
  <c r="FC69" i="1"/>
  <c r="FD69" i="1"/>
  <c r="AL69" i="1"/>
  <c r="FE69" i="1"/>
  <c r="FF69" i="1"/>
  <c r="FH69" i="1"/>
  <c r="EO69" i="1"/>
  <c r="ET69" i="1"/>
  <c r="EY69" i="1"/>
  <c r="EP69" i="1"/>
  <c r="EU69" i="1"/>
  <c r="EZ69" i="1"/>
  <c r="EL69" i="1"/>
  <c r="DR69" i="1"/>
  <c r="DW69" i="1"/>
  <c r="DO69" i="1"/>
  <c r="DT69" i="1"/>
  <c r="DY69" i="1"/>
  <c r="EB69" i="1"/>
  <c r="DS69" i="1"/>
  <c r="DX69" i="1"/>
  <c r="EC69" i="1"/>
  <c r="ED69" i="1"/>
  <c r="EE69" i="1"/>
  <c r="AK69" i="1"/>
  <c r="EF69" i="1"/>
  <c r="EG69" i="1"/>
  <c r="EI69" i="1"/>
  <c r="DP69" i="1"/>
  <c r="DU69" i="1"/>
  <c r="DZ69" i="1"/>
  <c r="DQ69" i="1"/>
  <c r="DV69" i="1"/>
  <c r="EA69" i="1"/>
  <c r="DM69" i="1"/>
  <c r="CS69" i="1"/>
  <c r="CX69" i="1"/>
  <c r="CP69" i="1"/>
  <c r="CU69" i="1"/>
  <c r="CZ69" i="1"/>
  <c r="DC69" i="1"/>
  <c r="CT69" i="1"/>
  <c r="CY69" i="1"/>
  <c r="DD69" i="1"/>
  <c r="DE69" i="1"/>
  <c r="DF69" i="1"/>
  <c r="AJ69" i="1"/>
  <c r="DG69" i="1"/>
  <c r="DH69" i="1"/>
  <c r="DJ69" i="1"/>
  <c r="CQ69" i="1"/>
  <c r="CV69" i="1"/>
  <c r="DA69" i="1"/>
  <c r="CR69" i="1"/>
  <c r="CW69" i="1"/>
  <c r="DB69" i="1"/>
  <c r="CN69" i="1"/>
  <c r="BT69" i="1"/>
  <c r="BY69" i="1"/>
  <c r="BQ69" i="1"/>
  <c r="BV69" i="1"/>
  <c r="CA69" i="1"/>
  <c r="CD69" i="1"/>
  <c r="BU69" i="1"/>
  <c r="BZ69" i="1"/>
  <c r="CE69" i="1"/>
  <c r="CF69" i="1"/>
  <c r="CG69" i="1"/>
  <c r="AI69" i="1"/>
  <c r="CH69" i="1"/>
  <c r="CI69" i="1"/>
  <c r="CK69" i="1"/>
  <c r="BR69" i="1"/>
  <c r="BW69" i="1"/>
  <c r="CB69" i="1"/>
  <c r="BS69" i="1"/>
  <c r="BX69" i="1"/>
  <c r="CC69" i="1"/>
  <c r="BO69" i="1"/>
  <c r="AU69" i="1"/>
  <c r="AZ69" i="1"/>
  <c r="AR69" i="1"/>
  <c r="AW69" i="1"/>
  <c r="BB69" i="1"/>
  <c r="BE69" i="1"/>
  <c r="AV69" i="1"/>
  <c r="BA69" i="1"/>
  <c r="BF69" i="1"/>
  <c r="BG69" i="1"/>
  <c r="BH69" i="1"/>
  <c r="AH69" i="1"/>
  <c r="BI69" i="1"/>
  <c r="BJ69" i="1"/>
  <c r="BL69" i="1"/>
  <c r="AS69" i="1"/>
  <c r="AX69" i="1"/>
  <c r="BC69" i="1"/>
  <c r="AT69" i="1"/>
  <c r="AY69" i="1"/>
  <c r="BD69" i="1"/>
  <c r="AP69" i="1"/>
  <c r="W69" i="1"/>
  <c r="FR67" i="1"/>
  <c r="EQ67" i="1"/>
  <c r="EV67" i="1"/>
  <c r="EN67" i="1"/>
  <c r="ES67" i="1"/>
  <c r="EX67" i="1"/>
  <c r="FA67" i="1"/>
  <c r="ER67" i="1"/>
  <c r="EW67" i="1"/>
  <c r="FB67" i="1"/>
  <c r="FC67" i="1"/>
  <c r="FD67" i="1"/>
  <c r="AL67" i="1"/>
  <c r="FE67" i="1"/>
  <c r="FF67" i="1"/>
  <c r="FH67" i="1"/>
  <c r="EO67" i="1"/>
  <c r="ET67" i="1"/>
  <c r="EY67" i="1"/>
  <c r="EP67" i="1"/>
  <c r="EU67" i="1"/>
  <c r="EZ67" i="1"/>
  <c r="EL67" i="1"/>
  <c r="DR67" i="1"/>
  <c r="DW67" i="1"/>
  <c r="DO67" i="1"/>
  <c r="DT67" i="1"/>
  <c r="DY67" i="1"/>
  <c r="EB67" i="1"/>
  <c r="DS67" i="1"/>
  <c r="DX67" i="1"/>
  <c r="EC67" i="1"/>
  <c r="ED67" i="1"/>
  <c r="EE67" i="1"/>
  <c r="AK67" i="1"/>
  <c r="EF67" i="1"/>
  <c r="EG67" i="1"/>
  <c r="EI67" i="1"/>
  <c r="DP67" i="1"/>
  <c r="DU67" i="1"/>
  <c r="DZ67" i="1"/>
  <c r="DQ67" i="1"/>
  <c r="DV67" i="1"/>
  <c r="EA67" i="1"/>
  <c r="DM67" i="1"/>
  <c r="CS67" i="1"/>
  <c r="CX67" i="1"/>
  <c r="CP67" i="1"/>
  <c r="CU67" i="1"/>
  <c r="CZ67" i="1"/>
  <c r="DC67" i="1"/>
  <c r="CT67" i="1"/>
  <c r="CY67" i="1"/>
  <c r="DD67" i="1"/>
  <c r="DE67" i="1"/>
  <c r="DF67" i="1"/>
  <c r="AJ67" i="1"/>
  <c r="DG67" i="1"/>
  <c r="DH67" i="1"/>
  <c r="DJ67" i="1"/>
  <c r="CQ67" i="1"/>
  <c r="CV67" i="1"/>
  <c r="DA67" i="1"/>
  <c r="CR67" i="1"/>
  <c r="CW67" i="1"/>
  <c r="DB67" i="1"/>
  <c r="CN67" i="1"/>
  <c r="BT67" i="1"/>
  <c r="BY67" i="1"/>
  <c r="BQ67" i="1"/>
  <c r="BV67" i="1"/>
  <c r="CA67" i="1"/>
  <c r="CD67" i="1"/>
  <c r="BU67" i="1"/>
  <c r="BZ67" i="1"/>
  <c r="CE67" i="1"/>
  <c r="CF67" i="1"/>
  <c r="CG67" i="1"/>
  <c r="AI67" i="1"/>
  <c r="CH67" i="1"/>
  <c r="CI67" i="1"/>
  <c r="CK67" i="1"/>
  <c r="BR67" i="1"/>
  <c r="BW67" i="1"/>
  <c r="CB67" i="1"/>
  <c r="BS67" i="1"/>
  <c r="BX67" i="1"/>
  <c r="CC67" i="1"/>
  <c r="BO67" i="1"/>
  <c r="AU67" i="1"/>
  <c r="AZ67" i="1"/>
  <c r="AR67" i="1"/>
  <c r="AW67" i="1"/>
  <c r="BB67" i="1"/>
  <c r="BE67" i="1"/>
  <c r="AV67" i="1"/>
  <c r="BA67" i="1"/>
  <c r="BF67" i="1"/>
  <c r="BG67" i="1"/>
  <c r="BH67" i="1"/>
  <c r="AH67" i="1"/>
  <c r="BI67" i="1"/>
  <c r="BJ67" i="1"/>
  <c r="BL67" i="1"/>
  <c r="AS67" i="1"/>
  <c r="AX67" i="1"/>
  <c r="BC67" i="1"/>
  <c r="AT67" i="1"/>
  <c r="AY67" i="1"/>
  <c r="BD67" i="1"/>
  <c r="AP67" i="1"/>
  <c r="W67" i="1"/>
  <c r="FN71" i="1"/>
  <c r="FR71" i="1"/>
  <c r="EQ71" i="1"/>
  <c r="EV71" i="1"/>
  <c r="EN71" i="1"/>
  <c r="ES71" i="1"/>
  <c r="EX71" i="1"/>
  <c r="FA71" i="1"/>
  <c r="ER71" i="1"/>
  <c r="EW71" i="1"/>
  <c r="FB71" i="1"/>
  <c r="FC71" i="1"/>
  <c r="FD71" i="1"/>
  <c r="AL71" i="1"/>
  <c r="FE71" i="1"/>
  <c r="FF71" i="1"/>
  <c r="FH71" i="1"/>
  <c r="EO71" i="1"/>
  <c r="ET71" i="1"/>
  <c r="EY71" i="1"/>
  <c r="EP71" i="1"/>
  <c r="EU71" i="1"/>
  <c r="EZ71" i="1"/>
  <c r="EL71" i="1"/>
  <c r="DR71" i="1"/>
  <c r="DW71" i="1"/>
  <c r="DO71" i="1"/>
  <c r="DT71" i="1"/>
  <c r="DY71" i="1"/>
  <c r="EB71" i="1"/>
  <c r="DS71" i="1"/>
  <c r="DX71" i="1"/>
  <c r="EC71" i="1"/>
  <c r="ED71" i="1"/>
  <c r="EE71" i="1"/>
  <c r="AK71" i="1"/>
  <c r="EF71" i="1"/>
  <c r="EG71" i="1"/>
  <c r="EI71" i="1"/>
  <c r="DP71" i="1"/>
  <c r="DU71" i="1"/>
  <c r="DZ71" i="1"/>
  <c r="DQ71" i="1"/>
  <c r="DV71" i="1"/>
  <c r="EA71" i="1"/>
  <c r="DM71" i="1"/>
  <c r="CS71" i="1"/>
  <c r="CX71" i="1"/>
  <c r="CP71" i="1"/>
  <c r="CU71" i="1"/>
  <c r="CZ71" i="1"/>
  <c r="DC71" i="1"/>
  <c r="CT71" i="1"/>
  <c r="CY71" i="1"/>
  <c r="DD71" i="1"/>
  <c r="DE71" i="1"/>
  <c r="DF71" i="1"/>
  <c r="AJ71" i="1"/>
  <c r="DG71" i="1"/>
  <c r="DH71" i="1"/>
  <c r="DJ71" i="1"/>
  <c r="CQ71" i="1"/>
  <c r="CV71" i="1"/>
  <c r="DA71" i="1"/>
  <c r="CR71" i="1"/>
  <c r="CW71" i="1"/>
  <c r="DB71" i="1"/>
  <c r="CN71" i="1"/>
  <c r="BT71" i="1"/>
  <c r="BY71" i="1"/>
  <c r="BQ71" i="1"/>
  <c r="BV71" i="1"/>
  <c r="CA71" i="1"/>
  <c r="CD71" i="1"/>
  <c r="BU71" i="1"/>
  <c r="BZ71" i="1"/>
  <c r="CE71" i="1"/>
  <c r="CF71" i="1"/>
  <c r="CG71" i="1"/>
  <c r="AI71" i="1"/>
  <c r="CH71" i="1"/>
  <c r="CI71" i="1"/>
  <c r="CK71" i="1"/>
  <c r="BR71" i="1"/>
  <c r="BW71" i="1"/>
  <c r="CB71" i="1"/>
  <c r="BS71" i="1"/>
  <c r="BX71" i="1"/>
  <c r="CC71" i="1"/>
  <c r="BO71" i="1"/>
  <c r="AU71" i="1"/>
  <c r="AZ71" i="1"/>
  <c r="AR71" i="1"/>
  <c r="AW71" i="1"/>
  <c r="BB71" i="1"/>
  <c r="BE71" i="1"/>
  <c r="AV71" i="1"/>
  <c r="BA71" i="1"/>
  <c r="BF71" i="1"/>
  <c r="BG71" i="1"/>
  <c r="BH71" i="1"/>
  <c r="AH71" i="1"/>
  <c r="BI71" i="1"/>
  <c r="BJ71" i="1"/>
  <c r="BL71" i="1"/>
  <c r="AS71" i="1"/>
  <c r="AX71" i="1"/>
  <c r="BC71" i="1"/>
  <c r="AT71" i="1"/>
  <c r="AY71" i="1"/>
  <c r="BD71" i="1"/>
  <c r="AP71" i="1"/>
  <c r="W71" i="1"/>
  <c r="FN65" i="1"/>
  <c r="FR65" i="1"/>
  <c r="EQ65" i="1"/>
  <c r="EV65" i="1"/>
  <c r="EN65" i="1"/>
  <c r="ES65" i="1"/>
  <c r="EX65" i="1"/>
  <c r="FA65" i="1"/>
  <c r="ER65" i="1"/>
  <c r="EW65" i="1"/>
  <c r="FB65" i="1"/>
  <c r="FC65" i="1"/>
  <c r="FD65" i="1"/>
  <c r="AL65" i="1"/>
  <c r="FE65" i="1"/>
  <c r="FF65" i="1"/>
  <c r="FH65" i="1"/>
  <c r="EO65" i="1"/>
  <c r="ET65" i="1"/>
  <c r="EY65" i="1"/>
  <c r="EP65" i="1"/>
  <c r="EU65" i="1"/>
  <c r="EZ65" i="1"/>
  <c r="EL65" i="1"/>
  <c r="DR65" i="1"/>
  <c r="DW65" i="1"/>
  <c r="DO65" i="1"/>
  <c r="DT65" i="1"/>
  <c r="DY65" i="1"/>
  <c r="EB65" i="1"/>
  <c r="DS65" i="1"/>
  <c r="DX65" i="1"/>
  <c r="EC65" i="1"/>
  <c r="ED65" i="1"/>
  <c r="EE65" i="1"/>
  <c r="AK65" i="1"/>
  <c r="EF65" i="1"/>
  <c r="EG65" i="1"/>
  <c r="EI65" i="1"/>
  <c r="DP65" i="1"/>
  <c r="DU65" i="1"/>
  <c r="DZ65" i="1"/>
  <c r="DQ65" i="1"/>
  <c r="DV65" i="1"/>
  <c r="EA65" i="1"/>
  <c r="DM65" i="1"/>
  <c r="CS65" i="1"/>
  <c r="CX65" i="1"/>
  <c r="CP65" i="1"/>
  <c r="CU65" i="1"/>
  <c r="CZ65" i="1"/>
  <c r="DC65" i="1"/>
  <c r="CT65" i="1"/>
  <c r="CY65" i="1"/>
  <c r="DD65" i="1"/>
  <c r="DE65" i="1"/>
  <c r="DF65" i="1"/>
  <c r="AJ65" i="1"/>
  <c r="DG65" i="1"/>
  <c r="DH65" i="1"/>
  <c r="DJ65" i="1"/>
  <c r="CQ65" i="1"/>
  <c r="CV65" i="1"/>
  <c r="DA65" i="1"/>
  <c r="CR65" i="1"/>
  <c r="CW65" i="1"/>
  <c r="DB65" i="1"/>
  <c r="CN65" i="1"/>
  <c r="BT65" i="1"/>
  <c r="BY65" i="1"/>
  <c r="BQ65" i="1"/>
  <c r="BV65" i="1"/>
  <c r="CA65" i="1"/>
  <c r="CD65" i="1"/>
  <c r="BU65" i="1"/>
  <c r="BZ65" i="1"/>
  <c r="CE65" i="1"/>
  <c r="CF65" i="1"/>
  <c r="CG65" i="1"/>
  <c r="AI65" i="1"/>
  <c r="CH65" i="1"/>
  <c r="CI65" i="1"/>
  <c r="CK65" i="1"/>
  <c r="BR65" i="1"/>
  <c r="BW65" i="1"/>
  <c r="CB65" i="1"/>
  <c r="BS65" i="1"/>
  <c r="BX65" i="1"/>
  <c r="CC65" i="1"/>
  <c r="BO65" i="1"/>
  <c r="AU65" i="1"/>
  <c r="AZ65" i="1"/>
  <c r="AR65" i="1"/>
  <c r="AW65" i="1"/>
  <c r="BB65" i="1"/>
  <c r="BE65" i="1"/>
  <c r="AV65" i="1"/>
  <c r="BA65" i="1"/>
  <c r="BF65" i="1"/>
  <c r="BG65" i="1"/>
  <c r="BH65" i="1"/>
  <c r="AH65" i="1"/>
  <c r="BI65" i="1"/>
  <c r="BJ65" i="1"/>
  <c r="BL65" i="1"/>
  <c r="AS65" i="1"/>
  <c r="AX65" i="1"/>
  <c r="BC65" i="1"/>
  <c r="AT65" i="1"/>
  <c r="AY65" i="1"/>
  <c r="BD65" i="1"/>
  <c r="AP65" i="1"/>
  <c r="W65" i="1"/>
  <c r="FN68" i="1"/>
  <c r="FR68" i="1"/>
  <c r="EQ68" i="1"/>
  <c r="EV68" i="1"/>
  <c r="EN68" i="1"/>
  <c r="ES68" i="1"/>
  <c r="EX68" i="1"/>
  <c r="FA68" i="1"/>
  <c r="ER68" i="1"/>
  <c r="EW68" i="1"/>
  <c r="FB68" i="1"/>
  <c r="FC68" i="1"/>
  <c r="FD68" i="1"/>
  <c r="AL68" i="1"/>
  <c r="FE68" i="1"/>
  <c r="FF68" i="1"/>
  <c r="FH68" i="1"/>
  <c r="EO68" i="1"/>
  <c r="ET68" i="1"/>
  <c r="EY68" i="1"/>
  <c r="EP68" i="1"/>
  <c r="EU68" i="1"/>
  <c r="EZ68" i="1"/>
  <c r="EL68" i="1"/>
  <c r="DR68" i="1"/>
  <c r="DW68" i="1"/>
  <c r="DO68" i="1"/>
  <c r="DT68" i="1"/>
  <c r="DY68" i="1"/>
  <c r="EB68" i="1"/>
  <c r="DS68" i="1"/>
  <c r="DX68" i="1"/>
  <c r="EC68" i="1"/>
  <c r="ED68" i="1"/>
  <c r="EE68" i="1"/>
  <c r="AK68" i="1"/>
  <c r="EF68" i="1"/>
  <c r="EG68" i="1"/>
  <c r="EI68" i="1"/>
  <c r="DP68" i="1"/>
  <c r="DU68" i="1"/>
  <c r="DZ68" i="1"/>
  <c r="DQ68" i="1"/>
  <c r="DV68" i="1"/>
  <c r="EA68" i="1"/>
  <c r="DM68" i="1"/>
  <c r="CS68" i="1"/>
  <c r="CX68" i="1"/>
  <c r="CP68" i="1"/>
  <c r="CU68" i="1"/>
  <c r="CZ68" i="1"/>
  <c r="DC68" i="1"/>
  <c r="CT68" i="1"/>
  <c r="CY68" i="1"/>
  <c r="DD68" i="1"/>
  <c r="DE68" i="1"/>
  <c r="DF68" i="1"/>
  <c r="AJ68" i="1"/>
  <c r="DG68" i="1"/>
  <c r="DH68" i="1"/>
  <c r="DJ68" i="1"/>
  <c r="CQ68" i="1"/>
  <c r="CV68" i="1"/>
  <c r="DA68" i="1"/>
  <c r="CR68" i="1"/>
  <c r="CW68" i="1"/>
  <c r="DB68" i="1"/>
  <c r="CN68" i="1"/>
  <c r="BT68" i="1"/>
  <c r="BY68" i="1"/>
  <c r="BQ68" i="1"/>
  <c r="BV68" i="1"/>
  <c r="CA68" i="1"/>
  <c r="CD68" i="1"/>
  <c r="BU68" i="1"/>
  <c r="BZ68" i="1"/>
  <c r="CE68" i="1"/>
  <c r="CF68" i="1"/>
  <c r="CG68" i="1"/>
  <c r="AI68" i="1"/>
  <c r="CH68" i="1"/>
  <c r="CI68" i="1"/>
  <c r="CK68" i="1"/>
  <c r="BR68" i="1"/>
  <c r="BW68" i="1"/>
  <c r="CB68" i="1"/>
  <c r="BS68" i="1"/>
  <c r="BX68" i="1"/>
  <c r="CC68" i="1"/>
  <c r="BO68" i="1"/>
  <c r="AU68" i="1"/>
  <c r="AZ68" i="1"/>
  <c r="AR68" i="1"/>
  <c r="AW68" i="1"/>
  <c r="BB68" i="1"/>
  <c r="BE68" i="1"/>
  <c r="AV68" i="1"/>
  <c r="BA68" i="1"/>
  <c r="BF68" i="1"/>
  <c r="BG68" i="1"/>
  <c r="BH68" i="1"/>
  <c r="AH68" i="1"/>
  <c r="BI68" i="1"/>
  <c r="BJ68" i="1"/>
  <c r="BL68" i="1"/>
  <c r="AS68" i="1"/>
  <c r="AX68" i="1"/>
  <c r="BC68" i="1"/>
  <c r="AT68" i="1"/>
  <c r="AY68" i="1"/>
  <c r="BD68" i="1"/>
  <c r="AP68" i="1"/>
  <c r="W68" i="1"/>
  <c r="FN70" i="1"/>
  <c r="FR70" i="1"/>
  <c r="EQ70" i="1"/>
  <c r="EV70" i="1"/>
  <c r="EN70" i="1"/>
  <c r="ES70" i="1"/>
  <c r="EX70" i="1"/>
  <c r="FA70" i="1"/>
  <c r="ER70" i="1"/>
  <c r="EW70" i="1"/>
  <c r="EO70" i="1"/>
  <c r="ET70" i="1"/>
  <c r="EY70" i="1"/>
  <c r="FB70" i="1"/>
  <c r="EP70" i="1"/>
  <c r="EU70" i="1"/>
  <c r="EZ70" i="1"/>
  <c r="FC70" i="1"/>
  <c r="AL70" i="1"/>
  <c r="FD70" i="1"/>
  <c r="FE70" i="1"/>
  <c r="FF70" i="1"/>
  <c r="FH70" i="1"/>
  <c r="EL70" i="1"/>
  <c r="DR70" i="1"/>
  <c r="DW70" i="1"/>
  <c r="DO70" i="1"/>
  <c r="DT70" i="1"/>
  <c r="DY70" i="1"/>
  <c r="EB70" i="1"/>
  <c r="DS70" i="1"/>
  <c r="DX70" i="1"/>
  <c r="EC70" i="1"/>
  <c r="DQ70" i="1"/>
  <c r="DV70" i="1"/>
  <c r="EA70" i="1"/>
  <c r="ED70" i="1"/>
  <c r="EE70" i="1"/>
  <c r="AK70" i="1"/>
  <c r="EF70" i="1"/>
  <c r="EG70" i="1"/>
  <c r="EI70" i="1"/>
  <c r="DP70" i="1"/>
  <c r="DU70" i="1"/>
  <c r="DZ70" i="1"/>
  <c r="DM70" i="1"/>
  <c r="CS70" i="1"/>
  <c r="CX70" i="1"/>
  <c r="CP70" i="1"/>
  <c r="CU70" i="1"/>
  <c r="CZ70" i="1"/>
  <c r="DC70" i="1"/>
  <c r="CT70" i="1"/>
  <c r="CY70" i="1"/>
  <c r="DD70" i="1"/>
  <c r="CR70" i="1"/>
  <c r="CW70" i="1"/>
  <c r="DB70" i="1"/>
  <c r="DE70" i="1"/>
  <c r="DF70" i="1"/>
  <c r="AJ70" i="1"/>
  <c r="DG70" i="1"/>
  <c r="DH70" i="1"/>
  <c r="DJ70" i="1"/>
  <c r="CQ70" i="1"/>
  <c r="CV70" i="1"/>
  <c r="DA70" i="1"/>
  <c r="CN70" i="1"/>
  <c r="BT70" i="1"/>
  <c r="BY70" i="1"/>
  <c r="BQ70" i="1"/>
  <c r="BV70" i="1"/>
  <c r="CA70" i="1"/>
  <c r="CD70" i="1"/>
  <c r="BU70" i="1"/>
  <c r="BZ70" i="1"/>
  <c r="CE70" i="1"/>
  <c r="BS70" i="1"/>
  <c r="BX70" i="1"/>
  <c r="CC70" i="1"/>
  <c r="CF70" i="1"/>
  <c r="CG70" i="1"/>
  <c r="AI70" i="1"/>
  <c r="CH70" i="1"/>
  <c r="CI70" i="1"/>
  <c r="CK70" i="1"/>
  <c r="BR70" i="1"/>
  <c r="BW70" i="1"/>
  <c r="CB70" i="1"/>
  <c r="BO70" i="1"/>
  <c r="AU70" i="1"/>
  <c r="AZ70" i="1"/>
  <c r="AR70" i="1"/>
  <c r="AW70" i="1"/>
  <c r="BB70" i="1"/>
  <c r="BE70" i="1"/>
  <c r="AV70" i="1"/>
  <c r="BA70" i="1"/>
  <c r="BF70" i="1"/>
  <c r="AT70" i="1"/>
  <c r="AY70" i="1"/>
  <c r="BD70" i="1"/>
  <c r="BG70" i="1"/>
  <c r="BH70" i="1"/>
  <c r="AH70" i="1"/>
  <c r="BI70" i="1"/>
  <c r="BJ70" i="1"/>
  <c r="BL70" i="1"/>
  <c r="AS70" i="1"/>
  <c r="AX70" i="1"/>
  <c r="BC70" i="1"/>
  <c r="AP70" i="1"/>
  <c r="W70" i="1"/>
  <c r="FN62" i="1"/>
  <c r="FR62" i="1"/>
  <c r="EQ62" i="1"/>
  <c r="EV62" i="1"/>
  <c r="EN62" i="1"/>
  <c r="ES62" i="1"/>
  <c r="EX62" i="1"/>
  <c r="FA62" i="1"/>
  <c r="ER62" i="1"/>
  <c r="EW62" i="1"/>
  <c r="FB62" i="1"/>
  <c r="FC62" i="1"/>
  <c r="FD62" i="1"/>
  <c r="AL62" i="1"/>
  <c r="FE62" i="1"/>
  <c r="FF62" i="1"/>
  <c r="FH62" i="1"/>
  <c r="EO62" i="1"/>
  <c r="ET62" i="1"/>
  <c r="EY62" i="1"/>
  <c r="EP62" i="1"/>
  <c r="EU62" i="1"/>
  <c r="EZ62" i="1"/>
  <c r="EL62" i="1"/>
  <c r="DR62" i="1"/>
  <c r="DW62" i="1"/>
  <c r="DO62" i="1"/>
  <c r="DT62" i="1"/>
  <c r="DY62" i="1"/>
  <c r="EB62" i="1"/>
  <c r="DS62" i="1"/>
  <c r="DX62" i="1"/>
  <c r="EC62" i="1"/>
  <c r="ED62" i="1"/>
  <c r="EE62" i="1"/>
  <c r="AK62" i="1"/>
  <c r="EF62" i="1"/>
  <c r="EG62" i="1"/>
  <c r="EI62" i="1"/>
  <c r="DP62" i="1"/>
  <c r="DU62" i="1"/>
  <c r="DZ62" i="1"/>
  <c r="DQ62" i="1"/>
  <c r="DV62" i="1"/>
  <c r="EA62" i="1"/>
  <c r="DM62" i="1"/>
  <c r="CS62" i="1"/>
  <c r="CX62" i="1"/>
  <c r="CP62" i="1"/>
  <c r="CU62" i="1"/>
  <c r="CZ62" i="1"/>
  <c r="DC62" i="1"/>
  <c r="CT62" i="1"/>
  <c r="CY62" i="1"/>
  <c r="DD62" i="1"/>
  <c r="DE62" i="1"/>
  <c r="DF62" i="1"/>
  <c r="AJ62" i="1"/>
  <c r="DG62" i="1"/>
  <c r="DH62" i="1"/>
  <c r="DJ62" i="1"/>
  <c r="CQ62" i="1"/>
  <c r="CV62" i="1"/>
  <c r="DA62" i="1"/>
  <c r="CR62" i="1"/>
  <c r="CW62" i="1"/>
  <c r="DB62" i="1"/>
  <c r="CN62" i="1"/>
  <c r="BT62" i="1"/>
  <c r="BY62" i="1"/>
  <c r="BQ62" i="1"/>
  <c r="BV62" i="1"/>
  <c r="CA62" i="1"/>
  <c r="CD62" i="1"/>
  <c r="BU62" i="1"/>
  <c r="BZ62" i="1"/>
  <c r="CE62" i="1"/>
  <c r="CF62" i="1"/>
  <c r="CG62" i="1"/>
  <c r="AI62" i="1"/>
  <c r="CH62" i="1"/>
  <c r="CI62" i="1"/>
  <c r="CK62" i="1"/>
  <c r="BR62" i="1"/>
  <c r="BW62" i="1"/>
  <c r="CB62" i="1"/>
  <c r="BS62" i="1"/>
  <c r="BX62" i="1"/>
  <c r="CC62" i="1"/>
  <c r="BO62" i="1"/>
  <c r="AU62" i="1"/>
  <c r="AZ62" i="1"/>
  <c r="AR62" i="1"/>
  <c r="AW62" i="1"/>
  <c r="BB62" i="1"/>
  <c r="BE62" i="1"/>
  <c r="AV62" i="1"/>
  <c r="BA62" i="1"/>
  <c r="BF62" i="1"/>
  <c r="BG62" i="1"/>
  <c r="BH62" i="1"/>
  <c r="AH62" i="1"/>
  <c r="BI62" i="1"/>
  <c r="BJ62" i="1"/>
  <c r="BL62" i="1"/>
  <c r="AS62" i="1"/>
  <c r="AX62" i="1"/>
  <c r="BC62" i="1"/>
  <c r="AT62" i="1"/>
  <c r="AY62" i="1"/>
  <c r="BD62" i="1"/>
  <c r="AP62" i="1"/>
  <c r="W62" i="1"/>
  <c r="FN63" i="1"/>
  <c r="FR63" i="1"/>
  <c r="EQ63" i="1"/>
  <c r="EV63" i="1"/>
  <c r="EN63" i="1"/>
  <c r="ES63" i="1"/>
  <c r="EX63" i="1"/>
  <c r="FA63" i="1"/>
  <c r="ER63" i="1"/>
  <c r="EW63" i="1"/>
  <c r="FB63" i="1"/>
  <c r="FC63" i="1"/>
  <c r="FD63" i="1"/>
  <c r="AL63" i="1"/>
  <c r="FE63" i="1"/>
  <c r="FF63" i="1"/>
  <c r="FH63" i="1"/>
  <c r="EO63" i="1"/>
  <c r="ET63" i="1"/>
  <c r="EY63" i="1"/>
  <c r="EP63" i="1"/>
  <c r="EU63" i="1"/>
  <c r="EZ63" i="1"/>
  <c r="EL63" i="1"/>
  <c r="DR63" i="1"/>
  <c r="DW63" i="1"/>
  <c r="DO63" i="1"/>
  <c r="DT63" i="1"/>
  <c r="DY63" i="1"/>
  <c r="EB63" i="1"/>
  <c r="DS63" i="1"/>
  <c r="DX63" i="1"/>
  <c r="EC63" i="1"/>
  <c r="ED63" i="1"/>
  <c r="EE63" i="1"/>
  <c r="AK63" i="1"/>
  <c r="EF63" i="1"/>
  <c r="EG63" i="1"/>
  <c r="EI63" i="1"/>
  <c r="DP63" i="1"/>
  <c r="DU63" i="1"/>
  <c r="DZ63" i="1"/>
  <c r="DQ63" i="1"/>
  <c r="DV63" i="1"/>
  <c r="EA63" i="1"/>
  <c r="DM63" i="1"/>
  <c r="CS63" i="1"/>
  <c r="CX63" i="1"/>
  <c r="CP63" i="1"/>
  <c r="CU63" i="1"/>
  <c r="CZ63" i="1"/>
  <c r="DC63" i="1"/>
  <c r="CT63" i="1"/>
  <c r="CY63" i="1"/>
  <c r="DD63" i="1"/>
  <c r="DE63" i="1"/>
  <c r="DF63" i="1"/>
  <c r="AJ63" i="1"/>
  <c r="DG63" i="1"/>
  <c r="DH63" i="1"/>
  <c r="DJ63" i="1"/>
  <c r="CQ63" i="1"/>
  <c r="CV63" i="1"/>
  <c r="DA63" i="1"/>
  <c r="CR63" i="1"/>
  <c r="CW63" i="1"/>
  <c r="DB63" i="1"/>
  <c r="CN63" i="1"/>
  <c r="BT63" i="1"/>
  <c r="BY63" i="1"/>
  <c r="BQ63" i="1"/>
  <c r="BV63" i="1"/>
  <c r="CA63" i="1"/>
  <c r="CD63" i="1"/>
  <c r="BU63" i="1"/>
  <c r="BZ63" i="1"/>
  <c r="CE63" i="1"/>
  <c r="CF63" i="1"/>
  <c r="CG63" i="1"/>
  <c r="AI63" i="1"/>
  <c r="CH63" i="1"/>
  <c r="CI63" i="1"/>
  <c r="CK63" i="1"/>
  <c r="BR63" i="1"/>
  <c r="BW63" i="1"/>
  <c r="CB63" i="1"/>
  <c r="BS63" i="1"/>
  <c r="BX63" i="1"/>
  <c r="CC63" i="1"/>
  <c r="BO63" i="1"/>
  <c r="AU63" i="1"/>
  <c r="AZ63" i="1"/>
  <c r="AR63" i="1"/>
  <c r="AW63" i="1"/>
  <c r="BB63" i="1"/>
  <c r="BE63" i="1"/>
  <c r="AV63" i="1"/>
  <c r="BA63" i="1"/>
  <c r="BF63" i="1"/>
  <c r="BG63" i="1"/>
  <c r="BH63" i="1"/>
  <c r="AH63" i="1"/>
  <c r="BI63" i="1"/>
  <c r="BJ63" i="1"/>
  <c r="BL63" i="1"/>
  <c r="AS63" i="1"/>
  <c r="AX63" i="1"/>
  <c r="BC63" i="1"/>
  <c r="AT63" i="1"/>
  <c r="AY63" i="1"/>
  <c r="BD63" i="1"/>
  <c r="AP63" i="1"/>
  <c r="W63" i="1"/>
  <c r="FN189" i="1"/>
  <c r="FP189" i="1"/>
  <c r="FR189" i="1"/>
  <c r="EQ189" i="1"/>
  <c r="EV189" i="1"/>
  <c r="EN189" i="1"/>
  <c r="ES189" i="1"/>
  <c r="EX189" i="1"/>
  <c r="FA189" i="1"/>
  <c r="ER189" i="1"/>
  <c r="EW189" i="1"/>
  <c r="FB189" i="1"/>
  <c r="FC189" i="1"/>
  <c r="FD189" i="1"/>
  <c r="AL189" i="1"/>
  <c r="FE189" i="1"/>
  <c r="FF189" i="1"/>
  <c r="FH189" i="1"/>
  <c r="EO189" i="1"/>
  <c r="ET189" i="1"/>
  <c r="EY189" i="1"/>
  <c r="EP189" i="1"/>
  <c r="EU189" i="1"/>
  <c r="EZ189" i="1"/>
  <c r="EL189" i="1"/>
  <c r="DR189" i="1"/>
  <c r="DW189" i="1"/>
  <c r="DO189" i="1"/>
  <c r="DT189" i="1"/>
  <c r="DY189" i="1"/>
  <c r="EB189" i="1"/>
  <c r="DS189" i="1"/>
  <c r="DX189" i="1"/>
  <c r="EC189" i="1"/>
  <c r="ED189" i="1"/>
  <c r="EE189" i="1"/>
  <c r="AK189" i="1"/>
  <c r="EF189" i="1"/>
  <c r="EG189" i="1"/>
  <c r="EI189" i="1"/>
  <c r="DP189" i="1"/>
  <c r="DU189" i="1"/>
  <c r="DZ189" i="1"/>
  <c r="DQ189" i="1"/>
  <c r="DV189" i="1"/>
  <c r="EA189" i="1"/>
  <c r="DM189" i="1"/>
  <c r="CS189" i="1"/>
  <c r="CX189" i="1"/>
  <c r="CP189" i="1"/>
  <c r="CU189" i="1"/>
  <c r="CZ189" i="1"/>
  <c r="DC189" i="1"/>
  <c r="CT189" i="1"/>
  <c r="CY189" i="1"/>
  <c r="DD189" i="1"/>
  <c r="DE189" i="1"/>
  <c r="DF189" i="1"/>
  <c r="AJ189" i="1"/>
  <c r="DG189" i="1"/>
  <c r="DH189" i="1"/>
  <c r="DJ189" i="1"/>
  <c r="CQ189" i="1"/>
  <c r="CV189" i="1"/>
  <c r="DA189" i="1"/>
  <c r="CR189" i="1"/>
  <c r="CW189" i="1"/>
  <c r="DB189" i="1"/>
  <c r="CN189" i="1"/>
  <c r="BT189" i="1"/>
  <c r="BY189" i="1"/>
  <c r="BQ189" i="1"/>
  <c r="BV189" i="1"/>
  <c r="CA189" i="1"/>
  <c r="CD189" i="1"/>
  <c r="BU189" i="1"/>
  <c r="BZ189" i="1"/>
  <c r="CE189" i="1"/>
  <c r="CF189" i="1"/>
  <c r="CG189" i="1"/>
  <c r="AI189" i="1"/>
  <c r="CH189" i="1"/>
  <c r="CI189" i="1"/>
  <c r="CK189" i="1"/>
  <c r="BR189" i="1"/>
  <c r="BW189" i="1"/>
  <c r="CB189" i="1"/>
  <c r="BS189" i="1"/>
  <c r="BX189" i="1"/>
  <c r="CC189" i="1"/>
  <c r="BO189" i="1"/>
  <c r="AU189" i="1"/>
  <c r="AZ189" i="1"/>
  <c r="AR189" i="1"/>
  <c r="AW189" i="1"/>
  <c r="BB189" i="1"/>
  <c r="BE189" i="1"/>
  <c r="AV189" i="1"/>
  <c r="BA189" i="1"/>
  <c r="BF189" i="1"/>
  <c r="BG189" i="1"/>
  <c r="BH189" i="1"/>
  <c r="AH189" i="1"/>
  <c r="BI189" i="1"/>
  <c r="BJ189" i="1"/>
  <c r="BL189" i="1"/>
  <c r="AS189" i="1"/>
  <c r="AX189" i="1"/>
  <c r="BC189" i="1"/>
  <c r="AT189" i="1"/>
  <c r="AY189" i="1"/>
  <c r="BD189" i="1"/>
  <c r="AP189" i="1"/>
  <c r="W189" i="1"/>
  <c r="FR101" i="1"/>
  <c r="EQ101" i="1"/>
  <c r="EV101" i="1"/>
  <c r="EN101" i="1"/>
  <c r="ES101" i="1"/>
  <c r="EX101" i="1"/>
  <c r="FA101" i="1"/>
  <c r="ER101" i="1"/>
  <c r="EW101" i="1"/>
  <c r="EO101" i="1"/>
  <c r="ET101" i="1"/>
  <c r="EY101" i="1"/>
  <c r="FB101" i="1"/>
  <c r="EP101" i="1"/>
  <c r="EU101" i="1"/>
  <c r="EZ101" i="1"/>
  <c r="FC101" i="1"/>
  <c r="AL101" i="1"/>
  <c r="FD101" i="1"/>
  <c r="FE101" i="1"/>
  <c r="FF101" i="1"/>
  <c r="FH101" i="1"/>
  <c r="EL101" i="1"/>
  <c r="DR101" i="1"/>
  <c r="DW101" i="1"/>
  <c r="DO101" i="1"/>
  <c r="DT101" i="1"/>
  <c r="DY101" i="1"/>
  <c r="EB101" i="1"/>
  <c r="DS101" i="1"/>
  <c r="DX101" i="1"/>
  <c r="DP101" i="1"/>
  <c r="DU101" i="1"/>
  <c r="DZ101" i="1"/>
  <c r="EC101" i="1"/>
  <c r="DQ101" i="1"/>
  <c r="DV101" i="1"/>
  <c r="EA101" i="1"/>
  <c r="ED101" i="1"/>
  <c r="AK101" i="1"/>
  <c r="EE101" i="1"/>
  <c r="EF101" i="1"/>
  <c r="EG101" i="1"/>
  <c r="EI101" i="1"/>
  <c r="DM101" i="1"/>
  <c r="CS101" i="1"/>
  <c r="CX101" i="1"/>
  <c r="CP101" i="1"/>
  <c r="CU101" i="1"/>
  <c r="CZ101" i="1"/>
  <c r="DC101" i="1"/>
  <c r="CT101" i="1"/>
  <c r="CY101" i="1"/>
  <c r="CQ101" i="1"/>
  <c r="CV101" i="1"/>
  <c r="DA101" i="1"/>
  <c r="DD101" i="1"/>
  <c r="CR101" i="1"/>
  <c r="CW101" i="1"/>
  <c r="DB101" i="1"/>
  <c r="DE101" i="1"/>
  <c r="AJ101" i="1"/>
  <c r="DF101" i="1"/>
  <c r="DG101" i="1"/>
  <c r="DH101" i="1"/>
  <c r="DJ101" i="1"/>
  <c r="CN101" i="1"/>
  <c r="BT101" i="1"/>
  <c r="BY101" i="1"/>
  <c r="BQ101" i="1"/>
  <c r="BV101" i="1"/>
  <c r="CA101" i="1"/>
  <c r="CD101" i="1"/>
  <c r="BU101" i="1"/>
  <c r="BZ101" i="1"/>
  <c r="BR101" i="1"/>
  <c r="BW101" i="1"/>
  <c r="CB101" i="1"/>
  <c r="CE101" i="1"/>
  <c r="BS101" i="1"/>
  <c r="BX101" i="1"/>
  <c r="CC101" i="1"/>
  <c r="CF101" i="1"/>
  <c r="AI101" i="1"/>
  <c r="CG101" i="1"/>
  <c r="CH101" i="1"/>
  <c r="CI101" i="1"/>
  <c r="CK101" i="1"/>
  <c r="BO101" i="1"/>
  <c r="AU101" i="1"/>
  <c r="AZ101" i="1"/>
  <c r="AR101" i="1"/>
  <c r="AW101" i="1"/>
  <c r="BB101" i="1"/>
  <c r="BE101" i="1"/>
  <c r="AV101" i="1"/>
  <c r="BA101" i="1"/>
  <c r="AS101" i="1"/>
  <c r="AX101" i="1"/>
  <c r="BC101" i="1"/>
  <c r="BF101" i="1"/>
  <c r="AT101" i="1"/>
  <c r="AY101" i="1"/>
  <c r="BD101" i="1"/>
  <c r="BG101" i="1"/>
  <c r="AH101" i="1"/>
  <c r="BH101" i="1"/>
  <c r="BI101" i="1"/>
  <c r="BJ101" i="1"/>
  <c r="BL101" i="1"/>
  <c r="AP101" i="1"/>
  <c r="W101" i="1"/>
  <c r="FR106" i="1"/>
  <c r="EQ106" i="1"/>
  <c r="EV106" i="1"/>
  <c r="EN106" i="1"/>
  <c r="ES106" i="1"/>
  <c r="EX106" i="1"/>
  <c r="FA106" i="1"/>
  <c r="ER106" i="1"/>
  <c r="EW106" i="1"/>
  <c r="EO106" i="1"/>
  <c r="ET106" i="1"/>
  <c r="EY106" i="1"/>
  <c r="FB106" i="1"/>
  <c r="EP106" i="1"/>
  <c r="EU106" i="1"/>
  <c r="EZ106" i="1"/>
  <c r="FC106" i="1"/>
  <c r="AL106" i="1"/>
  <c r="FD106" i="1"/>
  <c r="FE106" i="1"/>
  <c r="FF106" i="1"/>
  <c r="FH106" i="1"/>
  <c r="EL106" i="1"/>
  <c r="DR106" i="1"/>
  <c r="DW106" i="1"/>
  <c r="DO106" i="1"/>
  <c r="DT106" i="1"/>
  <c r="DY106" i="1"/>
  <c r="EB106" i="1"/>
  <c r="DS106" i="1"/>
  <c r="DX106" i="1"/>
  <c r="DP106" i="1"/>
  <c r="DU106" i="1"/>
  <c r="DZ106" i="1"/>
  <c r="EC106" i="1"/>
  <c r="DQ106" i="1"/>
  <c r="DV106" i="1"/>
  <c r="EA106" i="1"/>
  <c r="ED106" i="1"/>
  <c r="AK106" i="1"/>
  <c r="EE106" i="1"/>
  <c r="EF106" i="1"/>
  <c r="EG106" i="1"/>
  <c r="EI106" i="1"/>
  <c r="DM106" i="1"/>
  <c r="CS106" i="1"/>
  <c r="CX106" i="1"/>
  <c r="CP106" i="1"/>
  <c r="CU106" i="1"/>
  <c r="CZ106" i="1"/>
  <c r="DC106" i="1"/>
  <c r="CT106" i="1"/>
  <c r="CY106" i="1"/>
  <c r="CQ106" i="1"/>
  <c r="CV106" i="1"/>
  <c r="DA106" i="1"/>
  <c r="DD106" i="1"/>
  <c r="CR106" i="1"/>
  <c r="CW106" i="1"/>
  <c r="DB106" i="1"/>
  <c r="DE106" i="1"/>
  <c r="AJ106" i="1"/>
  <c r="DF106" i="1"/>
  <c r="DG106" i="1"/>
  <c r="DH106" i="1"/>
  <c r="DJ106" i="1"/>
  <c r="CN106" i="1"/>
  <c r="BT106" i="1"/>
  <c r="BY106" i="1"/>
  <c r="BQ106" i="1"/>
  <c r="BV106" i="1"/>
  <c r="CA106" i="1"/>
  <c r="CD106" i="1"/>
  <c r="BU106" i="1"/>
  <c r="BZ106" i="1"/>
  <c r="BR106" i="1"/>
  <c r="BW106" i="1"/>
  <c r="CB106" i="1"/>
  <c r="CE106" i="1"/>
  <c r="BS106" i="1"/>
  <c r="BX106" i="1"/>
  <c r="CC106" i="1"/>
  <c r="CF106" i="1"/>
  <c r="AI106" i="1"/>
  <c r="CG106" i="1"/>
  <c r="CH106" i="1"/>
  <c r="CI106" i="1"/>
  <c r="CK106" i="1"/>
  <c r="BO106" i="1"/>
  <c r="AU106" i="1"/>
  <c r="AZ106" i="1"/>
  <c r="AR106" i="1"/>
  <c r="AW106" i="1"/>
  <c r="BB106" i="1"/>
  <c r="BE106" i="1"/>
  <c r="AV106" i="1"/>
  <c r="BA106" i="1"/>
  <c r="AS106" i="1"/>
  <c r="AX106" i="1"/>
  <c r="BC106" i="1"/>
  <c r="BF106" i="1"/>
  <c r="AT106" i="1"/>
  <c r="AY106" i="1"/>
  <c r="BD106" i="1"/>
  <c r="BG106" i="1"/>
  <c r="AH106" i="1"/>
  <c r="BH106" i="1"/>
  <c r="BI106" i="1"/>
  <c r="BJ106" i="1"/>
  <c r="BL106" i="1"/>
  <c r="AP106" i="1"/>
  <c r="W106" i="1"/>
  <c r="FR82" i="1"/>
  <c r="EQ82" i="1"/>
  <c r="EV82" i="1"/>
  <c r="EN82" i="1"/>
  <c r="ES82" i="1"/>
  <c r="EX82" i="1"/>
  <c r="FA82" i="1"/>
  <c r="ER82" i="1"/>
  <c r="EW82" i="1"/>
  <c r="EO82" i="1"/>
  <c r="ET82" i="1"/>
  <c r="EY82" i="1"/>
  <c r="FB82" i="1"/>
  <c r="EP82" i="1"/>
  <c r="EU82" i="1"/>
  <c r="EZ82" i="1"/>
  <c r="FC82" i="1"/>
  <c r="AL82" i="1"/>
  <c r="FD82" i="1"/>
  <c r="FE82" i="1"/>
  <c r="FF82" i="1"/>
  <c r="FH82" i="1"/>
  <c r="EL82" i="1"/>
  <c r="DR82" i="1"/>
  <c r="DW82" i="1"/>
  <c r="DO82" i="1"/>
  <c r="DT82" i="1"/>
  <c r="DY82" i="1"/>
  <c r="EB82" i="1"/>
  <c r="DS82" i="1"/>
  <c r="DX82" i="1"/>
  <c r="DP82" i="1"/>
  <c r="DU82" i="1"/>
  <c r="DZ82" i="1"/>
  <c r="EC82" i="1"/>
  <c r="DQ82" i="1"/>
  <c r="DV82" i="1"/>
  <c r="EA82" i="1"/>
  <c r="ED82" i="1"/>
  <c r="AK82" i="1"/>
  <c r="EE82" i="1"/>
  <c r="EF82" i="1"/>
  <c r="EG82" i="1"/>
  <c r="EI82" i="1"/>
  <c r="DM82" i="1"/>
  <c r="CS82" i="1"/>
  <c r="CX82" i="1"/>
  <c r="CP82" i="1"/>
  <c r="CU82" i="1"/>
  <c r="CZ82" i="1"/>
  <c r="DC82" i="1"/>
  <c r="CT82" i="1"/>
  <c r="CY82" i="1"/>
  <c r="CQ82" i="1"/>
  <c r="CV82" i="1"/>
  <c r="DA82" i="1"/>
  <c r="DD82" i="1"/>
  <c r="CR82" i="1"/>
  <c r="CW82" i="1"/>
  <c r="DB82" i="1"/>
  <c r="DE82" i="1"/>
  <c r="AJ82" i="1"/>
  <c r="DF82" i="1"/>
  <c r="DG82" i="1"/>
  <c r="DH82" i="1"/>
  <c r="DJ82" i="1"/>
  <c r="CN82" i="1"/>
  <c r="BT82" i="1"/>
  <c r="BY82" i="1"/>
  <c r="BQ82" i="1"/>
  <c r="BV82" i="1"/>
  <c r="CA82" i="1"/>
  <c r="CD82" i="1"/>
  <c r="BU82" i="1"/>
  <c r="BZ82" i="1"/>
  <c r="BR82" i="1"/>
  <c r="BW82" i="1"/>
  <c r="CB82" i="1"/>
  <c r="CE82" i="1"/>
  <c r="BS82" i="1"/>
  <c r="BX82" i="1"/>
  <c r="CC82" i="1"/>
  <c r="CF82" i="1"/>
  <c r="AI82" i="1"/>
  <c r="CG82" i="1"/>
  <c r="CH82" i="1"/>
  <c r="CI82" i="1"/>
  <c r="CK82" i="1"/>
  <c r="BO82" i="1"/>
  <c r="AU82" i="1"/>
  <c r="AZ82" i="1"/>
  <c r="AR82" i="1"/>
  <c r="AW82" i="1"/>
  <c r="BB82" i="1"/>
  <c r="BE82" i="1"/>
  <c r="AV82" i="1"/>
  <c r="BA82" i="1"/>
  <c r="AS82" i="1"/>
  <c r="AX82" i="1"/>
  <c r="BC82" i="1"/>
  <c r="BF82" i="1"/>
  <c r="AT82" i="1"/>
  <c r="AY82" i="1"/>
  <c r="BD82" i="1"/>
  <c r="BG82" i="1"/>
  <c r="AH82" i="1"/>
  <c r="BH82" i="1"/>
  <c r="BI82" i="1"/>
  <c r="BJ82" i="1"/>
  <c r="BL82" i="1"/>
  <c r="AP82" i="1"/>
  <c r="W82" i="1"/>
  <c r="FR140" i="1"/>
  <c r="EQ140" i="1"/>
  <c r="EV140" i="1"/>
  <c r="EN140" i="1"/>
  <c r="ES140" i="1"/>
  <c r="EX140" i="1"/>
  <c r="FA140" i="1"/>
  <c r="ER140" i="1"/>
  <c r="EW140" i="1"/>
  <c r="EO140" i="1"/>
  <c r="ET140" i="1"/>
  <c r="EY140" i="1"/>
  <c r="FB140" i="1"/>
  <c r="EP140" i="1"/>
  <c r="EU140" i="1"/>
  <c r="EZ140" i="1"/>
  <c r="FC140" i="1"/>
  <c r="AL140" i="1"/>
  <c r="FD140" i="1"/>
  <c r="FE140" i="1"/>
  <c r="FF140" i="1"/>
  <c r="FH140" i="1"/>
  <c r="EL140" i="1"/>
  <c r="DR140" i="1"/>
  <c r="DW140" i="1"/>
  <c r="DO140" i="1"/>
  <c r="DT140" i="1"/>
  <c r="DY140" i="1"/>
  <c r="EB140" i="1"/>
  <c r="DS140" i="1"/>
  <c r="DX140" i="1"/>
  <c r="DP140" i="1"/>
  <c r="DU140" i="1"/>
  <c r="DZ140" i="1"/>
  <c r="EC140" i="1"/>
  <c r="DQ140" i="1"/>
  <c r="DV140" i="1"/>
  <c r="EA140" i="1"/>
  <c r="ED140" i="1"/>
  <c r="AK140" i="1"/>
  <c r="EE140" i="1"/>
  <c r="EF140" i="1"/>
  <c r="EG140" i="1"/>
  <c r="EI140" i="1"/>
  <c r="DM140" i="1"/>
  <c r="CS140" i="1"/>
  <c r="CX140" i="1"/>
  <c r="CP140" i="1"/>
  <c r="CU140" i="1"/>
  <c r="CZ140" i="1"/>
  <c r="DC140" i="1"/>
  <c r="CT140" i="1"/>
  <c r="CY140" i="1"/>
  <c r="CQ140" i="1"/>
  <c r="CV140" i="1"/>
  <c r="DA140" i="1"/>
  <c r="DD140" i="1"/>
  <c r="CR140" i="1"/>
  <c r="CW140" i="1"/>
  <c r="DB140" i="1"/>
  <c r="DE140" i="1"/>
  <c r="AJ140" i="1"/>
  <c r="DF140" i="1"/>
  <c r="DG140" i="1"/>
  <c r="DH140" i="1"/>
  <c r="DJ140" i="1"/>
  <c r="CN140" i="1"/>
  <c r="BT140" i="1"/>
  <c r="BY140" i="1"/>
  <c r="BQ140" i="1"/>
  <c r="BV140" i="1"/>
  <c r="CA140" i="1"/>
  <c r="CD140" i="1"/>
  <c r="BU140" i="1"/>
  <c r="BZ140" i="1"/>
  <c r="BR140" i="1"/>
  <c r="BW140" i="1"/>
  <c r="CB140" i="1"/>
  <c r="CE140" i="1"/>
  <c r="BS140" i="1"/>
  <c r="BX140" i="1"/>
  <c r="CC140" i="1"/>
  <c r="CF140" i="1"/>
  <c r="AI140" i="1"/>
  <c r="CG140" i="1"/>
  <c r="CH140" i="1"/>
  <c r="CI140" i="1"/>
  <c r="CK140" i="1"/>
  <c r="BO140" i="1"/>
  <c r="AU140" i="1"/>
  <c r="AZ140" i="1"/>
  <c r="AR140" i="1"/>
  <c r="AW140" i="1"/>
  <c r="BB140" i="1"/>
  <c r="BE140" i="1"/>
  <c r="AV140" i="1"/>
  <c r="BA140" i="1"/>
  <c r="AS140" i="1"/>
  <c r="AX140" i="1"/>
  <c r="BC140" i="1"/>
  <c r="BF140" i="1"/>
  <c r="AT140" i="1"/>
  <c r="AY140" i="1"/>
  <c r="BD140" i="1"/>
  <c r="BG140" i="1"/>
  <c r="AH140" i="1"/>
  <c r="BH140" i="1"/>
  <c r="BI140" i="1"/>
  <c r="BJ140" i="1"/>
  <c r="BL140" i="1"/>
  <c r="AP140" i="1"/>
  <c r="W140" i="1"/>
  <c r="FR208" i="1"/>
  <c r="EQ208" i="1"/>
  <c r="EV208" i="1"/>
  <c r="EN208" i="1"/>
  <c r="ES208" i="1"/>
  <c r="EX208" i="1"/>
  <c r="FA208" i="1"/>
  <c r="ER208" i="1"/>
  <c r="EW208" i="1"/>
  <c r="EO208" i="1"/>
  <c r="ET208" i="1"/>
  <c r="EY208" i="1"/>
  <c r="FB208" i="1"/>
  <c r="EP208" i="1"/>
  <c r="EU208" i="1"/>
  <c r="EZ208" i="1"/>
  <c r="FC208" i="1"/>
  <c r="AL208" i="1"/>
  <c r="FD208" i="1"/>
  <c r="FE208" i="1"/>
  <c r="FF208" i="1"/>
  <c r="FH208" i="1"/>
  <c r="EL208" i="1"/>
  <c r="DR208" i="1"/>
  <c r="DW208" i="1"/>
  <c r="DO208" i="1"/>
  <c r="DT208" i="1"/>
  <c r="DY208" i="1"/>
  <c r="EB208" i="1"/>
  <c r="DS208" i="1"/>
  <c r="DX208" i="1"/>
  <c r="DP208" i="1"/>
  <c r="DU208" i="1"/>
  <c r="DZ208" i="1"/>
  <c r="EC208" i="1"/>
  <c r="DQ208" i="1"/>
  <c r="DV208" i="1"/>
  <c r="EA208" i="1"/>
  <c r="ED208" i="1"/>
  <c r="AK208" i="1"/>
  <c r="EE208" i="1"/>
  <c r="EF208" i="1"/>
  <c r="EG208" i="1"/>
  <c r="EI208" i="1"/>
  <c r="DM208" i="1"/>
  <c r="CS208" i="1"/>
  <c r="CX208" i="1"/>
  <c r="CP208" i="1"/>
  <c r="CU208" i="1"/>
  <c r="CZ208" i="1"/>
  <c r="DC208" i="1"/>
  <c r="CT208" i="1"/>
  <c r="CY208" i="1"/>
  <c r="CQ208" i="1"/>
  <c r="CV208" i="1"/>
  <c r="DA208" i="1"/>
  <c r="DD208" i="1"/>
  <c r="CR208" i="1"/>
  <c r="CW208" i="1"/>
  <c r="DB208" i="1"/>
  <c r="DE208" i="1"/>
  <c r="AJ208" i="1"/>
  <c r="DF208" i="1"/>
  <c r="DG208" i="1"/>
  <c r="DH208" i="1"/>
  <c r="DJ208" i="1"/>
  <c r="CN208" i="1"/>
  <c r="BT208" i="1"/>
  <c r="BY208" i="1"/>
  <c r="BQ208" i="1"/>
  <c r="BV208" i="1"/>
  <c r="CA208" i="1"/>
  <c r="CD208" i="1"/>
  <c r="BU208" i="1"/>
  <c r="BZ208" i="1"/>
  <c r="BR208" i="1"/>
  <c r="BW208" i="1"/>
  <c r="CB208" i="1"/>
  <c r="CE208" i="1"/>
  <c r="BS208" i="1"/>
  <c r="BX208" i="1"/>
  <c r="CC208" i="1"/>
  <c r="CF208" i="1"/>
  <c r="AI208" i="1"/>
  <c r="CG208" i="1"/>
  <c r="CH208" i="1"/>
  <c r="CI208" i="1"/>
  <c r="CK208" i="1"/>
  <c r="BO208" i="1"/>
  <c r="AU208" i="1"/>
  <c r="AZ208" i="1"/>
  <c r="AR208" i="1"/>
  <c r="AW208" i="1"/>
  <c r="BB208" i="1"/>
  <c r="BE208" i="1"/>
  <c r="AV208" i="1"/>
  <c r="BA208" i="1"/>
  <c r="AS208" i="1"/>
  <c r="AX208" i="1"/>
  <c r="BC208" i="1"/>
  <c r="BF208" i="1"/>
  <c r="AT208" i="1"/>
  <c r="AY208" i="1"/>
  <c r="BD208" i="1"/>
  <c r="BG208" i="1"/>
  <c r="AH208" i="1"/>
  <c r="BH208" i="1"/>
  <c r="BI208" i="1"/>
  <c r="BJ208" i="1"/>
  <c r="BL208" i="1"/>
  <c r="AP208" i="1"/>
  <c r="W208" i="1"/>
  <c r="FR102" i="1"/>
  <c r="EQ102" i="1"/>
  <c r="EV102" i="1"/>
  <c r="EN102" i="1"/>
  <c r="ES102" i="1"/>
  <c r="EX102" i="1"/>
  <c r="FA102" i="1"/>
  <c r="ER102" i="1"/>
  <c r="EW102" i="1"/>
  <c r="EO102" i="1"/>
  <c r="ET102" i="1"/>
  <c r="EY102" i="1"/>
  <c r="FB102" i="1"/>
  <c r="EP102" i="1"/>
  <c r="EU102" i="1"/>
  <c r="EZ102" i="1"/>
  <c r="FC102" i="1"/>
  <c r="AL102" i="1"/>
  <c r="FD102" i="1"/>
  <c r="FE102" i="1"/>
  <c r="FF102" i="1"/>
  <c r="FH102" i="1"/>
  <c r="EL102" i="1"/>
  <c r="DR102" i="1"/>
  <c r="DW102" i="1"/>
  <c r="DO102" i="1"/>
  <c r="DT102" i="1"/>
  <c r="DY102" i="1"/>
  <c r="EB102" i="1"/>
  <c r="DS102" i="1"/>
  <c r="DX102" i="1"/>
  <c r="DP102" i="1"/>
  <c r="DU102" i="1"/>
  <c r="DZ102" i="1"/>
  <c r="EC102" i="1"/>
  <c r="DQ102" i="1"/>
  <c r="DV102" i="1"/>
  <c r="EA102" i="1"/>
  <c r="ED102" i="1"/>
  <c r="AK102" i="1"/>
  <c r="EE102" i="1"/>
  <c r="EF102" i="1"/>
  <c r="EG102" i="1"/>
  <c r="EI102" i="1"/>
  <c r="DM102" i="1"/>
  <c r="CS102" i="1"/>
  <c r="CX102" i="1"/>
  <c r="CP102" i="1"/>
  <c r="CU102" i="1"/>
  <c r="CZ102" i="1"/>
  <c r="DC102" i="1"/>
  <c r="CT102" i="1"/>
  <c r="CY102" i="1"/>
  <c r="CQ102" i="1"/>
  <c r="CV102" i="1"/>
  <c r="DA102" i="1"/>
  <c r="DD102" i="1"/>
  <c r="CR102" i="1"/>
  <c r="CW102" i="1"/>
  <c r="DB102" i="1"/>
  <c r="DE102" i="1"/>
  <c r="AJ102" i="1"/>
  <c r="DF102" i="1"/>
  <c r="DG102" i="1"/>
  <c r="DH102" i="1"/>
  <c r="DJ102" i="1"/>
  <c r="CN102" i="1"/>
  <c r="BT102" i="1"/>
  <c r="BY102" i="1"/>
  <c r="BQ102" i="1"/>
  <c r="BV102" i="1"/>
  <c r="CA102" i="1"/>
  <c r="CD102" i="1"/>
  <c r="BU102" i="1"/>
  <c r="BZ102" i="1"/>
  <c r="BR102" i="1"/>
  <c r="BW102" i="1"/>
  <c r="CB102" i="1"/>
  <c r="CE102" i="1"/>
  <c r="BS102" i="1"/>
  <c r="BX102" i="1"/>
  <c r="CC102" i="1"/>
  <c r="CF102" i="1"/>
  <c r="AI102" i="1"/>
  <c r="CG102" i="1"/>
  <c r="CH102" i="1"/>
  <c r="CI102" i="1"/>
  <c r="CK102" i="1"/>
  <c r="BO102" i="1"/>
  <c r="AU102" i="1"/>
  <c r="AZ102" i="1"/>
  <c r="AR102" i="1"/>
  <c r="AW102" i="1"/>
  <c r="BB102" i="1"/>
  <c r="BE102" i="1"/>
  <c r="AV102" i="1"/>
  <c r="BA102" i="1"/>
  <c r="AS102" i="1"/>
  <c r="AX102" i="1"/>
  <c r="BC102" i="1"/>
  <c r="BF102" i="1"/>
  <c r="AT102" i="1"/>
  <c r="AY102" i="1"/>
  <c r="BD102" i="1"/>
  <c r="BG102" i="1"/>
  <c r="AH102" i="1"/>
  <c r="BH102" i="1"/>
  <c r="BI102" i="1"/>
  <c r="BJ102" i="1"/>
  <c r="BL102" i="1"/>
  <c r="AP102" i="1"/>
  <c r="W102" i="1"/>
  <c r="FR108" i="1"/>
  <c r="EQ108" i="1"/>
  <c r="EV108" i="1"/>
  <c r="EN108" i="1"/>
  <c r="ES108" i="1"/>
  <c r="EX108" i="1"/>
  <c r="FA108" i="1"/>
  <c r="ER108" i="1"/>
  <c r="EW108" i="1"/>
  <c r="EO108" i="1"/>
  <c r="ET108" i="1"/>
  <c r="EY108" i="1"/>
  <c r="FB108" i="1"/>
  <c r="EP108" i="1"/>
  <c r="EU108" i="1"/>
  <c r="EZ108" i="1"/>
  <c r="FC108" i="1"/>
  <c r="AL108" i="1"/>
  <c r="FD108" i="1"/>
  <c r="FE108" i="1"/>
  <c r="FF108" i="1"/>
  <c r="FH108" i="1"/>
  <c r="EL108" i="1"/>
  <c r="DR108" i="1"/>
  <c r="DW108" i="1"/>
  <c r="DO108" i="1"/>
  <c r="DT108" i="1"/>
  <c r="DY108" i="1"/>
  <c r="EB108" i="1"/>
  <c r="DS108" i="1"/>
  <c r="DX108" i="1"/>
  <c r="DP108" i="1"/>
  <c r="DU108" i="1"/>
  <c r="DZ108" i="1"/>
  <c r="EC108" i="1"/>
  <c r="DQ108" i="1"/>
  <c r="DV108" i="1"/>
  <c r="EA108" i="1"/>
  <c r="ED108" i="1"/>
  <c r="AK108" i="1"/>
  <c r="EE108" i="1"/>
  <c r="EF108" i="1"/>
  <c r="EG108" i="1"/>
  <c r="EI108" i="1"/>
  <c r="DM108" i="1"/>
  <c r="CS108" i="1"/>
  <c r="CX108" i="1"/>
  <c r="CP108" i="1"/>
  <c r="CU108" i="1"/>
  <c r="CZ108" i="1"/>
  <c r="DC108" i="1"/>
  <c r="CT108" i="1"/>
  <c r="CY108" i="1"/>
  <c r="CQ108" i="1"/>
  <c r="CV108" i="1"/>
  <c r="DA108" i="1"/>
  <c r="DD108" i="1"/>
  <c r="CR108" i="1"/>
  <c r="CW108" i="1"/>
  <c r="DB108" i="1"/>
  <c r="DE108" i="1"/>
  <c r="AJ108" i="1"/>
  <c r="DF108" i="1"/>
  <c r="DG108" i="1"/>
  <c r="DH108" i="1"/>
  <c r="DJ108" i="1"/>
  <c r="CN108" i="1"/>
  <c r="BT108" i="1"/>
  <c r="BY108" i="1"/>
  <c r="BQ108" i="1"/>
  <c r="BV108" i="1"/>
  <c r="CA108" i="1"/>
  <c r="CD108" i="1"/>
  <c r="BU108" i="1"/>
  <c r="BZ108" i="1"/>
  <c r="BR108" i="1"/>
  <c r="BW108" i="1"/>
  <c r="CB108" i="1"/>
  <c r="CE108" i="1"/>
  <c r="BS108" i="1"/>
  <c r="BX108" i="1"/>
  <c r="CC108" i="1"/>
  <c r="CF108" i="1"/>
  <c r="AI108" i="1"/>
  <c r="CG108" i="1"/>
  <c r="CH108" i="1"/>
  <c r="CI108" i="1"/>
  <c r="CK108" i="1"/>
  <c r="BO108" i="1"/>
  <c r="AU108" i="1"/>
  <c r="AZ108" i="1"/>
  <c r="AR108" i="1"/>
  <c r="AW108" i="1"/>
  <c r="BB108" i="1"/>
  <c r="BE108" i="1"/>
  <c r="AV108" i="1"/>
  <c r="BA108" i="1"/>
  <c r="AS108" i="1"/>
  <c r="AX108" i="1"/>
  <c r="BC108" i="1"/>
  <c r="BF108" i="1"/>
  <c r="AT108" i="1"/>
  <c r="AY108" i="1"/>
  <c r="BD108" i="1"/>
  <c r="BG108" i="1"/>
  <c r="AH108" i="1"/>
  <c r="BH108" i="1"/>
  <c r="BI108" i="1"/>
  <c r="BJ108" i="1"/>
  <c r="BL108" i="1"/>
  <c r="AP108" i="1"/>
  <c r="W108" i="1"/>
  <c r="FR120" i="1"/>
  <c r="EQ120" i="1"/>
  <c r="EV120" i="1"/>
  <c r="EN120" i="1"/>
  <c r="ES120" i="1"/>
  <c r="EX120" i="1"/>
  <c r="FA120" i="1"/>
  <c r="ER120" i="1"/>
  <c r="EW120" i="1"/>
  <c r="EO120" i="1"/>
  <c r="ET120" i="1"/>
  <c r="EY120" i="1"/>
  <c r="FB120" i="1"/>
  <c r="EP120" i="1"/>
  <c r="EU120" i="1"/>
  <c r="EZ120" i="1"/>
  <c r="FC120" i="1"/>
  <c r="AL120" i="1"/>
  <c r="FD120" i="1"/>
  <c r="FE120" i="1"/>
  <c r="FF120" i="1"/>
  <c r="FH120" i="1"/>
  <c r="EL120" i="1"/>
  <c r="DR120" i="1"/>
  <c r="DW120" i="1"/>
  <c r="DO120" i="1"/>
  <c r="DT120" i="1"/>
  <c r="DY120" i="1"/>
  <c r="EB120" i="1"/>
  <c r="DS120" i="1"/>
  <c r="DX120" i="1"/>
  <c r="DP120" i="1"/>
  <c r="DU120" i="1"/>
  <c r="DZ120" i="1"/>
  <c r="EC120" i="1"/>
  <c r="DQ120" i="1"/>
  <c r="DV120" i="1"/>
  <c r="EA120" i="1"/>
  <c r="ED120" i="1"/>
  <c r="AK120" i="1"/>
  <c r="EE120" i="1"/>
  <c r="EF120" i="1"/>
  <c r="EG120" i="1"/>
  <c r="EI120" i="1"/>
  <c r="DM120" i="1"/>
  <c r="CS120" i="1"/>
  <c r="CX120" i="1"/>
  <c r="CP120" i="1"/>
  <c r="CU120" i="1"/>
  <c r="CZ120" i="1"/>
  <c r="DC120" i="1"/>
  <c r="CT120" i="1"/>
  <c r="CY120" i="1"/>
  <c r="CQ120" i="1"/>
  <c r="CV120" i="1"/>
  <c r="DA120" i="1"/>
  <c r="DD120" i="1"/>
  <c r="CR120" i="1"/>
  <c r="CW120" i="1"/>
  <c r="DB120" i="1"/>
  <c r="DE120" i="1"/>
  <c r="AJ120" i="1"/>
  <c r="DF120" i="1"/>
  <c r="DG120" i="1"/>
  <c r="DH120" i="1"/>
  <c r="DJ120" i="1"/>
  <c r="CN120" i="1"/>
  <c r="BT120" i="1"/>
  <c r="BY120" i="1"/>
  <c r="BQ120" i="1"/>
  <c r="BV120" i="1"/>
  <c r="CA120" i="1"/>
  <c r="CD120" i="1"/>
  <c r="BU120" i="1"/>
  <c r="BZ120" i="1"/>
  <c r="BR120" i="1"/>
  <c r="BW120" i="1"/>
  <c r="CB120" i="1"/>
  <c r="CE120" i="1"/>
  <c r="BS120" i="1"/>
  <c r="BX120" i="1"/>
  <c r="CC120" i="1"/>
  <c r="CF120" i="1"/>
  <c r="AI120" i="1"/>
  <c r="CG120" i="1"/>
  <c r="CH120" i="1"/>
  <c r="CI120" i="1"/>
  <c r="CK120" i="1"/>
  <c r="BO120" i="1"/>
  <c r="AU120" i="1"/>
  <c r="AZ120" i="1"/>
  <c r="AR120" i="1"/>
  <c r="AW120" i="1"/>
  <c r="BB120" i="1"/>
  <c r="BE120" i="1"/>
  <c r="AV120" i="1"/>
  <c r="BA120" i="1"/>
  <c r="AS120" i="1"/>
  <c r="AX120" i="1"/>
  <c r="BC120" i="1"/>
  <c r="BF120" i="1"/>
  <c r="AT120" i="1"/>
  <c r="AY120" i="1"/>
  <c r="BD120" i="1"/>
  <c r="BG120" i="1"/>
  <c r="AH120" i="1"/>
  <c r="BH120" i="1"/>
  <c r="BI120" i="1"/>
  <c r="BJ120" i="1"/>
  <c r="BL120" i="1"/>
  <c r="AP120" i="1"/>
  <c r="W120" i="1"/>
  <c r="FR90" i="1"/>
  <c r="EQ90" i="1"/>
  <c r="EV90" i="1"/>
  <c r="EN90" i="1"/>
  <c r="ES90" i="1"/>
  <c r="EX90" i="1"/>
  <c r="FA90" i="1"/>
  <c r="ER90" i="1"/>
  <c r="EW90" i="1"/>
  <c r="EO90" i="1"/>
  <c r="ET90" i="1"/>
  <c r="EY90" i="1"/>
  <c r="FB90" i="1"/>
  <c r="EP90" i="1"/>
  <c r="EU90" i="1"/>
  <c r="EZ90" i="1"/>
  <c r="FC90" i="1"/>
  <c r="AL90" i="1"/>
  <c r="FD90" i="1"/>
  <c r="FE90" i="1"/>
  <c r="FF90" i="1"/>
  <c r="FH90" i="1"/>
  <c r="EL90" i="1"/>
  <c r="DR90" i="1"/>
  <c r="DW90" i="1"/>
  <c r="DO90" i="1"/>
  <c r="DT90" i="1"/>
  <c r="DY90" i="1"/>
  <c r="EB90" i="1"/>
  <c r="DS90" i="1"/>
  <c r="DX90" i="1"/>
  <c r="DP90" i="1"/>
  <c r="DU90" i="1"/>
  <c r="DZ90" i="1"/>
  <c r="EC90" i="1"/>
  <c r="DQ90" i="1"/>
  <c r="DV90" i="1"/>
  <c r="EA90" i="1"/>
  <c r="ED90" i="1"/>
  <c r="AK90" i="1"/>
  <c r="EE90" i="1"/>
  <c r="EF90" i="1"/>
  <c r="EG90" i="1"/>
  <c r="EI90" i="1"/>
  <c r="DM90" i="1"/>
  <c r="CS90" i="1"/>
  <c r="CX90" i="1"/>
  <c r="CP90" i="1"/>
  <c r="CU90" i="1"/>
  <c r="CZ90" i="1"/>
  <c r="DC90" i="1"/>
  <c r="CT90" i="1"/>
  <c r="CY90" i="1"/>
  <c r="CQ90" i="1"/>
  <c r="CV90" i="1"/>
  <c r="DA90" i="1"/>
  <c r="DD90" i="1"/>
  <c r="CR90" i="1"/>
  <c r="CW90" i="1"/>
  <c r="DB90" i="1"/>
  <c r="DE90" i="1"/>
  <c r="AJ90" i="1"/>
  <c r="DF90" i="1"/>
  <c r="DG90" i="1"/>
  <c r="DH90" i="1"/>
  <c r="DJ90" i="1"/>
  <c r="CN90" i="1"/>
  <c r="BT90" i="1"/>
  <c r="BY90" i="1"/>
  <c r="BQ90" i="1"/>
  <c r="BV90" i="1"/>
  <c r="CA90" i="1"/>
  <c r="CD90" i="1"/>
  <c r="BU90" i="1"/>
  <c r="BZ90" i="1"/>
  <c r="BR90" i="1"/>
  <c r="BW90" i="1"/>
  <c r="CB90" i="1"/>
  <c r="CE90" i="1"/>
  <c r="BS90" i="1"/>
  <c r="BX90" i="1"/>
  <c r="CC90" i="1"/>
  <c r="CF90" i="1"/>
  <c r="AI90" i="1"/>
  <c r="CG90" i="1"/>
  <c r="CH90" i="1"/>
  <c r="CI90" i="1"/>
  <c r="CK90" i="1"/>
  <c r="BO90" i="1"/>
  <c r="AU90" i="1"/>
  <c r="AZ90" i="1"/>
  <c r="AR90" i="1"/>
  <c r="AW90" i="1"/>
  <c r="BB90" i="1"/>
  <c r="BE90" i="1"/>
  <c r="AV90" i="1"/>
  <c r="BA90" i="1"/>
  <c r="AS90" i="1"/>
  <c r="AX90" i="1"/>
  <c r="BC90" i="1"/>
  <c r="BF90" i="1"/>
  <c r="AT90" i="1"/>
  <c r="AY90" i="1"/>
  <c r="BD90" i="1"/>
  <c r="BG90" i="1"/>
  <c r="AH90" i="1"/>
  <c r="BH90" i="1"/>
  <c r="BI90" i="1"/>
  <c r="BJ90" i="1"/>
  <c r="BL90" i="1"/>
  <c r="AP90" i="1"/>
  <c r="W90" i="1"/>
  <c r="FN188" i="1"/>
  <c r="FP188" i="1"/>
  <c r="FR188" i="1"/>
  <c r="EQ188" i="1"/>
  <c r="EV188" i="1"/>
  <c r="EN188" i="1"/>
  <c r="ES188" i="1"/>
  <c r="EX188" i="1"/>
  <c r="FA188" i="1"/>
  <c r="ER188" i="1"/>
  <c r="EW188" i="1"/>
  <c r="FB188" i="1"/>
  <c r="FC188" i="1"/>
  <c r="FD188" i="1"/>
  <c r="AL188" i="1"/>
  <c r="FE188" i="1"/>
  <c r="FF188" i="1"/>
  <c r="FH188" i="1"/>
  <c r="EO188" i="1"/>
  <c r="ET188" i="1"/>
  <c r="EY188" i="1"/>
  <c r="EP188" i="1"/>
  <c r="EU188" i="1"/>
  <c r="EZ188" i="1"/>
  <c r="EL188" i="1"/>
  <c r="DR188" i="1"/>
  <c r="DW188" i="1"/>
  <c r="DO188" i="1"/>
  <c r="DT188" i="1"/>
  <c r="DY188" i="1"/>
  <c r="EB188" i="1"/>
  <c r="DS188" i="1"/>
  <c r="DX188" i="1"/>
  <c r="EC188" i="1"/>
  <c r="ED188" i="1"/>
  <c r="EE188" i="1"/>
  <c r="AK188" i="1"/>
  <c r="EF188" i="1"/>
  <c r="EG188" i="1"/>
  <c r="EI188" i="1"/>
  <c r="DP188" i="1"/>
  <c r="DU188" i="1"/>
  <c r="DZ188" i="1"/>
  <c r="DQ188" i="1"/>
  <c r="DV188" i="1"/>
  <c r="EA188" i="1"/>
  <c r="DM188" i="1"/>
  <c r="CS188" i="1"/>
  <c r="CX188" i="1"/>
  <c r="CP188" i="1"/>
  <c r="CU188" i="1"/>
  <c r="CZ188" i="1"/>
  <c r="DC188" i="1"/>
  <c r="CT188" i="1"/>
  <c r="CY188" i="1"/>
  <c r="DD188" i="1"/>
  <c r="DE188" i="1"/>
  <c r="DF188" i="1"/>
  <c r="AJ188" i="1"/>
  <c r="DG188" i="1"/>
  <c r="DH188" i="1"/>
  <c r="DJ188" i="1"/>
  <c r="CQ188" i="1"/>
  <c r="CV188" i="1"/>
  <c r="DA188" i="1"/>
  <c r="CR188" i="1"/>
  <c r="CW188" i="1"/>
  <c r="DB188" i="1"/>
  <c r="CN188" i="1"/>
  <c r="BT188" i="1"/>
  <c r="BY188" i="1"/>
  <c r="BQ188" i="1"/>
  <c r="BV188" i="1"/>
  <c r="CA188" i="1"/>
  <c r="CD188" i="1"/>
  <c r="BU188" i="1"/>
  <c r="BZ188" i="1"/>
  <c r="CE188" i="1"/>
  <c r="CF188" i="1"/>
  <c r="CG188" i="1"/>
  <c r="AI188" i="1"/>
  <c r="CH188" i="1"/>
  <c r="CI188" i="1"/>
  <c r="CK188" i="1"/>
  <c r="BR188" i="1"/>
  <c r="BW188" i="1"/>
  <c r="CB188" i="1"/>
  <c r="BS188" i="1"/>
  <c r="BX188" i="1"/>
  <c r="CC188" i="1"/>
  <c r="BO188" i="1"/>
  <c r="AU188" i="1"/>
  <c r="AZ188" i="1"/>
  <c r="AR188" i="1"/>
  <c r="AW188" i="1"/>
  <c r="BB188" i="1"/>
  <c r="BE188" i="1"/>
  <c r="AV188" i="1"/>
  <c r="BA188" i="1"/>
  <c r="BF188" i="1"/>
  <c r="BG188" i="1"/>
  <c r="BH188" i="1"/>
  <c r="AH188" i="1"/>
  <c r="BI188" i="1"/>
  <c r="BJ188" i="1"/>
  <c r="BL188" i="1"/>
  <c r="AS188" i="1"/>
  <c r="AX188" i="1"/>
  <c r="BC188" i="1"/>
  <c r="AT188" i="1"/>
  <c r="AY188" i="1"/>
  <c r="BD188" i="1"/>
  <c r="AP188" i="1"/>
  <c r="W188" i="1"/>
  <c r="FN187" i="1"/>
  <c r="FP187" i="1"/>
  <c r="FR187" i="1"/>
  <c r="EQ187" i="1"/>
  <c r="EV187" i="1"/>
  <c r="EN187" i="1"/>
  <c r="ES187" i="1"/>
  <c r="EX187" i="1"/>
  <c r="FA187" i="1"/>
  <c r="ER187" i="1"/>
  <c r="EW187" i="1"/>
  <c r="FB187" i="1"/>
  <c r="FC187" i="1"/>
  <c r="FD187" i="1"/>
  <c r="AL187" i="1"/>
  <c r="FE187" i="1"/>
  <c r="FF187" i="1"/>
  <c r="FH187" i="1"/>
  <c r="EO187" i="1"/>
  <c r="ET187" i="1"/>
  <c r="EY187" i="1"/>
  <c r="EP187" i="1"/>
  <c r="EU187" i="1"/>
  <c r="EZ187" i="1"/>
  <c r="EL187" i="1"/>
  <c r="DR187" i="1"/>
  <c r="DW187" i="1"/>
  <c r="DO187" i="1"/>
  <c r="DT187" i="1"/>
  <c r="DY187" i="1"/>
  <c r="EB187" i="1"/>
  <c r="DS187" i="1"/>
  <c r="DX187" i="1"/>
  <c r="EC187" i="1"/>
  <c r="ED187" i="1"/>
  <c r="EE187" i="1"/>
  <c r="AK187" i="1"/>
  <c r="EF187" i="1"/>
  <c r="EG187" i="1"/>
  <c r="EI187" i="1"/>
  <c r="DP187" i="1"/>
  <c r="DU187" i="1"/>
  <c r="DZ187" i="1"/>
  <c r="DQ187" i="1"/>
  <c r="DV187" i="1"/>
  <c r="EA187" i="1"/>
  <c r="DM187" i="1"/>
  <c r="CS187" i="1"/>
  <c r="CX187" i="1"/>
  <c r="CP187" i="1"/>
  <c r="CU187" i="1"/>
  <c r="CZ187" i="1"/>
  <c r="DC187" i="1"/>
  <c r="CT187" i="1"/>
  <c r="CY187" i="1"/>
  <c r="DD187" i="1"/>
  <c r="DE187" i="1"/>
  <c r="DF187" i="1"/>
  <c r="AJ187" i="1"/>
  <c r="DG187" i="1"/>
  <c r="DH187" i="1"/>
  <c r="DJ187" i="1"/>
  <c r="CQ187" i="1"/>
  <c r="CV187" i="1"/>
  <c r="DA187" i="1"/>
  <c r="CR187" i="1"/>
  <c r="CW187" i="1"/>
  <c r="DB187" i="1"/>
  <c r="CN187" i="1"/>
  <c r="BT187" i="1"/>
  <c r="BY187" i="1"/>
  <c r="BQ187" i="1"/>
  <c r="BV187" i="1"/>
  <c r="CA187" i="1"/>
  <c r="CD187" i="1"/>
  <c r="BU187" i="1"/>
  <c r="BZ187" i="1"/>
  <c r="CE187" i="1"/>
  <c r="CF187" i="1"/>
  <c r="CG187" i="1"/>
  <c r="AI187" i="1"/>
  <c r="CH187" i="1"/>
  <c r="CI187" i="1"/>
  <c r="CK187" i="1"/>
  <c r="BR187" i="1"/>
  <c r="BW187" i="1"/>
  <c r="CB187" i="1"/>
  <c r="BS187" i="1"/>
  <c r="BX187" i="1"/>
  <c r="CC187" i="1"/>
  <c r="BO187" i="1"/>
  <c r="AU187" i="1"/>
  <c r="AZ187" i="1"/>
  <c r="AR187" i="1"/>
  <c r="AW187" i="1"/>
  <c r="BB187" i="1"/>
  <c r="BE187" i="1"/>
  <c r="AV187" i="1"/>
  <c r="BA187" i="1"/>
  <c r="BF187" i="1"/>
  <c r="BG187" i="1"/>
  <c r="BH187" i="1"/>
  <c r="AH187" i="1"/>
  <c r="BI187" i="1"/>
  <c r="BJ187" i="1"/>
  <c r="BL187" i="1"/>
  <c r="AS187" i="1"/>
  <c r="AX187" i="1"/>
  <c r="BC187" i="1"/>
  <c r="AT187" i="1"/>
  <c r="AY187" i="1"/>
  <c r="BD187" i="1"/>
  <c r="AP187" i="1"/>
  <c r="W187" i="1"/>
  <c r="FR91" i="1"/>
  <c r="EQ91" i="1"/>
  <c r="EV91" i="1"/>
  <c r="EN91" i="1"/>
  <c r="ES91" i="1"/>
  <c r="EX91" i="1"/>
  <c r="FA91" i="1"/>
  <c r="ER91" i="1"/>
  <c r="EW91" i="1"/>
  <c r="EO91" i="1"/>
  <c r="ET91" i="1"/>
  <c r="EY91" i="1"/>
  <c r="FB91" i="1"/>
  <c r="EP91" i="1"/>
  <c r="EU91" i="1"/>
  <c r="EZ91" i="1"/>
  <c r="FC91" i="1"/>
  <c r="AL91" i="1"/>
  <c r="FD91" i="1"/>
  <c r="FE91" i="1"/>
  <c r="FF91" i="1"/>
  <c r="FH91" i="1"/>
  <c r="EL91" i="1"/>
  <c r="DR91" i="1"/>
  <c r="DW91" i="1"/>
  <c r="DO91" i="1"/>
  <c r="DT91" i="1"/>
  <c r="DY91" i="1"/>
  <c r="EB91" i="1"/>
  <c r="DS91" i="1"/>
  <c r="DX91" i="1"/>
  <c r="DP91" i="1"/>
  <c r="DU91" i="1"/>
  <c r="DZ91" i="1"/>
  <c r="EC91" i="1"/>
  <c r="DQ91" i="1"/>
  <c r="DV91" i="1"/>
  <c r="EA91" i="1"/>
  <c r="ED91" i="1"/>
  <c r="AK91" i="1"/>
  <c r="EE91" i="1"/>
  <c r="EF91" i="1"/>
  <c r="EG91" i="1"/>
  <c r="EI91" i="1"/>
  <c r="DM91" i="1"/>
  <c r="CS91" i="1"/>
  <c r="CX91" i="1"/>
  <c r="CP91" i="1"/>
  <c r="CU91" i="1"/>
  <c r="CZ91" i="1"/>
  <c r="DC91" i="1"/>
  <c r="CT91" i="1"/>
  <c r="CY91" i="1"/>
  <c r="CQ91" i="1"/>
  <c r="CV91" i="1"/>
  <c r="DA91" i="1"/>
  <c r="DD91" i="1"/>
  <c r="CR91" i="1"/>
  <c r="CW91" i="1"/>
  <c r="DB91" i="1"/>
  <c r="DE91" i="1"/>
  <c r="AJ91" i="1"/>
  <c r="DF91" i="1"/>
  <c r="DG91" i="1"/>
  <c r="DH91" i="1"/>
  <c r="DJ91" i="1"/>
  <c r="CN91" i="1"/>
  <c r="BT91" i="1"/>
  <c r="BY91" i="1"/>
  <c r="BQ91" i="1"/>
  <c r="BV91" i="1"/>
  <c r="CA91" i="1"/>
  <c r="CD91" i="1"/>
  <c r="BU91" i="1"/>
  <c r="BZ91" i="1"/>
  <c r="BR91" i="1"/>
  <c r="BW91" i="1"/>
  <c r="CB91" i="1"/>
  <c r="CE91" i="1"/>
  <c r="BS91" i="1"/>
  <c r="BX91" i="1"/>
  <c r="CC91" i="1"/>
  <c r="CF91" i="1"/>
  <c r="AI91" i="1"/>
  <c r="CG91" i="1"/>
  <c r="CH91" i="1"/>
  <c r="CI91" i="1"/>
  <c r="CK91" i="1"/>
  <c r="BO91" i="1"/>
  <c r="AU91" i="1"/>
  <c r="AZ91" i="1"/>
  <c r="AR91" i="1"/>
  <c r="AW91" i="1"/>
  <c r="BB91" i="1"/>
  <c r="BE91" i="1"/>
  <c r="AV91" i="1"/>
  <c r="BA91" i="1"/>
  <c r="AS91" i="1"/>
  <c r="AX91" i="1"/>
  <c r="BC91" i="1"/>
  <c r="BF91" i="1"/>
  <c r="AT91" i="1"/>
  <c r="AY91" i="1"/>
  <c r="BD91" i="1"/>
  <c r="BG91" i="1"/>
  <c r="AH91" i="1"/>
  <c r="BH91" i="1"/>
  <c r="BI91" i="1"/>
  <c r="BJ91" i="1"/>
  <c r="BL91" i="1"/>
  <c r="AP91" i="1"/>
  <c r="W91" i="1"/>
  <c r="FN186" i="1"/>
  <c r="FP186" i="1"/>
  <c r="FR186" i="1"/>
  <c r="EQ186" i="1"/>
  <c r="EV186" i="1"/>
  <c r="EN186" i="1"/>
  <c r="ES186" i="1"/>
  <c r="EX186" i="1"/>
  <c r="FA186" i="1"/>
  <c r="ER186" i="1"/>
  <c r="EW186" i="1"/>
  <c r="FB186" i="1"/>
  <c r="FC186" i="1"/>
  <c r="FD186" i="1"/>
  <c r="AL186" i="1"/>
  <c r="FE186" i="1"/>
  <c r="FF186" i="1"/>
  <c r="FH186" i="1"/>
  <c r="EO186" i="1"/>
  <c r="ET186" i="1"/>
  <c r="EY186" i="1"/>
  <c r="EP186" i="1"/>
  <c r="EU186" i="1"/>
  <c r="EZ186" i="1"/>
  <c r="EL186" i="1"/>
  <c r="DR186" i="1"/>
  <c r="DW186" i="1"/>
  <c r="DO186" i="1"/>
  <c r="DT186" i="1"/>
  <c r="DY186" i="1"/>
  <c r="EB186" i="1"/>
  <c r="DS186" i="1"/>
  <c r="DX186" i="1"/>
  <c r="EC186" i="1"/>
  <c r="ED186" i="1"/>
  <c r="EE186" i="1"/>
  <c r="AK186" i="1"/>
  <c r="EF186" i="1"/>
  <c r="EG186" i="1"/>
  <c r="EI186" i="1"/>
  <c r="DP186" i="1"/>
  <c r="DU186" i="1"/>
  <c r="DZ186" i="1"/>
  <c r="DQ186" i="1"/>
  <c r="DV186" i="1"/>
  <c r="EA186" i="1"/>
  <c r="DM186" i="1"/>
  <c r="CS186" i="1"/>
  <c r="CX186" i="1"/>
  <c r="CP186" i="1"/>
  <c r="CU186" i="1"/>
  <c r="CZ186" i="1"/>
  <c r="DC186" i="1"/>
  <c r="CT186" i="1"/>
  <c r="CY186" i="1"/>
  <c r="DD186" i="1"/>
  <c r="DE186" i="1"/>
  <c r="DF186" i="1"/>
  <c r="AJ186" i="1"/>
  <c r="DG186" i="1"/>
  <c r="DH186" i="1"/>
  <c r="DJ186" i="1"/>
  <c r="CQ186" i="1"/>
  <c r="CV186" i="1"/>
  <c r="DA186" i="1"/>
  <c r="CR186" i="1"/>
  <c r="CW186" i="1"/>
  <c r="DB186" i="1"/>
  <c r="CN186" i="1"/>
  <c r="BT186" i="1"/>
  <c r="BY186" i="1"/>
  <c r="BQ186" i="1"/>
  <c r="BV186" i="1"/>
  <c r="CA186" i="1"/>
  <c r="CD186" i="1"/>
  <c r="BU186" i="1"/>
  <c r="BZ186" i="1"/>
  <c r="CE186" i="1"/>
  <c r="CF186" i="1"/>
  <c r="CG186" i="1"/>
  <c r="AI186" i="1"/>
  <c r="CH186" i="1"/>
  <c r="CI186" i="1"/>
  <c r="CK186" i="1"/>
  <c r="BR186" i="1"/>
  <c r="BW186" i="1"/>
  <c r="CB186" i="1"/>
  <c r="BS186" i="1"/>
  <c r="BX186" i="1"/>
  <c r="CC186" i="1"/>
  <c r="BO186" i="1"/>
  <c r="AU186" i="1"/>
  <c r="AZ186" i="1"/>
  <c r="AR186" i="1"/>
  <c r="AW186" i="1"/>
  <c r="BB186" i="1"/>
  <c r="BE186" i="1"/>
  <c r="AV186" i="1"/>
  <c r="BA186" i="1"/>
  <c r="BF186" i="1"/>
  <c r="BG186" i="1"/>
  <c r="BH186" i="1"/>
  <c r="AH186" i="1"/>
  <c r="BI186" i="1"/>
  <c r="BJ186" i="1"/>
  <c r="BL186" i="1"/>
  <c r="AS186" i="1"/>
  <c r="AX186" i="1"/>
  <c r="BC186" i="1"/>
  <c r="AT186" i="1"/>
  <c r="AY186" i="1"/>
  <c r="BD186" i="1"/>
  <c r="AP186" i="1"/>
  <c r="W186" i="1"/>
  <c r="FR112" i="1"/>
  <c r="EQ112" i="1"/>
  <c r="EV112" i="1"/>
  <c r="EN112" i="1"/>
  <c r="ES112" i="1"/>
  <c r="EX112" i="1"/>
  <c r="FA112" i="1"/>
  <c r="ER112" i="1"/>
  <c r="EW112" i="1"/>
  <c r="EO112" i="1"/>
  <c r="ET112" i="1"/>
  <c r="EY112" i="1"/>
  <c r="FB112" i="1"/>
  <c r="EP112" i="1"/>
  <c r="EU112" i="1"/>
  <c r="EZ112" i="1"/>
  <c r="FC112" i="1"/>
  <c r="AL112" i="1"/>
  <c r="FD112" i="1"/>
  <c r="FE112" i="1"/>
  <c r="FF112" i="1"/>
  <c r="FH112" i="1"/>
  <c r="EL112" i="1"/>
  <c r="DR112" i="1"/>
  <c r="DW112" i="1"/>
  <c r="DO112" i="1"/>
  <c r="DT112" i="1"/>
  <c r="DY112" i="1"/>
  <c r="EB112" i="1"/>
  <c r="DS112" i="1"/>
  <c r="DX112" i="1"/>
  <c r="DP112" i="1"/>
  <c r="DU112" i="1"/>
  <c r="DZ112" i="1"/>
  <c r="EC112" i="1"/>
  <c r="DQ112" i="1"/>
  <c r="DV112" i="1"/>
  <c r="EA112" i="1"/>
  <c r="ED112" i="1"/>
  <c r="AK112" i="1"/>
  <c r="EE112" i="1"/>
  <c r="EF112" i="1"/>
  <c r="EG112" i="1"/>
  <c r="EI112" i="1"/>
  <c r="DM112" i="1"/>
  <c r="CS112" i="1"/>
  <c r="CX112" i="1"/>
  <c r="CP112" i="1"/>
  <c r="CU112" i="1"/>
  <c r="CZ112" i="1"/>
  <c r="DC112" i="1"/>
  <c r="CT112" i="1"/>
  <c r="CY112" i="1"/>
  <c r="CQ112" i="1"/>
  <c r="CV112" i="1"/>
  <c r="DA112" i="1"/>
  <c r="DD112" i="1"/>
  <c r="CR112" i="1"/>
  <c r="CW112" i="1"/>
  <c r="DB112" i="1"/>
  <c r="DE112" i="1"/>
  <c r="AJ112" i="1"/>
  <c r="DF112" i="1"/>
  <c r="DG112" i="1"/>
  <c r="DH112" i="1"/>
  <c r="DJ112" i="1"/>
  <c r="CN112" i="1"/>
  <c r="BT112" i="1"/>
  <c r="BY112" i="1"/>
  <c r="BQ112" i="1"/>
  <c r="BV112" i="1"/>
  <c r="CA112" i="1"/>
  <c r="CD112" i="1"/>
  <c r="BU112" i="1"/>
  <c r="BZ112" i="1"/>
  <c r="BR112" i="1"/>
  <c r="BW112" i="1"/>
  <c r="CB112" i="1"/>
  <c r="CE112" i="1"/>
  <c r="BS112" i="1"/>
  <c r="BX112" i="1"/>
  <c r="CC112" i="1"/>
  <c r="CF112" i="1"/>
  <c r="AI112" i="1"/>
  <c r="CG112" i="1"/>
  <c r="CH112" i="1"/>
  <c r="CI112" i="1"/>
  <c r="CK112" i="1"/>
  <c r="BO112" i="1"/>
  <c r="AU112" i="1"/>
  <c r="AZ112" i="1"/>
  <c r="AR112" i="1"/>
  <c r="AW112" i="1"/>
  <c r="BB112" i="1"/>
  <c r="BE112" i="1"/>
  <c r="AV112" i="1"/>
  <c r="BA112" i="1"/>
  <c r="AS112" i="1"/>
  <c r="AX112" i="1"/>
  <c r="BC112" i="1"/>
  <c r="BF112" i="1"/>
  <c r="AT112" i="1"/>
  <c r="AY112" i="1"/>
  <c r="BD112" i="1"/>
  <c r="BG112" i="1"/>
  <c r="AH112" i="1"/>
  <c r="BH112" i="1"/>
  <c r="BI112" i="1"/>
  <c r="BJ112" i="1"/>
  <c r="BL112" i="1"/>
  <c r="AP112" i="1"/>
  <c r="W112" i="1"/>
  <c r="FR89" i="1"/>
  <c r="EQ89" i="1"/>
  <c r="EV89" i="1"/>
  <c r="EN89" i="1"/>
  <c r="ES89" i="1"/>
  <c r="EX89" i="1"/>
  <c r="FA89" i="1"/>
  <c r="ER89" i="1"/>
  <c r="EW89" i="1"/>
  <c r="EO89" i="1"/>
  <c r="ET89" i="1"/>
  <c r="EY89" i="1"/>
  <c r="FB89" i="1"/>
  <c r="EP89" i="1"/>
  <c r="EU89" i="1"/>
  <c r="EZ89" i="1"/>
  <c r="FC89" i="1"/>
  <c r="AL89" i="1"/>
  <c r="FD89" i="1"/>
  <c r="FE89" i="1"/>
  <c r="FF89" i="1"/>
  <c r="FH89" i="1"/>
  <c r="EL89" i="1"/>
  <c r="DR89" i="1"/>
  <c r="DW89" i="1"/>
  <c r="DO89" i="1"/>
  <c r="DT89" i="1"/>
  <c r="DY89" i="1"/>
  <c r="EB89" i="1"/>
  <c r="DS89" i="1"/>
  <c r="DX89" i="1"/>
  <c r="DP89" i="1"/>
  <c r="DU89" i="1"/>
  <c r="DZ89" i="1"/>
  <c r="EC89" i="1"/>
  <c r="DQ89" i="1"/>
  <c r="DV89" i="1"/>
  <c r="EA89" i="1"/>
  <c r="ED89" i="1"/>
  <c r="AK89" i="1"/>
  <c r="EE89" i="1"/>
  <c r="EF89" i="1"/>
  <c r="EG89" i="1"/>
  <c r="EI89" i="1"/>
  <c r="DM89" i="1"/>
  <c r="CS89" i="1"/>
  <c r="CX89" i="1"/>
  <c r="CP89" i="1"/>
  <c r="CU89" i="1"/>
  <c r="CZ89" i="1"/>
  <c r="DC89" i="1"/>
  <c r="CT89" i="1"/>
  <c r="CY89" i="1"/>
  <c r="CQ89" i="1"/>
  <c r="CV89" i="1"/>
  <c r="DA89" i="1"/>
  <c r="DD89" i="1"/>
  <c r="CR89" i="1"/>
  <c r="CW89" i="1"/>
  <c r="DB89" i="1"/>
  <c r="DE89" i="1"/>
  <c r="AJ89" i="1"/>
  <c r="DF89" i="1"/>
  <c r="DG89" i="1"/>
  <c r="DH89" i="1"/>
  <c r="DJ89" i="1"/>
  <c r="CN89" i="1"/>
  <c r="BT89" i="1"/>
  <c r="BY89" i="1"/>
  <c r="BQ89" i="1"/>
  <c r="BV89" i="1"/>
  <c r="CA89" i="1"/>
  <c r="CD89" i="1"/>
  <c r="BU89" i="1"/>
  <c r="BZ89" i="1"/>
  <c r="BR89" i="1"/>
  <c r="BW89" i="1"/>
  <c r="CB89" i="1"/>
  <c r="CE89" i="1"/>
  <c r="BS89" i="1"/>
  <c r="BX89" i="1"/>
  <c r="CC89" i="1"/>
  <c r="CF89" i="1"/>
  <c r="AI89" i="1"/>
  <c r="CG89" i="1"/>
  <c r="CH89" i="1"/>
  <c r="CI89" i="1"/>
  <c r="CK89" i="1"/>
  <c r="BO89" i="1"/>
  <c r="AU89" i="1"/>
  <c r="AZ89" i="1"/>
  <c r="AR89" i="1"/>
  <c r="AW89" i="1"/>
  <c r="BB89" i="1"/>
  <c r="BE89" i="1"/>
  <c r="AV89" i="1"/>
  <c r="BA89" i="1"/>
  <c r="AS89" i="1"/>
  <c r="AX89" i="1"/>
  <c r="BC89" i="1"/>
  <c r="BF89" i="1"/>
  <c r="AT89" i="1"/>
  <c r="AY89" i="1"/>
  <c r="BD89" i="1"/>
  <c r="BG89" i="1"/>
  <c r="AH89" i="1"/>
  <c r="BH89" i="1"/>
  <c r="BI89" i="1"/>
  <c r="BJ89" i="1"/>
  <c r="BL89" i="1"/>
  <c r="AP89" i="1"/>
  <c r="W89" i="1"/>
  <c r="FR143" i="1"/>
  <c r="EQ143" i="1"/>
  <c r="EV143" i="1"/>
  <c r="EN143" i="1"/>
  <c r="ES143" i="1"/>
  <c r="EX143" i="1"/>
  <c r="FA143" i="1"/>
  <c r="ER143" i="1"/>
  <c r="EW143" i="1"/>
  <c r="EO143" i="1"/>
  <c r="ET143" i="1"/>
  <c r="EY143" i="1"/>
  <c r="FB143" i="1"/>
  <c r="EP143" i="1"/>
  <c r="EU143" i="1"/>
  <c r="EZ143" i="1"/>
  <c r="FC143" i="1"/>
  <c r="AL143" i="1"/>
  <c r="FD143" i="1"/>
  <c r="FE143" i="1"/>
  <c r="FF143" i="1"/>
  <c r="FH143" i="1"/>
  <c r="EL143" i="1"/>
  <c r="DR143" i="1"/>
  <c r="DW143" i="1"/>
  <c r="DO143" i="1"/>
  <c r="DT143" i="1"/>
  <c r="DY143" i="1"/>
  <c r="EB143" i="1"/>
  <c r="DS143" i="1"/>
  <c r="DX143" i="1"/>
  <c r="DP143" i="1"/>
  <c r="DU143" i="1"/>
  <c r="DZ143" i="1"/>
  <c r="EC143" i="1"/>
  <c r="DQ143" i="1"/>
  <c r="DV143" i="1"/>
  <c r="EA143" i="1"/>
  <c r="ED143" i="1"/>
  <c r="AK143" i="1"/>
  <c r="EE143" i="1"/>
  <c r="EF143" i="1"/>
  <c r="EG143" i="1"/>
  <c r="EI143" i="1"/>
  <c r="DM143" i="1"/>
  <c r="CS143" i="1"/>
  <c r="CX143" i="1"/>
  <c r="CP143" i="1"/>
  <c r="CU143" i="1"/>
  <c r="CZ143" i="1"/>
  <c r="DC143" i="1"/>
  <c r="CT143" i="1"/>
  <c r="CY143" i="1"/>
  <c r="CQ143" i="1"/>
  <c r="CV143" i="1"/>
  <c r="DA143" i="1"/>
  <c r="DD143" i="1"/>
  <c r="CR143" i="1"/>
  <c r="CW143" i="1"/>
  <c r="DB143" i="1"/>
  <c r="DE143" i="1"/>
  <c r="AJ143" i="1"/>
  <c r="DF143" i="1"/>
  <c r="DG143" i="1"/>
  <c r="DH143" i="1"/>
  <c r="DJ143" i="1"/>
  <c r="CN143" i="1"/>
  <c r="BT143" i="1"/>
  <c r="BY143" i="1"/>
  <c r="BQ143" i="1"/>
  <c r="BV143" i="1"/>
  <c r="CA143" i="1"/>
  <c r="CD143" i="1"/>
  <c r="BU143" i="1"/>
  <c r="BZ143" i="1"/>
  <c r="BR143" i="1"/>
  <c r="BW143" i="1"/>
  <c r="CB143" i="1"/>
  <c r="CE143" i="1"/>
  <c r="BS143" i="1"/>
  <c r="BX143" i="1"/>
  <c r="CC143" i="1"/>
  <c r="CF143" i="1"/>
  <c r="AI143" i="1"/>
  <c r="CG143" i="1"/>
  <c r="CH143" i="1"/>
  <c r="CI143" i="1"/>
  <c r="CK143" i="1"/>
  <c r="BO143" i="1"/>
  <c r="AU143" i="1"/>
  <c r="AZ143" i="1"/>
  <c r="AR143" i="1"/>
  <c r="AW143" i="1"/>
  <c r="BB143" i="1"/>
  <c r="BE143" i="1"/>
  <c r="AV143" i="1"/>
  <c r="BA143" i="1"/>
  <c r="AS143" i="1"/>
  <c r="AX143" i="1"/>
  <c r="BC143" i="1"/>
  <c r="BF143" i="1"/>
  <c r="AT143" i="1"/>
  <c r="AY143" i="1"/>
  <c r="BD143" i="1"/>
  <c r="BG143" i="1"/>
  <c r="AH143" i="1"/>
  <c r="BH143" i="1"/>
  <c r="BI143" i="1"/>
  <c r="BJ143" i="1"/>
  <c r="BL143" i="1"/>
  <c r="AP143" i="1"/>
  <c r="W143" i="1"/>
  <c r="FN185" i="1"/>
  <c r="FP185" i="1"/>
  <c r="FR185" i="1"/>
  <c r="EQ185" i="1"/>
  <c r="EV185" i="1"/>
  <c r="EN185" i="1"/>
  <c r="ES185" i="1"/>
  <c r="EX185" i="1"/>
  <c r="FA185" i="1"/>
  <c r="ER185" i="1"/>
  <c r="EW185" i="1"/>
  <c r="FB185" i="1"/>
  <c r="FC185" i="1"/>
  <c r="FD185" i="1"/>
  <c r="AL185" i="1"/>
  <c r="FE185" i="1"/>
  <c r="FF185" i="1"/>
  <c r="FH185" i="1"/>
  <c r="EO185" i="1"/>
  <c r="ET185" i="1"/>
  <c r="EY185" i="1"/>
  <c r="EP185" i="1"/>
  <c r="EU185" i="1"/>
  <c r="EZ185" i="1"/>
  <c r="EL185" i="1"/>
  <c r="DR185" i="1"/>
  <c r="DW185" i="1"/>
  <c r="DO185" i="1"/>
  <c r="DT185" i="1"/>
  <c r="DY185" i="1"/>
  <c r="EB185" i="1"/>
  <c r="DS185" i="1"/>
  <c r="DX185" i="1"/>
  <c r="EC185" i="1"/>
  <c r="ED185" i="1"/>
  <c r="EE185" i="1"/>
  <c r="AK185" i="1"/>
  <c r="EF185" i="1"/>
  <c r="EG185" i="1"/>
  <c r="EI185" i="1"/>
  <c r="DP185" i="1"/>
  <c r="DU185" i="1"/>
  <c r="DZ185" i="1"/>
  <c r="DQ185" i="1"/>
  <c r="DV185" i="1"/>
  <c r="EA185" i="1"/>
  <c r="DM185" i="1"/>
  <c r="CS185" i="1"/>
  <c r="CX185" i="1"/>
  <c r="CP185" i="1"/>
  <c r="CU185" i="1"/>
  <c r="CZ185" i="1"/>
  <c r="DC185" i="1"/>
  <c r="CT185" i="1"/>
  <c r="CY185" i="1"/>
  <c r="DD185" i="1"/>
  <c r="DE185" i="1"/>
  <c r="DF185" i="1"/>
  <c r="AJ185" i="1"/>
  <c r="DG185" i="1"/>
  <c r="DH185" i="1"/>
  <c r="DJ185" i="1"/>
  <c r="CQ185" i="1"/>
  <c r="CV185" i="1"/>
  <c r="DA185" i="1"/>
  <c r="CR185" i="1"/>
  <c r="CW185" i="1"/>
  <c r="DB185" i="1"/>
  <c r="CN185" i="1"/>
  <c r="BT185" i="1"/>
  <c r="BY185" i="1"/>
  <c r="BQ185" i="1"/>
  <c r="BV185" i="1"/>
  <c r="CA185" i="1"/>
  <c r="CD185" i="1"/>
  <c r="BU185" i="1"/>
  <c r="BZ185" i="1"/>
  <c r="CE185" i="1"/>
  <c r="CF185" i="1"/>
  <c r="CG185" i="1"/>
  <c r="AI185" i="1"/>
  <c r="CH185" i="1"/>
  <c r="CI185" i="1"/>
  <c r="CK185" i="1"/>
  <c r="BR185" i="1"/>
  <c r="BW185" i="1"/>
  <c r="CB185" i="1"/>
  <c r="BS185" i="1"/>
  <c r="BX185" i="1"/>
  <c r="CC185" i="1"/>
  <c r="BO185" i="1"/>
  <c r="AU185" i="1"/>
  <c r="AZ185" i="1"/>
  <c r="AR185" i="1"/>
  <c r="AW185" i="1"/>
  <c r="BB185" i="1"/>
  <c r="BE185" i="1"/>
  <c r="AV185" i="1"/>
  <c r="BA185" i="1"/>
  <c r="BF185" i="1"/>
  <c r="BG185" i="1"/>
  <c r="BH185" i="1"/>
  <c r="AH185" i="1"/>
  <c r="BI185" i="1"/>
  <c r="BJ185" i="1"/>
  <c r="BL185" i="1"/>
  <c r="AS185" i="1"/>
  <c r="AX185" i="1"/>
  <c r="BC185" i="1"/>
  <c r="AT185" i="1"/>
  <c r="AY185" i="1"/>
  <c r="BD185" i="1"/>
  <c r="AP185" i="1"/>
  <c r="W185" i="1"/>
  <c r="FN184" i="1"/>
  <c r="FP184" i="1"/>
  <c r="FR184" i="1"/>
  <c r="EQ184" i="1"/>
  <c r="EV184" i="1"/>
  <c r="EN184" i="1"/>
  <c r="ES184" i="1"/>
  <c r="EX184" i="1"/>
  <c r="FA184" i="1"/>
  <c r="ER184" i="1"/>
  <c r="EW184" i="1"/>
  <c r="FB184" i="1"/>
  <c r="FC184" i="1"/>
  <c r="FD184" i="1"/>
  <c r="AL184" i="1"/>
  <c r="FE184" i="1"/>
  <c r="FF184" i="1"/>
  <c r="FH184" i="1"/>
  <c r="EO184" i="1"/>
  <c r="ET184" i="1"/>
  <c r="EY184" i="1"/>
  <c r="EP184" i="1"/>
  <c r="EU184" i="1"/>
  <c r="EZ184" i="1"/>
  <c r="EL184" i="1"/>
  <c r="DR184" i="1"/>
  <c r="DW184" i="1"/>
  <c r="DO184" i="1"/>
  <c r="DT184" i="1"/>
  <c r="DY184" i="1"/>
  <c r="EB184" i="1"/>
  <c r="DS184" i="1"/>
  <c r="DX184" i="1"/>
  <c r="EC184" i="1"/>
  <c r="ED184" i="1"/>
  <c r="EE184" i="1"/>
  <c r="AK184" i="1"/>
  <c r="EF184" i="1"/>
  <c r="EG184" i="1"/>
  <c r="EI184" i="1"/>
  <c r="DP184" i="1"/>
  <c r="DU184" i="1"/>
  <c r="DZ184" i="1"/>
  <c r="DQ184" i="1"/>
  <c r="DV184" i="1"/>
  <c r="EA184" i="1"/>
  <c r="DM184" i="1"/>
  <c r="CS184" i="1"/>
  <c r="CX184" i="1"/>
  <c r="CP184" i="1"/>
  <c r="CU184" i="1"/>
  <c r="CZ184" i="1"/>
  <c r="DC184" i="1"/>
  <c r="CT184" i="1"/>
  <c r="CY184" i="1"/>
  <c r="DD184" i="1"/>
  <c r="DE184" i="1"/>
  <c r="DF184" i="1"/>
  <c r="AJ184" i="1"/>
  <c r="DG184" i="1"/>
  <c r="DH184" i="1"/>
  <c r="DJ184" i="1"/>
  <c r="CQ184" i="1"/>
  <c r="CV184" i="1"/>
  <c r="DA184" i="1"/>
  <c r="CR184" i="1"/>
  <c r="CW184" i="1"/>
  <c r="DB184" i="1"/>
  <c r="CN184" i="1"/>
  <c r="BT184" i="1"/>
  <c r="BY184" i="1"/>
  <c r="BQ184" i="1"/>
  <c r="BV184" i="1"/>
  <c r="CA184" i="1"/>
  <c r="CD184" i="1"/>
  <c r="BU184" i="1"/>
  <c r="BZ184" i="1"/>
  <c r="CE184" i="1"/>
  <c r="CF184" i="1"/>
  <c r="CG184" i="1"/>
  <c r="AI184" i="1"/>
  <c r="CH184" i="1"/>
  <c r="CI184" i="1"/>
  <c r="CK184" i="1"/>
  <c r="BR184" i="1"/>
  <c r="BW184" i="1"/>
  <c r="CB184" i="1"/>
  <c r="BS184" i="1"/>
  <c r="BX184" i="1"/>
  <c r="CC184" i="1"/>
  <c r="BO184" i="1"/>
  <c r="AU184" i="1"/>
  <c r="AZ184" i="1"/>
  <c r="AR184" i="1"/>
  <c r="AW184" i="1"/>
  <c r="BB184" i="1"/>
  <c r="BE184" i="1"/>
  <c r="AV184" i="1"/>
  <c r="BA184" i="1"/>
  <c r="BF184" i="1"/>
  <c r="BG184" i="1"/>
  <c r="BH184" i="1"/>
  <c r="AH184" i="1"/>
  <c r="BI184" i="1"/>
  <c r="BJ184" i="1"/>
  <c r="BL184" i="1"/>
  <c r="AS184" i="1"/>
  <c r="AX184" i="1"/>
  <c r="BC184" i="1"/>
  <c r="AT184" i="1"/>
  <c r="AY184" i="1"/>
  <c r="BD184" i="1"/>
  <c r="AP184" i="1"/>
  <c r="W184" i="1"/>
  <c r="FR113" i="1"/>
  <c r="EQ113" i="1"/>
  <c r="EV113" i="1"/>
  <c r="EN113" i="1"/>
  <c r="ES113" i="1"/>
  <c r="EX113" i="1"/>
  <c r="FA113" i="1"/>
  <c r="ER113" i="1"/>
  <c r="EW113" i="1"/>
  <c r="EO113" i="1"/>
  <c r="ET113" i="1"/>
  <c r="EY113" i="1"/>
  <c r="FB113" i="1"/>
  <c r="EP113" i="1"/>
  <c r="EU113" i="1"/>
  <c r="EZ113" i="1"/>
  <c r="FC113" i="1"/>
  <c r="AL113" i="1"/>
  <c r="FD113" i="1"/>
  <c r="FE113" i="1"/>
  <c r="FF113" i="1"/>
  <c r="FH113" i="1"/>
  <c r="EL113" i="1"/>
  <c r="DR113" i="1"/>
  <c r="DW113" i="1"/>
  <c r="DO113" i="1"/>
  <c r="DT113" i="1"/>
  <c r="DY113" i="1"/>
  <c r="EB113" i="1"/>
  <c r="DS113" i="1"/>
  <c r="DX113" i="1"/>
  <c r="DP113" i="1"/>
  <c r="DU113" i="1"/>
  <c r="DZ113" i="1"/>
  <c r="EC113" i="1"/>
  <c r="DQ113" i="1"/>
  <c r="DV113" i="1"/>
  <c r="EA113" i="1"/>
  <c r="ED113" i="1"/>
  <c r="AK113" i="1"/>
  <c r="EE113" i="1"/>
  <c r="EF113" i="1"/>
  <c r="EG113" i="1"/>
  <c r="EI113" i="1"/>
  <c r="DM113" i="1"/>
  <c r="CS113" i="1"/>
  <c r="CX113" i="1"/>
  <c r="CP113" i="1"/>
  <c r="CU113" i="1"/>
  <c r="CZ113" i="1"/>
  <c r="DC113" i="1"/>
  <c r="CT113" i="1"/>
  <c r="CY113" i="1"/>
  <c r="CQ113" i="1"/>
  <c r="CV113" i="1"/>
  <c r="DA113" i="1"/>
  <c r="DD113" i="1"/>
  <c r="CR113" i="1"/>
  <c r="CW113" i="1"/>
  <c r="DB113" i="1"/>
  <c r="DE113" i="1"/>
  <c r="AJ113" i="1"/>
  <c r="DF113" i="1"/>
  <c r="DG113" i="1"/>
  <c r="DH113" i="1"/>
  <c r="DJ113" i="1"/>
  <c r="CN113" i="1"/>
  <c r="BT113" i="1"/>
  <c r="BY113" i="1"/>
  <c r="BQ113" i="1"/>
  <c r="BV113" i="1"/>
  <c r="CA113" i="1"/>
  <c r="CD113" i="1"/>
  <c r="BU113" i="1"/>
  <c r="BZ113" i="1"/>
  <c r="BR113" i="1"/>
  <c r="BW113" i="1"/>
  <c r="CB113" i="1"/>
  <c r="CE113" i="1"/>
  <c r="BS113" i="1"/>
  <c r="BX113" i="1"/>
  <c r="CC113" i="1"/>
  <c r="CF113" i="1"/>
  <c r="AI113" i="1"/>
  <c r="CG113" i="1"/>
  <c r="CH113" i="1"/>
  <c r="CI113" i="1"/>
  <c r="CK113" i="1"/>
  <c r="BO113" i="1"/>
  <c r="AU113" i="1"/>
  <c r="AZ113" i="1"/>
  <c r="AR113" i="1"/>
  <c r="AW113" i="1"/>
  <c r="BB113" i="1"/>
  <c r="BE113" i="1"/>
  <c r="AV113" i="1"/>
  <c r="BA113" i="1"/>
  <c r="AS113" i="1"/>
  <c r="AX113" i="1"/>
  <c r="BC113" i="1"/>
  <c r="BF113" i="1"/>
  <c r="AT113" i="1"/>
  <c r="AY113" i="1"/>
  <c r="BD113" i="1"/>
  <c r="BG113" i="1"/>
  <c r="AH113" i="1"/>
  <c r="BH113" i="1"/>
  <c r="BI113" i="1"/>
  <c r="BJ113" i="1"/>
  <c r="BL113" i="1"/>
  <c r="AP113" i="1"/>
  <c r="W113" i="1"/>
  <c r="FR137" i="1"/>
  <c r="EQ137" i="1"/>
  <c r="EV137" i="1"/>
  <c r="EN137" i="1"/>
  <c r="ES137" i="1"/>
  <c r="EX137" i="1"/>
  <c r="FA137" i="1"/>
  <c r="ER137" i="1"/>
  <c r="EW137" i="1"/>
  <c r="EO137" i="1"/>
  <c r="ET137" i="1"/>
  <c r="EY137" i="1"/>
  <c r="FB137" i="1"/>
  <c r="EP137" i="1"/>
  <c r="EU137" i="1"/>
  <c r="EZ137" i="1"/>
  <c r="FC137" i="1"/>
  <c r="AL137" i="1"/>
  <c r="FD137" i="1"/>
  <c r="FE137" i="1"/>
  <c r="FF137" i="1"/>
  <c r="FH137" i="1"/>
  <c r="EL137" i="1"/>
  <c r="DR137" i="1"/>
  <c r="DW137" i="1"/>
  <c r="DO137" i="1"/>
  <c r="DT137" i="1"/>
  <c r="DY137" i="1"/>
  <c r="EB137" i="1"/>
  <c r="DS137" i="1"/>
  <c r="DX137" i="1"/>
  <c r="DP137" i="1"/>
  <c r="DU137" i="1"/>
  <c r="DZ137" i="1"/>
  <c r="EC137" i="1"/>
  <c r="DQ137" i="1"/>
  <c r="DV137" i="1"/>
  <c r="EA137" i="1"/>
  <c r="ED137" i="1"/>
  <c r="AK137" i="1"/>
  <c r="EE137" i="1"/>
  <c r="EF137" i="1"/>
  <c r="EG137" i="1"/>
  <c r="EI137" i="1"/>
  <c r="DM137" i="1"/>
  <c r="CS137" i="1"/>
  <c r="CX137" i="1"/>
  <c r="CP137" i="1"/>
  <c r="CU137" i="1"/>
  <c r="CZ137" i="1"/>
  <c r="DC137" i="1"/>
  <c r="CT137" i="1"/>
  <c r="CY137" i="1"/>
  <c r="CQ137" i="1"/>
  <c r="CV137" i="1"/>
  <c r="DA137" i="1"/>
  <c r="DD137" i="1"/>
  <c r="CR137" i="1"/>
  <c r="CW137" i="1"/>
  <c r="DB137" i="1"/>
  <c r="DE137" i="1"/>
  <c r="AJ137" i="1"/>
  <c r="DF137" i="1"/>
  <c r="DG137" i="1"/>
  <c r="DH137" i="1"/>
  <c r="DJ137" i="1"/>
  <c r="CN137" i="1"/>
  <c r="BT137" i="1"/>
  <c r="BY137" i="1"/>
  <c r="BQ137" i="1"/>
  <c r="BV137" i="1"/>
  <c r="CA137" i="1"/>
  <c r="CD137" i="1"/>
  <c r="BU137" i="1"/>
  <c r="BZ137" i="1"/>
  <c r="BR137" i="1"/>
  <c r="BW137" i="1"/>
  <c r="CB137" i="1"/>
  <c r="CE137" i="1"/>
  <c r="BS137" i="1"/>
  <c r="BX137" i="1"/>
  <c r="CC137" i="1"/>
  <c r="CF137" i="1"/>
  <c r="AI137" i="1"/>
  <c r="CG137" i="1"/>
  <c r="CH137" i="1"/>
  <c r="CI137" i="1"/>
  <c r="CK137" i="1"/>
  <c r="BO137" i="1"/>
  <c r="AU137" i="1"/>
  <c r="AZ137" i="1"/>
  <c r="AR137" i="1"/>
  <c r="AW137" i="1"/>
  <c r="BB137" i="1"/>
  <c r="BE137" i="1"/>
  <c r="AV137" i="1"/>
  <c r="BA137" i="1"/>
  <c r="AS137" i="1"/>
  <c r="AX137" i="1"/>
  <c r="BC137" i="1"/>
  <c r="BF137" i="1"/>
  <c r="AT137" i="1"/>
  <c r="AY137" i="1"/>
  <c r="BD137" i="1"/>
  <c r="BG137" i="1"/>
  <c r="AH137" i="1"/>
  <c r="BH137" i="1"/>
  <c r="BI137" i="1"/>
  <c r="BJ137" i="1"/>
  <c r="BL137" i="1"/>
  <c r="AP137" i="1"/>
  <c r="W137" i="1"/>
  <c r="FR99" i="1"/>
  <c r="EQ99" i="1"/>
  <c r="EV99" i="1"/>
  <c r="EN99" i="1"/>
  <c r="ES99" i="1"/>
  <c r="EX99" i="1"/>
  <c r="FA99" i="1"/>
  <c r="ER99" i="1"/>
  <c r="EW99" i="1"/>
  <c r="EO99" i="1"/>
  <c r="ET99" i="1"/>
  <c r="EY99" i="1"/>
  <c r="FB99" i="1"/>
  <c r="EP99" i="1"/>
  <c r="EU99" i="1"/>
  <c r="EZ99" i="1"/>
  <c r="FC99" i="1"/>
  <c r="AL99" i="1"/>
  <c r="FD99" i="1"/>
  <c r="FE99" i="1"/>
  <c r="FF99" i="1"/>
  <c r="FH99" i="1"/>
  <c r="EL99" i="1"/>
  <c r="DR99" i="1"/>
  <c r="DW99" i="1"/>
  <c r="DO99" i="1"/>
  <c r="DT99" i="1"/>
  <c r="DY99" i="1"/>
  <c r="EB99" i="1"/>
  <c r="DS99" i="1"/>
  <c r="DX99" i="1"/>
  <c r="DP99" i="1"/>
  <c r="DU99" i="1"/>
  <c r="DZ99" i="1"/>
  <c r="EC99" i="1"/>
  <c r="DQ99" i="1"/>
  <c r="DV99" i="1"/>
  <c r="EA99" i="1"/>
  <c r="ED99" i="1"/>
  <c r="AK99" i="1"/>
  <c r="EE99" i="1"/>
  <c r="EF99" i="1"/>
  <c r="EG99" i="1"/>
  <c r="EI99" i="1"/>
  <c r="DM99" i="1"/>
  <c r="CS99" i="1"/>
  <c r="CX99" i="1"/>
  <c r="CP99" i="1"/>
  <c r="CU99" i="1"/>
  <c r="CZ99" i="1"/>
  <c r="DC99" i="1"/>
  <c r="CT99" i="1"/>
  <c r="CY99" i="1"/>
  <c r="CQ99" i="1"/>
  <c r="CV99" i="1"/>
  <c r="DA99" i="1"/>
  <c r="DD99" i="1"/>
  <c r="CR99" i="1"/>
  <c r="CW99" i="1"/>
  <c r="DB99" i="1"/>
  <c r="DE99" i="1"/>
  <c r="AJ99" i="1"/>
  <c r="DF99" i="1"/>
  <c r="DG99" i="1"/>
  <c r="DH99" i="1"/>
  <c r="DJ99" i="1"/>
  <c r="CN99" i="1"/>
  <c r="BT99" i="1"/>
  <c r="BY99" i="1"/>
  <c r="BQ99" i="1"/>
  <c r="BV99" i="1"/>
  <c r="CA99" i="1"/>
  <c r="CD99" i="1"/>
  <c r="BU99" i="1"/>
  <c r="BZ99" i="1"/>
  <c r="BR99" i="1"/>
  <c r="BW99" i="1"/>
  <c r="CB99" i="1"/>
  <c r="CE99" i="1"/>
  <c r="BS99" i="1"/>
  <c r="BX99" i="1"/>
  <c r="CC99" i="1"/>
  <c r="CF99" i="1"/>
  <c r="AI99" i="1"/>
  <c r="CG99" i="1"/>
  <c r="CH99" i="1"/>
  <c r="CI99" i="1"/>
  <c r="CK99" i="1"/>
  <c r="BO99" i="1"/>
  <c r="AU99" i="1"/>
  <c r="AZ99" i="1"/>
  <c r="AR99" i="1"/>
  <c r="AW99" i="1"/>
  <c r="BB99" i="1"/>
  <c r="BE99" i="1"/>
  <c r="AV99" i="1"/>
  <c r="BA99" i="1"/>
  <c r="AS99" i="1"/>
  <c r="AX99" i="1"/>
  <c r="BC99" i="1"/>
  <c r="BF99" i="1"/>
  <c r="AT99" i="1"/>
  <c r="AY99" i="1"/>
  <c r="BD99" i="1"/>
  <c r="BG99" i="1"/>
  <c r="AH99" i="1"/>
  <c r="BH99" i="1"/>
  <c r="BI99" i="1"/>
  <c r="BJ99" i="1"/>
  <c r="BL99" i="1"/>
  <c r="AP99" i="1"/>
  <c r="W99" i="1"/>
  <c r="FR103" i="1"/>
  <c r="EQ103" i="1"/>
  <c r="EV103" i="1"/>
  <c r="EN103" i="1"/>
  <c r="ES103" i="1"/>
  <c r="EX103" i="1"/>
  <c r="FA103" i="1"/>
  <c r="ER103" i="1"/>
  <c r="EW103" i="1"/>
  <c r="EO103" i="1"/>
  <c r="ET103" i="1"/>
  <c r="EY103" i="1"/>
  <c r="FB103" i="1"/>
  <c r="EP103" i="1"/>
  <c r="EU103" i="1"/>
  <c r="EZ103" i="1"/>
  <c r="FC103" i="1"/>
  <c r="AL103" i="1"/>
  <c r="FD103" i="1"/>
  <c r="FE103" i="1"/>
  <c r="FF103" i="1"/>
  <c r="FH103" i="1"/>
  <c r="EL103" i="1"/>
  <c r="DR103" i="1"/>
  <c r="DW103" i="1"/>
  <c r="DO103" i="1"/>
  <c r="DT103" i="1"/>
  <c r="DY103" i="1"/>
  <c r="EB103" i="1"/>
  <c r="DS103" i="1"/>
  <c r="DX103" i="1"/>
  <c r="DP103" i="1"/>
  <c r="DU103" i="1"/>
  <c r="DZ103" i="1"/>
  <c r="EC103" i="1"/>
  <c r="DQ103" i="1"/>
  <c r="DV103" i="1"/>
  <c r="EA103" i="1"/>
  <c r="ED103" i="1"/>
  <c r="AK103" i="1"/>
  <c r="EE103" i="1"/>
  <c r="EF103" i="1"/>
  <c r="EG103" i="1"/>
  <c r="EI103" i="1"/>
  <c r="DM103" i="1"/>
  <c r="CS103" i="1"/>
  <c r="CX103" i="1"/>
  <c r="CP103" i="1"/>
  <c r="CU103" i="1"/>
  <c r="CZ103" i="1"/>
  <c r="DC103" i="1"/>
  <c r="CT103" i="1"/>
  <c r="CY103" i="1"/>
  <c r="CQ103" i="1"/>
  <c r="CV103" i="1"/>
  <c r="DA103" i="1"/>
  <c r="DD103" i="1"/>
  <c r="CR103" i="1"/>
  <c r="CW103" i="1"/>
  <c r="DB103" i="1"/>
  <c r="DE103" i="1"/>
  <c r="AJ103" i="1"/>
  <c r="DF103" i="1"/>
  <c r="DG103" i="1"/>
  <c r="DH103" i="1"/>
  <c r="DJ103" i="1"/>
  <c r="CN103" i="1"/>
  <c r="BT103" i="1"/>
  <c r="BY103" i="1"/>
  <c r="BQ103" i="1"/>
  <c r="BV103" i="1"/>
  <c r="CA103" i="1"/>
  <c r="CD103" i="1"/>
  <c r="BU103" i="1"/>
  <c r="BZ103" i="1"/>
  <c r="BR103" i="1"/>
  <c r="BW103" i="1"/>
  <c r="CB103" i="1"/>
  <c r="CE103" i="1"/>
  <c r="BS103" i="1"/>
  <c r="BX103" i="1"/>
  <c r="CC103" i="1"/>
  <c r="CF103" i="1"/>
  <c r="AI103" i="1"/>
  <c r="CG103" i="1"/>
  <c r="CH103" i="1"/>
  <c r="CI103" i="1"/>
  <c r="CK103" i="1"/>
  <c r="BO103" i="1"/>
  <c r="AU103" i="1"/>
  <c r="AZ103" i="1"/>
  <c r="AR103" i="1"/>
  <c r="AW103" i="1"/>
  <c r="BB103" i="1"/>
  <c r="BE103" i="1"/>
  <c r="AV103" i="1"/>
  <c r="BA103" i="1"/>
  <c r="AS103" i="1"/>
  <c r="AX103" i="1"/>
  <c r="BC103" i="1"/>
  <c r="BF103" i="1"/>
  <c r="AT103" i="1"/>
  <c r="AY103" i="1"/>
  <c r="BD103" i="1"/>
  <c r="BG103" i="1"/>
  <c r="AH103" i="1"/>
  <c r="BH103" i="1"/>
  <c r="BI103" i="1"/>
  <c r="BJ103" i="1"/>
  <c r="BL103" i="1"/>
  <c r="AP103" i="1"/>
  <c r="W103" i="1"/>
  <c r="FR155" i="1"/>
  <c r="EQ155" i="1"/>
  <c r="EV155" i="1"/>
  <c r="EN155" i="1"/>
  <c r="ES155" i="1"/>
  <c r="EX155" i="1"/>
  <c r="FA155" i="1"/>
  <c r="ER155" i="1"/>
  <c r="EW155" i="1"/>
  <c r="EO155" i="1"/>
  <c r="ET155" i="1"/>
  <c r="EY155" i="1"/>
  <c r="FB155" i="1"/>
  <c r="EP155" i="1"/>
  <c r="EU155" i="1"/>
  <c r="EZ155" i="1"/>
  <c r="FC155" i="1"/>
  <c r="AL155" i="1"/>
  <c r="FD155" i="1"/>
  <c r="FE155" i="1"/>
  <c r="FF155" i="1"/>
  <c r="FH155" i="1"/>
  <c r="EL155" i="1"/>
  <c r="DR155" i="1"/>
  <c r="DW155" i="1"/>
  <c r="DO155" i="1"/>
  <c r="DT155" i="1"/>
  <c r="DY155" i="1"/>
  <c r="EB155" i="1"/>
  <c r="DS155" i="1"/>
  <c r="DX155" i="1"/>
  <c r="DP155" i="1"/>
  <c r="DU155" i="1"/>
  <c r="DZ155" i="1"/>
  <c r="EC155" i="1"/>
  <c r="DQ155" i="1"/>
  <c r="DV155" i="1"/>
  <c r="EA155" i="1"/>
  <c r="ED155" i="1"/>
  <c r="AK155" i="1"/>
  <c r="EE155" i="1"/>
  <c r="EF155" i="1"/>
  <c r="EG155" i="1"/>
  <c r="EI155" i="1"/>
  <c r="DM155" i="1"/>
  <c r="CS155" i="1"/>
  <c r="CX155" i="1"/>
  <c r="CP155" i="1"/>
  <c r="CU155" i="1"/>
  <c r="CZ155" i="1"/>
  <c r="DC155" i="1"/>
  <c r="CT155" i="1"/>
  <c r="CY155" i="1"/>
  <c r="CQ155" i="1"/>
  <c r="CV155" i="1"/>
  <c r="DA155" i="1"/>
  <c r="DD155" i="1"/>
  <c r="CR155" i="1"/>
  <c r="CW155" i="1"/>
  <c r="DB155" i="1"/>
  <c r="DE155" i="1"/>
  <c r="AJ155" i="1"/>
  <c r="DF155" i="1"/>
  <c r="DG155" i="1"/>
  <c r="DH155" i="1"/>
  <c r="DJ155" i="1"/>
  <c r="CN155" i="1"/>
  <c r="BT155" i="1"/>
  <c r="BY155" i="1"/>
  <c r="BQ155" i="1"/>
  <c r="BV155" i="1"/>
  <c r="CA155" i="1"/>
  <c r="CD155" i="1"/>
  <c r="BU155" i="1"/>
  <c r="BZ155" i="1"/>
  <c r="BR155" i="1"/>
  <c r="BW155" i="1"/>
  <c r="CB155" i="1"/>
  <c r="CE155" i="1"/>
  <c r="BS155" i="1"/>
  <c r="BX155" i="1"/>
  <c r="CC155" i="1"/>
  <c r="CF155" i="1"/>
  <c r="AI155" i="1"/>
  <c r="CG155" i="1"/>
  <c r="CH155" i="1"/>
  <c r="CI155" i="1"/>
  <c r="CK155" i="1"/>
  <c r="BO155" i="1"/>
  <c r="AU155" i="1"/>
  <c r="AZ155" i="1"/>
  <c r="AR155" i="1"/>
  <c r="AW155" i="1"/>
  <c r="BB155" i="1"/>
  <c r="BE155" i="1"/>
  <c r="AV155" i="1"/>
  <c r="BA155" i="1"/>
  <c r="AS155" i="1"/>
  <c r="AX155" i="1"/>
  <c r="BC155" i="1"/>
  <c r="BF155" i="1"/>
  <c r="AT155" i="1"/>
  <c r="AY155" i="1"/>
  <c r="BD155" i="1"/>
  <c r="BG155" i="1"/>
  <c r="AH155" i="1"/>
  <c r="BH155" i="1"/>
  <c r="BI155" i="1"/>
  <c r="BJ155" i="1"/>
  <c r="BL155" i="1"/>
  <c r="AP155" i="1"/>
  <c r="W155" i="1"/>
  <c r="FR94" i="1"/>
  <c r="EQ94" i="1"/>
  <c r="EV94" i="1"/>
  <c r="EN94" i="1"/>
  <c r="ES94" i="1"/>
  <c r="EX94" i="1"/>
  <c r="FA94" i="1"/>
  <c r="ER94" i="1"/>
  <c r="EW94" i="1"/>
  <c r="FB94" i="1"/>
  <c r="FC94" i="1"/>
  <c r="FD94" i="1"/>
  <c r="AL94" i="1"/>
  <c r="FE94" i="1"/>
  <c r="FF94" i="1"/>
  <c r="FH94" i="1"/>
  <c r="EO94" i="1"/>
  <c r="ET94" i="1"/>
  <c r="EY94" i="1"/>
  <c r="EP94" i="1"/>
  <c r="EU94" i="1"/>
  <c r="EZ94" i="1"/>
  <c r="EL94" i="1"/>
  <c r="DR94" i="1"/>
  <c r="DW94" i="1"/>
  <c r="DO94" i="1"/>
  <c r="DT94" i="1"/>
  <c r="DY94" i="1"/>
  <c r="EB94" i="1"/>
  <c r="DS94" i="1"/>
  <c r="DX94" i="1"/>
  <c r="EC94" i="1"/>
  <c r="ED94" i="1"/>
  <c r="EE94" i="1"/>
  <c r="AK94" i="1"/>
  <c r="EF94" i="1"/>
  <c r="EG94" i="1"/>
  <c r="EI94" i="1"/>
  <c r="DP94" i="1"/>
  <c r="DU94" i="1"/>
  <c r="DZ94" i="1"/>
  <c r="DQ94" i="1"/>
  <c r="DV94" i="1"/>
  <c r="EA94" i="1"/>
  <c r="DM94" i="1"/>
  <c r="CS94" i="1"/>
  <c r="CX94" i="1"/>
  <c r="CP94" i="1"/>
  <c r="CU94" i="1"/>
  <c r="CZ94" i="1"/>
  <c r="DC94" i="1"/>
  <c r="CT94" i="1"/>
  <c r="CY94" i="1"/>
  <c r="DD94" i="1"/>
  <c r="DE94" i="1"/>
  <c r="DF94" i="1"/>
  <c r="AJ94" i="1"/>
  <c r="DG94" i="1"/>
  <c r="DH94" i="1"/>
  <c r="DJ94" i="1"/>
  <c r="CQ94" i="1"/>
  <c r="CV94" i="1"/>
  <c r="DA94" i="1"/>
  <c r="CR94" i="1"/>
  <c r="CW94" i="1"/>
  <c r="DB94" i="1"/>
  <c r="CN94" i="1"/>
  <c r="BT94" i="1"/>
  <c r="BY94" i="1"/>
  <c r="BQ94" i="1"/>
  <c r="BV94" i="1"/>
  <c r="CA94" i="1"/>
  <c r="CD94" i="1"/>
  <c r="BU94" i="1"/>
  <c r="BZ94" i="1"/>
  <c r="CE94" i="1"/>
  <c r="CF94" i="1"/>
  <c r="CG94" i="1"/>
  <c r="AI94" i="1"/>
  <c r="CH94" i="1"/>
  <c r="CI94" i="1"/>
  <c r="CK94" i="1"/>
  <c r="BR94" i="1"/>
  <c r="BW94" i="1"/>
  <c r="CB94" i="1"/>
  <c r="BS94" i="1"/>
  <c r="BX94" i="1"/>
  <c r="CC94" i="1"/>
  <c r="BO94" i="1"/>
  <c r="AU94" i="1"/>
  <c r="AZ94" i="1"/>
  <c r="AR94" i="1"/>
  <c r="AW94" i="1"/>
  <c r="BB94" i="1"/>
  <c r="BE94" i="1"/>
  <c r="AV94" i="1"/>
  <c r="BA94" i="1"/>
  <c r="BF94" i="1"/>
  <c r="BG94" i="1"/>
  <c r="BH94" i="1"/>
  <c r="AH94" i="1"/>
  <c r="BI94" i="1"/>
  <c r="BJ94" i="1"/>
  <c r="BL94" i="1"/>
  <c r="AS94" i="1"/>
  <c r="AX94" i="1"/>
  <c r="BC94" i="1"/>
  <c r="AT94" i="1"/>
  <c r="AY94" i="1"/>
  <c r="BD94" i="1"/>
  <c r="AP94" i="1"/>
  <c r="W94" i="1"/>
  <c r="FR117" i="1"/>
  <c r="EQ117" i="1"/>
  <c r="EV117" i="1"/>
  <c r="EN117" i="1"/>
  <c r="ES117" i="1"/>
  <c r="EX117" i="1"/>
  <c r="FA117" i="1"/>
  <c r="ER117" i="1"/>
  <c r="EW117" i="1"/>
  <c r="EO117" i="1"/>
  <c r="ET117" i="1"/>
  <c r="EY117" i="1"/>
  <c r="FB117" i="1"/>
  <c r="EP117" i="1"/>
  <c r="EU117" i="1"/>
  <c r="EZ117" i="1"/>
  <c r="FC117" i="1"/>
  <c r="AL117" i="1"/>
  <c r="FD117" i="1"/>
  <c r="FE117" i="1"/>
  <c r="FF117" i="1"/>
  <c r="FH117" i="1"/>
  <c r="EL117" i="1"/>
  <c r="DR117" i="1"/>
  <c r="DW117" i="1"/>
  <c r="DO117" i="1"/>
  <c r="DT117" i="1"/>
  <c r="DY117" i="1"/>
  <c r="EB117" i="1"/>
  <c r="DS117" i="1"/>
  <c r="DX117" i="1"/>
  <c r="DP117" i="1"/>
  <c r="DU117" i="1"/>
  <c r="DZ117" i="1"/>
  <c r="EC117" i="1"/>
  <c r="DQ117" i="1"/>
  <c r="DV117" i="1"/>
  <c r="EA117" i="1"/>
  <c r="ED117" i="1"/>
  <c r="AK117" i="1"/>
  <c r="EE117" i="1"/>
  <c r="EF117" i="1"/>
  <c r="EG117" i="1"/>
  <c r="EI117" i="1"/>
  <c r="DM117" i="1"/>
  <c r="CS117" i="1"/>
  <c r="CX117" i="1"/>
  <c r="CP117" i="1"/>
  <c r="CU117" i="1"/>
  <c r="CZ117" i="1"/>
  <c r="DC117" i="1"/>
  <c r="CT117" i="1"/>
  <c r="CY117" i="1"/>
  <c r="CQ117" i="1"/>
  <c r="CV117" i="1"/>
  <c r="DA117" i="1"/>
  <c r="DD117" i="1"/>
  <c r="CR117" i="1"/>
  <c r="CW117" i="1"/>
  <c r="DB117" i="1"/>
  <c r="DE117" i="1"/>
  <c r="AJ117" i="1"/>
  <c r="DF117" i="1"/>
  <c r="DG117" i="1"/>
  <c r="DH117" i="1"/>
  <c r="DJ117" i="1"/>
  <c r="CN117" i="1"/>
  <c r="BT117" i="1"/>
  <c r="BY117" i="1"/>
  <c r="BQ117" i="1"/>
  <c r="BV117" i="1"/>
  <c r="CA117" i="1"/>
  <c r="CD117" i="1"/>
  <c r="BU117" i="1"/>
  <c r="BZ117" i="1"/>
  <c r="BR117" i="1"/>
  <c r="BW117" i="1"/>
  <c r="CB117" i="1"/>
  <c r="CE117" i="1"/>
  <c r="BS117" i="1"/>
  <c r="BX117" i="1"/>
  <c r="CC117" i="1"/>
  <c r="CF117" i="1"/>
  <c r="AI117" i="1"/>
  <c r="CG117" i="1"/>
  <c r="CH117" i="1"/>
  <c r="CI117" i="1"/>
  <c r="CK117" i="1"/>
  <c r="BO117" i="1"/>
  <c r="AU117" i="1"/>
  <c r="AZ117" i="1"/>
  <c r="AR117" i="1"/>
  <c r="AW117" i="1"/>
  <c r="BB117" i="1"/>
  <c r="BE117" i="1"/>
  <c r="AV117" i="1"/>
  <c r="BA117" i="1"/>
  <c r="AS117" i="1"/>
  <c r="AX117" i="1"/>
  <c r="BC117" i="1"/>
  <c r="BF117" i="1"/>
  <c r="AT117" i="1"/>
  <c r="AY117" i="1"/>
  <c r="BD117" i="1"/>
  <c r="BG117" i="1"/>
  <c r="AH117" i="1"/>
  <c r="BH117" i="1"/>
  <c r="BI117" i="1"/>
  <c r="BJ117" i="1"/>
  <c r="BL117" i="1"/>
  <c r="AP117" i="1"/>
  <c r="W117" i="1"/>
  <c r="FR205" i="1"/>
  <c r="EQ205" i="1"/>
  <c r="EV205" i="1"/>
  <c r="EN205" i="1"/>
  <c r="ES205" i="1"/>
  <c r="EX205" i="1"/>
  <c r="FA205" i="1"/>
  <c r="ER205" i="1"/>
  <c r="EW205" i="1"/>
  <c r="FB205" i="1"/>
  <c r="FC205" i="1"/>
  <c r="FD205" i="1"/>
  <c r="AL205" i="1"/>
  <c r="FE205" i="1"/>
  <c r="FF205" i="1"/>
  <c r="FH205" i="1"/>
  <c r="EO205" i="1"/>
  <c r="ET205" i="1"/>
  <c r="EY205" i="1"/>
  <c r="EP205" i="1"/>
  <c r="EU205" i="1"/>
  <c r="EZ205" i="1"/>
  <c r="EL205" i="1"/>
  <c r="DR205" i="1"/>
  <c r="DW205" i="1"/>
  <c r="DO205" i="1"/>
  <c r="DT205" i="1"/>
  <c r="DY205" i="1"/>
  <c r="EB205" i="1"/>
  <c r="DS205" i="1"/>
  <c r="DX205" i="1"/>
  <c r="EC205" i="1"/>
  <c r="ED205" i="1"/>
  <c r="EE205" i="1"/>
  <c r="AK205" i="1"/>
  <c r="EF205" i="1"/>
  <c r="EG205" i="1"/>
  <c r="EI205" i="1"/>
  <c r="DP205" i="1"/>
  <c r="DU205" i="1"/>
  <c r="DZ205" i="1"/>
  <c r="DQ205" i="1"/>
  <c r="DV205" i="1"/>
  <c r="EA205" i="1"/>
  <c r="DM205" i="1"/>
  <c r="CS205" i="1"/>
  <c r="CX205" i="1"/>
  <c r="CP205" i="1"/>
  <c r="CU205" i="1"/>
  <c r="CZ205" i="1"/>
  <c r="DC205" i="1"/>
  <c r="CT205" i="1"/>
  <c r="CY205" i="1"/>
  <c r="DD205" i="1"/>
  <c r="DE205" i="1"/>
  <c r="DF205" i="1"/>
  <c r="AJ205" i="1"/>
  <c r="DG205" i="1"/>
  <c r="DH205" i="1"/>
  <c r="DJ205" i="1"/>
  <c r="CQ205" i="1"/>
  <c r="CV205" i="1"/>
  <c r="DA205" i="1"/>
  <c r="CR205" i="1"/>
  <c r="CW205" i="1"/>
  <c r="DB205" i="1"/>
  <c r="CN205" i="1"/>
  <c r="BT205" i="1"/>
  <c r="BY205" i="1"/>
  <c r="BQ205" i="1"/>
  <c r="BV205" i="1"/>
  <c r="CA205" i="1"/>
  <c r="CD205" i="1"/>
  <c r="BU205" i="1"/>
  <c r="BZ205" i="1"/>
  <c r="CE205" i="1"/>
  <c r="CF205" i="1"/>
  <c r="CG205" i="1"/>
  <c r="AI205" i="1"/>
  <c r="CH205" i="1"/>
  <c r="CI205" i="1"/>
  <c r="CK205" i="1"/>
  <c r="BR205" i="1"/>
  <c r="BW205" i="1"/>
  <c r="CB205" i="1"/>
  <c r="BS205" i="1"/>
  <c r="BX205" i="1"/>
  <c r="CC205" i="1"/>
  <c r="BO205" i="1"/>
  <c r="AU205" i="1"/>
  <c r="AZ205" i="1"/>
  <c r="AR205" i="1"/>
  <c r="AW205" i="1"/>
  <c r="BB205" i="1"/>
  <c r="BE205" i="1"/>
  <c r="AV205" i="1"/>
  <c r="BA205" i="1"/>
  <c r="BF205" i="1"/>
  <c r="BG205" i="1"/>
  <c r="BH205" i="1"/>
  <c r="AH205" i="1"/>
  <c r="BI205" i="1"/>
  <c r="BJ205" i="1"/>
  <c r="BL205" i="1"/>
  <c r="AS205" i="1"/>
  <c r="AX205" i="1"/>
  <c r="BC205" i="1"/>
  <c r="AT205" i="1"/>
  <c r="AY205" i="1"/>
  <c r="BD205" i="1"/>
  <c r="AP205" i="1"/>
  <c r="W205" i="1"/>
  <c r="FR110" i="1"/>
  <c r="EQ110" i="1"/>
  <c r="EV110" i="1"/>
  <c r="EN110" i="1"/>
  <c r="ES110" i="1"/>
  <c r="EX110" i="1"/>
  <c r="FA110" i="1"/>
  <c r="ER110" i="1"/>
  <c r="EW110" i="1"/>
  <c r="FB110" i="1"/>
  <c r="FC110" i="1"/>
  <c r="FD110" i="1"/>
  <c r="AL110" i="1"/>
  <c r="FE110" i="1"/>
  <c r="FF110" i="1"/>
  <c r="FH110" i="1"/>
  <c r="EO110" i="1"/>
  <c r="ET110" i="1"/>
  <c r="EY110" i="1"/>
  <c r="EP110" i="1"/>
  <c r="EU110" i="1"/>
  <c r="EZ110" i="1"/>
  <c r="EL110" i="1"/>
  <c r="DR110" i="1"/>
  <c r="DW110" i="1"/>
  <c r="DO110" i="1"/>
  <c r="DT110" i="1"/>
  <c r="DY110" i="1"/>
  <c r="EB110" i="1"/>
  <c r="DS110" i="1"/>
  <c r="DX110" i="1"/>
  <c r="EC110" i="1"/>
  <c r="ED110" i="1"/>
  <c r="EE110" i="1"/>
  <c r="AK110" i="1"/>
  <c r="EF110" i="1"/>
  <c r="EG110" i="1"/>
  <c r="EI110" i="1"/>
  <c r="DP110" i="1"/>
  <c r="DU110" i="1"/>
  <c r="DZ110" i="1"/>
  <c r="DQ110" i="1"/>
  <c r="DV110" i="1"/>
  <c r="EA110" i="1"/>
  <c r="DM110" i="1"/>
  <c r="CS110" i="1"/>
  <c r="CX110" i="1"/>
  <c r="CP110" i="1"/>
  <c r="CU110" i="1"/>
  <c r="CZ110" i="1"/>
  <c r="DC110" i="1"/>
  <c r="CT110" i="1"/>
  <c r="CY110" i="1"/>
  <c r="DD110" i="1"/>
  <c r="DE110" i="1"/>
  <c r="DF110" i="1"/>
  <c r="AJ110" i="1"/>
  <c r="DG110" i="1"/>
  <c r="DH110" i="1"/>
  <c r="DJ110" i="1"/>
  <c r="CQ110" i="1"/>
  <c r="CV110" i="1"/>
  <c r="DA110" i="1"/>
  <c r="CR110" i="1"/>
  <c r="CW110" i="1"/>
  <c r="DB110" i="1"/>
  <c r="CN110" i="1"/>
  <c r="BT110" i="1"/>
  <c r="BY110" i="1"/>
  <c r="BQ110" i="1"/>
  <c r="BV110" i="1"/>
  <c r="CA110" i="1"/>
  <c r="CD110" i="1"/>
  <c r="BU110" i="1"/>
  <c r="BZ110" i="1"/>
  <c r="CE110" i="1"/>
  <c r="CF110" i="1"/>
  <c r="CG110" i="1"/>
  <c r="AI110" i="1"/>
  <c r="CH110" i="1"/>
  <c r="CI110" i="1"/>
  <c r="CK110" i="1"/>
  <c r="BR110" i="1"/>
  <c r="BW110" i="1"/>
  <c r="CB110" i="1"/>
  <c r="BS110" i="1"/>
  <c r="BX110" i="1"/>
  <c r="CC110" i="1"/>
  <c r="BO110" i="1"/>
  <c r="AU110" i="1"/>
  <c r="AZ110" i="1"/>
  <c r="AR110" i="1"/>
  <c r="AW110" i="1"/>
  <c r="BB110" i="1"/>
  <c r="BE110" i="1"/>
  <c r="AV110" i="1"/>
  <c r="BA110" i="1"/>
  <c r="BF110" i="1"/>
  <c r="BG110" i="1"/>
  <c r="BH110" i="1"/>
  <c r="AH110" i="1"/>
  <c r="BI110" i="1"/>
  <c r="BJ110" i="1"/>
  <c r="BL110" i="1"/>
  <c r="AS110" i="1"/>
  <c r="AX110" i="1"/>
  <c r="BC110" i="1"/>
  <c r="AT110" i="1"/>
  <c r="AY110" i="1"/>
  <c r="BD110" i="1"/>
  <c r="AP110" i="1"/>
  <c r="W110" i="1"/>
  <c r="FR144" i="1"/>
  <c r="EQ144" i="1"/>
  <c r="EV144" i="1"/>
  <c r="EN144" i="1"/>
  <c r="ES144" i="1"/>
  <c r="EX144" i="1"/>
  <c r="FA144" i="1"/>
  <c r="ER144" i="1"/>
  <c r="EW144" i="1"/>
  <c r="FB144" i="1"/>
  <c r="FC144" i="1"/>
  <c r="FD144" i="1"/>
  <c r="AL144" i="1"/>
  <c r="FE144" i="1"/>
  <c r="FF144" i="1"/>
  <c r="FH144" i="1"/>
  <c r="EO144" i="1"/>
  <c r="ET144" i="1"/>
  <c r="EY144" i="1"/>
  <c r="EP144" i="1"/>
  <c r="EU144" i="1"/>
  <c r="EZ144" i="1"/>
  <c r="EL144" i="1"/>
  <c r="DR144" i="1"/>
  <c r="DW144" i="1"/>
  <c r="DO144" i="1"/>
  <c r="DT144" i="1"/>
  <c r="DY144" i="1"/>
  <c r="EB144" i="1"/>
  <c r="DS144" i="1"/>
  <c r="DX144" i="1"/>
  <c r="EC144" i="1"/>
  <c r="ED144" i="1"/>
  <c r="EE144" i="1"/>
  <c r="AK144" i="1"/>
  <c r="EF144" i="1"/>
  <c r="EG144" i="1"/>
  <c r="EI144" i="1"/>
  <c r="DP144" i="1"/>
  <c r="DU144" i="1"/>
  <c r="DZ144" i="1"/>
  <c r="DQ144" i="1"/>
  <c r="DV144" i="1"/>
  <c r="EA144" i="1"/>
  <c r="DM144" i="1"/>
  <c r="CS144" i="1"/>
  <c r="CX144" i="1"/>
  <c r="CP144" i="1"/>
  <c r="CU144" i="1"/>
  <c r="CZ144" i="1"/>
  <c r="DC144" i="1"/>
  <c r="CT144" i="1"/>
  <c r="CY144" i="1"/>
  <c r="DD144" i="1"/>
  <c r="DE144" i="1"/>
  <c r="DF144" i="1"/>
  <c r="AJ144" i="1"/>
  <c r="DG144" i="1"/>
  <c r="DH144" i="1"/>
  <c r="DJ144" i="1"/>
  <c r="CQ144" i="1"/>
  <c r="CV144" i="1"/>
  <c r="DA144" i="1"/>
  <c r="CR144" i="1"/>
  <c r="CW144" i="1"/>
  <c r="DB144" i="1"/>
  <c r="CN144" i="1"/>
  <c r="BT144" i="1"/>
  <c r="BY144" i="1"/>
  <c r="BQ144" i="1"/>
  <c r="BV144" i="1"/>
  <c r="CA144" i="1"/>
  <c r="CD144" i="1"/>
  <c r="BU144" i="1"/>
  <c r="BZ144" i="1"/>
  <c r="CE144" i="1"/>
  <c r="CF144" i="1"/>
  <c r="CG144" i="1"/>
  <c r="AI144" i="1"/>
  <c r="CH144" i="1"/>
  <c r="CI144" i="1"/>
  <c r="CK144" i="1"/>
  <c r="BR144" i="1"/>
  <c r="BW144" i="1"/>
  <c r="CB144" i="1"/>
  <c r="BS144" i="1"/>
  <c r="BX144" i="1"/>
  <c r="CC144" i="1"/>
  <c r="BO144" i="1"/>
  <c r="AU144" i="1"/>
  <c r="AZ144" i="1"/>
  <c r="AR144" i="1"/>
  <c r="AW144" i="1"/>
  <c r="BB144" i="1"/>
  <c r="BE144" i="1"/>
  <c r="AV144" i="1"/>
  <c r="BA144" i="1"/>
  <c r="BF144" i="1"/>
  <c r="BG144" i="1"/>
  <c r="BH144" i="1"/>
  <c r="AH144" i="1"/>
  <c r="BI144" i="1"/>
  <c r="BJ144" i="1"/>
  <c r="BL144" i="1"/>
  <c r="AS144" i="1"/>
  <c r="AX144" i="1"/>
  <c r="BC144" i="1"/>
  <c r="AT144" i="1"/>
  <c r="AY144" i="1"/>
  <c r="BD144" i="1"/>
  <c r="AP144" i="1"/>
  <c r="W144" i="1"/>
  <c r="FR150" i="1"/>
  <c r="EQ150" i="1"/>
  <c r="EV150" i="1"/>
  <c r="EN150" i="1"/>
  <c r="ES150" i="1"/>
  <c r="EX150" i="1"/>
  <c r="FA150" i="1"/>
  <c r="ER150" i="1"/>
  <c r="EW150" i="1"/>
  <c r="FB150" i="1"/>
  <c r="FC150" i="1"/>
  <c r="FD150" i="1"/>
  <c r="AL150" i="1"/>
  <c r="FE150" i="1"/>
  <c r="FF150" i="1"/>
  <c r="FH150" i="1"/>
  <c r="EO150" i="1"/>
  <c r="ET150" i="1"/>
  <c r="EY150" i="1"/>
  <c r="EP150" i="1"/>
  <c r="EU150" i="1"/>
  <c r="EZ150" i="1"/>
  <c r="EL150" i="1"/>
  <c r="DR150" i="1"/>
  <c r="DW150" i="1"/>
  <c r="DO150" i="1"/>
  <c r="DT150" i="1"/>
  <c r="DY150" i="1"/>
  <c r="EB150" i="1"/>
  <c r="DS150" i="1"/>
  <c r="DX150" i="1"/>
  <c r="EC150" i="1"/>
  <c r="ED150" i="1"/>
  <c r="EE150" i="1"/>
  <c r="AK150" i="1"/>
  <c r="EF150" i="1"/>
  <c r="EG150" i="1"/>
  <c r="EI150" i="1"/>
  <c r="DP150" i="1"/>
  <c r="DU150" i="1"/>
  <c r="DZ150" i="1"/>
  <c r="DQ150" i="1"/>
  <c r="DV150" i="1"/>
  <c r="EA150" i="1"/>
  <c r="DM150" i="1"/>
  <c r="CS150" i="1"/>
  <c r="CX150" i="1"/>
  <c r="CP150" i="1"/>
  <c r="CU150" i="1"/>
  <c r="CZ150" i="1"/>
  <c r="DC150" i="1"/>
  <c r="CT150" i="1"/>
  <c r="CY150" i="1"/>
  <c r="DD150" i="1"/>
  <c r="DE150" i="1"/>
  <c r="DF150" i="1"/>
  <c r="AJ150" i="1"/>
  <c r="DG150" i="1"/>
  <c r="DH150" i="1"/>
  <c r="DJ150" i="1"/>
  <c r="CQ150" i="1"/>
  <c r="CV150" i="1"/>
  <c r="DA150" i="1"/>
  <c r="CR150" i="1"/>
  <c r="CW150" i="1"/>
  <c r="DB150" i="1"/>
  <c r="CN150" i="1"/>
  <c r="BT150" i="1"/>
  <c r="BY150" i="1"/>
  <c r="BQ150" i="1"/>
  <c r="BV150" i="1"/>
  <c r="CA150" i="1"/>
  <c r="CD150" i="1"/>
  <c r="BU150" i="1"/>
  <c r="BZ150" i="1"/>
  <c r="CE150" i="1"/>
  <c r="CF150" i="1"/>
  <c r="CG150" i="1"/>
  <c r="AI150" i="1"/>
  <c r="CH150" i="1"/>
  <c r="CI150" i="1"/>
  <c r="CK150" i="1"/>
  <c r="BR150" i="1"/>
  <c r="BW150" i="1"/>
  <c r="CB150" i="1"/>
  <c r="BS150" i="1"/>
  <c r="BX150" i="1"/>
  <c r="CC150" i="1"/>
  <c r="BO150" i="1"/>
  <c r="AU150" i="1"/>
  <c r="AZ150" i="1"/>
  <c r="AR150" i="1"/>
  <c r="AW150" i="1"/>
  <c r="BB150" i="1"/>
  <c r="BE150" i="1"/>
  <c r="AV150" i="1"/>
  <c r="BA150" i="1"/>
  <c r="BF150" i="1"/>
  <c r="BG150" i="1"/>
  <c r="BH150" i="1"/>
  <c r="AH150" i="1"/>
  <c r="BI150" i="1"/>
  <c r="BJ150" i="1"/>
  <c r="BL150" i="1"/>
  <c r="AS150" i="1"/>
  <c r="AX150" i="1"/>
  <c r="BC150" i="1"/>
  <c r="AT150" i="1"/>
  <c r="AY150" i="1"/>
  <c r="BD150" i="1"/>
  <c r="AP150" i="1"/>
  <c r="W150" i="1"/>
  <c r="FR114" i="1"/>
  <c r="EQ114" i="1"/>
  <c r="EV114" i="1"/>
  <c r="EN114" i="1"/>
  <c r="ES114" i="1"/>
  <c r="EX114" i="1"/>
  <c r="FA114" i="1"/>
  <c r="ER114" i="1"/>
  <c r="EW114" i="1"/>
  <c r="FB114" i="1"/>
  <c r="FC114" i="1"/>
  <c r="FD114" i="1"/>
  <c r="AL114" i="1"/>
  <c r="FE114" i="1"/>
  <c r="FF114" i="1"/>
  <c r="FH114" i="1"/>
  <c r="EO114" i="1"/>
  <c r="ET114" i="1"/>
  <c r="EY114" i="1"/>
  <c r="EP114" i="1"/>
  <c r="EU114" i="1"/>
  <c r="EZ114" i="1"/>
  <c r="EL114" i="1"/>
  <c r="DR114" i="1"/>
  <c r="DW114" i="1"/>
  <c r="DO114" i="1"/>
  <c r="DT114" i="1"/>
  <c r="DY114" i="1"/>
  <c r="EB114" i="1"/>
  <c r="DS114" i="1"/>
  <c r="DX114" i="1"/>
  <c r="EC114" i="1"/>
  <c r="ED114" i="1"/>
  <c r="EE114" i="1"/>
  <c r="AK114" i="1"/>
  <c r="EF114" i="1"/>
  <c r="EG114" i="1"/>
  <c r="EI114" i="1"/>
  <c r="DP114" i="1"/>
  <c r="DU114" i="1"/>
  <c r="DZ114" i="1"/>
  <c r="DQ114" i="1"/>
  <c r="DV114" i="1"/>
  <c r="EA114" i="1"/>
  <c r="DM114" i="1"/>
  <c r="CS114" i="1"/>
  <c r="CX114" i="1"/>
  <c r="CP114" i="1"/>
  <c r="CU114" i="1"/>
  <c r="CZ114" i="1"/>
  <c r="DC114" i="1"/>
  <c r="CT114" i="1"/>
  <c r="CY114" i="1"/>
  <c r="DD114" i="1"/>
  <c r="DE114" i="1"/>
  <c r="DF114" i="1"/>
  <c r="AJ114" i="1"/>
  <c r="DG114" i="1"/>
  <c r="DH114" i="1"/>
  <c r="DJ114" i="1"/>
  <c r="CQ114" i="1"/>
  <c r="CV114" i="1"/>
  <c r="DA114" i="1"/>
  <c r="CR114" i="1"/>
  <c r="CW114" i="1"/>
  <c r="DB114" i="1"/>
  <c r="CN114" i="1"/>
  <c r="BT114" i="1"/>
  <c r="BY114" i="1"/>
  <c r="BQ114" i="1"/>
  <c r="BV114" i="1"/>
  <c r="CA114" i="1"/>
  <c r="CD114" i="1"/>
  <c r="BU114" i="1"/>
  <c r="BZ114" i="1"/>
  <c r="CE114" i="1"/>
  <c r="CF114" i="1"/>
  <c r="CG114" i="1"/>
  <c r="AI114" i="1"/>
  <c r="CH114" i="1"/>
  <c r="CI114" i="1"/>
  <c r="CK114" i="1"/>
  <c r="BR114" i="1"/>
  <c r="BW114" i="1"/>
  <c r="CB114" i="1"/>
  <c r="BS114" i="1"/>
  <c r="BX114" i="1"/>
  <c r="CC114" i="1"/>
  <c r="BO114" i="1"/>
  <c r="AU114" i="1"/>
  <c r="AZ114" i="1"/>
  <c r="AR114" i="1"/>
  <c r="AW114" i="1"/>
  <c r="BB114" i="1"/>
  <c r="BE114" i="1"/>
  <c r="AV114" i="1"/>
  <c r="BA114" i="1"/>
  <c r="BF114" i="1"/>
  <c r="BG114" i="1"/>
  <c r="BH114" i="1"/>
  <c r="AH114" i="1"/>
  <c r="BI114" i="1"/>
  <c r="BJ114" i="1"/>
  <c r="BL114" i="1"/>
  <c r="AS114" i="1"/>
  <c r="AX114" i="1"/>
  <c r="BC114" i="1"/>
  <c r="AT114" i="1"/>
  <c r="AY114" i="1"/>
  <c r="BD114" i="1"/>
  <c r="AP114" i="1"/>
  <c r="W114" i="1"/>
  <c r="FR149" i="1"/>
  <c r="EQ149" i="1"/>
  <c r="EV149" i="1"/>
  <c r="EN149" i="1"/>
  <c r="ES149" i="1"/>
  <c r="EX149" i="1"/>
  <c r="FA149" i="1"/>
  <c r="ER149" i="1"/>
  <c r="EW149" i="1"/>
  <c r="FB149" i="1"/>
  <c r="FC149" i="1"/>
  <c r="FD149" i="1"/>
  <c r="AL149" i="1"/>
  <c r="FE149" i="1"/>
  <c r="FF149" i="1"/>
  <c r="FH149" i="1"/>
  <c r="EO149" i="1"/>
  <c r="ET149" i="1"/>
  <c r="EY149" i="1"/>
  <c r="EP149" i="1"/>
  <c r="EU149" i="1"/>
  <c r="EZ149" i="1"/>
  <c r="EL149" i="1"/>
  <c r="DR149" i="1"/>
  <c r="DW149" i="1"/>
  <c r="DO149" i="1"/>
  <c r="DT149" i="1"/>
  <c r="DY149" i="1"/>
  <c r="EB149" i="1"/>
  <c r="DS149" i="1"/>
  <c r="DX149" i="1"/>
  <c r="EC149" i="1"/>
  <c r="ED149" i="1"/>
  <c r="EE149" i="1"/>
  <c r="AK149" i="1"/>
  <c r="EF149" i="1"/>
  <c r="EG149" i="1"/>
  <c r="EI149" i="1"/>
  <c r="DP149" i="1"/>
  <c r="DU149" i="1"/>
  <c r="DZ149" i="1"/>
  <c r="DQ149" i="1"/>
  <c r="DV149" i="1"/>
  <c r="EA149" i="1"/>
  <c r="DM149" i="1"/>
  <c r="CS149" i="1"/>
  <c r="CX149" i="1"/>
  <c r="CP149" i="1"/>
  <c r="CU149" i="1"/>
  <c r="CZ149" i="1"/>
  <c r="DC149" i="1"/>
  <c r="CT149" i="1"/>
  <c r="CY149" i="1"/>
  <c r="DD149" i="1"/>
  <c r="DE149" i="1"/>
  <c r="DF149" i="1"/>
  <c r="AJ149" i="1"/>
  <c r="DG149" i="1"/>
  <c r="DH149" i="1"/>
  <c r="DJ149" i="1"/>
  <c r="CQ149" i="1"/>
  <c r="CV149" i="1"/>
  <c r="DA149" i="1"/>
  <c r="CR149" i="1"/>
  <c r="CW149" i="1"/>
  <c r="DB149" i="1"/>
  <c r="CN149" i="1"/>
  <c r="BT149" i="1"/>
  <c r="BY149" i="1"/>
  <c r="BQ149" i="1"/>
  <c r="BV149" i="1"/>
  <c r="CA149" i="1"/>
  <c r="CD149" i="1"/>
  <c r="BU149" i="1"/>
  <c r="BZ149" i="1"/>
  <c r="CE149" i="1"/>
  <c r="CF149" i="1"/>
  <c r="CG149" i="1"/>
  <c r="AI149" i="1"/>
  <c r="CH149" i="1"/>
  <c r="CI149" i="1"/>
  <c r="CK149" i="1"/>
  <c r="BR149" i="1"/>
  <c r="BW149" i="1"/>
  <c r="CB149" i="1"/>
  <c r="BS149" i="1"/>
  <c r="BX149" i="1"/>
  <c r="CC149" i="1"/>
  <c r="BO149" i="1"/>
  <c r="AU149" i="1"/>
  <c r="AZ149" i="1"/>
  <c r="AR149" i="1"/>
  <c r="AW149" i="1"/>
  <c r="BB149" i="1"/>
  <c r="BE149" i="1"/>
  <c r="AV149" i="1"/>
  <c r="BA149" i="1"/>
  <c r="BF149" i="1"/>
  <c r="BG149" i="1"/>
  <c r="BH149" i="1"/>
  <c r="AH149" i="1"/>
  <c r="BI149" i="1"/>
  <c r="BJ149" i="1"/>
  <c r="BL149" i="1"/>
  <c r="AS149" i="1"/>
  <c r="AX149" i="1"/>
  <c r="BC149" i="1"/>
  <c r="AT149" i="1"/>
  <c r="AY149" i="1"/>
  <c r="BD149" i="1"/>
  <c r="AP149" i="1"/>
  <c r="W149" i="1"/>
  <c r="FN183" i="1"/>
  <c r="FP183" i="1"/>
  <c r="FR183" i="1"/>
  <c r="EQ183" i="1"/>
  <c r="EV183" i="1"/>
  <c r="EN183" i="1"/>
  <c r="ES183" i="1"/>
  <c r="EX183" i="1"/>
  <c r="FA183" i="1"/>
  <c r="ER183" i="1"/>
  <c r="EW183" i="1"/>
  <c r="FB183" i="1"/>
  <c r="FC183" i="1"/>
  <c r="FD183" i="1"/>
  <c r="AL183" i="1"/>
  <c r="FE183" i="1"/>
  <c r="FF183" i="1"/>
  <c r="FH183" i="1"/>
  <c r="EO183" i="1"/>
  <c r="ET183" i="1"/>
  <c r="EY183" i="1"/>
  <c r="EP183" i="1"/>
  <c r="EU183" i="1"/>
  <c r="EZ183" i="1"/>
  <c r="EL183" i="1"/>
  <c r="DR183" i="1"/>
  <c r="DW183" i="1"/>
  <c r="DO183" i="1"/>
  <c r="DT183" i="1"/>
  <c r="DY183" i="1"/>
  <c r="EB183" i="1"/>
  <c r="DS183" i="1"/>
  <c r="DX183" i="1"/>
  <c r="EC183" i="1"/>
  <c r="ED183" i="1"/>
  <c r="EE183" i="1"/>
  <c r="AK183" i="1"/>
  <c r="EF183" i="1"/>
  <c r="EG183" i="1"/>
  <c r="EI183" i="1"/>
  <c r="DP183" i="1"/>
  <c r="DU183" i="1"/>
  <c r="DZ183" i="1"/>
  <c r="DQ183" i="1"/>
  <c r="DV183" i="1"/>
  <c r="EA183" i="1"/>
  <c r="DM183" i="1"/>
  <c r="CS183" i="1"/>
  <c r="CX183" i="1"/>
  <c r="CP183" i="1"/>
  <c r="CU183" i="1"/>
  <c r="CZ183" i="1"/>
  <c r="DC183" i="1"/>
  <c r="CT183" i="1"/>
  <c r="CY183" i="1"/>
  <c r="DD183" i="1"/>
  <c r="DE183" i="1"/>
  <c r="DF183" i="1"/>
  <c r="AJ183" i="1"/>
  <c r="DG183" i="1"/>
  <c r="DH183" i="1"/>
  <c r="DJ183" i="1"/>
  <c r="CQ183" i="1"/>
  <c r="CV183" i="1"/>
  <c r="DA183" i="1"/>
  <c r="CR183" i="1"/>
  <c r="CW183" i="1"/>
  <c r="DB183" i="1"/>
  <c r="CN183" i="1"/>
  <c r="BT183" i="1"/>
  <c r="BY183" i="1"/>
  <c r="BQ183" i="1"/>
  <c r="BV183" i="1"/>
  <c r="CA183" i="1"/>
  <c r="CD183" i="1"/>
  <c r="BU183" i="1"/>
  <c r="BZ183" i="1"/>
  <c r="CE183" i="1"/>
  <c r="CF183" i="1"/>
  <c r="CG183" i="1"/>
  <c r="AI183" i="1"/>
  <c r="CH183" i="1"/>
  <c r="CI183" i="1"/>
  <c r="CK183" i="1"/>
  <c r="BR183" i="1"/>
  <c r="BW183" i="1"/>
  <c r="CB183" i="1"/>
  <c r="BS183" i="1"/>
  <c r="BX183" i="1"/>
  <c r="CC183" i="1"/>
  <c r="BO183" i="1"/>
  <c r="AU183" i="1"/>
  <c r="AZ183" i="1"/>
  <c r="AR183" i="1"/>
  <c r="AW183" i="1"/>
  <c r="BB183" i="1"/>
  <c r="BE183" i="1"/>
  <c r="AV183" i="1"/>
  <c r="BA183" i="1"/>
  <c r="BF183" i="1"/>
  <c r="BG183" i="1"/>
  <c r="BH183" i="1"/>
  <c r="AH183" i="1"/>
  <c r="BI183" i="1"/>
  <c r="BJ183" i="1"/>
  <c r="BL183" i="1"/>
  <c r="AS183" i="1"/>
  <c r="AX183" i="1"/>
  <c r="BC183" i="1"/>
  <c r="AT183" i="1"/>
  <c r="AY183" i="1"/>
  <c r="BD183" i="1"/>
  <c r="AP183" i="1"/>
  <c r="W183" i="1"/>
  <c r="FR259" i="1"/>
  <c r="EQ259" i="1"/>
  <c r="EV259" i="1"/>
  <c r="EN259" i="1"/>
  <c r="ES259" i="1"/>
  <c r="EX259" i="1"/>
  <c r="FA259" i="1"/>
  <c r="ER259" i="1"/>
  <c r="EW259" i="1"/>
  <c r="EO259" i="1"/>
  <c r="ET259" i="1"/>
  <c r="EY259" i="1"/>
  <c r="FB259" i="1"/>
  <c r="EP259" i="1"/>
  <c r="EU259" i="1"/>
  <c r="EZ259" i="1"/>
  <c r="FC259" i="1"/>
  <c r="AL259" i="1"/>
  <c r="FD259" i="1"/>
  <c r="FE259" i="1"/>
  <c r="FF259" i="1"/>
  <c r="FH259" i="1"/>
  <c r="EL259" i="1"/>
  <c r="DR259" i="1"/>
  <c r="DW259" i="1"/>
  <c r="DO259" i="1"/>
  <c r="DT259" i="1"/>
  <c r="DY259" i="1"/>
  <c r="EB259" i="1"/>
  <c r="DS259" i="1"/>
  <c r="DX259" i="1"/>
  <c r="EC259" i="1"/>
  <c r="ED259" i="1"/>
  <c r="EE259" i="1"/>
  <c r="AK259" i="1"/>
  <c r="EF259" i="1"/>
  <c r="EG259" i="1"/>
  <c r="EI259" i="1"/>
  <c r="DP259" i="1"/>
  <c r="DU259" i="1"/>
  <c r="DZ259" i="1"/>
  <c r="DQ259" i="1"/>
  <c r="DV259" i="1"/>
  <c r="EA259" i="1"/>
  <c r="DM259" i="1"/>
  <c r="CS259" i="1"/>
  <c r="CX259" i="1"/>
  <c r="CP259" i="1"/>
  <c r="CU259" i="1"/>
  <c r="CZ259" i="1"/>
  <c r="DC259" i="1"/>
  <c r="CT259" i="1"/>
  <c r="CY259" i="1"/>
  <c r="DD259" i="1"/>
  <c r="DE259" i="1"/>
  <c r="DF259" i="1"/>
  <c r="AJ259" i="1"/>
  <c r="DG259" i="1"/>
  <c r="DH259" i="1"/>
  <c r="DJ259" i="1"/>
  <c r="CQ259" i="1"/>
  <c r="CV259" i="1"/>
  <c r="DA259" i="1"/>
  <c r="CR259" i="1"/>
  <c r="CW259" i="1"/>
  <c r="DB259" i="1"/>
  <c r="CN259" i="1"/>
  <c r="BT259" i="1"/>
  <c r="BY259" i="1"/>
  <c r="BQ259" i="1"/>
  <c r="BV259" i="1"/>
  <c r="CA259" i="1"/>
  <c r="CD259" i="1"/>
  <c r="BU259" i="1"/>
  <c r="BZ259" i="1"/>
  <c r="BR259" i="1"/>
  <c r="BW259" i="1"/>
  <c r="CB259" i="1"/>
  <c r="CE259" i="1"/>
  <c r="BS259" i="1"/>
  <c r="BX259" i="1"/>
  <c r="CC259" i="1"/>
  <c r="CF259" i="1"/>
  <c r="AI259" i="1"/>
  <c r="CG259" i="1"/>
  <c r="CH259" i="1"/>
  <c r="CI259" i="1"/>
  <c r="CK259" i="1"/>
  <c r="BO259" i="1"/>
  <c r="AU259" i="1"/>
  <c r="AZ259" i="1"/>
  <c r="AR259" i="1"/>
  <c r="AW259" i="1"/>
  <c r="BB259" i="1"/>
  <c r="BE259" i="1"/>
  <c r="AV259" i="1"/>
  <c r="BA259" i="1"/>
  <c r="AS259" i="1"/>
  <c r="AX259" i="1"/>
  <c r="BC259" i="1"/>
  <c r="BF259" i="1"/>
  <c r="AT259" i="1"/>
  <c r="AY259" i="1"/>
  <c r="BD259" i="1"/>
  <c r="BG259" i="1"/>
  <c r="AH259" i="1"/>
  <c r="BH259" i="1"/>
  <c r="BI259" i="1"/>
  <c r="BJ259" i="1"/>
  <c r="BL259" i="1"/>
  <c r="AP259" i="1"/>
  <c r="W259" i="1"/>
  <c r="FR105" i="1"/>
  <c r="EQ105" i="1"/>
  <c r="EV105" i="1"/>
  <c r="EN105" i="1"/>
  <c r="ES105" i="1"/>
  <c r="EX105" i="1"/>
  <c r="FA105" i="1"/>
  <c r="ER105" i="1"/>
  <c r="EW105" i="1"/>
  <c r="EO105" i="1"/>
  <c r="ET105" i="1"/>
  <c r="EY105" i="1"/>
  <c r="FB105" i="1"/>
  <c r="EP105" i="1"/>
  <c r="EU105" i="1"/>
  <c r="EZ105" i="1"/>
  <c r="FC105" i="1"/>
  <c r="AL105" i="1"/>
  <c r="FD105" i="1"/>
  <c r="FE105" i="1"/>
  <c r="FF105" i="1"/>
  <c r="FH105" i="1"/>
  <c r="EL105" i="1"/>
  <c r="DR105" i="1"/>
  <c r="DW105" i="1"/>
  <c r="DO105" i="1"/>
  <c r="DT105" i="1"/>
  <c r="DY105" i="1"/>
  <c r="EB105" i="1"/>
  <c r="DS105" i="1"/>
  <c r="DX105" i="1"/>
  <c r="EC105" i="1"/>
  <c r="ED105" i="1"/>
  <c r="EE105" i="1"/>
  <c r="AK105" i="1"/>
  <c r="EF105" i="1"/>
  <c r="EG105" i="1"/>
  <c r="EI105" i="1"/>
  <c r="DP105" i="1"/>
  <c r="DU105" i="1"/>
  <c r="DZ105" i="1"/>
  <c r="DQ105" i="1"/>
  <c r="DV105" i="1"/>
  <c r="EA105" i="1"/>
  <c r="DM105" i="1"/>
  <c r="CS105" i="1"/>
  <c r="CX105" i="1"/>
  <c r="CP105" i="1"/>
  <c r="CU105" i="1"/>
  <c r="CZ105" i="1"/>
  <c r="DC105" i="1"/>
  <c r="CT105" i="1"/>
  <c r="CY105" i="1"/>
  <c r="DD105" i="1"/>
  <c r="DE105" i="1"/>
  <c r="DF105" i="1"/>
  <c r="AJ105" i="1"/>
  <c r="DG105" i="1"/>
  <c r="DH105" i="1"/>
  <c r="DJ105" i="1"/>
  <c r="CQ105" i="1"/>
  <c r="CV105" i="1"/>
  <c r="DA105" i="1"/>
  <c r="CR105" i="1"/>
  <c r="CW105" i="1"/>
  <c r="DB105" i="1"/>
  <c r="CN105" i="1"/>
  <c r="BT105" i="1"/>
  <c r="BY105" i="1"/>
  <c r="BQ105" i="1"/>
  <c r="BV105" i="1"/>
  <c r="CA105" i="1"/>
  <c r="CD105" i="1"/>
  <c r="BU105" i="1"/>
  <c r="BZ105" i="1"/>
  <c r="BR105" i="1"/>
  <c r="BW105" i="1"/>
  <c r="CB105" i="1"/>
  <c r="CE105" i="1"/>
  <c r="BS105" i="1"/>
  <c r="BX105" i="1"/>
  <c r="CC105" i="1"/>
  <c r="CF105" i="1"/>
  <c r="AI105" i="1"/>
  <c r="CG105" i="1"/>
  <c r="CH105" i="1"/>
  <c r="CI105" i="1"/>
  <c r="CK105" i="1"/>
  <c r="BO105" i="1"/>
  <c r="AU105" i="1"/>
  <c r="AZ105" i="1"/>
  <c r="AR105" i="1"/>
  <c r="AW105" i="1"/>
  <c r="BB105" i="1"/>
  <c r="BE105" i="1"/>
  <c r="AV105" i="1"/>
  <c r="BA105" i="1"/>
  <c r="AS105" i="1"/>
  <c r="AX105" i="1"/>
  <c r="BC105" i="1"/>
  <c r="BF105" i="1"/>
  <c r="AT105" i="1"/>
  <c r="AY105" i="1"/>
  <c r="BD105" i="1"/>
  <c r="BG105" i="1"/>
  <c r="AH105" i="1"/>
  <c r="BH105" i="1"/>
  <c r="BI105" i="1"/>
  <c r="BJ105" i="1"/>
  <c r="BL105" i="1"/>
  <c r="AP105" i="1"/>
  <c r="W105" i="1"/>
  <c r="FN182" i="1"/>
  <c r="FP182" i="1"/>
  <c r="FR182" i="1"/>
  <c r="EQ182" i="1"/>
  <c r="EV182" i="1"/>
  <c r="EN182" i="1"/>
  <c r="ES182" i="1"/>
  <c r="EX182" i="1"/>
  <c r="FA182" i="1"/>
  <c r="ER182" i="1"/>
  <c r="EW182" i="1"/>
  <c r="FB182" i="1"/>
  <c r="FC182" i="1"/>
  <c r="FD182" i="1"/>
  <c r="AL182" i="1"/>
  <c r="FE182" i="1"/>
  <c r="FF182" i="1"/>
  <c r="FH182" i="1"/>
  <c r="EO182" i="1"/>
  <c r="ET182" i="1"/>
  <c r="EY182" i="1"/>
  <c r="EP182" i="1"/>
  <c r="EU182" i="1"/>
  <c r="EZ182" i="1"/>
  <c r="EL182" i="1"/>
  <c r="DR182" i="1"/>
  <c r="DW182" i="1"/>
  <c r="DO182" i="1"/>
  <c r="DT182" i="1"/>
  <c r="DY182" i="1"/>
  <c r="EB182" i="1"/>
  <c r="DS182" i="1"/>
  <c r="DX182" i="1"/>
  <c r="EC182" i="1"/>
  <c r="ED182" i="1"/>
  <c r="EE182" i="1"/>
  <c r="AK182" i="1"/>
  <c r="EF182" i="1"/>
  <c r="EG182" i="1"/>
  <c r="EI182" i="1"/>
  <c r="DP182" i="1"/>
  <c r="DU182" i="1"/>
  <c r="DZ182" i="1"/>
  <c r="DQ182" i="1"/>
  <c r="DV182" i="1"/>
  <c r="EA182" i="1"/>
  <c r="DM182" i="1"/>
  <c r="CS182" i="1"/>
  <c r="CX182" i="1"/>
  <c r="CP182" i="1"/>
  <c r="CU182" i="1"/>
  <c r="CZ182" i="1"/>
  <c r="DC182" i="1"/>
  <c r="CT182" i="1"/>
  <c r="CY182" i="1"/>
  <c r="DD182" i="1"/>
  <c r="DE182" i="1"/>
  <c r="DF182" i="1"/>
  <c r="AJ182" i="1"/>
  <c r="DG182" i="1"/>
  <c r="DH182" i="1"/>
  <c r="DJ182" i="1"/>
  <c r="CQ182" i="1"/>
  <c r="CV182" i="1"/>
  <c r="DA182" i="1"/>
  <c r="CR182" i="1"/>
  <c r="CW182" i="1"/>
  <c r="DB182" i="1"/>
  <c r="CN182" i="1"/>
  <c r="BT182" i="1"/>
  <c r="BY182" i="1"/>
  <c r="BQ182" i="1"/>
  <c r="BV182" i="1"/>
  <c r="CA182" i="1"/>
  <c r="CD182" i="1"/>
  <c r="BU182" i="1"/>
  <c r="BZ182" i="1"/>
  <c r="CE182" i="1"/>
  <c r="CF182" i="1"/>
  <c r="CG182" i="1"/>
  <c r="AI182" i="1"/>
  <c r="CH182" i="1"/>
  <c r="CI182" i="1"/>
  <c r="CK182" i="1"/>
  <c r="BR182" i="1"/>
  <c r="BW182" i="1"/>
  <c r="CB182" i="1"/>
  <c r="BS182" i="1"/>
  <c r="BX182" i="1"/>
  <c r="CC182" i="1"/>
  <c r="BO182" i="1"/>
  <c r="AU182" i="1"/>
  <c r="AZ182" i="1"/>
  <c r="AR182" i="1"/>
  <c r="AW182" i="1"/>
  <c r="BB182" i="1"/>
  <c r="BE182" i="1"/>
  <c r="AV182" i="1"/>
  <c r="BA182" i="1"/>
  <c r="BF182" i="1"/>
  <c r="BG182" i="1"/>
  <c r="BH182" i="1"/>
  <c r="AH182" i="1"/>
  <c r="BI182" i="1"/>
  <c r="BJ182" i="1"/>
  <c r="BL182" i="1"/>
  <c r="AS182" i="1"/>
  <c r="AX182" i="1"/>
  <c r="BC182" i="1"/>
  <c r="AT182" i="1"/>
  <c r="AY182" i="1"/>
  <c r="BD182" i="1"/>
  <c r="AP182" i="1"/>
  <c r="W182" i="1"/>
  <c r="FR151" i="1"/>
  <c r="EQ151" i="1"/>
  <c r="EV151" i="1"/>
  <c r="EN151" i="1"/>
  <c r="ES151" i="1"/>
  <c r="EX151" i="1"/>
  <c r="FA151" i="1"/>
  <c r="ER151" i="1"/>
  <c r="EW151" i="1"/>
  <c r="FB151" i="1"/>
  <c r="FC151" i="1"/>
  <c r="FD151" i="1"/>
  <c r="AL151" i="1"/>
  <c r="FE151" i="1"/>
  <c r="FF151" i="1"/>
  <c r="FH151" i="1"/>
  <c r="EO151" i="1"/>
  <c r="ET151" i="1"/>
  <c r="EY151" i="1"/>
  <c r="EP151" i="1"/>
  <c r="EU151" i="1"/>
  <c r="EZ151" i="1"/>
  <c r="EL151" i="1"/>
  <c r="DR151" i="1"/>
  <c r="DW151" i="1"/>
  <c r="DO151" i="1"/>
  <c r="DT151" i="1"/>
  <c r="DY151" i="1"/>
  <c r="EB151" i="1"/>
  <c r="DS151" i="1"/>
  <c r="DX151" i="1"/>
  <c r="EC151" i="1"/>
  <c r="ED151" i="1"/>
  <c r="EE151" i="1"/>
  <c r="AK151" i="1"/>
  <c r="EF151" i="1"/>
  <c r="EG151" i="1"/>
  <c r="EI151" i="1"/>
  <c r="DP151" i="1"/>
  <c r="DU151" i="1"/>
  <c r="DZ151" i="1"/>
  <c r="DQ151" i="1"/>
  <c r="DV151" i="1"/>
  <c r="EA151" i="1"/>
  <c r="DM151" i="1"/>
  <c r="CS151" i="1"/>
  <c r="CX151" i="1"/>
  <c r="CP151" i="1"/>
  <c r="CU151" i="1"/>
  <c r="CZ151" i="1"/>
  <c r="DC151" i="1"/>
  <c r="CT151" i="1"/>
  <c r="CY151" i="1"/>
  <c r="DD151" i="1"/>
  <c r="DE151" i="1"/>
  <c r="DF151" i="1"/>
  <c r="AJ151" i="1"/>
  <c r="DG151" i="1"/>
  <c r="DH151" i="1"/>
  <c r="DJ151" i="1"/>
  <c r="CQ151" i="1"/>
  <c r="CV151" i="1"/>
  <c r="DA151" i="1"/>
  <c r="CR151" i="1"/>
  <c r="CW151" i="1"/>
  <c r="DB151" i="1"/>
  <c r="CN151" i="1"/>
  <c r="BT151" i="1"/>
  <c r="BY151" i="1"/>
  <c r="BQ151" i="1"/>
  <c r="BV151" i="1"/>
  <c r="CA151" i="1"/>
  <c r="CD151" i="1"/>
  <c r="BU151" i="1"/>
  <c r="BZ151" i="1"/>
  <c r="CE151" i="1"/>
  <c r="CF151" i="1"/>
  <c r="CG151" i="1"/>
  <c r="AI151" i="1"/>
  <c r="CH151" i="1"/>
  <c r="CI151" i="1"/>
  <c r="CK151" i="1"/>
  <c r="BR151" i="1"/>
  <c r="BW151" i="1"/>
  <c r="CB151" i="1"/>
  <c r="BS151" i="1"/>
  <c r="BX151" i="1"/>
  <c r="CC151" i="1"/>
  <c r="BO151" i="1"/>
  <c r="AU151" i="1"/>
  <c r="AZ151" i="1"/>
  <c r="AR151" i="1"/>
  <c r="AW151" i="1"/>
  <c r="BB151" i="1"/>
  <c r="BE151" i="1"/>
  <c r="AV151" i="1"/>
  <c r="BA151" i="1"/>
  <c r="BF151" i="1"/>
  <c r="BG151" i="1"/>
  <c r="BH151" i="1"/>
  <c r="AH151" i="1"/>
  <c r="BI151" i="1"/>
  <c r="BJ151" i="1"/>
  <c r="BL151" i="1"/>
  <c r="AS151" i="1"/>
  <c r="AX151" i="1"/>
  <c r="BC151" i="1"/>
  <c r="AT151" i="1"/>
  <c r="AY151" i="1"/>
  <c r="BD151" i="1"/>
  <c r="AP151" i="1"/>
  <c r="W151" i="1"/>
  <c r="FR158" i="1"/>
  <c r="EQ158" i="1"/>
  <c r="EV158" i="1"/>
  <c r="EN158" i="1"/>
  <c r="ES158" i="1"/>
  <c r="EX158" i="1"/>
  <c r="FA158" i="1"/>
  <c r="ER158" i="1"/>
  <c r="EW158" i="1"/>
  <c r="EO158" i="1"/>
  <c r="ET158" i="1"/>
  <c r="EY158" i="1"/>
  <c r="FB158" i="1"/>
  <c r="EP158" i="1"/>
  <c r="EU158" i="1"/>
  <c r="EZ158" i="1"/>
  <c r="FC158" i="1"/>
  <c r="AL158" i="1"/>
  <c r="FD158" i="1"/>
  <c r="FE158" i="1"/>
  <c r="FF158" i="1"/>
  <c r="FH158" i="1"/>
  <c r="EL158" i="1"/>
  <c r="DR158" i="1"/>
  <c r="DW158" i="1"/>
  <c r="DO158" i="1"/>
  <c r="DT158" i="1"/>
  <c r="DY158" i="1"/>
  <c r="EB158" i="1"/>
  <c r="DS158" i="1"/>
  <c r="DX158" i="1"/>
  <c r="EC158" i="1"/>
  <c r="ED158" i="1"/>
  <c r="EE158" i="1"/>
  <c r="AK158" i="1"/>
  <c r="EF158" i="1"/>
  <c r="EG158" i="1"/>
  <c r="EI158" i="1"/>
  <c r="DP158" i="1"/>
  <c r="DU158" i="1"/>
  <c r="DZ158" i="1"/>
  <c r="DQ158" i="1"/>
  <c r="DV158" i="1"/>
  <c r="EA158" i="1"/>
  <c r="DM158" i="1"/>
  <c r="CS158" i="1"/>
  <c r="CX158" i="1"/>
  <c r="CP158" i="1"/>
  <c r="CU158" i="1"/>
  <c r="CZ158" i="1"/>
  <c r="DC158" i="1"/>
  <c r="CT158" i="1"/>
  <c r="CY158" i="1"/>
  <c r="DD158" i="1"/>
  <c r="DE158" i="1"/>
  <c r="DF158" i="1"/>
  <c r="AJ158" i="1"/>
  <c r="DG158" i="1"/>
  <c r="DH158" i="1"/>
  <c r="DJ158" i="1"/>
  <c r="CQ158" i="1"/>
  <c r="CV158" i="1"/>
  <c r="DA158" i="1"/>
  <c r="CR158" i="1"/>
  <c r="CW158" i="1"/>
  <c r="DB158" i="1"/>
  <c r="CN158" i="1"/>
  <c r="BT158" i="1"/>
  <c r="BY158" i="1"/>
  <c r="BQ158" i="1"/>
  <c r="BV158" i="1"/>
  <c r="CA158" i="1"/>
  <c r="CD158" i="1"/>
  <c r="BU158" i="1"/>
  <c r="BZ158" i="1"/>
  <c r="BR158" i="1"/>
  <c r="BW158" i="1"/>
  <c r="CB158" i="1"/>
  <c r="CE158" i="1"/>
  <c r="BS158" i="1"/>
  <c r="BX158" i="1"/>
  <c r="CC158" i="1"/>
  <c r="CF158" i="1"/>
  <c r="AI158" i="1"/>
  <c r="CG158" i="1"/>
  <c r="CH158" i="1"/>
  <c r="CI158" i="1"/>
  <c r="CK158" i="1"/>
  <c r="BO158" i="1"/>
  <c r="AU158" i="1"/>
  <c r="AZ158" i="1"/>
  <c r="AR158" i="1"/>
  <c r="AW158" i="1"/>
  <c r="BB158" i="1"/>
  <c r="BE158" i="1"/>
  <c r="AV158" i="1"/>
  <c r="BA158" i="1"/>
  <c r="AS158" i="1"/>
  <c r="AX158" i="1"/>
  <c r="BC158" i="1"/>
  <c r="BF158" i="1"/>
  <c r="AT158" i="1"/>
  <c r="AY158" i="1"/>
  <c r="BD158" i="1"/>
  <c r="BG158" i="1"/>
  <c r="AH158" i="1"/>
  <c r="BH158" i="1"/>
  <c r="BI158" i="1"/>
  <c r="BJ158" i="1"/>
  <c r="BL158" i="1"/>
  <c r="AP158" i="1"/>
  <c r="W158" i="1"/>
  <c r="FP204" i="1"/>
  <c r="FR204" i="1"/>
  <c r="EQ204" i="1"/>
  <c r="EV204" i="1"/>
  <c r="EN204" i="1"/>
  <c r="ES204" i="1"/>
  <c r="EX204" i="1"/>
  <c r="FA204" i="1"/>
  <c r="ER204" i="1"/>
  <c r="EW204" i="1"/>
  <c r="FB204" i="1"/>
  <c r="FC204" i="1"/>
  <c r="FD204" i="1"/>
  <c r="AL204" i="1"/>
  <c r="FE204" i="1"/>
  <c r="FF204" i="1"/>
  <c r="FH204" i="1"/>
  <c r="EO204" i="1"/>
  <c r="ET204" i="1"/>
  <c r="EY204" i="1"/>
  <c r="EP204" i="1"/>
  <c r="EU204" i="1"/>
  <c r="EZ204" i="1"/>
  <c r="EL204" i="1"/>
  <c r="DR204" i="1"/>
  <c r="DW204" i="1"/>
  <c r="DO204" i="1"/>
  <c r="DT204" i="1"/>
  <c r="DY204" i="1"/>
  <c r="EB204" i="1"/>
  <c r="DS204" i="1"/>
  <c r="DX204" i="1"/>
  <c r="EC204" i="1"/>
  <c r="ED204" i="1"/>
  <c r="EE204" i="1"/>
  <c r="AK204" i="1"/>
  <c r="EF204" i="1"/>
  <c r="EG204" i="1"/>
  <c r="EI204" i="1"/>
  <c r="DP204" i="1"/>
  <c r="DU204" i="1"/>
  <c r="DZ204" i="1"/>
  <c r="DQ204" i="1"/>
  <c r="DV204" i="1"/>
  <c r="EA204" i="1"/>
  <c r="DM204" i="1"/>
  <c r="CS204" i="1"/>
  <c r="CX204" i="1"/>
  <c r="CP204" i="1"/>
  <c r="CU204" i="1"/>
  <c r="CZ204" i="1"/>
  <c r="DC204" i="1"/>
  <c r="CT204" i="1"/>
  <c r="CY204" i="1"/>
  <c r="DD204" i="1"/>
  <c r="DE204" i="1"/>
  <c r="DF204" i="1"/>
  <c r="AJ204" i="1"/>
  <c r="DG204" i="1"/>
  <c r="DH204" i="1"/>
  <c r="DJ204" i="1"/>
  <c r="CQ204" i="1"/>
  <c r="CV204" i="1"/>
  <c r="DA204" i="1"/>
  <c r="CR204" i="1"/>
  <c r="CW204" i="1"/>
  <c r="DB204" i="1"/>
  <c r="CN204" i="1"/>
  <c r="BT204" i="1"/>
  <c r="BY204" i="1"/>
  <c r="BQ204" i="1"/>
  <c r="BV204" i="1"/>
  <c r="CA204" i="1"/>
  <c r="CD204" i="1"/>
  <c r="BU204" i="1"/>
  <c r="BZ204" i="1"/>
  <c r="CE204" i="1"/>
  <c r="CF204" i="1"/>
  <c r="CG204" i="1"/>
  <c r="AI204" i="1"/>
  <c r="CH204" i="1"/>
  <c r="CI204" i="1"/>
  <c r="CK204" i="1"/>
  <c r="BR204" i="1"/>
  <c r="BW204" i="1"/>
  <c r="CB204" i="1"/>
  <c r="BS204" i="1"/>
  <c r="BX204" i="1"/>
  <c r="CC204" i="1"/>
  <c r="BO204" i="1"/>
  <c r="AU204" i="1"/>
  <c r="AZ204" i="1"/>
  <c r="AR204" i="1"/>
  <c r="AW204" i="1"/>
  <c r="BB204" i="1"/>
  <c r="BE204" i="1"/>
  <c r="AV204" i="1"/>
  <c r="BA204" i="1"/>
  <c r="BF204" i="1"/>
  <c r="BG204" i="1"/>
  <c r="BH204" i="1"/>
  <c r="AH204" i="1"/>
  <c r="BI204" i="1"/>
  <c r="BJ204" i="1"/>
  <c r="BL204" i="1"/>
  <c r="AS204" i="1"/>
  <c r="AX204" i="1"/>
  <c r="BC204" i="1"/>
  <c r="AT204" i="1"/>
  <c r="AY204" i="1"/>
  <c r="BD204" i="1"/>
  <c r="AP204" i="1"/>
  <c r="W204" i="1"/>
  <c r="FR121" i="1"/>
  <c r="EQ121" i="1"/>
  <c r="EV121" i="1"/>
  <c r="EN121" i="1"/>
  <c r="ES121" i="1"/>
  <c r="EX121" i="1"/>
  <c r="FA121" i="1"/>
  <c r="ER121" i="1"/>
  <c r="EW121" i="1"/>
  <c r="EO121" i="1"/>
  <c r="ET121" i="1"/>
  <c r="EY121" i="1"/>
  <c r="FB121" i="1"/>
  <c r="EP121" i="1"/>
  <c r="EU121" i="1"/>
  <c r="EZ121" i="1"/>
  <c r="FC121" i="1"/>
  <c r="AL121" i="1"/>
  <c r="FD121" i="1"/>
  <c r="FE121" i="1"/>
  <c r="FF121" i="1"/>
  <c r="FH121" i="1"/>
  <c r="EL121" i="1"/>
  <c r="DR121" i="1"/>
  <c r="DW121" i="1"/>
  <c r="DO121" i="1"/>
  <c r="DT121" i="1"/>
  <c r="DY121" i="1"/>
  <c r="EB121" i="1"/>
  <c r="DS121" i="1"/>
  <c r="DX121" i="1"/>
  <c r="EC121" i="1"/>
  <c r="ED121" i="1"/>
  <c r="EE121" i="1"/>
  <c r="AK121" i="1"/>
  <c r="EF121" i="1"/>
  <c r="EG121" i="1"/>
  <c r="EI121" i="1"/>
  <c r="DP121" i="1"/>
  <c r="DU121" i="1"/>
  <c r="DZ121" i="1"/>
  <c r="DQ121" i="1"/>
  <c r="DV121" i="1"/>
  <c r="EA121" i="1"/>
  <c r="DM121" i="1"/>
  <c r="CS121" i="1"/>
  <c r="CX121" i="1"/>
  <c r="CP121" i="1"/>
  <c r="CU121" i="1"/>
  <c r="CZ121" i="1"/>
  <c r="DC121" i="1"/>
  <c r="CT121" i="1"/>
  <c r="CY121" i="1"/>
  <c r="DD121" i="1"/>
  <c r="DE121" i="1"/>
  <c r="DF121" i="1"/>
  <c r="AJ121" i="1"/>
  <c r="DG121" i="1"/>
  <c r="DH121" i="1"/>
  <c r="DJ121" i="1"/>
  <c r="CQ121" i="1"/>
  <c r="CV121" i="1"/>
  <c r="DA121" i="1"/>
  <c r="CR121" i="1"/>
  <c r="CW121" i="1"/>
  <c r="DB121" i="1"/>
  <c r="CN121" i="1"/>
  <c r="BT121" i="1"/>
  <c r="BY121" i="1"/>
  <c r="BQ121" i="1"/>
  <c r="BV121" i="1"/>
  <c r="CA121" i="1"/>
  <c r="CD121" i="1"/>
  <c r="BU121" i="1"/>
  <c r="BZ121" i="1"/>
  <c r="BR121" i="1"/>
  <c r="BW121" i="1"/>
  <c r="CB121" i="1"/>
  <c r="CE121" i="1"/>
  <c r="BS121" i="1"/>
  <c r="BX121" i="1"/>
  <c r="CC121" i="1"/>
  <c r="CF121" i="1"/>
  <c r="AI121" i="1"/>
  <c r="CG121" i="1"/>
  <c r="CH121" i="1"/>
  <c r="CI121" i="1"/>
  <c r="CK121" i="1"/>
  <c r="BO121" i="1"/>
  <c r="AU121" i="1"/>
  <c r="AZ121" i="1"/>
  <c r="AR121" i="1"/>
  <c r="AW121" i="1"/>
  <c r="BB121" i="1"/>
  <c r="BE121" i="1"/>
  <c r="AV121" i="1"/>
  <c r="BA121" i="1"/>
  <c r="AS121" i="1"/>
  <c r="AX121" i="1"/>
  <c r="BC121" i="1"/>
  <c r="BF121" i="1"/>
  <c r="AT121" i="1"/>
  <c r="AY121" i="1"/>
  <c r="BD121" i="1"/>
  <c r="BG121" i="1"/>
  <c r="AH121" i="1"/>
  <c r="BH121" i="1"/>
  <c r="BI121" i="1"/>
  <c r="BJ121" i="1"/>
  <c r="BL121" i="1"/>
  <c r="AP121" i="1"/>
  <c r="W121" i="1"/>
  <c r="FR133" i="1"/>
  <c r="EQ133" i="1"/>
  <c r="EV133" i="1"/>
  <c r="EN133" i="1"/>
  <c r="ES133" i="1"/>
  <c r="EX133" i="1"/>
  <c r="FA133" i="1"/>
  <c r="ER133" i="1"/>
  <c r="EW133" i="1"/>
  <c r="EO133" i="1"/>
  <c r="ET133" i="1"/>
  <c r="EY133" i="1"/>
  <c r="FB133" i="1"/>
  <c r="EP133" i="1"/>
  <c r="EU133" i="1"/>
  <c r="EZ133" i="1"/>
  <c r="FC133" i="1"/>
  <c r="AL133" i="1"/>
  <c r="FD133" i="1"/>
  <c r="FE133" i="1"/>
  <c r="FF133" i="1"/>
  <c r="FH133" i="1"/>
  <c r="EL133" i="1"/>
  <c r="DR133" i="1"/>
  <c r="DW133" i="1"/>
  <c r="DO133" i="1"/>
  <c r="DT133" i="1"/>
  <c r="DY133" i="1"/>
  <c r="EB133" i="1"/>
  <c r="DS133" i="1"/>
  <c r="DX133" i="1"/>
  <c r="EC133" i="1"/>
  <c r="ED133" i="1"/>
  <c r="EE133" i="1"/>
  <c r="AK133" i="1"/>
  <c r="EF133" i="1"/>
  <c r="EG133" i="1"/>
  <c r="EI133" i="1"/>
  <c r="DP133" i="1"/>
  <c r="DU133" i="1"/>
  <c r="DZ133" i="1"/>
  <c r="DQ133" i="1"/>
  <c r="DV133" i="1"/>
  <c r="EA133" i="1"/>
  <c r="DM133" i="1"/>
  <c r="CS133" i="1"/>
  <c r="CX133" i="1"/>
  <c r="CP133" i="1"/>
  <c r="CU133" i="1"/>
  <c r="CZ133" i="1"/>
  <c r="DC133" i="1"/>
  <c r="CT133" i="1"/>
  <c r="CY133" i="1"/>
  <c r="DD133" i="1"/>
  <c r="DE133" i="1"/>
  <c r="DF133" i="1"/>
  <c r="AJ133" i="1"/>
  <c r="DG133" i="1"/>
  <c r="DH133" i="1"/>
  <c r="DJ133" i="1"/>
  <c r="CQ133" i="1"/>
  <c r="CV133" i="1"/>
  <c r="DA133" i="1"/>
  <c r="CR133" i="1"/>
  <c r="CW133" i="1"/>
  <c r="DB133" i="1"/>
  <c r="CN133" i="1"/>
  <c r="BT133" i="1"/>
  <c r="BY133" i="1"/>
  <c r="BQ133" i="1"/>
  <c r="BV133" i="1"/>
  <c r="CA133" i="1"/>
  <c r="CD133" i="1"/>
  <c r="BU133" i="1"/>
  <c r="BZ133" i="1"/>
  <c r="BR133" i="1"/>
  <c r="BW133" i="1"/>
  <c r="CB133" i="1"/>
  <c r="CE133" i="1"/>
  <c r="BS133" i="1"/>
  <c r="BX133" i="1"/>
  <c r="CC133" i="1"/>
  <c r="CF133" i="1"/>
  <c r="AI133" i="1"/>
  <c r="CG133" i="1"/>
  <c r="CH133" i="1"/>
  <c r="CI133" i="1"/>
  <c r="CK133" i="1"/>
  <c r="BO133" i="1"/>
  <c r="AU133" i="1"/>
  <c r="AZ133" i="1"/>
  <c r="AR133" i="1"/>
  <c r="AW133" i="1"/>
  <c r="BB133" i="1"/>
  <c r="BE133" i="1"/>
  <c r="AV133" i="1"/>
  <c r="BA133" i="1"/>
  <c r="AS133" i="1"/>
  <c r="AX133" i="1"/>
  <c r="BC133" i="1"/>
  <c r="BF133" i="1"/>
  <c r="AT133" i="1"/>
  <c r="AY133" i="1"/>
  <c r="BD133" i="1"/>
  <c r="BG133" i="1"/>
  <c r="AH133" i="1"/>
  <c r="BH133" i="1"/>
  <c r="BI133" i="1"/>
  <c r="BJ133" i="1"/>
  <c r="BL133" i="1"/>
  <c r="AP133" i="1"/>
  <c r="W133" i="1"/>
  <c r="FN181" i="1"/>
  <c r="FP181" i="1"/>
  <c r="FR181" i="1"/>
  <c r="EQ181" i="1"/>
  <c r="EV181" i="1"/>
  <c r="EN181" i="1"/>
  <c r="ES181" i="1"/>
  <c r="EX181" i="1"/>
  <c r="FA181" i="1"/>
  <c r="ER181" i="1"/>
  <c r="EW181" i="1"/>
  <c r="FB181" i="1"/>
  <c r="FC181" i="1"/>
  <c r="FD181" i="1"/>
  <c r="AL181" i="1"/>
  <c r="FE181" i="1"/>
  <c r="FF181" i="1"/>
  <c r="FH181" i="1"/>
  <c r="EO181" i="1"/>
  <c r="ET181" i="1"/>
  <c r="EY181" i="1"/>
  <c r="EP181" i="1"/>
  <c r="EU181" i="1"/>
  <c r="EZ181" i="1"/>
  <c r="EL181" i="1"/>
  <c r="DR181" i="1"/>
  <c r="DW181" i="1"/>
  <c r="DO181" i="1"/>
  <c r="DT181" i="1"/>
  <c r="DY181" i="1"/>
  <c r="EB181" i="1"/>
  <c r="DS181" i="1"/>
  <c r="DX181" i="1"/>
  <c r="EC181" i="1"/>
  <c r="ED181" i="1"/>
  <c r="EE181" i="1"/>
  <c r="AK181" i="1"/>
  <c r="EF181" i="1"/>
  <c r="EG181" i="1"/>
  <c r="EI181" i="1"/>
  <c r="DP181" i="1"/>
  <c r="DU181" i="1"/>
  <c r="DZ181" i="1"/>
  <c r="DQ181" i="1"/>
  <c r="DV181" i="1"/>
  <c r="EA181" i="1"/>
  <c r="DM181" i="1"/>
  <c r="CS181" i="1"/>
  <c r="CX181" i="1"/>
  <c r="CP181" i="1"/>
  <c r="CU181" i="1"/>
  <c r="CZ181" i="1"/>
  <c r="DC181" i="1"/>
  <c r="CT181" i="1"/>
  <c r="CY181" i="1"/>
  <c r="DD181" i="1"/>
  <c r="DE181" i="1"/>
  <c r="DF181" i="1"/>
  <c r="AJ181" i="1"/>
  <c r="DG181" i="1"/>
  <c r="DH181" i="1"/>
  <c r="DJ181" i="1"/>
  <c r="CQ181" i="1"/>
  <c r="CV181" i="1"/>
  <c r="DA181" i="1"/>
  <c r="CR181" i="1"/>
  <c r="CW181" i="1"/>
  <c r="DB181" i="1"/>
  <c r="CN181" i="1"/>
  <c r="BT181" i="1"/>
  <c r="BY181" i="1"/>
  <c r="BQ181" i="1"/>
  <c r="BV181" i="1"/>
  <c r="CA181" i="1"/>
  <c r="CD181" i="1"/>
  <c r="BU181" i="1"/>
  <c r="BZ181" i="1"/>
  <c r="CE181" i="1"/>
  <c r="CF181" i="1"/>
  <c r="CG181" i="1"/>
  <c r="AI181" i="1"/>
  <c r="CH181" i="1"/>
  <c r="CI181" i="1"/>
  <c r="CK181" i="1"/>
  <c r="BR181" i="1"/>
  <c r="BW181" i="1"/>
  <c r="CB181" i="1"/>
  <c r="BS181" i="1"/>
  <c r="BX181" i="1"/>
  <c r="CC181" i="1"/>
  <c r="BO181" i="1"/>
  <c r="AU181" i="1"/>
  <c r="AZ181" i="1"/>
  <c r="AR181" i="1"/>
  <c r="AW181" i="1"/>
  <c r="BB181" i="1"/>
  <c r="BE181" i="1"/>
  <c r="AV181" i="1"/>
  <c r="BA181" i="1"/>
  <c r="BF181" i="1"/>
  <c r="BG181" i="1"/>
  <c r="BH181" i="1"/>
  <c r="AH181" i="1"/>
  <c r="BI181" i="1"/>
  <c r="BJ181" i="1"/>
  <c r="BL181" i="1"/>
  <c r="AS181" i="1"/>
  <c r="AX181" i="1"/>
  <c r="BC181" i="1"/>
  <c r="AT181" i="1"/>
  <c r="AY181" i="1"/>
  <c r="BD181" i="1"/>
  <c r="AP181" i="1"/>
  <c r="W181" i="1"/>
  <c r="FR127" i="1"/>
  <c r="EQ127" i="1"/>
  <c r="EV127" i="1"/>
  <c r="EN127" i="1"/>
  <c r="ES127" i="1"/>
  <c r="EX127" i="1"/>
  <c r="FA127" i="1"/>
  <c r="ER127" i="1"/>
  <c r="EW127" i="1"/>
  <c r="EO127" i="1"/>
  <c r="ET127" i="1"/>
  <c r="EY127" i="1"/>
  <c r="FB127" i="1"/>
  <c r="EP127" i="1"/>
  <c r="EU127" i="1"/>
  <c r="EZ127" i="1"/>
  <c r="FC127" i="1"/>
  <c r="AL127" i="1"/>
  <c r="FD127" i="1"/>
  <c r="FE127" i="1"/>
  <c r="FF127" i="1"/>
  <c r="FH127" i="1"/>
  <c r="EL127" i="1"/>
  <c r="DR127" i="1"/>
  <c r="DW127" i="1"/>
  <c r="DO127" i="1"/>
  <c r="DT127" i="1"/>
  <c r="DY127" i="1"/>
  <c r="EB127" i="1"/>
  <c r="DS127" i="1"/>
  <c r="DX127" i="1"/>
  <c r="EC127" i="1"/>
  <c r="ED127" i="1"/>
  <c r="EE127" i="1"/>
  <c r="AK127" i="1"/>
  <c r="EF127" i="1"/>
  <c r="EG127" i="1"/>
  <c r="EI127" i="1"/>
  <c r="DP127" i="1"/>
  <c r="DU127" i="1"/>
  <c r="DZ127" i="1"/>
  <c r="DQ127" i="1"/>
  <c r="DV127" i="1"/>
  <c r="EA127" i="1"/>
  <c r="DM127" i="1"/>
  <c r="CS127" i="1"/>
  <c r="CX127" i="1"/>
  <c r="CP127" i="1"/>
  <c r="CU127" i="1"/>
  <c r="CZ127" i="1"/>
  <c r="DC127" i="1"/>
  <c r="CT127" i="1"/>
  <c r="CY127" i="1"/>
  <c r="DD127" i="1"/>
  <c r="DE127" i="1"/>
  <c r="DF127" i="1"/>
  <c r="AJ127" i="1"/>
  <c r="DG127" i="1"/>
  <c r="DH127" i="1"/>
  <c r="DJ127" i="1"/>
  <c r="CQ127" i="1"/>
  <c r="CV127" i="1"/>
  <c r="DA127" i="1"/>
  <c r="CR127" i="1"/>
  <c r="CW127" i="1"/>
  <c r="DB127" i="1"/>
  <c r="CN127" i="1"/>
  <c r="BT127" i="1"/>
  <c r="BY127" i="1"/>
  <c r="BQ127" i="1"/>
  <c r="BV127" i="1"/>
  <c r="CA127" i="1"/>
  <c r="CD127" i="1"/>
  <c r="BU127" i="1"/>
  <c r="BZ127" i="1"/>
  <c r="BR127" i="1"/>
  <c r="BW127" i="1"/>
  <c r="CB127" i="1"/>
  <c r="CE127" i="1"/>
  <c r="BS127" i="1"/>
  <c r="BX127" i="1"/>
  <c r="CC127" i="1"/>
  <c r="CF127" i="1"/>
  <c r="AI127" i="1"/>
  <c r="CG127" i="1"/>
  <c r="CH127" i="1"/>
  <c r="CI127" i="1"/>
  <c r="CK127" i="1"/>
  <c r="BO127" i="1"/>
  <c r="AU127" i="1"/>
  <c r="AZ127" i="1"/>
  <c r="AR127" i="1"/>
  <c r="AW127" i="1"/>
  <c r="BB127" i="1"/>
  <c r="BE127" i="1"/>
  <c r="AV127" i="1"/>
  <c r="BA127" i="1"/>
  <c r="AS127" i="1"/>
  <c r="AX127" i="1"/>
  <c r="BC127" i="1"/>
  <c r="BF127" i="1"/>
  <c r="AT127" i="1"/>
  <c r="AY127" i="1"/>
  <c r="BD127" i="1"/>
  <c r="BG127" i="1"/>
  <c r="AH127" i="1"/>
  <c r="BH127" i="1"/>
  <c r="BI127" i="1"/>
  <c r="BJ127" i="1"/>
  <c r="BL127" i="1"/>
  <c r="AP127" i="1"/>
  <c r="W127" i="1"/>
  <c r="FR148" i="1"/>
  <c r="EQ148" i="1"/>
  <c r="EV148" i="1"/>
  <c r="EN148" i="1"/>
  <c r="ES148" i="1"/>
  <c r="EX148" i="1"/>
  <c r="FA148" i="1"/>
  <c r="ER148" i="1"/>
  <c r="EW148" i="1"/>
  <c r="EO148" i="1"/>
  <c r="ET148" i="1"/>
  <c r="EY148" i="1"/>
  <c r="FB148" i="1"/>
  <c r="EP148" i="1"/>
  <c r="EU148" i="1"/>
  <c r="EZ148" i="1"/>
  <c r="FC148" i="1"/>
  <c r="AL148" i="1"/>
  <c r="FD148" i="1"/>
  <c r="FE148" i="1"/>
  <c r="FF148" i="1"/>
  <c r="FH148" i="1"/>
  <c r="EL148" i="1"/>
  <c r="DR148" i="1"/>
  <c r="DW148" i="1"/>
  <c r="DO148" i="1"/>
  <c r="DT148" i="1"/>
  <c r="DY148" i="1"/>
  <c r="EB148" i="1"/>
  <c r="DS148" i="1"/>
  <c r="DX148" i="1"/>
  <c r="EC148" i="1"/>
  <c r="ED148" i="1"/>
  <c r="EE148" i="1"/>
  <c r="AK148" i="1"/>
  <c r="EF148" i="1"/>
  <c r="EG148" i="1"/>
  <c r="EI148" i="1"/>
  <c r="DP148" i="1"/>
  <c r="DU148" i="1"/>
  <c r="DZ148" i="1"/>
  <c r="DQ148" i="1"/>
  <c r="DV148" i="1"/>
  <c r="EA148" i="1"/>
  <c r="DM148" i="1"/>
  <c r="CS148" i="1"/>
  <c r="CX148" i="1"/>
  <c r="CP148" i="1"/>
  <c r="CU148" i="1"/>
  <c r="CZ148" i="1"/>
  <c r="DC148" i="1"/>
  <c r="CT148" i="1"/>
  <c r="CY148" i="1"/>
  <c r="DD148" i="1"/>
  <c r="DE148" i="1"/>
  <c r="DF148" i="1"/>
  <c r="AJ148" i="1"/>
  <c r="DG148" i="1"/>
  <c r="DH148" i="1"/>
  <c r="DJ148" i="1"/>
  <c r="CQ148" i="1"/>
  <c r="CV148" i="1"/>
  <c r="DA148" i="1"/>
  <c r="CR148" i="1"/>
  <c r="CW148" i="1"/>
  <c r="DB148" i="1"/>
  <c r="CN148" i="1"/>
  <c r="BT148" i="1"/>
  <c r="BY148" i="1"/>
  <c r="BQ148" i="1"/>
  <c r="BV148" i="1"/>
  <c r="CA148" i="1"/>
  <c r="CD148" i="1"/>
  <c r="BU148" i="1"/>
  <c r="BZ148" i="1"/>
  <c r="BR148" i="1"/>
  <c r="BW148" i="1"/>
  <c r="CB148" i="1"/>
  <c r="CE148" i="1"/>
  <c r="BS148" i="1"/>
  <c r="BX148" i="1"/>
  <c r="CC148" i="1"/>
  <c r="CF148" i="1"/>
  <c r="AI148" i="1"/>
  <c r="CG148" i="1"/>
  <c r="CH148" i="1"/>
  <c r="CI148" i="1"/>
  <c r="CK148" i="1"/>
  <c r="BO148" i="1"/>
  <c r="AU148" i="1"/>
  <c r="AZ148" i="1"/>
  <c r="AR148" i="1"/>
  <c r="AW148" i="1"/>
  <c r="BB148" i="1"/>
  <c r="BE148" i="1"/>
  <c r="AV148" i="1"/>
  <c r="BA148" i="1"/>
  <c r="AS148" i="1"/>
  <c r="AX148" i="1"/>
  <c r="BC148" i="1"/>
  <c r="BF148" i="1"/>
  <c r="AT148" i="1"/>
  <c r="AY148" i="1"/>
  <c r="BD148" i="1"/>
  <c r="BG148" i="1"/>
  <c r="AH148" i="1"/>
  <c r="BH148" i="1"/>
  <c r="BI148" i="1"/>
  <c r="BJ148" i="1"/>
  <c r="BL148" i="1"/>
  <c r="AP148" i="1"/>
  <c r="W148" i="1"/>
  <c r="FR136" i="1"/>
  <c r="EQ136" i="1"/>
  <c r="EV136" i="1"/>
  <c r="EN136" i="1"/>
  <c r="ES136" i="1"/>
  <c r="EX136" i="1"/>
  <c r="FA136" i="1"/>
  <c r="ER136" i="1"/>
  <c r="EW136" i="1"/>
  <c r="EO136" i="1"/>
  <c r="ET136" i="1"/>
  <c r="EY136" i="1"/>
  <c r="FB136" i="1"/>
  <c r="EP136" i="1"/>
  <c r="EU136" i="1"/>
  <c r="EZ136" i="1"/>
  <c r="FC136" i="1"/>
  <c r="AL136" i="1"/>
  <c r="FD136" i="1"/>
  <c r="FE136" i="1"/>
  <c r="FF136" i="1"/>
  <c r="FH136" i="1"/>
  <c r="EL136" i="1"/>
  <c r="DR136" i="1"/>
  <c r="DW136" i="1"/>
  <c r="DO136" i="1"/>
  <c r="DT136" i="1"/>
  <c r="DY136" i="1"/>
  <c r="EB136" i="1"/>
  <c r="DS136" i="1"/>
  <c r="DX136" i="1"/>
  <c r="EC136" i="1"/>
  <c r="ED136" i="1"/>
  <c r="EE136" i="1"/>
  <c r="AK136" i="1"/>
  <c r="EF136" i="1"/>
  <c r="EG136" i="1"/>
  <c r="EI136" i="1"/>
  <c r="DP136" i="1"/>
  <c r="DU136" i="1"/>
  <c r="DZ136" i="1"/>
  <c r="DQ136" i="1"/>
  <c r="DV136" i="1"/>
  <c r="EA136" i="1"/>
  <c r="DM136" i="1"/>
  <c r="CS136" i="1"/>
  <c r="CX136" i="1"/>
  <c r="CP136" i="1"/>
  <c r="CU136" i="1"/>
  <c r="CZ136" i="1"/>
  <c r="DC136" i="1"/>
  <c r="CT136" i="1"/>
  <c r="CY136" i="1"/>
  <c r="DD136" i="1"/>
  <c r="DE136" i="1"/>
  <c r="DF136" i="1"/>
  <c r="AJ136" i="1"/>
  <c r="DG136" i="1"/>
  <c r="DH136" i="1"/>
  <c r="DJ136" i="1"/>
  <c r="CQ136" i="1"/>
  <c r="CV136" i="1"/>
  <c r="DA136" i="1"/>
  <c r="CR136" i="1"/>
  <c r="CW136" i="1"/>
  <c r="DB136" i="1"/>
  <c r="CN136" i="1"/>
  <c r="BT136" i="1"/>
  <c r="BY136" i="1"/>
  <c r="BQ136" i="1"/>
  <c r="BV136" i="1"/>
  <c r="CA136" i="1"/>
  <c r="CD136" i="1"/>
  <c r="BU136" i="1"/>
  <c r="BZ136" i="1"/>
  <c r="BR136" i="1"/>
  <c r="BW136" i="1"/>
  <c r="CB136" i="1"/>
  <c r="CE136" i="1"/>
  <c r="BS136" i="1"/>
  <c r="BX136" i="1"/>
  <c r="CC136" i="1"/>
  <c r="CF136" i="1"/>
  <c r="AI136" i="1"/>
  <c r="CG136" i="1"/>
  <c r="CH136" i="1"/>
  <c r="CI136" i="1"/>
  <c r="CK136" i="1"/>
  <c r="BO136" i="1"/>
  <c r="AU136" i="1"/>
  <c r="AZ136" i="1"/>
  <c r="AR136" i="1"/>
  <c r="AW136" i="1"/>
  <c r="BB136" i="1"/>
  <c r="BE136" i="1"/>
  <c r="AV136" i="1"/>
  <c r="BA136" i="1"/>
  <c r="AS136" i="1"/>
  <c r="AX136" i="1"/>
  <c r="BC136" i="1"/>
  <c r="BF136" i="1"/>
  <c r="AT136" i="1"/>
  <c r="AY136" i="1"/>
  <c r="BD136" i="1"/>
  <c r="BG136" i="1"/>
  <c r="AH136" i="1"/>
  <c r="BH136" i="1"/>
  <c r="BI136" i="1"/>
  <c r="BJ136" i="1"/>
  <c r="BL136" i="1"/>
  <c r="AP136" i="1"/>
  <c r="W136" i="1"/>
  <c r="FR119" i="1"/>
  <c r="EQ119" i="1"/>
  <c r="EV119" i="1"/>
  <c r="EN119" i="1"/>
  <c r="ES119" i="1"/>
  <c r="EX119" i="1"/>
  <c r="FA119" i="1"/>
  <c r="ER119" i="1"/>
  <c r="EW119" i="1"/>
  <c r="EO119" i="1"/>
  <c r="ET119" i="1"/>
  <c r="EY119" i="1"/>
  <c r="FB119" i="1"/>
  <c r="EP119" i="1"/>
  <c r="EU119" i="1"/>
  <c r="EZ119" i="1"/>
  <c r="FC119" i="1"/>
  <c r="AL119" i="1"/>
  <c r="FD119" i="1"/>
  <c r="FE119" i="1"/>
  <c r="FF119" i="1"/>
  <c r="FH119" i="1"/>
  <c r="EL119" i="1"/>
  <c r="DR119" i="1"/>
  <c r="DW119" i="1"/>
  <c r="DO119" i="1"/>
  <c r="DT119" i="1"/>
  <c r="DY119" i="1"/>
  <c r="EB119" i="1"/>
  <c r="DS119" i="1"/>
  <c r="DX119" i="1"/>
  <c r="EC119" i="1"/>
  <c r="ED119" i="1"/>
  <c r="EE119" i="1"/>
  <c r="AK119" i="1"/>
  <c r="EF119" i="1"/>
  <c r="EG119" i="1"/>
  <c r="EI119" i="1"/>
  <c r="DP119" i="1"/>
  <c r="DU119" i="1"/>
  <c r="DZ119" i="1"/>
  <c r="DQ119" i="1"/>
  <c r="DV119" i="1"/>
  <c r="EA119" i="1"/>
  <c r="DM119" i="1"/>
  <c r="CS119" i="1"/>
  <c r="CX119" i="1"/>
  <c r="CP119" i="1"/>
  <c r="CU119" i="1"/>
  <c r="CZ119" i="1"/>
  <c r="DC119" i="1"/>
  <c r="CT119" i="1"/>
  <c r="CY119" i="1"/>
  <c r="DD119" i="1"/>
  <c r="DE119" i="1"/>
  <c r="DF119" i="1"/>
  <c r="AJ119" i="1"/>
  <c r="DG119" i="1"/>
  <c r="DH119" i="1"/>
  <c r="DJ119" i="1"/>
  <c r="CQ119" i="1"/>
  <c r="CV119" i="1"/>
  <c r="DA119" i="1"/>
  <c r="CR119" i="1"/>
  <c r="CW119" i="1"/>
  <c r="DB119" i="1"/>
  <c r="CN119" i="1"/>
  <c r="BT119" i="1"/>
  <c r="BY119" i="1"/>
  <c r="BQ119" i="1"/>
  <c r="BV119" i="1"/>
  <c r="CA119" i="1"/>
  <c r="CD119" i="1"/>
  <c r="BU119" i="1"/>
  <c r="BZ119" i="1"/>
  <c r="BR119" i="1"/>
  <c r="BW119" i="1"/>
  <c r="CB119" i="1"/>
  <c r="CE119" i="1"/>
  <c r="BS119" i="1"/>
  <c r="BX119" i="1"/>
  <c r="CC119" i="1"/>
  <c r="CF119" i="1"/>
  <c r="AI119" i="1"/>
  <c r="CG119" i="1"/>
  <c r="CH119" i="1"/>
  <c r="CI119" i="1"/>
  <c r="CK119" i="1"/>
  <c r="BO119" i="1"/>
  <c r="AU119" i="1"/>
  <c r="AZ119" i="1"/>
  <c r="AR119" i="1"/>
  <c r="AW119" i="1"/>
  <c r="BB119" i="1"/>
  <c r="BE119" i="1"/>
  <c r="AV119" i="1"/>
  <c r="BA119" i="1"/>
  <c r="AS119" i="1"/>
  <c r="AX119" i="1"/>
  <c r="BC119" i="1"/>
  <c r="BF119" i="1"/>
  <c r="AT119" i="1"/>
  <c r="AY119" i="1"/>
  <c r="BD119" i="1"/>
  <c r="BG119" i="1"/>
  <c r="AH119" i="1"/>
  <c r="BH119" i="1"/>
  <c r="BI119" i="1"/>
  <c r="BJ119" i="1"/>
  <c r="BL119" i="1"/>
  <c r="AP119" i="1"/>
  <c r="W119" i="1"/>
  <c r="FR83" i="1"/>
  <c r="EQ83" i="1"/>
  <c r="EV83" i="1"/>
  <c r="EN83" i="1"/>
  <c r="ES83" i="1"/>
  <c r="EX83" i="1"/>
  <c r="FA83" i="1"/>
  <c r="ER83" i="1"/>
  <c r="EW83" i="1"/>
  <c r="EO83" i="1"/>
  <c r="ET83" i="1"/>
  <c r="EY83" i="1"/>
  <c r="FB83" i="1"/>
  <c r="EP83" i="1"/>
  <c r="EU83" i="1"/>
  <c r="EZ83" i="1"/>
  <c r="FC83" i="1"/>
  <c r="AL83" i="1"/>
  <c r="FD83" i="1"/>
  <c r="FE83" i="1"/>
  <c r="FF83" i="1"/>
  <c r="FH83" i="1"/>
  <c r="EL83" i="1"/>
  <c r="DR83" i="1"/>
  <c r="DW83" i="1"/>
  <c r="DO83" i="1"/>
  <c r="DT83" i="1"/>
  <c r="DY83" i="1"/>
  <c r="EB83" i="1"/>
  <c r="DS83" i="1"/>
  <c r="DX83" i="1"/>
  <c r="EC83" i="1"/>
  <c r="ED83" i="1"/>
  <c r="EE83" i="1"/>
  <c r="AK83" i="1"/>
  <c r="EF83" i="1"/>
  <c r="EG83" i="1"/>
  <c r="EI83" i="1"/>
  <c r="DP83" i="1"/>
  <c r="DU83" i="1"/>
  <c r="DZ83" i="1"/>
  <c r="DQ83" i="1"/>
  <c r="DV83" i="1"/>
  <c r="EA83" i="1"/>
  <c r="DM83" i="1"/>
  <c r="CS83" i="1"/>
  <c r="CX83" i="1"/>
  <c r="CP83" i="1"/>
  <c r="CU83" i="1"/>
  <c r="CZ83" i="1"/>
  <c r="DC83" i="1"/>
  <c r="CT83" i="1"/>
  <c r="CY83" i="1"/>
  <c r="DD83" i="1"/>
  <c r="DE83" i="1"/>
  <c r="DF83" i="1"/>
  <c r="AJ83" i="1"/>
  <c r="DG83" i="1"/>
  <c r="DH83" i="1"/>
  <c r="DJ83" i="1"/>
  <c r="CQ83" i="1"/>
  <c r="CV83" i="1"/>
  <c r="DA83" i="1"/>
  <c r="CR83" i="1"/>
  <c r="CW83" i="1"/>
  <c r="DB83" i="1"/>
  <c r="CN83" i="1"/>
  <c r="BT83" i="1"/>
  <c r="BY83" i="1"/>
  <c r="BQ83" i="1"/>
  <c r="BV83" i="1"/>
  <c r="CA83" i="1"/>
  <c r="CD83" i="1"/>
  <c r="BU83" i="1"/>
  <c r="BZ83" i="1"/>
  <c r="BR83" i="1"/>
  <c r="BW83" i="1"/>
  <c r="CB83" i="1"/>
  <c r="CE83" i="1"/>
  <c r="BS83" i="1"/>
  <c r="BX83" i="1"/>
  <c r="CC83" i="1"/>
  <c r="CF83" i="1"/>
  <c r="AI83" i="1"/>
  <c r="CG83" i="1"/>
  <c r="CH83" i="1"/>
  <c r="CI83" i="1"/>
  <c r="CK83" i="1"/>
  <c r="BO83" i="1"/>
  <c r="AU83" i="1"/>
  <c r="AZ83" i="1"/>
  <c r="AR83" i="1"/>
  <c r="AW83" i="1"/>
  <c r="BB83" i="1"/>
  <c r="BE83" i="1"/>
  <c r="AV83" i="1"/>
  <c r="BA83" i="1"/>
  <c r="AS83" i="1"/>
  <c r="AX83" i="1"/>
  <c r="BC83" i="1"/>
  <c r="BF83" i="1"/>
  <c r="AT83" i="1"/>
  <c r="AY83" i="1"/>
  <c r="BD83" i="1"/>
  <c r="BG83" i="1"/>
  <c r="AH83" i="1"/>
  <c r="BH83" i="1"/>
  <c r="BI83" i="1"/>
  <c r="BJ83" i="1"/>
  <c r="BL83" i="1"/>
  <c r="AP83" i="1"/>
  <c r="W83" i="1"/>
  <c r="FR146" i="1"/>
  <c r="EQ146" i="1"/>
  <c r="EV146" i="1"/>
  <c r="EN146" i="1"/>
  <c r="ES146" i="1"/>
  <c r="EX146" i="1"/>
  <c r="FA146" i="1"/>
  <c r="ER146" i="1"/>
  <c r="EW146" i="1"/>
  <c r="EO146" i="1"/>
  <c r="ET146" i="1"/>
  <c r="EY146" i="1"/>
  <c r="FB146" i="1"/>
  <c r="EP146" i="1"/>
  <c r="EU146" i="1"/>
  <c r="EZ146" i="1"/>
  <c r="FC146" i="1"/>
  <c r="AL146" i="1"/>
  <c r="FD146" i="1"/>
  <c r="FE146" i="1"/>
  <c r="FF146" i="1"/>
  <c r="FH146" i="1"/>
  <c r="EL146" i="1"/>
  <c r="DR146" i="1"/>
  <c r="DW146" i="1"/>
  <c r="DO146" i="1"/>
  <c r="DT146" i="1"/>
  <c r="DY146" i="1"/>
  <c r="EB146" i="1"/>
  <c r="DS146" i="1"/>
  <c r="DX146" i="1"/>
  <c r="EC146" i="1"/>
  <c r="ED146" i="1"/>
  <c r="EE146" i="1"/>
  <c r="AK146" i="1"/>
  <c r="EF146" i="1"/>
  <c r="EG146" i="1"/>
  <c r="EI146" i="1"/>
  <c r="DP146" i="1"/>
  <c r="DU146" i="1"/>
  <c r="DZ146" i="1"/>
  <c r="DQ146" i="1"/>
  <c r="DV146" i="1"/>
  <c r="EA146" i="1"/>
  <c r="DM146" i="1"/>
  <c r="CS146" i="1"/>
  <c r="CX146" i="1"/>
  <c r="CP146" i="1"/>
  <c r="CU146" i="1"/>
  <c r="CZ146" i="1"/>
  <c r="DC146" i="1"/>
  <c r="CT146" i="1"/>
  <c r="CY146" i="1"/>
  <c r="DD146" i="1"/>
  <c r="DE146" i="1"/>
  <c r="DF146" i="1"/>
  <c r="AJ146" i="1"/>
  <c r="DG146" i="1"/>
  <c r="DH146" i="1"/>
  <c r="DJ146" i="1"/>
  <c r="CQ146" i="1"/>
  <c r="CV146" i="1"/>
  <c r="DA146" i="1"/>
  <c r="CR146" i="1"/>
  <c r="CW146" i="1"/>
  <c r="DB146" i="1"/>
  <c r="CN146" i="1"/>
  <c r="BT146" i="1"/>
  <c r="BY146" i="1"/>
  <c r="BQ146" i="1"/>
  <c r="BV146" i="1"/>
  <c r="CA146" i="1"/>
  <c r="CD146" i="1"/>
  <c r="BU146" i="1"/>
  <c r="BZ146" i="1"/>
  <c r="BR146" i="1"/>
  <c r="BW146" i="1"/>
  <c r="CB146" i="1"/>
  <c r="CE146" i="1"/>
  <c r="BS146" i="1"/>
  <c r="BX146" i="1"/>
  <c r="CC146" i="1"/>
  <c r="CF146" i="1"/>
  <c r="AI146" i="1"/>
  <c r="CG146" i="1"/>
  <c r="CH146" i="1"/>
  <c r="CI146" i="1"/>
  <c r="CK146" i="1"/>
  <c r="BO146" i="1"/>
  <c r="AU146" i="1"/>
  <c r="AZ146" i="1"/>
  <c r="AR146" i="1"/>
  <c r="AW146" i="1"/>
  <c r="BB146" i="1"/>
  <c r="BE146" i="1"/>
  <c r="AV146" i="1"/>
  <c r="BA146" i="1"/>
  <c r="AS146" i="1"/>
  <c r="AX146" i="1"/>
  <c r="BC146" i="1"/>
  <c r="BF146" i="1"/>
  <c r="AT146" i="1"/>
  <c r="AY146" i="1"/>
  <c r="BD146" i="1"/>
  <c r="BG146" i="1"/>
  <c r="AH146" i="1"/>
  <c r="BH146" i="1"/>
  <c r="BI146" i="1"/>
  <c r="BJ146" i="1"/>
  <c r="BL146" i="1"/>
  <c r="AP146" i="1"/>
  <c r="W146" i="1"/>
  <c r="FR242" i="1"/>
  <c r="EQ242" i="1"/>
  <c r="EV242" i="1"/>
  <c r="EN242" i="1"/>
  <c r="ES242" i="1"/>
  <c r="EX242" i="1"/>
  <c r="FA242" i="1"/>
  <c r="ER242" i="1"/>
  <c r="EW242" i="1"/>
  <c r="EO242" i="1"/>
  <c r="ET242" i="1"/>
  <c r="EY242" i="1"/>
  <c r="FB242" i="1"/>
  <c r="EP242" i="1"/>
  <c r="EU242" i="1"/>
  <c r="EZ242" i="1"/>
  <c r="FC242" i="1"/>
  <c r="AL242" i="1"/>
  <c r="FD242" i="1"/>
  <c r="FE242" i="1"/>
  <c r="FF242" i="1"/>
  <c r="FH242" i="1"/>
  <c r="EL242" i="1"/>
  <c r="DR242" i="1"/>
  <c r="DW242" i="1"/>
  <c r="DO242" i="1"/>
  <c r="DT242" i="1"/>
  <c r="DY242" i="1"/>
  <c r="EB242" i="1"/>
  <c r="DS242" i="1"/>
  <c r="DX242" i="1"/>
  <c r="EC242" i="1"/>
  <c r="ED242" i="1"/>
  <c r="EE242" i="1"/>
  <c r="AK242" i="1"/>
  <c r="EF242" i="1"/>
  <c r="EG242" i="1"/>
  <c r="EI242" i="1"/>
  <c r="DP242" i="1"/>
  <c r="DU242" i="1"/>
  <c r="DZ242" i="1"/>
  <c r="DQ242" i="1"/>
  <c r="DV242" i="1"/>
  <c r="EA242" i="1"/>
  <c r="DM242" i="1"/>
  <c r="CS242" i="1"/>
  <c r="CX242" i="1"/>
  <c r="CP242" i="1"/>
  <c r="CU242" i="1"/>
  <c r="CZ242" i="1"/>
  <c r="DC242" i="1"/>
  <c r="CT242" i="1"/>
  <c r="CY242" i="1"/>
  <c r="DD242" i="1"/>
  <c r="DE242" i="1"/>
  <c r="DF242" i="1"/>
  <c r="AJ242" i="1"/>
  <c r="DG242" i="1"/>
  <c r="DH242" i="1"/>
  <c r="DJ242" i="1"/>
  <c r="CQ242" i="1"/>
  <c r="CV242" i="1"/>
  <c r="DA242" i="1"/>
  <c r="CR242" i="1"/>
  <c r="CW242" i="1"/>
  <c r="DB242" i="1"/>
  <c r="CN242" i="1"/>
  <c r="BT242" i="1"/>
  <c r="BY242" i="1"/>
  <c r="BQ242" i="1"/>
  <c r="BV242" i="1"/>
  <c r="CA242" i="1"/>
  <c r="CD242" i="1"/>
  <c r="BU242" i="1"/>
  <c r="BZ242" i="1"/>
  <c r="BR242" i="1"/>
  <c r="BW242" i="1"/>
  <c r="CB242" i="1"/>
  <c r="CE242" i="1"/>
  <c r="BS242" i="1"/>
  <c r="BX242" i="1"/>
  <c r="CC242" i="1"/>
  <c r="CF242" i="1"/>
  <c r="AI242" i="1"/>
  <c r="CG242" i="1"/>
  <c r="CH242" i="1"/>
  <c r="CI242" i="1"/>
  <c r="CK242" i="1"/>
  <c r="BO242" i="1"/>
  <c r="AU242" i="1"/>
  <c r="AZ242" i="1"/>
  <c r="AR242" i="1"/>
  <c r="AW242" i="1"/>
  <c r="BB242" i="1"/>
  <c r="BE242" i="1"/>
  <c r="AV242" i="1"/>
  <c r="BA242" i="1"/>
  <c r="AS242" i="1"/>
  <c r="AX242" i="1"/>
  <c r="BC242" i="1"/>
  <c r="BF242" i="1"/>
  <c r="AT242" i="1"/>
  <c r="AY242" i="1"/>
  <c r="BD242" i="1"/>
  <c r="BG242" i="1"/>
  <c r="AH242" i="1"/>
  <c r="BH242" i="1"/>
  <c r="BI242" i="1"/>
  <c r="BJ242" i="1"/>
  <c r="BL242" i="1"/>
  <c r="AP242" i="1"/>
  <c r="W242" i="1"/>
  <c r="FR223" i="1"/>
  <c r="EQ223" i="1"/>
  <c r="EV223" i="1"/>
  <c r="EN223" i="1"/>
  <c r="ES223" i="1"/>
  <c r="EX223" i="1"/>
  <c r="FA223" i="1"/>
  <c r="ER223" i="1"/>
  <c r="EW223" i="1"/>
  <c r="EO223" i="1"/>
  <c r="ET223" i="1"/>
  <c r="EY223" i="1"/>
  <c r="FB223" i="1"/>
  <c r="EP223" i="1"/>
  <c r="EU223" i="1"/>
  <c r="EZ223" i="1"/>
  <c r="FC223" i="1"/>
  <c r="AL223" i="1"/>
  <c r="FD223" i="1"/>
  <c r="FE223" i="1"/>
  <c r="FF223" i="1"/>
  <c r="FH223" i="1"/>
  <c r="EL223" i="1"/>
  <c r="DR223" i="1"/>
  <c r="DW223" i="1"/>
  <c r="DO223" i="1"/>
  <c r="DT223" i="1"/>
  <c r="DY223" i="1"/>
  <c r="EB223" i="1"/>
  <c r="DS223" i="1"/>
  <c r="DX223" i="1"/>
  <c r="EC223" i="1"/>
  <c r="ED223" i="1"/>
  <c r="EE223" i="1"/>
  <c r="AK223" i="1"/>
  <c r="EF223" i="1"/>
  <c r="EG223" i="1"/>
  <c r="EI223" i="1"/>
  <c r="DP223" i="1"/>
  <c r="DU223" i="1"/>
  <c r="DZ223" i="1"/>
  <c r="DQ223" i="1"/>
  <c r="DV223" i="1"/>
  <c r="EA223" i="1"/>
  <c r="DM223" i="1"/>
  <c r="CS223" i="1"/>
  <c r="CX223" i="1"/>
  <c r="CP223" i="1"/>
  <c r="CU223" i="1"/>
  <c r="CZ223" i="1"/>
  <c r="DC223" i="1"/>
  <c r="CT223" i="1"/>
  <c r="CY223" i="1"/>
  <c r="DD223" i="1"/>
  <c r="DE223" i="1"/>
  <c r="DF223" i="1"/>
  <c r="AJ223" i="1"/>
  <c r="DG223" i="1"/>
  <c r="DH223" i="1"/>
  <c r="DJ223" i="1"/>
  <c r="CQ223" i="1"/>
  <c r="CV223" i="1"/>
  <c r="DA223" i="1"/>
  <c r="CR223" i="1"/>
  <c r="CW223" i="1"/>
  <c r="DB223" i="1"/>
  <c r="CN223" i="1"/>
  <c r="BT223" i="1"/>
  <c r="BY223" i="1"/>
  <c r="BQ223" i="1"/>
  <c r="BV223" i="1"/>
  <c r="CA223" i="1"/>
  <c r="CD223" i="1"/>
  <c r="BU223" i="1"/>
  <c r="BZ223" i="1"/>
  <c r="BR223" i="1"/>
  <c r="BW223" i="1"/>
  <c r="CB223" i="1"/>
  <c r="CE223" i="1"/>
  <c r="BS223" i="1"/>
  <c r="BX223" i="1"/>
  <c r="CC223" i="1"/>
  <c r="CF223" i="1"/>
  <c r="AI223" i="1"/>
  <c r="CG223" i="1"/>
  <c r="CH223" i="1"/>
  <c r="CI223" i="1"/>
  <c r="CK223" i="1"/>
  <c r="BO223" i="1"/>
  <c r="AU223" i="1"/>
  <c r="AZ223" i="1"/>
  <c r="AR223" i="1"/>
  <c r="AW223" i="1"/>
  <c r="BB223" i="1"/>
  <c r="BE223" i="1"/>
  <c r="AV223" i="1"/>
  <c r="BA223" i="1"/>
  <c r="AS223" i="1"/>
  <c r="AX223" i="1"/>
  <c r="BC223" i="1"/>
  <c r="BF223" i="1"/>
  <c r="AT223" i="1"/>
  <c r="AY223" i="1"/>
  <c r="BD223" i="1"/>
  <c r="BG223" i="1"/>
  <c r="AH223" i="1"/>
  <c r="BH223" i="1"/>
  <c r="BI223" i="1"/>
  <c r="BJ223" i="1"/>
  <c r="BL223" i="1"/>
  <c r="AP223" i="1"/>
  <c r="W223" i="1"/>
  <c r="FP345" i="1"/>
  <c r="FR345" i="1"/>
  <c r="EQ345" i="1"/>
  <c r="EV345" i="1"/>
  <c r="EN345" i="1"/>
  <c r="ES345" i="1"/>
  <c r="EX345" i="1"/>
  <c r="FA345" i="1"/>
  <c r="ER345" i="1"/>
  <c r="EW345" i="1"/>
  <c r="FB345" i="1"/>
  <c r="FC345" i="1"/>
  <c r="FD345" i="1"/>
  <c r="AL345" i="1"/>
  <c r="FE345" i="1"/>
  <c r="FF345" i="1"/>
  <c r="FH345" i="1"/>
  <c r="EO345" i="1"/>
  <c r="ET345" i="1"/>
  <c r="EY345" i="1"/>
  <c r="EP345" i="1"/>
  <c r="EU345" i="1"/>
  <c r="EZ345" i="1"/>
  <c r="EL345" i="1"/>
  <c r="DR345" i="1"/>
  <c r="DW345" i="1"/>
  <c r="DO345" i="1"/>
  <c r="DT345" i="1"/>
  <c r="DY345" i="1"/>
  <c r="EB345" i="1"/>
  <c r="DS345" i="1"/>
  <c r="DX345" i="1"/>
  <c r="EC345" i="1"/>
  <c r="ED345" i="1"/>
  <c r="EE345" i="1"/>
  <c r="AK345" i="1"/>
  <c r="EF345" i="1"/>
  <c r="EG345" i="1"/>
  <c r="EI345" i="1"/>
  <c r="DP345" i="1"/>
  <c r="DU345" i="1"/>
  <c r="DZ345" i="1"/>
  <c r="DQ345" i="1"/>
  <c r="DV345" i="1"/>
  <c r="EA345" i="1"/>
  <c r="DM345" i="1"/>
  <c r="CS345" i="1"/>
  <c r="CX345" i="1"/>
  <c r="CP345" i="1"/>
  <c r="CU345" i="1"/>
  <c r="CZ345" i="1"/>
  <c r="DC345" i="1"/>
  <c r="CT345" i="1"/>
  <c r="CY345" i="1"/>
  <c r="DD345" i="1"/>
  <c r="DE345" i="1"/>
  <c r="DF345" i="1"/>
  <c r="AJ345" i="1"/>
  <c r="DG345" i="1"/>
  <c r="DH345" i="1"/>
  <c r="DJ345" i="1"/>
  <c r="CQ345" i="1"/>
  <c r="CV345" i="1"/>
  <c r="DA345" i="1"/>
  <c r="CR345" i="1"/>
  <c r="CW345" i="1"/>
  <c r="DB345" i="1"/>
  <c r="CN345" i="1"/>
  <c r="BT345" i="1"/>
  <c r="BY345" i="1"/>
  <c r="BQ345" i="1"/>
  <c r="BV345" i="1"/>
  <c r="CA345" i="1"/>
  <c r="CD345" i="1"/>
  <c r="BU345" i="1"/>
  <c r="BZ345" i="1"/>
  <c r="CE345" i="1"/>
  <c r="CF345" i="1"/>
  <c r="CG345" i="1"/>
  <c r="AI345" i="1"/>
  <c r="CH345" i="1"/>
  <c r="CI345" i="1"/>
  <c r="CK345" i="1"/>
  <c r="BR345" i="1"/>
  <c r="BW345" i="1"/>
  <c r="CB345" i="1"/>
  <c r="BS345" i="1"/>
  <c r="BX345" i="1"/>
  <c r="CC345" i="1"/>
  <c r="BO345" i="1"/>
  <c r="AU345" i="1"/>
  <c r="AZ345" i="1"/>
  <c r="AR345" i="1"/>
  <c r="AW345" i="1"/>
  <c r="BB345" i="1"/>
  <c r="BE345" i="1"/>
  <c r="AV345" i="1"/>
  <c r="BA345" i="1"/>
  <c r="BF345" i="1"/>
  <c r="BG345" i="1"/>
  <c r="BH345" i="1"/>
  <c r="AH345" i="1"/>
  <c r="BI345" i="1"/>
  <c r="BJ345" i="1"/>
  <c r="BL345" i="1"/>
  <c r="AS345" i="1"/>
  <c r="AX345" i="1"/>
  <c r="BC345" i="1"/>
  <c r="AT345" i="1"/>
  <c r="AY345" i="1"/>
  <c r="BD345" i="1"/>
  <c r="AP345" i="1"/>
  <c r="W345" i="1"/>
  <c r="FN180" i="1"/>
  <c r="FP180" i="1"/>
  <c r="FR180" i="1"/>
  <c r="EQ180" i="1"/>
  <c r="EV180" i="1"/>
  <c r="EN180" i="1"/>
  <c r="ES180" i="1"/>
  <c r="EX180" i="1"/>
  <c r="FA180" i="1"/>
  <c r="ER180" i="1"/>
  <c r="EW180" i="1"/>
  <c r="FB180" i="1"/>
  <c r="FC180" i="1"/>
  <c r="FD180" i="1"/>
  <c r="AL180" i="1"/>
  <c r="FE180" i="1"/>
  <c r="FF180" i="1"/>
  <c r="FH180" i="1"/>
  <c r="EO180" i="1"/>
  <c r="ET180" i="1"/>
  <c r="EY180" i="1"/>
  <c r="EP180" i="1"/>
  <c r="EU180" i="1"/>
  <c r="EZ180" i="1"/>
  <c r="EL180" i="1"/>
  <c r="DR180" i="1"/>
  <c r="DW180" i="1"/>
  <c r="DO180" i="1"/>
  <c r="DT180" i="1"/>
  <c r="DY180" i="1"/>
  <c r="EB180" i="1"/>
  <c r="DS180" i="1"/>
  <c r="DX180" i="1"/>
  <c r="EC180" i="1"/>
  <c r="ED180" i="1"/>
  <c r="EE180" i="1"/>
  <c r="AK180" i="1"/>
  <c r="EF180" i="1"/>
  <c r="EG180" i="1"/>
  <c r="EI180" i="1"/>
  <c r="DP180" i="1"/>
  <c r="DU180" i="1"/>
  <c r="DZ180" i="1"/>
  <c r="DQ180" i="1"/>
  <c r="DV180" i="1"/>
  <c r="EA180" i="1"/>
  <c r="DM180" i="1"/>
  <c r="CS180" i="1"/>
  <c r="CX180" i="1"/>
  <c r="CP180" i="1"/>
  <c r="CU180" i="1"/>
  <c r="CZ180" i="1"/>
  <c r="DC180" i="1"/>
  <c r="CT180" i="1"/>
  <c r="CY180" i="1"/>
  <c r="DD180" i="1"/>
  <c r="DE180" i="1"/>
  <c r="DF180" i="1"/>
  <c r="AJ180" i="1"/>
  <c r="DG180" i="1"/>
  <c r="DH180" i="1"/>
  <c r="DJ180" i="1"/>
  <c r="CQ180" i="1"/>
  <c r="CV180" i="1"/>
  <c r="DA180" i="1"/>
  <c r="CR180" i="1"/>
  <c r="CW180" i="1"/>
  <c r="DB180" i="1"/>
  <c r="CN180" i="1"/>
  <c r="BT180" i="1"/>
  <c r="BY180" i="1"/>
  <c r="BQ180" i="1"/>
  <c r="BV180" i="1"/>
  <c r="CA180" i="1"/>
  <c r="CD180" i="1"/>
  <c r="BU180" i="1"/>
  <c r="BZ180" i="1"/>
  <c r="CE180" i="1"/>
  <c r="CF180" i="1"/>
  <c r="CG180" i="1"/>
  <c r="AI180" i="1"/>
  <c r="CH180" i="1"/>
  <c r="CI180" i="1"/>
  <c r="CK180" i="1"/>
  <c r="BR180" i="1"/>
  <c r="BW180" i="1"/>
  <c r="CB180" i="1"/>
  <c r="BS180" i="1"/>
  <c r="BX180" i="1"/>
  <c r="CC180" i="1"/>
  <c r="BO180" i="1"/>
  <c r="AU180" i="1"/>
  <c r="AZ180" i="1"/>
  <c r="AR180" i="1"/>
  <c r="AW180" i="1"/>
  <c r="BB180" i="1"/>
  <c r="BE180" i="1"/>
  <c r="AV180" i="1"/>
  <c r="BA180" i="1"/>
  <c r="BF180" i="1"/>
  <c r="BG180" i="1"/>
  <c r="BH180" i="1"/>
  <c r="AH180" i="1"/>
  <c r="BI180" i="1"/>
  <c r="BJ180" i="1"/>
  <c r="BL180" i="1"/>
  <c r="AS180" i="1"/>
  <c r="AX180" i="1"/>
  <c r="BC180" i="1"/>
  <c r="AT180" i="1"/>
  <c r="AY180" i="1"/>
  <c r="BD180" i="1"/>
  <c r="AP180" i="1"/>
  <c r="W180" i="1"/>
  <c r="FR104" i="1"/>
  <c r="EQ104" i="1"/>
  <c r="EV104" i="1"/>
  <c r="EN104" i="1"/>
  <c r="ES104" i="1"/>
  <c r="EX104" i="1"/>
  <c r="FA104" i="1"/>
  <c r="ER104" i="1"/>
  <c r="EW104" i="1"/>
  <c r="EO104" i="1"/>
  <c r="ET104" i="1"/>
  <c r="EY104" i="1"/>
  <c r="FB104" i="1"/>
  <c r="EP104" i="1"/>
  <c r="EU104" i="1"/>
  <c r="EZ104" i="1"/>
  <c r="FC104" i="1"/>
  <c r="AL104" i="1"/>
  <c r="FD104" i="1"/>
  <c r="FE104" i="1"/>
  <c r="FF104" i="1"/>
  <c r="FH104" i="1"/>
  <c r="EL104" i="1"/>
  <c r="DR104" i="1"/>
  <c r="DW104" i="1"/>
  <c r="DO104" i="1"/>
  <c r="DT104" i="1"/>
  <c r="DY104" i="1"/>
  <c r="EB104" i="1"/>
  <c r="DS104" i="1"/>
  <c r="DX104" i="1"/>
  <c r="EC104" i="1"/>
  <c r="ED104" i="1"/>
  <c r="EE104" i="1"/>
  <c r="AK104" i="1"/>
  <c r="EF104" i="1"/>
  <c r="EG104" i="1"/>
  <c r="EI104" i="1"/>
  <c r="DP104" i="1"/>
  <c r="DU104" i="1"/>
  <c r="DZ104" i="1"/>
  <c r="DQ104" i="1"/>
  <c r="DV104" i="1"/>
  <c r="EA104" i="1"/>
  <c r="DM104" i="1"/>
  <c r="CS104" i="1"/>
  <c r="CX104" i="1"/>
  <c r="CP104" i="1"/>
  <c r="CU104" i="1"/>
  <c r="CZ104" i="1"/>
  <c r="DC104" i="1"/>
  <c r="CT104" i="1"/>
  <c r="CY104" i="1"/>
  <c r="DD104" i="1"/>
  <c r="DE104" i="1"/>
  <c r="DF104" i="1"/>
  <c r="AJ104" i="1"/>
  <c r="DG104" i="1"/>
  <c r="DH104" i="1"/>
  <c r="DJ104" i="1"/>
  <c r="CQ104" i="1"/>
  <c r="CV104" i="1"/>
  <c r="DA104" i="1"/>
  <c r="CR104" i="1"/>
  <c r="CW104" i="1"/>
  <c r="DB104" i="1"/>
  <c r="CN104" i="1"/>
  <c r="BT104" i="1"/>
  <c r="BY104" i="1"/>
  <c r="BQ104" i="1"/>
  <c r="BV104" i="1"/>
  <c r="CA104" i="1"/>
  <c r="CD104" i="1"/>
  <c r="BU104" i="1"/>
  <c r="BZ104" i="1"/>
  <c r="BR104" i="1"/>
  <c r="BW104" i="1"/>
  <c r="CB104" i="1"/>
  <c r="CE104" i="1"/>
  <c r="BS104" i="1"/>
  <c r="BX104" i="1"/>
  <c r="CC104" i="1"/>
  <c r="CF104" i="1"/>
  <c r="AI104" i="1"/>
  <c r="CG104" i="1"/>
  <c r="CH104" i="1"/>
  <c r="CI104" i="1"/>
  <c r="CK104" i="1"/>
  <c r="BO104" i="1"/>
  <c r="AU104" i="1"/>
  <c r="AZ104" i="1"/>
  <c r="AR104" i="1"/>
  <c r="AW104" i="1"/>
  <c r="BB104" i="1"/>
  <c r="BE104" i="1"/>
  <c r="AV104" i="1"/>
  <c r="BA104" i="1"/>
  <c r="AS104" i="1"/>
  <c r="AX104" i="1"/>
  <c r="BC104" i="1"/>
  <c r="BF104" i="1"/>
  <c r="AT104" i="1"/>
  <c r="AY104" i="1"/>
  <c r="BD104" i="1"/>
  <c r="BG104" i="1"/>
  <c r="AH104" i="1"/>
  <c r="BH104" i="1"/>
  <c r="BI104" i="1"/>
  <c r="BJ104" i="1"/>
  <c r="BL104" i="1"/>
  <c r="AP104" i="1"/>
  <c r="W104" i="1"/>
  <c r="FR92" i="1"/>
  <c r="EQ92" i="1"/>
  <c r="EV92" i="1"/>
  <c r="EN92" i="1"/>
  <c r="ES92" i="1"/>
  <c r="EX92" i="1"/>
  <c r="FA92" i="1"/>
  <c r="ER92" i="1"/>
  <c r="EW92" i="1"/>
  <c r="EO92" i="1"/>
  <c r="ET92" i="1"/>
  <c r="EY92" i="1"/>
  <c r="FB92" i="1"/>
  <c r="EP92" i="1"/>
  <c r="EU92" i="1"/>
  <c r="EZ92" i="1"/>
  <c r="FC92" i="1"/>
  <c r="AL92" i="1"/>
  <c r="FD92" i="1"/>
  <c r="FE92" i="1"/>
  <c r="FF92" i="1"/>
  <c r="FH92" i="1"/>
  <c r="EL92" i="1"/>
  <c r="DR92" i="1"/>
  <c r="DW92" i="1"/>
  <c r="DO92" i="1"/>
  <c r="DT92" i="1"/>
  <c r="DY92" i="1"/>
  <c r="EB92" i="1"/>
  <c r="DS92" i="1"/>
  <c r="DX92" i="1"/>
  <c r="EC92" i="1"/>
  <c r="ED92" i="1"/>
  <c r="EE92" i="1"/>
  <c r="AK92" i="1"/>
  <c r="EF92" i="1"/>
  <c r="EG92" i="1"/>
  <c r="EI92" i="1"/>
  <c r="DP92" i="1"/>
  <c r="DU92" i="1"/>
  <c r="DZ92" i="1"/>
  <c r="DQ92" i="1"/>
  <c r="DV92" i="1"/>
  <c r="EA92" i="1"/>
  <c r="DM92" i="1"/>
  <c r="CS92" i="1"/>
  <c r="CX92" i="1"/>
  <c r="CP92" i="1"/>
  <c r="CU92" i="1"/>
  <c r="CZ92" i="1"/>
  <c r="DC92" i="1"/>
  <c r="CT92" i="1"/>
  <c r="CY92" i="1"/>
  <c r="DD92" i="1"/>
  <c r="DE92" i="1"/>
  <c r="DF92" i="1"/>
  <c r="AJ92" i="1"/>
  <c r="DG92" i="1"/>
  <c r="DH92" i="1"/>
  <c r="DJ92" i="1"/>
  <c r="CQ92" i="1"/>
  <c r="CV92" i="1"/>
  <c r="DA92" i="1"/>
  <c r="CR92" i="1"/>
  <c r="CW92" i="1"/>
  <c r="DB92" i="1"/>
  <c r="CN92" i="1"/>
  <c r="BT92" i="1"/>
  <c r="BY92" i="1"/>
  <c r="BQ92" i="1"/>
  <c r="BV92" i="1"/>
  <c r="CA92" i="1"/>
  <c r="CD92" i="1"/>
  <c r="BU92" i="1"/>
  <c r="BZ92" i="1"/>
  <c r="BR92" i="1"/>
  <c r="BW92" i="1"/>
  <c r="CB92" i="1"/>
  <c r="CE92" i="1"/>
  <c r="BS92" i="1"/>
  <c r="BX92" i="1"/>
  <c r="CC92" i="1"/>
  <c r="CF92" i="1"/>
  <c r="AI92" i="1"/>
  <c r="CG92" i="1"/>
  <c r="CH92" i="1"/>
  <c r="CI92" i="1"/>
  <c r="CK92" i="1"/>
  <c r="BO92" i="1"/>
  <c r="AU92" i="1"/>
  <c r="AZ92" i="1"/>
  <c r="AR92" i="1"/>
  <c r="AW92" i="1"/>
  <c r="BB92" i="1"/>
  <c r="BE92" i="1"/>
  <c r="AV92" i="1"/>
  <c r="BA92" i="1"/>
  <c r="AS92" i="1"/>
  <c r="AX92" i="1"/>
  <c r="BC92" i="1"/>
  <c r="BF92" i="1"/>
  <c r="AT92" i="1"/>
  <c r="AY92" i="1"/>
  <c r="BD92" i="1"/>
  <c r="BG92" i="1"/>
  <c r="AH92" i="1"/>
  <c r="BH92" i="1"/>
  <c r="BI92" i="1"/>
  <c r="BJ92" i="1"/>
  <c r="BL92" i="1"/>
  <c r="AP92" i="1"/>
  <c r="W92" i="1"/>
  <c r="FR87" i="1"/>
  <c r="EQ87" i="1"/>
  <c r="EV87" i="1"/>
  <c r="EN87" i="1"/>
  <c r="ES87" i="1"/>
  <c r="EX87" i="1"/>
  <c r="FA87" i="1"/>
  <c r="ER87" i="1"/>
  <c r="EW87" i="1"/>
  <c r="EO87" i="1"/>
  <c r="ET87" i="1"/>
  <c r="EY87" i="1"/>
  <c r="FB87" i="1"/>
  <c r="EP87" i="1"/>
  <c r="EU87" i="1"/>
  <c r="EZ87" i="1"/>
  <c r="FC87" i="1"/>
  <c r="AL87" i="1"/>
  <c r="FD87" i="1"/>
  <c r="FE87" i="1"/>
  <c r="FF87" i="1"/>
  <c r="FH87" i="1"/>
  <c r="EL87" i="1"/>
  <c r="DR87" i="1"/>
  <c r="DW87" i="1"/>
  <c r="DO87" i="1"/>
  <c r="DT87" i="1"/>
  <c r="DY87" i="1"/>
  <c r="EB87" i="1"/>
  <c r="DS87" i="1"/>
  <c r="DX87" i="1"/>
  <c r="EC87" i="1"/>
  <c r="ED87" i="1"/>
  <c r="EE87" i="1"/>
  <c r="AK87" i="1"/>
  <c r="EF87" i="1"/>
  <c r="EG87" i="1"/>
  <c r="EI87" i="1"/>
  <c r="DP87" i="1"/>
  <c r="DU87" i="1"/>
  <c r="DZ87" i="1"/>
  <c r="DQ87" i="1"/>
  <c r="DV87" i="1"/>
  <c r="EA87" i="1"/>
  <c r="DM87" i="1"/>
  <c r="CS87" i="1"/>
  <c r="CX87" i="1"/>
  <c r="CP87" i="1"/>
  <c r="CU87" i="1"/>
  <c r="CZ87" i="1"/>
  <c r="DC87" i="1"/>
  <c r="CT87" i="1"/>
  <c r="CY87" i="1"/>
  <c r="DD87" i="1"/>
  <c r="DE87" i="1"/>
  <c r="DF87" i="1"/>
  <c r="AJ87" i="1"/>
  <c r="DG87" i="1"/>
  <c r="DH87" i="1"/>
  <c r="DJ87" i="1"/>
  <c r="CQ87" i="1"/>
  <c r="CV87" i="1"/>
  <c r="DA87" i="1"/>
  <c r="CR87" i="1"/>
  <c r="CW87" i="1"/>
  <c r="DB87" i="1"/>
  <c r="CN87" i="1"/>
  <c r="BT87" i="1"/>
  <c r="BY87" i="1"/>
  <c r="BQ87" i="1"/>
  <c r="BV87" i="1"/>
  <c r="CA87" i="1"/>
  <c r="CD87" i="1"/>
  <c r="BU87" i="1"/>
  <c r="BZ87" i="1"/>
  <c r="BR87" i="1"/>
  <c r="BW87" i="1"/>
  <c r="CB87" i="1"/>
  <c r="CE87" i="1"/>
  <c r="BS87" i="1"/>
  <c r="BX87" i="1"/>
  <c r="CC87" i="1"/>
  <c r="CF87" i="1"/>
  <c r="AI87" i="1"/>
  <c r="CG87" i="1"/>
  <c r="CH87" i="1"/>
  <c r="CI87" i="1"/>
  <c r="CK87" i="1"/>
  <c r="BO87" i="1"/>
  <c r="AU87" i="1"/>
  <c r="AZ87" i="1"/>
  <c r="AR87" i="1"/>
  <c r="AW87" i="1"/>
  <c r="BB87" i="1"/>
  <c r="BE87" i="1"/>
  <c r="AV87" i="1"/>
  <c r="BA87" i="1"/>
  <c r="AS87" i="1"/>
  <c r="AX87" i="1"/>
  <c r="BC87" i="1"/>
  <c r="BF87" i="1"/>
  <c r="AT87" i="1"/>
  <c r="AY87" i="1"/>
  <c r="BD87" i="1"/>
  <c r="BG87" i="1"/>
  <c r="AH87" i="1"/>
  <c r="BH87" i="1"/>
  <c r="BI87" i="1"/>
  <c r="BJ87" i="1"/>
  <c r="BL87" i="1"/>
  <c r="AP87" i="1"/>
  <c r="W87" i="1"/>
  <c r="FR76" i="1"/>
  <c r="EQ76" i="1"/>
  <c r="EV76" i="1"/>
  <c r="EN76" i="1"/>
  <c r="ES76" i="1"/>
  <c r="EX76" i="1"/>
  <c r="FA76" i="1"/>
  <c r="ER76" i="1"/>
  <c r="EW76" i="1"/>
  <c r="FB76" i="1"/>
  <c r="FC76" i="1"/>
  <c r="FD76" i="1"/>
  <c r="AL76" i="1"/>
  <c r="FE76" i="1"/>
  <c r="FF76" i="1"/>
  <c r="FH76" i="1"/>
  <c r="EO76" i="1"/>
  <c r="ET76" i="1"/>
  <c r="EY76" i="1"/>
  <c r="EP76" i="1"/>
  <c r="EU76" i="1"/>
  <c r="EZ76" i="1"/>
  <c r="EL76" i="1"/>
  <c r="DR76" i="1"/>
  <c r="DW76" i="1"/>
  <c r="DO76" i="1"/>
  <c r="DT76" i="1"/>
  <c r="DY76" i="1"/>
  <c r="EB76" i="1"/>
  <c r="DS76" i="1"/>
  <c r="DX76" i="1"/>
  <c r="EC76" i="1"/>
  <c r="ED76" i="1"/>
  <c r="EE76" i="1"/>
  <c r="AK76" i="1"/>
  <c r="EF76" i="1"/>
  <c r="EG76" i="1"/>
  <c r="EI76" i="1"/>
  <c r="DP76" i="1"/>
  <c r="DU76" i="1"/>
  <c r="DZ76" i="1"/>
  <c r="DQ76" i="1"/>
  <c r="DV76" i="1"/>
  <c r="EA76" i="1"/>
  <c r="DM76" i="1"/>
  <c r="CS76" i="1"/>
  <c r="CX76" i="1"/>
  <c r="CP76" i="1"/>
  <c r="CU76" i="1"/>
  <c r="CZ76" i="1"/>
  <c r="DC76" i="1"/>
  <c r="CT76" i="1"/>
  <c r="CY76" i="1"/>
  <c r="DD76" i="1"/>
  <c r="DE76" i="1"/>
  <c r="DF76" i="1"/>
  <c r="AJ76" i="1"/>
  <c r="DG76" i="1"/>
  <c r="DH76" i="1"/>
  <c r="DJ76" i="1"/>
  <c r="CQ76" i="1"/>
  <c r="CV76" i="1"/>
  <c r="DA76" i="1"/>
  <c r="CR76" i="1"/>
  <c r="CW76" i="1"/>
  <c r="DB76" i="1"/>
  <c r="CN76" i="1"/>
  <c r="BT76" i="1"/>
  <c r="BY76" i="1"/>
  <c r="BQ76" i="1"/>
  <c r="BV76" i="1"/>
  <c r="CA76" i="1"/>
  <c r="CD76" i="1"/>
  <c r="BU76" i="1"/>
  <c r="BZ76" i="1"/>
  <c r="CE76" i="1"/>
  <c r="CF76" i="1"/>
  <c r="CG76" i="1"/>
  <c r="AI76" i="1"/>
  <c r="CH76" i="1"/>
  <c r="CI76" i="1"/>
  <c r="CK76" i="1"/>
  <c r="BR76" i="1"/>
  <c r="BW76" i="1"/>
  <c r="CB76" i="1"/>
  <c r="BS76" i="1"/>
  <c r="BX76" i="1"/>
  <c r="CC76" i="1"/>
  <c r="BO76" i="1"/>
  <c r="AU76" i="1"/>
  <c r="AZ76" i="1"/>
  <c r="AR76" i="1"/>
  <c r="AW76" i="1"/>
  <c r="BB76" i="1"/>
  <c r="BE76" i="1"/>
  <c r="AV76" i="1"/>
  <c r="BA76" i="1"/>
  <c r="BF76" i="1"/>
  <c r="BG76" i="1"/>
  <c r="BH76" i="1"/>
  <c r="AH76" i="1"/>
  <c r="BI76" i="1"/>
  <c r="BJ76" i="1"/>
  <c r="BL76" i="1"/>
  <c r="AS76" i="1"/>
  <c r="AX76" i="1"/>
  <c r="BC76" i="1"/>
  <c r="AT76" i="1"/>
  <c r="AY76" i="1"/>
  <c r="BD76" i="1"/>
  <c r="AP76" i="1"/>
  <c r="W76" i="1"/>
  <c r="FN179" i="1"/>
  <c r="FP179" i="1"/>
  <c r="FR179" i="1"/>
  <c r="EQ179" i="1"/>
  <c r="EV179" i="1"/>
  <c r="EN179" i="1"/>
  <c r="ES179" i="1"/>
  <c r="EX179" i="1"/>
  <c r="FA179" i="1"/>
  <c r="ER179" i="1"/>
  <c r="EW179" i="1"/>
  <c r="FB179" i="1"/>
  <c r="FC179" i="1"/>
  <c r="FD179" i="1"/>
  <c r="AL179" i="1"/>
  <c r="FE179" i="1"/>
  <c r="FF179" i="1"/>
  <c r="FH179" i="1"/>
  <c r="EO179" i="1"/>
  <c r="ET179" i="1"/>
  <c r="EY179" i="1"/>
  <c r="EP179" i="1"/>
  <c r="EU179" i="1"/>
  <c r="EZ179" i="1"/>
  <c r="EL179" i="1"/>
  <c r="DR179" i="1"/>
  <c r="DW179" i="1"/>
  <c r="DO179" i="1"/>
  <c r="DT179" i="1"/>
  <c r="DY179" i="1"/>
  <c r="EB179" i="1"/>
  <c r="DS179" i="1"/>
  <c r="DX179" i="1"/>
  <c r="EC179" i="1"/>
  <c r="ED179" i="1"/>
  <c r="EE179" i="1"/>
  <c r="AK179" i="1"/>
  <c r="EF179" i="1"/>
  <c r="EG179" i="1"/>
  <c r="EI179" i="1"/>
  <c r="DP179" i="1"/>
  <c r="DU179" i="1"/>
  <c r="DZ179" i="1"/>
  <c r="DQ179" i="1"/>
  <c r="DV179" i="1"/>
  <c r="EA179" i="1"/>
  <c r="DM179" i="1"/>
  <c r="CS179" i="1"/>
  <c r="CX179" i="1"/>
  <c r="CP179" i="1"/>
  <c r="CU179" i="1"/>
  <c r="CZ179" i="1"/>
  <c r="DC179" i="1"/>
  <c r="CT179" i="1"/>
  <c r="CY179" i="1"/>
  <c r="DD179" i="1"/>
  <c r="DE179" i="1"/>
  <c r="DF179" i="1"/>
  <c r="AJ179" i="1"/>
  <c r="DG179" i="1"/>
  <c r="DH179" i="1"/>
  <c r="DJ179" i="1"/>
  <c r="CQ179" i="1"/>
  <c r="CV179" i="1"/>
  <c r="DA179" i="1"/>
  <c r="CR179" i="1"/>
  <c r="CW179" i="1"/>
  <c r="DB179" i="1"/>
  <c r="CN179" i="1"/>
  <c r="BT179" i="1"/>
  <c r="BY179" i="1"/>
  <c r="BQ179" i="1"/>
  <c r="BV179" i="1"/>
  <c r="CA179" i="1"/>
  <c r="CD179" i="1"/>
  <c r="BU179" i="1"/>
  <c r="BZ179" i="1"/>
  <c r="CE179" i="1"/>
  <c r="CF179" i="1"/>
  <c r="CG179" i="1"/>
  <c r="AI179" i="1"/>
  <c r="CH179" i="1"/>
  <c r="CI179" i="1"/>
  <c r="CK179" i="1"/>
  <c r="BR179" i="1"/>
  <c r="BW179" i="1"/>
  <c r="CB179" i="1"/>
  <c r="BS179" i="1"/>
  <c r="BX179" i="1"/>
  <c r="CC179" i="1"/>
  <c r="BO179" i="1"/>
  <c r="AU179" i="1"/>
  <c r="AZ179" i="1"/>
  <c r="AR179" i="1"/>
  <c r="AW179" i="1"/>
  <c r="BB179" i="1"/>
  <c r="BE179" i="1"/>
  <c r="AV179" i="1"/>
  <c r="BA179" i="1"/>
  <c r="BF179" i="1"/>
  <c r="BG179" i="1"/>
  <c r="BH179" i="1"/>
  <c r="AH179" i="1"/>
  <c r="BI179" i="1"/>
  <c r="BJ179" i="1"/>
  <c r="BL179" i="1"/>
  <c r="AS179" i="1"/>
  <c r="AX179" i="1"/>
  <c r="BC179" i="1"/>
  <c r="AT179" i="1"/>
  <c r="AY179" i="1"/>
  <c r="BD179" i="1"/>
  <c r="AP179" i="1"/>
  <c r="W179" i="1"/>
  <c r="FR209" i="1"/>
  <c r="EQ209" i="1"/>
  <c r="EV209" i="1"/>
  <c r="EN209" i="1"/>
  <c r="ES209" i="1"/>
  <c r="EX209" i="1"/>
  <c r="FA209" i="1"/>
  <c r="ER209" i="1"/>
  <c r="EW209" i="1"/>
  <c r="FB209" i="1"/>
  <c r="FC209" i="1"/>
  <c r="FD209" i="1"/>
  <c r="AL209" i="1"/>
  <c r="FE209" i="1"/>
  <c r="FF209" i="1"/>
  <c r="FH209" i="1"/>
  <c r="EO209" i="1"/>
  <c r="ET209" i="1"/>
  <c r="EY209" i="1"/>
  <c r="EP209" i="1"/>
  <c r="EU209" i="1"/>
  <c r="EZ209" i="1"/>
  <c r="EL209" i="1"/>
  <c r="DR209" i="1"/>
  <c r="DW209" i="1"/>
  <c r="DO209" i="1"/>
  <c r="DT209" i="1"/>
  <c r="DY209" i="1"/>
  <c r="EB209" i="1"/>
  <c r="DS209" i="1"/>
  <c r="DX209" i="1"/>
  <c r="EC209" i="1"/>
  <c r="ED209" i="1"/>
  <c r="EE209" i="1"/>
  <c r="AK209" i="1"/>
  <c r="EF209" i="1"/>
  <c r="EG209" i="1"/>
  <c r="EI209" i="1"/>
  <c r="DP209" i="1"/>
  <c r="DU209" i="1"/>
  <c r="DZ209" i="1"/>
  <c r="DQ209" i="1"/>
  <c r="DV209" i="1"/>
  <c r="EA209" i="1"/>
  <c r="DM209" i="1"/>
  <c r="CS209" i="1"/>
  <c r="CX209" i="1"/>
  <c r="CP209" i="1"/>
  <c r="CU209" i="1"/>
  <c r="CZ209" i="1"/>
  <c r="DC209" i="1"/>
  <c r="CT209" i="1"/>
  <c r="CY209" i="1"/>
  <c r="DD209" i="1"/>
  <c r="DE209" i="1"/>
  <c r="DF209" i="1"/>
  <c r="AJ209" i="1"/>
  <c r="DG209" i="1"/>
  <c r="DH209" i="1"/>
  <c r="DJ209" i="1"/>
  <c r="CQ209" i="1"/>
  <c r="CV209" i="1"/>
  <c r="DA209" i="1"/>
  <c r="CR209" i="1"/>
  <c r="CW209" i="1"/>
  <c r="DB209" i="1"/>
  <c r="CN209" i="1"/>
  <c r="BT209" i="1"/>
  <c r="BY209" i="1"/>
  <c r="BQ209" i="1"/>
  <c r="BV209" i="1"/>
  <c r="CA209" i="1"/>
  <c r="CD209" i="1"/>
  <c r="BU209" i="1"/>
  <c r="BZ209" i="1"/>
  <c r="CE209" i="1"/>
  <c r="CF209" i="1"/>
  <c r="CG209" i="1"/>
  <c r="AI209" i="1"/>
  <c r="CH209" i="1"/>
  <c r="CI209" i="1"/>
  <c r="CK209" i="1"/>
  <c r="BR209" i="1"/>
  <c r="BW209" i="1"/>
  <c r="CB209" i="1"/>
  <c r="BS209" i="1"/>
  <c r="BX209" i="1"/>
  <c r="CC209" i="1"/>
  <c r="BO209" i="1"/>
  <c r="AU209" i="1"/>
  <c r="AZ209" i="1"/>
  <c r="AR209" i="1"/>
  <c r="AW209" i="1"/>
  <c r="BB209" i="1"/>
  <c r="BE209" i="1"/>
  <c r="AV209" i="1"/>
  <c r="BA209" i="1"/>
  <c r="BF209" i="1"/>
  <c r="BG209" i="1"/>
  <c r="BH209" i="1"/>
  <c r="AH209" i="1"/>
  <c r="BI209" i="1"/>
  <c r="BJ209" i="1"/>
  <c r="BL209" i="1"/>
  <c r="AS209" i="1"/>
  <c r="AX209" i="1"/>
  <c r="BC209" i="1"/>
  <c r="AT209" i="1"/>
  <c r="AY209" i="1"/>
  <c r="BD209" i="1"/>
  <c r="AP209" i="1"/>
  <c r="W209" i="1"/>
  <c r="FN178" i="1"/>
  <c r="FP178" i="1"/>
  <c r="FR178" i="1"/>
  <c r="EQ178" i="1"/>
  <c r="EV178" i="1"/>
  <c r="EN178" i="1"/>
  <c r="ES178" i="1"/>
  <c r="EX178" i="1"/>
  <c r="FA178" i="1"/>
  <c r="ER178" i="1"/>
  <c r="EW178" i="1"/>
  <c r="FB178" i="1"/>
  <c r="FC178" i="1"/>
  <c r="FD178" i="1"/>
  <c r="AL178" i="1"/>
  <c r="FE178" i="1"/>
  <c r="FF178" i="1"/>
  <c r="FH178" i="1"/>
  <c r="EO178" i="1"/>
  <c r="ET178" i="1"/>
  <c r="EY178" i="1"/>
  <c r="EP178" i="1"/>
  <c r="EU178" i="1"/>
  <c r="EZ178" i="1"/>
  <c r="EL178" i="1"/>
  <c r="DR178" i="1"/>
  <c r="DW178" i="1"/>
  <c r="DO178" i="1"/>
  <c r="DT178" i="1"/>
  <c r="DY178" i="1"/>
  <c r="EB178" i="1"/>
  <c r="DS178" i="1"/>
  <c r="DX178" i="1"/>
  <c r="EC178" i="1"/>
  <c r="ED178" i="1"/>
  <c r="EE178" i="1"/>
  <c r="AK178" i="1"/>
  <c r="EF178" i="1"/>
  <c r="EG178" i="1"/>
  <c r="EI178" i="1"/>
  <c r="DP178" i="1"/>
  <c r="DU178" i="1"/>
  <c r="DZ178" i="1"/>
  <c r="DQ178" i="1"/>
  <c r="DV178" i="1"/>
  <c r="EA178" i="1"/>
  <c r="DM178" i="1"/>
  <c r="CS178" i="1"/>
  <c r="CX178" i="1"/>
  <c r="CP178" i="1"/>
  <c r="CU178" i="1"/>
  <c r="CZ178" i="1"/>
  <c r="DC178" i="1"/>
  <c r="CT178" i="1"/>
  <c r="CY178" i="1"/>
  <c r="DD178" i="1"/>
  <c r="DE178" i="1"/>
  <c r="DF178" i="1"/>
  <c r="AJ178" i="1"/>
  <c r="DG178" i="1"/>
  <c r="DH178" i="1"/>
  <c r="DJ178" i="1"/>
  <c r="CQ178" i="1"/>
  <c r="CV178" i="1"/>
  <c r="DA178" i="1"/>
  <c r="CR178" i="1"/>
  <c r="CW178" i="1"/>
  <c r="DB178" i="1"/>
  <c r="CN178" i="1"/>
  <c r="BT178" i="1"/>
  <c r="BY178" i="1"/>
  <c r="BQ178" i="1"/>
  <c r="BV178" i="1"/>
  <c r="CA178" i="1"/>
  <c r="CD178" i="1"/>
  <c r="BU178" i="1"/>
  <c r="BZ178" i="1"/>
  <c r="CE178" i="1"/>
  <c r="CF178" i="1"/>
  <c r="CG178" i="1"/>
  <c r="AI178" i="1"/>
  <c r="CH178" i="1"/>
  <c r="CI178" i="1"/>
  <c r="CK178" i="1"/>
  <c r="BR178" i="1"/>
  <c r="BW178" i="1"/>
  <c r="CB178" i="1"/>
  <c r="BS178" i="1"/>
  <c r="BX178" i="1"/>
  <c r="CC178" i="1"/>
  <c r="BO178" i="1"/>
  <c r="AU178" i="1"/>
  <c r="AZ178" i="1"/>
  <c r="AR178" i="1"/>
  <c r="AW178" i="1"/>
  <c r="BB178" i="1"/>
  <c r="BE178" i="1"/>
  <c r="AV178" i="1"/>
  <c r="BA178" i="1"/>
  <c r="BF178" i="1"/>
  <c r="BG178" i="1"/>
  <c r="BH178" i="1"/>
  <c r="AH178" i="1"/>
  <c r="BI178" i="1"/>
  <c r="BJ178" i="1"/>
  <c r="BL178" i="1"/>
  <c r="AS178" i="1"/>
  <c r="AX178" i="1"/>
  <c r="BC178" i="1"/>
  <c r="AT178" i="1"/>
  <c r="AY178" i="1"/>
  <c r="BD178" i="1"/>
  <c r="AP178" i="1"/>
  <c r="W178" i="1"/>
  <c r="FR125" i="1"/>
  <c r="EQ125" i="1"/>
  <c r="EV125" i="1"/>
  <c r="EN125" i="1"/>
  <c r="ES125" i="1"/>
  <c r="EX125" i="1"/>
  <c r="FA125" i="1"/>
  <c r="ER125" i="1"/>
  <c r="EW125" i="1"/>
  <c r="EO125" i="1"/>
  <c r="ET125" i="1"/>
  <c r="EY125" i="1"/>
  <c r="FB125" i="1"/>
  <c r="EP125" i="1"/>
  <c r="EU125" i="1"/>
  <c r="EZ125" i="1"/>
  <c r="FC125" i="1"/>
  <c r="AL125" i="1"/>
  <c r="FD125" i="1"/>
  <c r="FE125" i="1"/>
  <c r="FF125" i="1"/>
  <c r="FH125" i="1"/>
  <c r="EL125" i="1"/>
  <c r="DR125" i="1"/>
  <c r="DW125" i="1"/>
  <c r="DO125" i="1"/>
  <c r="DT125" i="1"/>
  <c r="DY125" i="1"/>
  <c r="EB125" i="1"/>
  <c r="DS125" i="1"/>
  <c r="DX125" i="1"/>
  <c r="EC125" i="1"/>
  <c r="ED125" i="1"/>
  <c r="EE125" i="1"/>
  <c r="AK125" i="1"/>
  <c r="EF125" i="1"/>
  <c r="EG125" i="1"/>
  <c r="EI125" i="1"/>
  <c r="DP125" i="1"/>
  <c r="DU125" i="1"/>
  <c r="DZ125" i="1"/>
  <c r="DQ125" i="1"/>
  <c r="DV125" i="1"/>
  <c r="EA125" i="1"/>
  <c r="DM125" i="1"/>
  <c r="CS125" i="1"/>
  <c r="CX125" i="1"/>
  <c r="CP125" i="1"/>
  <c r="CU125" i="1"/>
  <c r="CZ125" i="1"/>
  <c r="DC125" i="1"/>
  <c r="CT125" i="1"/>
  <c r="CY125" i="1"/>
  <c r="DD125" i="1"/>
  <c r="DE125" i="1"/>
  <c r="DF125" i="1"/>
  <c r="AJ125" i="1"/>
  <c r="DG125" i="1"/>
  <c r="DH125" i="1"/>
  <c r="DJ125" i="1"/>
  <c r="CQ125" i="1"/>
  <c r="CV125" i="1"/>
  <c r="DA125" i="1"/>
  <c r="CR125" i="1"/>
  <c r="CW125" i="1"/>
  <c r="DB125" i="1"/>
  <c r="CN125" i="1"/>
  <c r="BT125" i="1"/>
  <c r="BY125" i="1"/>
  <c r="BQ125" i="1"/>
  <c r="BV125" i="1"/>
  <c r="CA125" i="1"/>
  <c r="CD125" i="1"/>
  <c r="BU125" i="1"/>
  <c r="BZ125" i="1"/>
  <c r="BR125" i="1"/>
  <c r="BW125" i="1"/>
  <c r="CB125" i="1"/>
  <c r="CE125" i="1"/>
  <c r="BS125" i="1"/>
  <c r="BX125" i="1"/>
  <c r="CC125" i="1"/>
  <c r="CF125" i="1"/>
  <c r="AI125" i="1"/>
  <c r="CG125" i="1"/>
  <c r="CH125" i="1"/>
  <c r="CI125" i="1"/>
  <c r="CK125" i="1"/>
  <c r="BO125" i="1"/>
  <c r="AU125" i="1"/>
  <c r="AZ125" i="1"/>
  <c r="AR125" i="1"/>
  <c r="AW125" i="1"/>
  <c r="BB125" i="1"/>
  <c r="BE125" i="1"/>
  <c r="AV125" i="1"/>
  <c r="BA125" i="1"/>
  <c r="AS125" i="1"/>
  <c r="AX125" i="1"/>
  <c r="BC125" i="1"/>
  <c r="BF125" i="1"/>
  <c r="AT125" i="1"/>
  <c r="AY125" i="1"/>
  <c r="BD125" i="1"/>
  <c r="BG125" i="1"/>
  <c r="AH125" i="1"/>
  <c r="BH125" i="1"/>
  <c r="BI125" i="1"/>
  <c r="BJ125" i="1"/>
  <c r="BL125" i="1"/>
  <c r="AP125" i="1"/>
  <c r="W125" i="1"/>
  <c r="FP239" i="1"/>
  <c r="FR239" i="1"/>
  <c r="EQ239" i="1"/>
  <c r="EV239" i="1"/>
  <c r="EN239" i="1"/>
  <c r="ES239" i="1"/>
  <c r="EX239" i="1"/>
  <c r="FA239" i="1"/>
  <c r="ER239" i="1"/>
  <c r="EW239" i="1"/>
  <c r="FB239" i="1"/>
  <c r="FC239" i="1"/>
  <c r="FD239" i="1"/>
  <c r="AL239" i="1"/>
  <c r="FE239" i="1"/>
  <c r="FF239" i="1"/>
  <c r="FH239" i="1"/>
  <c r="EO239" i="1"/>
  <c r="ET239" i="1"/>
  <c r="EY239" i="1"/>
  <c r="EP239" i="1"/>
  <c r="EU239" i="1"/>
  <c r="EZ239" i="1"/>
  <c r="EL239" i="1"/>
  <c r="DR239" i="1"/>
  <c r="DW239" i="1"/>
  <c r="DO239" i="1"/>
  <c r="DT239" i="1"/>
  <c r="DY239" i="1"/>
  <c r="EB239" i="1"/>
  <c r="DS239" i="1"/>
  <c r="DX239" i="1"/>
  <c r="EC239" i="1"/>
  <c r="ED239" i="1"/>
  <c r="EE239" i="1"/>
  <c r="AK239" i="1"/>
  <c r="EF239" i="1"/>
  <c r="EG239" i="1"/>
  <c r="EI239" i="1"/>
  <c r="DP239" i="1"/>
  <c r="DU239" i="1"/>
  <c r="DZ239" i="1"/>
  <c r="DQ239" i="1"/>
  <c r="DV239" i="1"/>
  <c r="EA239" i="1"/>
  <c r="DM239" i="1"/>
  <c r="CS239" i="1"/>
  <c r="CX239" i="1"/>
  <c r="CP239" i="1"/>
  <c r="CU239" i="1"/>
  <c r="CZ239" i="1"/>
  <c r="DC239" i="1"/>
  <c r="CT239" i="1"/>
  <c r="CY239" i="1"/>
  <c r="DD239" i="1"/>
  <c r="DE239" i="1"/>
  <c r="DF239" i="1"/>
  <c r="AJ239" i="1"/>
  <c r="DG239" i="1"/>
  <c r="DH239" i="1"/>
  <c r="DJ239" i="1"/>
  <c r="CQ239" i="1"/>
  <c r="CV239" i="1"/>
  <c r="DA239" i="1"/>
  <c r="CR239" i="1"/>
  <c r="CW239" i="1"/>
  <c r="DB239" i="1"/>
  <c r="CN239" i="1"/>
  <c r="BT239" i="1"/>
  <c r="BY239" i="1"/>
  <c r="BQ239" i="1"/>
  <c r="BV239" i="1"/>
  <c r="CA239" i="1"/>
  <c r="CD239" i="1"/>
  <c r="BU239" i="1"/>
  <c r="BZ239" i="1"/>
  <c r="CE239" i="1"/>
  <c r="CF239" i="1"/>
  <c r="CG239" i="1"/>
  <c r="AI239" i="1"/>
  <c r="CH239" i="1"/>
  <c r="CI239" i="1"/>
  <c r="CK239" i="1"/>
  <c r="BR239" i="1"/>
  <c r="BW239" i="1"/>
  <c r="CB239" i="1"/>
  <c r="BS239" i="1"/>
  <c r="BX239" i="1"/>
  <c r="CC239" i="1"/>
  <c r="BO239" i="1"/>
  <c r="AU239" i="1"/>
  <c r="AZ239" i="1"/>
  <c r="AR239" i="1"/>
  <c r="AW239" i="1"/>
  <c r="BB239" i="1"/>
  <c r="BE239" i="1"/>
  <c r="AV239" i="1"/>
  <c r="BA239" i="1"/>
  <c r="BF239" i="1"/>
  <c r="BG239" i="1"/>
  <c r="BH239" i="1"/>
  <c r="AH239" i="1"/>
  <c r="BI239" i="1"/>
  <c r="BJ239" i="1"/>
  <c r="BL239" i="1"/>
  <c r="AS239" i="1"/>
  <c r="AX239" i="1"/>
  <c r="BC239" i="1"/>
  <c r="AT239" i="1"/>
  <c r="AY239" i="1"/>
  <c r="BD239" i="1"/>
  <c r="AP239" i="1"/>
  <c r="W239" i="1"/>
  <c r="FN177" i="1"/>
  <c r="FP177" i="1"/>
  <c r="FR177" i="1"/>
  <c r="EQ177" i="1"/>
  <c r="EV177" i="1"/>
  <c r="EN177" i="1"/>
  <c r="ES177" i="1"/>
  <c r="EX177" i="1"/>
  <c r="FA177" i="1"/>
  <c r="ER177" i="1"/>
  <c r="EW177" i="1"/>
  <c r="FB177" i="1"/>
  <c r="FC177" i="1"/>
  <c r="FD177" i="1"/>
  <c r="AL177" i="1"/>
  <c r="FE177" i="1"/>
  <c r="FF177" i="1"/>
  <c r="FH177" i="1"/>
  <c r="EO177" i="1"/>
  <c r="ET177" i="1"/>
  <c r="EY177" i="1"/>
  <c r="EP177" i="1"/>
  <c r="EU177" i="1"/>
  <c r="EZ177" i="1"/>
  <c r="EL177" i="1"/>
  <c r="DR177" i="1"/>
  <c r="DW177" i="1"/>
  <c r="DO177" i="1"/>
  <c r="DT177" i="1"/>
  <c r="DY177" i="1"/>
  <c r="EB177" i="1"/>
  <c r="DS177" i="1"/>
  <c r="DX177" i="1"/>
  <c r="EC177" i="1"/>
  <c r="ED177" i="1"/>
  <c r="EE177" i="1"/>
  <c r="AK177" i="1"/>
  <c r="EF177" i="1"/>
  <c r="EG177" i="1"/>
  <c r="EI177" i="1"/>
  <c r="DP177" i="1"/>
  <c r="DU177" i="1"/>
  <c r="DZ177" i="1"/>
  <c r="DQ177" i="1"/>
  <c r="DV177" i="1"/>
  <c r="EA177" i="1"/>
  <c r="DM177" i="1"/>
  <c r="CS177" i="1"/>
  <c r="CX177" i="1"/>
  <c r="CP177" i="1"/>
  <c r="CU177" i="1"/>
  <c r="CZ177" i="1"/>
  <c r="DC177" i="1"/>
  <c r="CT177" i="1"/>
  <c r="CY177" i="1"/>
  <c r="DD177" i="1"/>
  <c r="DE177" i="1"/>
  <c r="DF177" i="1"/>
  <c r="AJ177" i="1"/>
  <c r="DG177" i="1"/>
  <c r="DH177" i="1"/>
  <c r="DJ177" i="1"/>
  <c r="CQ177" i="1"/>
  <c r="CV177" i="1"/>
  <c r="DA177" i="1"/>
  <c r="CR177" i="1"/>
  <c r="CW177" i="1"/>
  <c r="DB177" i="1"/>
  <c r="CN177" i="1"/>
  <c r="BT177" i="1"/>
  <c r="BY177" i="1"/>
  <c r="BQ177" i="1"/>
  <c r="BV177" i="1"/>
  <c r="CA177" i="1"/>
  <c r="CD177" i="1"/>
  <c r="BU177" i="1"/>
  <c r="BZ177" i="1"/>
  <c r="CE177" i="1"/>
  <c r="CF177" i="1"/>
  <c r="CG177" i="1"/>
  <c r="AI177" i="1"/>
  <c r="CH177" i="1"/>
  <c r="CI177" i="1"/>
  <c r="CK177" i="1"/>
  <c r="BR177" i="1"/>
  <c r="BW177" i="1"/>
  <c r="CB177" i="1"/>
  <c r="BS177" i="1"/>
  <c r="BX177" i="1"/>
  <c r="CC177" i="1"/>
  <c r="BO177" i="1"/>
  <c r="AU177" i="1"/>
  <c r="AZ177" i="1"/>
  <c r="AR177" i="1"/>
  <c r="AW177" i="1"/>
  <c r="BB177" i="1"/>
  <c r="BE177" i="1"/>
  <c r="AV177" i="1"/>
  <c r="BA177" i="1"/>
  <c r="BF177" i="1"/>
  <c r="BG177" i="1"/>
  <c r="BH177" i="1"/>
  <c r="AH177" i="1"/>
  <c r="BI177" i="1"/>
  <c r="BJ177" i="1"/>
  <c r="BL177" i="1"/>
  <c r="AS177" i="1"/>
  <c r="AX177" i="1"/>
  <c r="BC177" i="1"/>
  <c r="AT177" i="1"/>
  <c r="AY177" i="1"/>
  <c r="BD177" i="1"/>
  <c r="AP177" i="1"/>
  <c r="W177" i="1"/>
  <c r="FR122" i="1"/>
  <c r="EQ122" i="1"/>
  <c r="EV122" i="1"/>
  <c r="EN122" i="1"/>
  <c r="ES122" i="1"/>
  <c r="EX122" i="1"/>
  <c r="FA122" i="1"/>
  <c r="ER122" i="1"/>
  <c r="EW122" i="1"/>
  <c r="EO122" i="1"/>
  <c r="ET122" i="1"/>
  <c r="EY122" i="1"/>
  <c r="FB122" i="1"/>
  <c r="EP122" i="1"/>
  <c r="EU122" i="1"/>
  <c r="EZ122" i="1"/>
  <c r="FC122" i="1"/>
  <c r="AL122" i="1"/>
  <c r="FD122" i="1"/>
  <c r="FE122" i="1"/>
  <c r="FF122" i="1"/>
  <c r="FH122" i="1"/>
  <c r="EL122" i="1"/>
  <c r="DR122" i="1"/>
  <c r="DW122" i="1"/>
  <c r="DO122" i="1"/>
  <c r="DT122" i="1"/>
  <c r="DY122" i="1"/>
  <c r="EB122" i="1"/>
  <c r="DS122" i="1"/>
  <c r="DX122" i="1"/>
  <c r="EC122" i="1"/>
  <c r="ED122" i="1"/>
  <c r="EE122" i="1"/>
  <c r="AK122" i="1"/>
  <c r="EF122" i="1"/>
  <c r="EG122" i="1"/>
  <c r="EI122" i="1"/>
  <c r="DP122" i="1"/>
  <c r="DU122" i="1"/>
  <c r="DZ122" i="1"/>
  <c r="DQ122" i="1"/>
  <c r="DV122" i="1"/>
  <c r="EA122" i="1"/>
  <c r="DM122" i="1"/>
  <c r="CS122" i="1"/>
  <c r="CX122" i="1"/>
  <c r="CP122" i="1"/>
  <c r="CU122" i="1"/>
  <c r="CZ122" i="1"/>
  <c r="DC122" i="1"/>
  <c r="CT122" i="1"/>
  <c r="CY122" i="1"/>
  <c r="DD122" i="1"/>
  <c r="DE122" i="1"/>
  <c r="DF122" i="1"/>
  <c r="AJ122" i="1"/>
  <c r="DG122" i="1"/>
  <c r="DH122" i="1"/>
  <c r="DJ122" i="1"/>
  <c r="CQ122" i="1"/>
  <c r="CV122" i="1"/>
  <c r="DA122" i="1"/>
  <c r="CR122" i="1"/>
  <c r="CW122" i="1"/>
  <c r="DB122" i="1"/>
  <c r="CN122" i="1"/>
  <c r="BT122" i="1"/>
  <c r="BY122" i="1"/>
  <c r="BQ122" i="1"/>
  <c r="BV122" i="1"/>
  <c r="CA122" i="1"/>
  <c r="CD122" i="1"/>
  <c r="BU122" i="1"/>
  <c r="BZ122" i="1"/>
  <c r="BR122" i="1"/>
  <c r="BW122" i="1"/>
  <c r="CB122" i="1"/>
  <c r="CE122" i="1"/>
  <c r="BS122" i="1"/>
  <c r="BX122" i="1"/>
  <c r="CC122" i="1"/>
  <c r="CF122" i="1"/>
  <c r="AI122" i="1"/>
  <c r="CG122" i="1"/>
  <c r="CH122" i="1"/>
  <c r="CI122" i="1"/>
  <c r="CK122" i="1"/>
  <c r="BO122" i="1"/>
  <c r="AU122" i="1"/>
  <c r="AZ122" i="1"/>
  <c r="AR122" i="1"/>
  <c r="AW122" i="1"/>
  <c r="BB122" i="1"/>
  <c r="BE122" i="1"/>
  <c r="AV122" i="1"/>
  <c r="BA122" i="1"/>
  <c r="AS122" i="1"/>
  <c r="AX122" i="1"/>
  <c r="BC122" i="1"/>
  <c r="BF122" i="1"/>
  <c r="AT122" i="1"/>
  <c r="AY122" i="1"/>
  <c r="BD122" i="1"/>
  <c r="BG122" i="1"/>
  <c r="AH122" i="1"/>
  <c r="BH122" i="1"/>
  <c r="BI122" i="1"/>
  <c r="BJ122" i="1"/>
  <c r="BL122" i="1"/>
  <c r="AP122" i="1"/>
  <c r="W122" i="1"/>
  <c r="FN176" i="1"/>
  <c r="FP176" i="1"/>
  <c r="FR176" i="1"/>
  <c r="EQ176" i="1"/>
  <c r="EV176" i="1"/>
  <c r="EN176" i="1"/>
  <c r="ES176" i="1"/>
  <c r="EX176" i="1"/>
  <c r="FA176" i="1"/>
  <c r="ER176" i="1"/>
  <c r="EW176" i="1"/>
  <c r="FB176" i="1"/>
  <c r="FC176" i="1"/>
  <c r="FD176" i="1"/>
  <c r="AL176" i="1"/>
  <c r="FE176" i="1"/>
  <c r="FF176" i="1"/>
  <c r="FH176" i="1"/>
  <c r="EO176" i="1"/>
  <c r="ET176" i="1"/>
  <c r="EY176" i="1"/>
  <c r="EP176" i="1"/>
  <c r="EU176" i="1"/>
  <c r="EZ176" i="1"/>
  <c r="EL176" i="1"/>
  <c r="DR176" i="1"/>
  <c r="DW176" i="1"/>
  <c r="DO176" i="1"/>
  <c r="DT176" i="1"/>
  <c r="DY176" i="1"/>
  <c r="EB176" i="1"/>
  <c r="DS176" i="1"/>
  <c r="DX176" i="1"/>
  <c r="EC176" i="1"/>
  <c r="ED176" i="1"/>
  <c r="EE176" i="1"/>
  <c r="AK176" i="1"/>
  <c r="EF176" i="1"/>
  <c r="EG176" i="1"/>
  <c r="EI176" i="1"/>
  <c r="DP176" i="1"/>
  <c r="DU176" i="1"/>
  <c r="DZ176" i="1"/>
  <c r="DQ176" i="1"/>
  <c r="DV176" i="1"/>
  <c r="EA176" i="1"/>
  <c r="DM176" i="1"/>
  <c r="CS176" i="1"/>
  <c r="CX176" i="1"/>
  <c r="CP176" i="1"/>
  <c r="CU176" i="1"/>
  <c r="CZ176" i="1"/>
  <c r="DC176" i="1"/>
  <c r="CT176" i="1"/>
  <c r="CY176" i="1"/>
  <c r="DD176" i="1"/>
  <c r="DE176" i="1"/>
  <c r="DF176" i="1"/>
  <c r="AJ176" i="1"/>
  <c r="DG176" i="1"/>
  <c r="DH176" i="1"/>
  <c r="DJ176" i="1"/>
  <c r="CQ176" i="1"/>
  <c r="CV176" i="1"/>
  <c r="DA176" i="1"/>
  <c r="CR176" i="1"/>
  <c r="CW176" i="1"/>
  <c r="DB176" i="1"/>
  <c r="CN176" i="1"/>
  <c r="BT176" i="1"/>
  <c r="BY176" i="1"/>
  <c r="BQ176" i="1"/>
  <c r="BV176" i="1"/>
  <c r="CA176" i="1"/>
  <c r="CD176" i="1"/>
  <c r="BU176" i="1"/>
  <c r="BZ176" i="1"/>
  <c r="CE176" i="1"/>
  <c r="CF176" i="1"/>
  <c r="CG176" i="1"/>
  <c r="AI176" i="1"/>
  <c r="CH176" i="1"/>
  <c r="CI176" i="1"/>
  <c r="CK176" i="1"/>
  <c r="BR176" i="1"/>
  <c r="BW176" i="1"/>
  <c r="CB176" i="1"/>
  <c r="BS176" i="1"/>
  <c r="BX176" i="1"/>
  <c r="CC176" i="1"/>
  <c r="BO176" i="1"/>
  <c r="AU176" i="1"/>
  <c r="AZ176" i="1"/>
  <c r="AR176" i="1"/>
  <c r="AW176" i="1"/>
  <c r="BB176" i="1"/>
  <c r="BE176" i="1"/>
  <c r="AV176" i="1"/>
  <c r="BA176" i="1"/>
  <c r="BF176" i="1"/>
  <c r="BG176" i="1"/>
  <c r="BH176" i="1"/>
  <c r="AH176" i="1"/>
  <c r="BI176" i="1"/>
  <c r="BJ176" i="1"/>
  <c r="BL176" i="1"/>
  <c r="AS176" i="1"/>
  <c r="AX176" i="1"/>
  <c r="BC176" i="1"/>
  <c r="AT176" i="1"/>
  <c r="AY176" i="1"/>
  <c r="BD176" i="1"/>
  <c r="AP176" i="1"/>
  <c r="W176" i="1"/>
  <c r="FR157" i="1"/>
  <c r="EQ157" i="1"/>
  <c r="EV157" i="1"/>
  <c r="EN157" i="1"/>
  <c r="ES157" i="1"/>
  <c r="EX157" i="1"/>
  <c r="FA157" i="1"/>
  <c r="ER157" i="1"/>
  <c r="EW157" i="1"/>
  <c r="EO157" i="1"/>
  <c r="ET157" i="1"/>
  <c r="EY157" i="1"/>
  <c r="FB157" i="1"/>
  <c r="EP157" i="1"/>
  <c r="EU157" i="1"/>
  <c r="EZ157" i="1"/>
  <c r="FC157" i="1"/>
  <c r="AL157" i="1"/>
  <c r="FD157" i="1"/>
  <c r="FE157" i="1"/>
  <c r="FF157" i="1"/>
  <c r="FH157" i="1"/>
  <c r="EL157" i="1"/>
  <c r="DR157" i="1"/>
  <c r="DW157" i="1"/>
  <c r="DO157" i="1"/>
  <c r="DT157" i="1"/>
  <c r="DY157" i="1"/>
  <c r="EB157" i="1"/>
  <c r="DS157" i="1"/>
  <c r="DX157" i="1"/>
  <c r="EC157" i="1"/>
  <c r="ED157" i="1"/>
  <c r="EE157" i="1"/>
  <c r="AK157" i="1"/>
  <c r="EF157" i="1"/>
  <c r="EG157" i="1"/>
  <c r="EI157" i="1"/>
  <c r="DP157" i="1"/>
  <c r="DU157" i="1"/>
  <c r="DZ157" i="1"/>
  <c r="DQ157" i="1"/>
  <c r="DV157" i="1"/>
  <c r="EA157" i="1"/>
  <c r="DM157" i="1"/>
  <c r="CS157" i="1"/>
  <c r="CX157" i="1"/>
  <c r="CP157" i="1"/>
  <c r="CU157" i="1"/>
  <c r="CZ157" i="1"/>
  <c r="DC157" i="1"/>
  <c r="CT157" i="1"/>
  <c r="CY157" i="1"/>
  <c r="DD157" i="1"/>
  <c r="DE157" i="1"/>
  <c r="DF157" i="1"/>
  <c r="AJ157" i="1"/>
  <c r="DG157" i="1"/>
  <c r="DH157" i="1"/>
  <c r="DJ157" i="1"/>
  <c r="CQ157" i="1"/>
  <c r="CV157" i="1"/>
  <c r="DA157" i="1"/>
  <c r="CR157" i="1"/>
  <c r="CW157" i="1"/>
  <c r="DB157" i="1"/>
  <c r="CN157" i="1"/>
  <c r="BT157" i="1"/>
  <c r="BY157" i="1"/>
  <c r="BQ157" i="1"/>
  <c r="BV157" i="1"/>
  <c r="CA157" i="1"/>
  <c r="CD157" i="1"/>
  <c r="BU157" i="1"/>
  <c r="BZ157" i="1"/>
  <c r="BR157" i="1"/>
  <c r="BW157" i="1"/>
  <c r="CB157" i="1"/>
  <c r="CE157" i="1"/>
  <c r="BS157" i="1"/>
  <c r="BX157" i="1"/>
  <c r="CC157" i="1"/>
  <c r="CF157" i="1"/>
  <c r="AI157" i="1"/>
  <c r="CG157" i="1"/>
  <c r="CH157" i="1"/>
  <c r="CI157" i="1"/>
  <c r="CK157" i="1"/>
  <c r="BO157" i="1"/>
  <c r="AU157" i="1"/>
  <c r="AZ157" i="1"/>
  <c r="AR157" i="1"/>
  <c r="AW157" i="1"/>
  <c r="BB157" i="1"/>
  <c r="BE157" i="1"/>
  <c r="AV157" i="1"/>
  <c r="BA157" i="1"/>
  <c r="AS157" i="1"/>
  <c r="AX157" i="1"/>
  <c r="BC157" i="1"/>
  <c r="BF157" i="1"/>
  <c r="AT157" i="1"/>
  <c r="AY157" i="1"/>
  <c r="BD157" i="1"/>
  <c r="BG157" i="1"/>
  <c r="AH157" i="1"/>
  <c r="BH157" i="1"/>
  <c r="BI157" i="1"/>
  <c r="BJ157" i="1"/>
  <c r="BL157" i="1"/>
  <c r="AP157" i="1"/>
  <c r="W157" i="1"/>
  <c r="FR147" i="1"/>
  <c r="EQ147" i="1"/>
  <c r="EV147" i="1"/>
  <c r="EN147" i="1"/>
  <c r="ES147" i="1"/>
  <c r="EX147" i="1"/>
  <c r="FA147" i="1"/>
  <c r="ER147" i="1"/>
  <c r="EW147" i="1"/>
  <c r="EO147" i="1"/>
  <c r="ET147" i="1"/>
  <c r="EY147" i="1"/>
  <c r="FB147" i="1"/>
  <c r="EP147" i="1"/>
  <c r="EU147" i="1"/>
  <c r="EZ147" i="1"/>
  <c r="FC147" i="1"/>
  <c r="AL147" i="1"/>
  <c r="FD147" i="1"/>
  <c r="FE147" i="1"/>
  <c r="FF147" i="1"/>
  <c r="FH147" i="1"/>
  <c r="EL147" i="1"/>
  <c r="DR147" i="1"/>
  <c r="DW147" i="1"/>
  <c r="DO147" i="1"/>
  <c r="DT147" i="1"/>
  <c r="DY147" i="1"/>
  <c r="EB147" i="1"/>
  <c r="DS147" i="1"/>
  <c r="DX147" i="1"/>
  <c r="EC147" i="1"/>
  <c r="ED147" i="1"/>
  <c r="EE147" i="1"/>
  <c r="AK147" i="1"/>
  <c r="EF147" i="1"/>
  <c r="EG147" i="1"/>
  <c r="EI147" i="1"/>
  <c r="DP147" i="1"/>
  <c r="DU147" i="1"/>
  <c r="DZ147" i="1"/>
  <c r="DQ147" i="1"/>
  <c r="DV147" i="1"/>
  <c r="EA147" i="1"/>
  <c r="DM147" i="1"/>
  <c r="CS147" i="1"/>
  <c r="CX147" i="1"/>
  <c r="CP147" i="1"/>
  <c r="CU147" i="1"/>
  <c r="CZ147" i="1"/>
  <c r="DC147" i="1"/>
  <c r="CT147" i="1"/>
  <c r="CY147" i="1"/>
  <c r="DD147" i="1"/>
  <c r="DE147" i="1"/>
  <c r="DF147" i="1"/>
  <c r="AJ147" i="1"/>
  <c r="DG147" i="1"/>
  <c r="DH147" i="1"/>
  <c r="DJ147" i="1"/>
  <c r="CQ147" i="1"/>
  <c r="CV147" i="1"/>
  <c r="DA147" i="1"/>
  <c r="CR147" i="1"/>
  <c r="CW147" i="1"/>
  <c r="DB147" i="1"/>
  <c r="CN147" i="1"/>
  <c r="BT147" i="1"/>
  <c r="BY147" i="1"/>
  <c r="BQ147" i="1"/>
  <c r="BV147" i="1"/>
  <c r="CA147" i="1"/>
  <c r="CD147" i="1"/>
  <c r="BU147" i="1"/>
  <c r="BZ147" i="1"/>
  <c r="BR147" i="1"/>
  <c r="BW147" i="1"/>
  <c r="CB147" i="1"/>
  <c r="CE147" i="1"/>
  <c r="BS147" i="1"/>
  <c r="BX147" i="1"/>
  <c r="CC147" i="1"/>
  <c r="CF147" i="1"/>
  <c r="AI147" i="1"/>
  <c r="CG147" i="1"/>
  <c r="CH147" i="1"/>
  <c r="CI147" i="1"/>
  <c r="CK147" i="1"/>
  <c r="BO147" i="1"/>
  <c r="AU147" i="1"/>
  <c r="AZ147" i="1"/>
  <c r="AR147" i="1"/>
  <c r="AW147" i="1"/>
  <c r="BB147" i="1"/>
  <c r="BE147" i="1"/>
  <c r="AV147" i="1"/>
  <c r="BA147" i="1"/>
  <c r="AS147" i="1"/>
  <c r="AX147" i="1"/>
  <c r="BC147" i="1"/>
  <c r="BF147" i="1"/>
  <c r="AT147" i="1"/>
  <c r="AY147" i="1"/>
  <c r="BD147" i="1"/>
  <c r="BG147" i="1"/>
  <c r="AH147" i="1"/>
  <c r="BH147" i="1"/>
  <c r="BI147" i="1"/>
  <c r="BJ147" i="1"/>
  <c r="BL147" i="1"/>
  <c r="AP147" i="1"/>
  <c r="W147" i="1"/>
  <c r="FN175" i="1"/>
  <c r="FP175" i="1"/>
  <c r="FR175" i="1"/>
  <c r="EQ175" i="1"/>
  <c r="EV175" i="1"/>
  <c r="EN175" i="1"/>
  <c r="ES175" i="1"/>
  <c r="EX175" i="1"/>
  <c r="FA175" i="1"/>
  <c r="ER175" i="1"/>
  <c r="EW175" i="1"/>
  <c r="FB175" i="1"/>
  <c r="FC175" i="1"/>
  <c r="FD175" i="1"/>
  <c r="AL175" i="1"/>
  <c r="FE175" i="1"/>
  <c r="FF175" i="1"/>
  <c r="FH175" i="1"/>
  <c r="EO175" i="1"/>
  <c r="ET175" i="1"/>
  <c r="EY175" i="1"/>
  <c r="EP175" i="1"/>
  <c r="EU175" i="1"/>
  <c r="EZ175" i="1"/>
  <c r="EL175" i="1"/>
  <c r="DR175" i="1"/>
  <c r="DW175" i="1"/>
  <c r="DO175" i="1"/>
  <c r="DT175" i="1"/>
  <c r="DY175" i="1"/>
  <c r="EB175" i="1"/>
  <c r="DS175" i="1"/>
  <c r="DX175" i="1"/>
  <c r="EC175" i="1"/>
  <c r="ED175" i="1"/>
  <c r="EE175" i="1"/>
  <c r="AK175" i="1"/>
  <c r="EF175" i="1"/>
  <c r="EG175" i="1"/>
  <c r="EI175" i="1"/>
  <c r="DP175" i="1"/>
  <c r="DU175" i="1"/>
  <c r="DZ175" i="1"/>
  <c r="DQ175" i="1"/>
  <c r="DV175" i="1"/>
  <c r="EA175" i="1"/>
  <c r="DM175" i="1"/>
  <c r="CS175" i="1"/>
  <c r="CX175" i="1"/>
  <c r="CP175" i="1"/>
  <c r="CU175" i="1"/>
  <c r="CZ175" i="1"/>
  <c r="DC175" i="1"/>
  <c r="CT175" i="1"/>
  <c r="CY175" i="1"/>
  <c r="DD175" i="1"/>
  <c r="DE175" i="1"/>
  <c r="DF175" i="1"/>
  <c r="AJ175" i="1"/>
  <c r="DG175" i="1"/>
  <c r="DH175" i="1"/>
  <c r="DJ175" i="1"/>
  <c r="CQ175" i="1"/>
  <c r="CV175" i="1"/>
  <c r="DA175" i="1"/>
  <c r="CR175" i="1"/>
  <c r="CW175" i="1"/>
  <c r="DB175" i="1"/>
  <c r="CN175" i="1"/>
  <c r="BT175" i="1"/>
  <c r="BY175" i="1"/>
  <c r="BQ175" i="1"/>
  <c r="BV175" i="1"/>
  <c r="CA175" i="1"/>
  <c r="CD175" i="1"/>
  <c r="BU175" i="1"/>
  <c r="BZ175" i="1"/>
  <c r="CE175" i="1"/>
  <c r="CF175" i="1"/>
  <c r="CG175" i="1"/>
  <c r="AI175" i="1"/>
  <c r="CH175" i="1"/>
  <c r="CI175" i="1"/>
  <c r="CK175" i="1"/>
  <c r="BR175" i="1"/>
  <c r="BW175" i="1"/>
  <c r="CB175" i="1"/>
  <c r="BS175" i="1"/>
  <c r="BX175" i="1"/>
  <c r="CC175" i="1"/>
  <c r="BO175" i="1"/>
  <c r="AU175" i="1"/>
  <c r="AZ175" i="1"/>
  <c r="AR175" i="1"/>
  <c r="AW175" i="1"/>
  <c r="BB175" i="1"/>
  <c r="BE175" i="1"/>
  <c r="AV175" i="1"/>
  <c r="BA175" i="1"/>
  <c r="BF175" i="1"/>
  <c r="BG175" i="1"/>
  <c r="BH175" i="1"/>
  <c r="AH175" i="1"/>
  <c r="BI175" i="1"/>
  <c r="BJ175" i="1"/>
  <c r="BL175" i="1"/>
  <c r="AS175" i="1"/>
  <c r="AX175" i="1"/>
  <c r="BC175" i="1"/>
  <c r="AT175" i="1"/>
  <c r="AY175" i="1"/>
  <c r="BD175" i="1"/>
  <c r="AP175" i="1"/>
  <c r="W175" i="1"/>
  <c r="FR217" i="1"/>
  <c r="EQ217" i="1"/>
  <c r="EV217" i="1"/>
  <c r="EN217" i="1"/>
  <c r="ES217" i="1"/>
  <c r="EX217" i="1"/>
  <c r="FA217" i="1"/>
  <c r="ER217" i="1"/>
  <c r="EW217" i="1"/>
  <c r="EO217" i="1"/>
  <c r="ET217" i="1"/>
  <c r="EY217" i="1"/>
  <c r="FB217" i="1"/>
  <c r="EP217" i="1"/>
  <c r="EU217" i="1"/>
  <c r="EZ217" i="1"/>
  <c r="FC217" i="1"/>
  <c r="AL217" i="1"/>
  <c r="FD217" i="1"/>
  <c r="FE217" i="1"/>
  <c r="FF217" i="1"/>
  <c r="FH217" i="1"/>
  <c r="EL217" i="1"/>
  <c r="DR217" i="1"/>
  <c r="DW217" i="1"/>
  <c r="DO217" i="1"/>
  <c r="DT217" i="1"/>
  <c r="DY217" i="1"/>
  <c r="EB217" i="1"/>
  <c r="DS217" i="1"/>
  <c r="DX217" i="1"/>
  <c r="EC217" i="1"/>
  <c r="ED217" i="1"/>
  <c r="EE217" i="1"/>
  <c r="AK217" i="1"/>
  <c r="EF217" i="1"/>
  <c r="EG217" i="1"/>
  <c r="EI217" i="1"/>
  <c r="DP217" i="1"/>
  <c r="DU217" i="1"/>
  <c r="DZ217" i="1"/>
  <c r="DQ217" i="1"/>
  <c r="DV217" i="1"/>
  <c r="EA217" i="1"/>
  <c r="DM217" i="1"/>
  <c r="CS217" i="1"/>
  <c r="CX217" i="1"/>
  <c r="CP217" i="1"/>
  <c r="CU217" i="1"/>
  <c r="CZ217" i="1"/>
  <c r="DC217" i="1"/>
  <c r="CT217" i="1"/>
  <c r="CY217" i="1"/>
  <c r="DD217" i="1"/>
  <c r="DE217" i="1"/>
  <c r="DF217" i="1"/>
  <c r="AJ217" i="1"/>
  <c r="DG217" i="1"/>
  <c r="DH217" i="1"/>
  <c r="DJ217" i="1"/>
  <c r="CQ217" i="1"/>
  <c r="CV217" i="1"/>
  <c r="DA217" i="1"/>
  <c r="CR217" i="1"/>
  <c r="CW217" i="1"/>
  <c r="DB217" i="1"/>
  <c r="CN217" i="1"/>
  <c r="BT217" i="1"/>
  <c r="BY217" i="1"/>
  <c r="BQ217" i="1"/>
  <c r="BV217" i="1"/>
  <c r="CA217" i="1"/>
  <c r="CD217" i="1"/>
  <c r="BU217" i="1"/>
  <c r="BZ217" i="1"/>
  <c r="BR217" i="1"/>
  <c r="BW217" i="1"/>
  <c r="CB217" i="1"/>
  <c r="CE217" i="1"/>
  <c r="BS217" i="1"/>
  <c r="BX217" i="1"/>
  <c r="CC217" i="1"/>
  <c r="CF217" i="1"/>
  <c r="AI217" i="1"/>
  <c r="CG217" i="1"/>
  <c r="CH217" i="1"/>
  <c r="CI217" i="1"/>
  <c r="CK217" i="1"/>
  <c r="BO217" i="1"/>
  <c r="AU217" i="1"/>
  <c r="AZ217" i="1"/>
  <c r="AR217" i="1"/>
  <c r="AW217" i="1"/>
  <c r="BB217" i="1"/>
  <c r="BE217" i="1"/>
  <c r="AV217" i="1"/>
  <c r="BA217" i="1"/>
  <c r="AS217" i="1"/>
  <c r="AX217" i="1"/>
  <c r="BC217" i="1"/>
  <c r="BF217" i="1"/>
  <c r="AT217" i="1"/>
  <c r="AY217" i="1"/>
  <c r="BD217" i="1"/>
  <c r="BG217" i="1"/>
  <c r="AH217" i="1"/>
  <c r="BH217" i="1"/>
  <c r="BI217" i="1"/>
  <c r="BJ217" i="1"/>
  <c r="BL217" i="1"/>
  <c r="AP217" i="1"/>
  <c r="W217" i="1"/>
  <c r="FR153" i="1"/>
  <c r="EQ153" i="1"/>
  <c r="EV153" i="1"/>
  <c r="EN153" i="1"/>
  <c r="ES153" i="1"/>
  <c r="EX153" i="1"/>
  <c r="FA153" i="1"/>
  <c r="ER153" i="1"/>
  <c r="EW153" i="1"/>
  <c r="FB153" i="1"/>
  <c r="FC153" i="1"/>
  <c r="FD153" i="1"/>
  <c r="AL153" i="1"/>
  <c r="FE153" i="1"/>
  <c r="FF153" i="1"/>
  <c r="FH153" i="1"/>
  <c r="EO153" i="1"/>
  <c r="ET153" i="1"/>
  <c r="EY153" i="1"/>
  <c r="EP153" i="1"/>
  <c r="EU153" i="1"/>
  <c r="EZ153" i="1"/>
  <c r="EL153" i="1"/>
  <c r="DR153" i="1"/>
  <c r="DW153" i="1"/>
  <c r="DO153" i="1"/>
  <c r="DT153" i="1"/>
  <c r="DY153" i="1"/>
  <c r="EB153" i="1"/>
  <c r="DS153" i="1"/>
  <c r="DX153" i="1"/>
  <c r="EC153" i="1"/>
  <c r="ED153" i="1"/>
  <c r="EE153" i="1"/>
  <c r="AK153" i="1"/>
  <c r="EF153" i="1"/>
  <c r="EG153" i="1"/>
  <c r="EI153" i="1"/>
  <c r="DP153" i="1"/>
  <c r="DU153" i="1"/>
  <c r="DZ153" i="1"/>
  <c r="DQ153" i="1"/>
  <c r="DV153" i="1"/>
  <c r="EA153" i="1"/>
  <c r="DM153" i="1"/>
  <c r="CS153" i="1"/>
  <c r="CX153" i="1"/>
  <c r="CP153" i="1"/>
  <c r="CU153" i="1"/>
  <c r="CZ153" i="1"/>
  <c r="DC153" i="1"/>
  <c r="CT153" i="1"/>
  <c r="CY153" i="1"/>
  <c r="DD153" i="1"/>
  <c r="DE153" i="1"/>
  <c r="DF153" i="1"/>
  <c r="AJ153" i="1"/>
  <c r="DG153" i="1"/>
  <c r="DH153" i="1"/>
  <c r="DJ153" i="1"/>
  <c r="CQ153" i="1"/>
  <c r="CV153" i="1"/>
  <c r="DA153" i="1"/>
  <c r="CR153" i="1"/>
  <c r="CW153" i="1"/>
  <c r="DB153" i="1"/>
  <c r="CN153" i="1"/>
  <c r="BT153" i="1"/>
  <c r="BY153" i="1"/>
  <c r="BQ153" i="1"/>
  <c r="BV153" i="1"/>
  <c r="CA153" i="1"/>
  <c r="CD153" i="1"/>
  <c r="BU153" i="1"/>
  <c r="BZ153" i="1"/>
  <c r="CE153" i="1"/>
  <c r="CF153" i="1"/>
  <c r="CG153" i="1"/>
  <c r="AI153" i="1"/>
  <c r="CH153" i="1"/>
  <c r="CI153" i="1"/>
  <c r="CK153" i="1"/>
  <c r="BR153" i="1"/>
  <c r="BW153" i="1"/>
  <c r="CB153" i="1"/>
  <c r="BS153" i="1"/>
  <c r="BX153" i="1"/>
  <c r="CC153" i="1"/>
  <c r="BO153" i="1"/>
  <c r="AU153" i="1"/>
  <c r="AZ153" i="1"/>
  <c r="AR153" i="1"/>
  <c r="AW153" i="1"/>
  <c r="BB153" i="1"/>
  <c r="BE153" i="1"/>
  <c r="AV153" i="1"/>
  <c r="BA153" i="1"/>
  <c r="BF153" i="1"/>
  <c r="BG153" i="1"/>
  <c r="BH153" i="1"/>
  <c r="AH153" i="1"/>
  <c r="BI153" i="1"/>
  <c r="BJ153" i="1"/>
  <c r="BL153" i="1"/>
  <c r="AS153" i="1"/>
  <c r="AX153" i="1"/>
  <c r="BC153" i="1"/>
  <c r="AT153" i="1"/>
  <c r="AY153" i="1"/>
  <c r="BD153" i="1"/>
  <c r="AP153" i="1"/>
  <c r="W153" i="1"/>
  <c r="FN174" i="1"/>
  <c r="FP174" i="1"/>
  <c r="FR174" i="1"/>
  <c r="EQ174" i="1"/>
  <c r="EV174" i="1"/>
  <c r="EN174" i="1"/>
  <c r="ES174" i="1"/>
  <c r="EX174" i="1"/>
  <c r="FA174" i="1"/>
  <c r="ER174" i="1"/>
  <c r="EW174" i="1"/>
  <c r="FB174" i="1"/>
  <c r="FC174" i="1"/>
  <c r="FD174" i="1"/>
  <c r="AL174" i="1"/>
  <c r="FE174" i="1"/>
  <c r="FF174" i="1"/>
  <c r="FH174" i="1"/>
  <c r="EO174" i="1"/>
  <c r="ET174" i="1"/>
  <c r="EY174" i="1"/>
  <c r="EP174" i="1"/>
  <c r="EU174" i="1"/>
  <c r="EZ174" i="1"/>
  <c r="EL174" i="1"/>
  <c r="DR174" i="1"/>
  <c r="DW174" i="1"/>
  <c r="DO174" i="1"/>
  <c r="DT174" i="1"/>
  <c r="DY174" i="1"/>
  <c r="EB174" i="1"/>
  <c r="DS174" i="1"/>
  <c r="DX174" i="1"/>
  <c r="EC174" i="1"/>
  <c r="ED174" i="1"/>
  <c r="EE174" i="1"/>
  <c r="AK174" i="1"/>
  <c r="EF174" i="1"/>
  <c r="EG174" i="1"/>
  <c r="EI174" i="1"/>
  <c r="DP174" i="1"/>
  <c r="DU174" i="1"/>
  <c r="DZ174" i="1"/>
  <c r="DQ174" i="1"/>
  <c r="DV174" i="1"/>
  <c r="EA174" i="1"/>
  <c r="DM174" i="1"/>
  <c r="CS174" i="1"/>
  <c r="CX174" i="1"/>
  <c r="CP174" i="1"/>
  <c r="CU174" i="1"/>
  <c r="CZ174" i="1"/>
  <c r="DC174" i="1"/>
  <c r="CT174" i="1"/>
  <c r="CY174" i="1"/>
  <c r="DD174" i="1"/>
  <c r="DE174" i="1"/>
  <c r="DF174" i="1"/>
  <c r="AJ174" i="1"/>
  <c r="DG174" i="1"/>
  <c r="DH174" i="1"/>
  <c r="DJ174" i="1"/>
  <c r="CQ174" i="1"/>
  <c r="CV174" i="1"/>
  <c r="DA174" i="1"/>
  <c r="CR174" i="1"/>
  <c r="CW174" i="1"/>
  <c r="DB174" i="1"/>
  <c r="CN174" i="1"/>
  <c r="BT174" i="1"/>
  <c r="BY174" i="1"/>
  <c r="BQ174" i="1"/>
  <c r="BV174" i="1"/>
  <c r="CA174" i="1"/>
  <c r="CD174" i="1"/>
  <c r="BU174" i="1"/>
  <c r="BZ174" i="1"/>
  <c r="CE174" i="1"/>
  <c r="CF174" i="1"/>
  <c r="CG174" i="1"/>
  <c r="AI174" i="1"/>
  <c r="CH174" i="1"/>
  <c r="CI174" i="1"/>
  <c r="CK174" i="1"/>
  <c r="BR174" i="1"/>
  <c r="BW174" i="1"/>
  <c r="CB174" i="1"/>
  <c r="BS174" i="1"/>
  <c r="BX174" i="1"/>
  <c r="CC174" i="1"/>
  <c r="BO174" i="1"/>
  <c r="AU174" i="1"/>
  <c r="AZ174" i="1"/>
  <c r="AR174" i="1"/>
  <c r="AW174" i="1"/>
  <c r="BB174" i="1"/>
  <c r="BE174" i="1"/>
  <c r="AV174" i="1"/>
  <c r="BA174" i="1"/>
  <c r="BF174" i="1"/>
  <c r="BG174" i="1"/>
  <c r="BH174" i="1"/>
  <c r="AH174" i="1"/>
  <c r="BI174" i="1"/>
  <c r="BJ174" i="1"/>
  <c r="BL174" i="1"/>
  <c r="AS174" i="1"/>
  <c r="AX174" i="1"/>
  <c r="BC174" i="1"/>
  <c r="AT174" i="1"/>
  <c r="AY174" i="1"/>
  <c r="BD174" i="1"/>
  <c r="AP174" i="1"/>
  <c r="W174" i="1"/>
  <c r="FR78" i="1"/>
  <c r="EQ78" i="1"/>
  <c r="EV78" i="1"/>
  <c r="EN78" i="1"/>
  <c r="ES78" i="1"/>
  <c r="EX78" i="1"/>
  <c r="FA78" i="1"/>
  <c r="ER78" i="1"/>
  <c r="EW78" i="1"/>
  <c r="EO78" i="1"/>
  <c r="ET78" i="1"/>
  <c r="EY78" i="1"/>
  <c r="FB78" i="1"/>
  <c r="EP78" i="1"/>
  <c r="EU78" i="1"/>
  <c r="EZ78" i="1"/>
  <c r="FC78" i="1"/>
  <c r="AL78" i="1"/>
  <c r="FD78" i="1"/>
  <c r="FE78" i="1"/>
  <c r="FF78" i="1"/>
  <c r="FH78" i="1"/>
  <c r="EL78" i="1"/>
  <c r="DR78" i="1"/>
  <c r="DW78" i="1"/>
  <c r="DO78" i="1"/>
  <c r="DT78" i="1"/>
  <c r="DY78" i="1"/>
  <c r="EB78" i="1"/>
  <c r="DS78" i="1"/>
  <c r="DX78" i="1"/>
  <c r="EC78" i="1"/>
  <c r="ED78" i="1"/>
  <c r="EE78" i="1"/>
  <c r="AK78" i="1"/>
  <c r="EF78" i="1"/>
  <c r="EG78" i="1"/>
  <c r="EI78" i="1"/>
  <c r="DP78" i="1"/>
  <c r="DU78" i="1"/>
  <c r="DZ78" i="1"/>
  <c r="DQ78" i="1"/>
  <c r="DV78" i="1"/>
  <c r="EA78" i="1"/>
  <c r="DM78" i="1"/>
  <c r="CS78" i="1"/>
  <c r="CX78" i="1"/>
  <c r="CP78" i="1"/>
  <c r="CU78" i="1"/>
  <c r="CZ78" i="1"/>
  <c r="DC78" i="1"/>
  <c r="CT78" i="1"/>
  <c r="CY78" i="1"/>
  <c r="DD78" i="1"/>
  <c r="DE78" i="1"/>
  <c r="DF78" i="1"/>
  <c r="AJ78" i="1"/>
  <c r="DG78" i="1"/>
  <c r="DH78" i="1"/>
  <c r="DJ78" i="1"/>
  <c r="CQ78" i="1"/>
  <c r="CV78" i="1"/>
  <c r="DA78" i="1"/>
  <c r="CR78" i="1"/>
  <c r="CW78" i="1"/>
  <c r="DB78" i="1"/>
  <c r="CN78" i="1"/>
  <c r="BT78" i="1"/>
  <c r="BY78" i="1"/>
  <c r="BQ78" i="1"/>
  <c r="BV78" i="1"/>
  <c r="CA78" i="1"/>
  <c r="CD78" i="1"/>
  <c r="BU78" i="1"/>
  <c r="BZ78" i="1"/>
  <c r="BR78" i="1"/>
  <c r="BW78" i="1"/>
  <c r="CB78" i="1"/>
  <c r="CE78" i="1"/>
  <c r="BS78" i="1"/>
  <c r="BX78" i="1"/>
  <c r="CC78" i="1"/>
  <c r="CF78" i="1"/>
  <c r="AI78" i="1"/>
  <c r="CG78" i="1"/>
  <c r="CH78" i="1"/>
  <c r="CI78" i="1"/>
  <c r="CK78" i="1"/>
  <c r="BO78" i="1"/>
  <c r="AU78" i="1"/>
  <c r="AZ78" i="1"/>
  <c r="AR78" i="1"/>
  <c r="AW78" i="1"/>
  <c r="BB78" i="1"/>
  <c r="BE78" i="1"/>
  <c r="AV78" i="1"/>
  <c r="BA78" i="1"/>
  <c r="AS78" i="1"/>
  <c r="AX78" i="1"/>
  <c r="BC78" i="1"/>
  <c r="BF78" i="1"/>
  <c r="AT78" i="1"/>
  <c r="AY78" i="1"/>
  <c r="BD78" i="1"/>
  <c r="BG78" i="1"/>
  <c r="AH78" i="1"/>
  <c r="BH78" i="1"/>
  <c r="BI78" i="1"/>
  <c r="BJ78" i="1"/>
  <c r="BL78" i="1"/>
  <c r="AP78" i="1"/>
  <c r="W78" i="1"/>
  <c r="FR124" i="1"/>
  <c r="EQ124" i="1"/>
  <c r="EV124" i="1"/>
  <c r="EN124" i="1"/>
  <c r="ES124" i="1"/>
  <c r="EX124" i="1"/>
  <c r="FA124" i="1"/>
  <c r="ER124" i="1"/>
  <c r="EW124" i="1"/>
  <c r="EO124" i="1"/>
  <c r="ET124" i="1"/>
  <c r="EY124" i="1"/>
  <c r="FB124" i="1"/>
  <c r="EP124" i="1"/>
  <c r="EU124" i="1"/>
  <c r="EZ124" i="1"/>
  <c r="FC124" i="1"/>
  <c r="AL124" i="1"/>
  <c r="FD124" i="1"/>
  <c r="FE124" i="1"/>
  <c r="FF124" i="1"/>
  <c r="FH124" i="1"/>
  <c r="EL124" i="1"/>
  <c r="DR124" i="1"/>
  <c r="DW124" i="1"/>
  <c r="DO124" i="1"/>
  <c r="DT124" i="1"/>
  <c r="DY124" i="1"/>
  <c r="EB124" i="1"/>
  <c r="DS124" i="1"/>
  <c r="DX124" i="1"/>
  <c r="EC124" i="1"/>
  <c r="ED124" i="1"/>
  <c r="EE124" i="1"/>
  <c r="AK124" i="1"/>
  <c r="EF124" i="1"/>
  <c r="EG124" i="1"/>
  <c r="EI124" i="1"/>
  <c r="DP124" i="1"/>
  <c r="DU124" i="1"/>
  <c r="DZ124" i="1"/>
  <c r="DQ124" i="1"/>
  <c r="DV124" i="1"/>
  <c r="EA124" i="1"/>
  <c r="DM124" i="1"/>
  <c r="CS124" i="1"/>
  <c r="CX124" i="1"/>
  <c r="CP124" i="1"/>
  <c r="CU124" i="1"/>
  <c r="CZ124" i="1"/>
  <c r="DC124" i="1"/>
  <c r="CT124" i="1"/>
  <c r="CY124" i="1"/>
  <c r="DD124" i="1"/>
  <c r="DE124" i="1"/>
  <c r="DF124" i="1"/>
  <c r="AJ124" i="1"/>
  <c r="DG124" i="1"/>
  <c r="DH124" i="1"/>
  <c r="DJ124" i="1"/>
  <c r="CQ124" i="1"/>
  <c r="CV124" i="1"/>
  <c r="DA124" i="1"/>
  <c r="CR124" i="1"/>
  <c r="CW124" i="1"/>
  <c r="DB124" i="1"/>
  <c r="CN124" i="1"/>
  <c r="BT124" i="1"/>
  <c r="BY124" i="1"/>
  <c r="BQ124" i="1"/>
  <c r="BV124" i="1"/>
  <c r="CA124" i="1"/>
  <c r="CD124" i="1"/>
  <c r="BU124" i="1"/>
  <c r="BZ124" i="1"/>
  <c r="BR124" i="1"/>
  <c r="BW124" i="1"/>
  <c r="CB124" i="1"/>
  <c r="CE124" i="1"/>
  <c r="BS124" i="1"/>
  <c r="BX124" i="1"/>
  <c r="CC124" i="1"/>
  <c r="CF124" i="1"/>
  <c r="AI124" i="1"/>
  <c r="CG124" i="1"/>
  <c r="CH124" i="1"/>
  <c r="CI124" i="1"/>
  <c r="CK124" i="1"/>
  <c r="BO124" i="1"/>
  <c r="AU124" i="1"/>
  <c r="AZ124" i="1"/>
  <c r="AR124" i="1"/>
  <c r="AW124" i="1"/>
  <c r="BB124" i="1"/>
  <c r="BE124" i="1"/>
  <c r="AV124" i="1"/>
  <c r="BA124" i="1"/>
  <c r="AS124" i="1"/>
  <c r="AX124" i="1"/>
  <c r="BC124" i="1"/>
  <c r="BF124" i="1"/>
  <c r="AT124" i="1"/>
  <c r="AY124" i="1"/>
  <c r="BD124" i="1"/>
  <c r="BG124" i="1"/>
  <c r="AH124" i="1"/>
  <c r="BH124" i="1"/>
  <c r="BI124" i="1"/>
  <c r="BJ124" i="1"/>
  <c r="BL124" i="1"/>
  <c r="AP124" i="1"/>
  <c r="W124" i="1"/>
  <c r="FR135" i="1"/>
  <c r="EQ135" i="1"/>
  <c r="EV135" i="1"/>
  <c r="EN135" i="1"/>
  <c r="ES135" i="1"/>
  <c r="EX135" i="1"/>
  <c r="FA135" i="1"/>
  <c r="ER135" i="1"/>
  <c r="EW135" i="1"/>
  <c r="EO135" i="1"/>
  <c r="ET135" i="1"/>
  <c r="EY135" i="1"/>
  <c r="FB135" i="1"/>
  <c r="EP135" i="1"/>
  <c r="EU135" i="1"/>
  <c r="EZ135" i="1"/>
  <c r="FC135" i="1"/>
  <c r="AL135" i="1"/>
  <c r="FD135" i="1"/>
  <c r="FE135" i="1"/>
  <c r="FF135" i="1"/>
  <c r="FH135" i="1"/>
  <c r="EL135" i="1"/>
  <c r="DR135" i="1"/>
  <c r="DW135" i="1"/>
  <c r="DO135" i="1"/>
  <c r="DT135" i="1"/>
  <c r="DY135" i="1"/>
  <c r="EB135" i="1"/>
  <c r="DS135" i="1"/>
  <c r="DX135" i="1"/>
  <c r="EC135" i="1"/>
  <c r="ED135" i="1"/>
  <c r="EE135" i="1"/>
  <c r="AK135" i="1"/>
  <c r="EF135" i="1"/>
  <c r="EG135" i="1"/>
  <c r="EI135" i="1"/>
  <c r="DP135" i="1"/>
  <c r="DU135" i="1"/>
  <c r="DZ135" i="1"/>
  <c r="DQ135" i="1"/>
  <c r="DV135" i="1"/>
  <c r="EA135" i="1"/>
  <c r="DM135" i="1"/>
  <c r="CS135" i="1"/>
  <c r="CX135" i="1"/>
  <c r="CP135" i="1"/>
  <c r="CU135" i="1"/>
  <c r="CZ135" i="1"/>
  <c r="DC135" i="1"/>
  <c r="CT135" i="1"/>
  <c r="CY135" i="1"/>
  <c r="DD135" i="1"/>
  <c r="DE135" i="1"/>
  <c r="DF135" i="1"/>
  <c r="AJ135" i="1"/>
  <c r="DG135" i="1"/>
  <c r="DH135" i="1"/>
  <c r="DJ135" i="1"/>
  <c r="CQ135" i="1"/>
  <c r="CV135" i="1"/>
  <c r="DA135" i="1"/>
  <c r="CR135" i="1"/>
  <c r="CW135" i="1"/>
  <c r="DB135" i="1"/>
  <c r="CN135" i="1"/>
  <c r="BT135" i="1"/>
  <c r="BY135" i="1"/>
  <c r="BQ135" i="1"/>
  <c r="BV135" i="1"/>
  <c r="CA135" i="1"/>
  <c r="CD135" i="1"/>
  <c r="BU135" i="1"/>
  <c r="BZ135" i="1"/>
  <c r="BR135" i="1"/>
  <c r="BW135" i="1"/>
  <c r="CB135" i="1"/>
  <c r="CE135" i="1"/>
  <c r="BS135" i="1"/>
  <c r="BX135" i="1"/>
  <c r="CC135" i="1"/>
  <c r="CF135" i="1"/>
  <c r="AI135" i="1"/>
  <c r="CG135" i="1"/>
  <c r="CH135" i="1"/>
  <c r="CI135" i="1"/>
  <c r="CK135" i="1"/>
  <c r="BO135" i="1"/>
  <c r="AU135" i="1"/>
  <c r="AZ135" i="1"/>
  <c r="AR135" i="1"/>
  <c r="AW135" i="1"/>
  <c r="BB135" i="1"/>
  <c r="BE135" i="1"/>
  <c r="AV135" i="1"/>
  <c r="BA135" i="1"/>
  <c r="AS135" i="1"/>
  <c r="AX135" i="1"/>
  <c r="BC135" i="1"/>
  <c r="BF135" i="1"/>
  <c r="AT135" i="1"/>
  <c r="AY135" i="1"/>
  <c r="BD135" i="1"/>
  <c r="BG135" i="1"/>
  <c r="AH135" i="1"/>
  <c r="BH135" i="1"/>
  <c r="BI135" i="1"/>
  <c r="BJ135" i="1"/>
  <c r="BL135" i="1"/>
  <c r="AP135" i="1"/>
  <c r="W135" i="1"/>
  <c r="FN173" i="1"/>
  <c r="FP173" i="1"/>
  <c r="FR173" i="1"/>
  <c r="EQ173" i="1"/>
  <c r="EV173" i="1"/>
  <c r="EN173" i="1"/>
  <c r="ES173" i="1"/>
  <c r="EX173" i="1"/>
  <c r="FA173" i="1"/>
  <c r="ER173" i="1"/>
  <c r="EW173" i="1"/>
  <c r="FB173" i="1"/>
  <c r="FC173" i="1"/>
  <c r="FD173" i="1"/>
  <c r="AL173" i="1"/>
  <c r="FE173" i="1"/>
  <c r="FF173" i="1"/>
  <c r="FH173" i="1"/>
  <c r="EO173" i="1"/>
  <c r="ET173" i="1"/>
  <c r="EY173" i="1"/>
  <c r="EP173" i="1"/>
  <c r="EU173" i="1"/>
  <c r="EZ173" i="1"/>
  <c r="EL173" i="1"/>
  <c r="DR173" i="1"/>
  <c r="DW173" i="1"/>
  <c r="DO173" i="1"/>
  <c r="DT173" i="1"/>
  <c r="DY173" i="1"/>
  <c r="EB173" i="1"/>
  <c r="DS173" i="1"/>
  <c r="DX173" i="1"/>
  <c r="EC173" i="1"/>
  <c r="ED173" i="1"/>
  <c r="EE173" i="1"/>
  <c r="AK173" i="1"/>
  <c r="EF173" i="1"/>
  <c r="EG173" i="1"/>
  <c r="EI173" i="1"/>
  <c r="DP173" i="1"/>
  <c r="DU173" i="1"/>
  <c r="DZ173" i="1"/>
  <c r="DQ173" i="1"/>
  <c r="DV173" i="1"/>
  <c r="EA173" i="1"/>
  <c r="DM173" i="1"/>
  <c r="CS173" i="1"/>
  <c r="CX173" i="1"/>
  <c r="CP173" i="1"/>
  <c r="CU173" i="1"/>
  <c r="CZ173" i="1"/>
  <c r="DC173" i="1"/>
  <c r="CT173" i="1"/>
  <c r="CY173" i="1"/>
  <c r="DD173" i="1"/>
  <c r="DE173" i="1"/>
  <c r="DF173" i="1"/>
  <c r="AJ173" i="1"/>
  <c r="DG173" i="1"/>
  <c r="DH173" i="1"/>
  <c r="DJ173" i="1"/>
  <c r="CQ173" i="1"/>
  <c r="CV173" i="1"/>
  <c r="DA173" i="1"/>
  <c r="CR173" i="1"/>
  <c r="CW173" i="1"/>
  <c r="DB173" i="1"/>
  <c r="CN173" i="1"/>
  <c r="BT173" i="1"/>
  <c r="BY173" i="1"/>
  <c r="BQ173" i="1"/>
  <c r="BV173" i="1"/>
  <c r="CA173" i="1"/>
  <c r="CD173" i="1"/>
  <c r="BU173" i="1"/>
  <c r="BZ173" i="1"/>
  <c r="CE173" i="1"/>
  <c r="CF173" i="1"/>
  <c r="CG173" i="1"/>
  <c r="AI173" i="1"/>
  <c r="CH173" i="1"/>
  <c r="CI173" i="1"/>
  <c r="CK173" i="1"/>
  <c r="BR173" i="1"/>
  <c r="BW173" i="1"/>
  <c r="CB173" i="1"/>
  <c r="BS173" i="1"/>
  <c r="BX173" i="1"/>
  <c r="CC173" i="1"/>
  <c r="BO173" i="1"/>
  <c r="AU173" i="1"/>
  <c r="AZ173" i="1"/>
  <c r="AR173" i="1"/>
  <c r="AW173" i="1"/>
  <c r="BB173" i="1"/>
  <c r="BE173" i="1"/>
  <c r="AV173" i="1"/>
  <c r="BA173" i="1"/>
  <c r="BF173" i="1"/>
  <c r="BG173" i="1"/>
  <c r="BH173" i="1"/>
  <c r="AH173" i="1"/>
  <c r="BI173" i="1"/>
  <c r="BJ173" i="1"/>
  <c r="BL173" i="1"/>
  <c r="AS173" i="1"/>
  <c r="AX173" i="1"/>
  <c r="BC173" i="1"/>
  <c r="AT173" i="1"/>
  <c r="AY173" i="1"/>
  <c r="BD173" i="1"/>
  <c r="AP173" i="1"/>
  <c r="W173" i="1"/>
  <c r="FN172" i="1"/>
  <c r="FP172" i="1"/>
  <c r="FR172" i="1"/>
  <c r="EQ172" i="1"/>
  <c r="EV172" i="1"/>
  <c r="EN172" i="1"/>
  <c r="ES172" i="1"/>
  <c r="EX172" i="1"/>
  <c r="FA172" i="1"/>
  <c r="ER172" i="1"/>
  <c r="EW172" i="1"/>
  <c r="FB172" i="1"/>
  <c r="FC172" i="1"/>
  <c r="FD172" i="1"/>
  <c r="AL172" i="1"/>
  <c r="FE172" i="1"/>
  <c r="FF172" i="1"/>
  <c r="FH172" i="1"/>
  <c r="EO172" i="1"/>
  <c r="ET172" i="1"/>
  <c r="EY172" i="1"/>
  <c r="EP172" i="1"/>
  <c r="EU172" i="1"/>
  <c r="EZ172" i="1"/>
  <c r="EL172" i="1"/>
  <c r="DR172" i="1"/>
  <c r="DW172" i="1"/>
  <c r="DO172" i="1"/>
  <c r="DT172" i="1"/>
  <c r="DY172" i="1"/>
  <c r="EB172" i="1"/>
  <c r="DS172" i="1"/>
  <c r="DX172" i="1"/>
  <c r="EC172" i="1"/>
  <c r="ED172" i="1"/>
  <c r="EE172" i="1"/>
  <c r="AK172" i="1"/>
  <c r="EF172" i="1"/>
  <c r="EG172" i="1"/>
  <c r="EI172" i="1"/>
  <c r="DP172" i="1"/>
  <c r="DU172" i="1"/>
  <c r="DZ172" i="1"/>
  <c r="DQ172" i="1"/>
  <c r="DV172" i="1"/>
  <c r="EA172" i="1"/>
  <c r="DM172" i="1"/>
  <c r="CS172" i="1"/>
  <c r="CX172" i="1"/>
  <c r="CP172" i="1"/>
  <c r="CU172" i="1"/>
  <c r="CZ172" i="1"/>
  <c r="DC172" i="1"/>
  <c r="CT172" i="1"/>
  <c r="CY172" i="1"/>
  <c r="DD172" i="1"/>
  <c r="DE172" i="1"/>
  <c r="DF172" i="1"/>
  <c r="AJ172" i="1"/>
  <c r="DG172" i="1"/>
  <c r="DH172" i="1"/>
  <c r="DJ172" i="1"/>
  <c r="CQ172" i="1"/>
  <c r="CV172" i="1"/>
  <c r="DA172" i="1"/>
  <c r="CR172" i="1"/>
  <c r="CW172" i="1"/>
  <c r="DB172" i="1"/>
  <c r="CN172" i="1"/>
  <c r="BT172" i="1"/>
  <c r="BY172" i="1"/>
  <c r="BQ172" i="1"/>
  <c r="BV172" i="1"/>
  <c r="CA172" i="1"/>
  <c r="CD172" i="1"/>
  <c r="BU172" i="1"/>
  <c r="BZ172" i="1"/>
  <c r="CE172" i="1"/>
  <c r="CF172" i="1"/>
  <c r="CG172" i="1"/>
  <c r="AI172" i="1"/>
  <c r="CH172" i="1"/>
  <c r="CI172" i="1"/>
  <c r="CK172" i="1"/>
  <c r="BR172" i="1"/>
  <c r="BW172" i="1"/>
  <c r="CB172" i="1"/>
  <c r="BS172" i="1"/>
  <c r="BX172" i="1"/>
  <c r="CC172" i="1"/>
  <c r="BO172" i="1"/>
  <c r="AU172" i="1"/>
  <c r="AZ172" i="1"/>
  <c r="AR172" i="1"/>
  <c r="AW172" i="1"/>
  <c r="BB172" i="1"/>
  <c r="BE172" i="1"/>
  <c r="AV172" i="1"/>
  <c r="BA172" i="1"/>
  <c r="BF172" i="1"/>
  <c r="BG172" i="1"/>
  <c r="BH172" i="1"/>
  <c r="AH172" i="1"/>
  <c r="BI172" i="1"/>
  <c r="BJ172" i="1"/>
  <c r="BL172" i="1"/>
  <c r="AS172" i="1"/>
  <c r="AX172" i="1"/>
  <c r="BC172" i="1"/>
  <c r="AT172" i="1"/>
  <c r="AY172" i="1"/>
  <c r="BD172" i="1"/>
  <c r="AP172" i="1"/>
  <c r="W172" i="1"/>
  <c r="FN171" i="1"/>
  <c r="FP171" i="1"/>
  <c r="FR171" i="1"/>
  <c r="EQ171" i="1"/>
  <c r="EV171" i="1"/>
  <c r="EN171" i="1"/>
  <c r="ES171" i="1"/>
  <c r="EX171" i="1"/>
  <c r="FA171" i="1"/>
  <c r="ER171" i="1"/>
  <c r="EW171" i="1"/>
  <c r="FB171" i="1"/>
  <c r="FC171" i="1"/>
  <c r="FD171" i="1"/>
  <c r="AL171" i="1"/>
  <c r="FE171" i="1"/>
  <c r="FF171" i="1"/>
  <c r="FH171" i="1"/>
  <c r="EO171" i="1"/>
  <c r="ET171" i="1"/>
  <c r="EY171" i="1"/>
  <c r="EP171" i="1"/>
  <c r="EU171" i="1"/>
  <c r="EZ171" i="1"/>
  <c r="EL171" i="1"/>
  <c r="DR171" i="1"/>
  <c r="DW171" i="1"/>
  <c r="DO171" i="1"/>
  <c r="DT171" i="1"/>
  <c r="DY171" i="1"/>
  <c r="EB171" i="1"/>
  <c r="DS171" i="1"/>
  <c r="DX171" i="1"/>
  <c r="EC171" i="1"/>
  <c r="ED171" i="1"/>
  <c r="EE171" i="1"/>
  <c r="AK171" i="1"/>
  <c r="EF171" i="1"/>
  <c r="EG171" i="1"/>
  <c r="EI171" i="1"/>
  <c r="DP171" i="1"/>
  <c r="DU171" i="1"/>
  <c r="DZ171" i="1"/>
  <c r="DQ171" i="1"/>
  <c r="DV171" i="1"/>
  <c r="EA171" i="1"/>
  <c r="DM171" i="1"/>
  <c r="CS171" i="1"/>
  <c r="CX171" i="1"/>
  <c r="CP171" i="1"/>
  <c r="CU171" i="1"/>
  <c r="CZ171" i="1"/>
  <c r="DC171" i="1"/>
  <c r="CT171" i="1"/>
  <c r="CY171" i="1"/>
  <c r="DD171" i="1"/>
  <c r="DE171" i="1"/>
  <c r="DF171" i="1"/>
  <c r="AJ171" i="1"/>
  <c r="DG171" i="1"/>
  <c r="DH171" i="1"/>
  <c r="DJ171" i="1"/>
  <c r="CQ171" i="1"/>
  <c r="CV171" i="1"/>
  <c r="DA171" i="1"/>
  <c r="CR171" i="1"/>
  <c r="CW171" i="1"/>
  <c r="DB171" i="1"/>
  <c r="CN171" i="1"/>
  <c r="BT171" i="1"/>
  <c r="BY171" i="1"/>
  <c r="BQ171" i="1"/>
  <c r="BV171" i="1"/>
  <c r="CA171" i="1"/>
  <c r="CD171" i="1"/>
  <c r="BU171" i="1"/>
  <c r="BZ171" i="1"/>
  <c r="CE171" i="1"/>
  <c r="CF171" i="1"/>
  <c r="CG171" i="1"/>
  <c r="AI171" i="1"/>
  <c r="CH171" i="1"/>
  <c r="CI171" i="1"/>
  <c r="CK171" i="1"/>
  <c r="BR171" i="1"/>
  <c r="BW171" i="1"/>
  <c r="CB171" i="1"/>
  <c r="BS171" i="1"/>
  <c r="BX171" i="1"/>
  <c r="CC171" i="1"/>
  <c r="BO171" i="1"/>
  <c r="AU171" i="1"/>
  <c r="AZ171" i="1"/>
  <c r="AR171" i="1"/>
  <c r="AW171" i="1"/>
  <c r="BB171" i="1"/>
  <c r="BE171" i="1"/>
  <c r="AV171" i="1"/>
  <c r="BA171" i="1"/>
  <c r="BF171" i="1"/>
  <c r="BG171" i="1"/>
  <c r="BH171" i="1"/>
  <c r="AH171" i="1"/>
  <c r="BI171" i="1"/>
  <c r="BJ171" i="1"/>
  <c r="BL171" i="1"/>
  <c r="AS171" i="1"/>
  <c r="AX171" i="1"/>
  <c r="BC171" i="1"/>
  <c r="AT171" i="1"/>
  <c r="AY171" i="1"/>
  <c r="BD171" i="1"/>
  <c r="AP171" i="1"/>
  <c r="W171" i="1"/>
  <c r="FR116" i="1"/>
  <c r="EQ116" i="1"/>
  <c r="EV116" i="1"/>
  <c r="EN116" i="1"/>
  <c r="ES116" i="1"/>
  <c r="EX116" i="1"/>
  <c r="FA116" i="1"/>
  <c r="ER116" i="1"/>
  <c r="EW116" i="1"/>
  <c r="EO116" i="1"/>
  <c r="ET116" i="1"/>
  <c r="EY116" i="1"/>
  <c r="FB116" i="1"/>
  <c r="EP116" i="1"/>
  <c r="EU116" i="1"/>
  <c r="EZ116" i="1"/>
  <c r="FC116" i="1"/>
  <c r="AL116" i="1"/>
  <c r="FD116" i="1"/>
  <c r="FE116" i="1"/>
  <c r="FF116" i="1"/>
  <c r="FH116" i="1"/>
  <c r="EL116" i="1"/>
  <c r="DR116" i="1"/>
  <c r="DW116" i="1"/>
  <c r="DO116" i="1"/>
  <c r="DT116" i="1"/>
  <c r="DY116" i="1"/>
  <c r="EB116" i="1"/>
  <c r="DS116" i="1"/>
  <c r="DX116" i="1"/>
  <c r="EC116" i="1"/>
  <c r="ED116" i="1"/>
  <c r="EE116" i="1"/>
  <c r="AK116" i="1"/>
  <c r="EF116" i="1"/>
  <c r="EG116" i="1"/>
  <c r="EI116" i="1"/>
  <c r="DP116" i="1"/>
  <c r="DU116" i="1"/>
  <c r="DZ116" i="1"/>
  <c r="DQ116" i="1"/>
  <c r="DV116" i="1"/>
  <c r="EA116" i="1"/>
  <c r="DM116" i="1"/>
  <c r="CS116" i="1"/>
  <c r="CX116" i="1"/>
  <c r="CP116" i="1"/>
  <c r="CU116" i="1"/>
  <c r="CZ116" i="1"/>
  <c r="DC116" i="1"/>
  <c r="CT116" i="1"/>
  <c r="CY116" i="1"/>
  <c r="DD116" i="1"/>
  <c r="DE116" i="1"/>
  <c r="DF116" i="1"/>
  <c r="AJ116" i="1"/>
  <c r="DG116" i="1"/>
  <c r="DH116" i="1"/>
  <c r="DJ116" i="1"/>
  <c r="CQ116" i="1"/>
  <c r="CV116" i="1"/>
  <c r="DA116" i="1"/>
  <c r="CR116" i="1"/>
  <c r="CW116" i="1"/>
  <c r="DB116" i="1"/>
  <c r="CN116" i="1"/>
  <c r="BT116" i="1"/>
  <c r="BY116" i="1"/>
  <c r="BQ116" i="1"/>
  <c r="BV116" i="1"/>
  <c r="CA116" i="1"/>
  <c r="CD116" i="1"/>
  <c r="BU116" i="1"/>
  <c r="BZ116" i="1"/>
  <c r="BR116" i="1"/>
  <c r="BW116" i="1"/>
  <c r="CB116" i="1"/>
  <c r="CE116" i="1"/>
  <c r="BS116" i="1"/>
  <c r="BX116" i="1"/>
  <c r="CC116" i="1"/>
  <c r="CF116" i="1"/>
  <c r="AI116" i="1"/>
  <c r="CG116" i="1"/>
  <c r="CH116" i="1"/>
  <c r="CI116" i="1"/>
  <c r="CK116" i="1"/>
  <c r="BO116" i="1"/>
  <c r="AU116" i="1"/>
  <c r="AZ116" i="1"/>
  <c r="AR116" i="1"/>
  <c r="AW116" i="1"/>
  <c r="BB116" i="1"/>
  <c r="BE116" i="1"/>
  <c r="AV116" i="1"/>
  <c r="BA116" i="1"/>
  <c r="AS116" i="1"/>
  <c r="AX116" i="1"/>
  <c r="BC116" i="1"/>
  <c r="BF116" i="1"/>
  <c r="AT116" i="1"/>
  <c r="AY116" i="1"/>
  <c r="BD116" i="1"/>
  <c r="BG116" i="1"/>
  <c r="AH116" i="1"/>
  <c r="BH116" i="1"/>
  <c r="BI116" i="1"/>
  <c r="BJ116" i="1"/>
  <c r="BL116" i="1"/>
  <c r="AP116" i="1"/>
  <c r="W116" i="1"/>
  <c r="FR97" i="1"/>
  <c r="EQ97" i="1"/>
  <c r="EV97" i="1"/>
  <c r="EN97" i="1"/>
  <c r="ES97" i="1"/>
  <c r="EX97" i="1"/>
  <c r="FA97" i="1"/>
  <c r="ER97" i="1"/>
  <c r="EW97" i="1"/>
  <c r="EO97" i="1"/>
  <c r="ET97" i="1"/>
  <c r="EY97" i="1"/>
  <c r="FB97" i="1"/>
  <c r="EP97" i="1"/>
  <c r="EU97" i="1"/>
  <c r="EZ97" i="1"/>
  <c r="FC97" i="1"/>
  <c r="AL97" i="1"/>
  <c r="FD97" i="1"/>
  <c r="FE97" i="1"/>
  <c r="FF97" i="1"/>
  <c r="FH97" i="1"/>
  <c r="EL97" i="1"/>
  <c r="DR97" i="1"/>
  <c r="DW97" i="1"/>
  <c r="DO97" i="1"/>
  <c r="DT97" i="1"/>
  <c r="DY97" i="1"/>
  <c r="EB97" i="1"/>
  <c r="DS97" i="1"/>
  <c r="DX97" i="1"/>
  <c r="EC97" i="1"/>
  <c r="ED97" i="1"/>
  <c r="EE97" i="1"/>
  <c r="AK97" i="1"/>
  <c r="EF97" i="1"/>
  <c r="EG97" i="1"/>
  <c r="EI97" i="1"/>
  <c r="DP97" i="1"/>
  <c r="DU97" i="1"/>
  <c r="DZ97" i="1"/>
  <c r="DQ97" i="1"/>
  <c r="DV97" i="1"/>
  <c r="EA97" i="1"/>
  <c r="DM97" i="1"/>
  <c r="CS97" i="1"/>
  <c r="CX97" i="1"/>
  <c r="CP97" i="1"/>
  <c r="CU97" i="1"/>
  <c r="CZ97" i="1"/>
  <c r="DC97" i="1"/>
  <c r="CT97" i="1"/>
  <c r="CY97" i="1"/>
  <c r="DD97" i="1"/>
  <c r="DE97" i="1"/>
  <c r="DF97" i="1"/>
  <c r="AJ97" i="1"/>
  <c r="DG97" i="1"/>
  <c r="DH97" i="1"/>
  <c r="DJ97" i="1"/>
  <c r="CQ97" i="1"/>
  <c r="CV97" i="1"/>
  <c r="DA97" i="1"/>
  <c r="CR97" i="1"/>
  <c r="CW97" i="1"/>
  <c r="DB97" i="1"/>
  <c r="CN97" i="1"/>
  <c r="BT97" i="1"/>
  <c r="BY97" i="1"/>
  <c r="BQ97" i="1"/>
  <c r="BV97" i="1"/>
  <c r="CA97" i="1"/>
  <c r="CD97" i="1"/>
  <c r="BU97" i="1"/>
  <c r="BZ97" i="1"/>
  <c r="BR97" i="1"/>
  <c r="BW97" i="1"/>
  <c r="CB97" i="1"/>
  <c r="CE97" i="1"/>
  <c r="BS97" i="1"/>
  <c r="BX97" i="1"/>
  <c r="CC97" i="1"/>
  <c r="CF97" i="1"/>
  <c r="AI97" i="1"/>
  <c r="CG97" i="1"/>
  <c r="CH97" i="1"/>
  <c r="CI97" i="1"/>
  <c r="CK97" i="1"/>
  <c r="BO97" i="1"/>
  <c r="AU97" i="1"/>
  <c r="AZ97" i="1"/>
  <c r="AR97" i="1"/>
  <c r="AW97" i="1"/>
  <c r="BB97" i="1"/>
  <c r="BE97" i="1"/>
  <c r="AV97" i="1"/>
  <c r="BA97" i="1"/>
  <c r="AS97" i="1"/>
  <c r="AX97" i="1"/>
  <c r="BC97" i="1"/>
  <c r="BF97" i="1"/>
  <c r="AT97" i="1"/>
  <c r="AY97" i="1"/>
  <c r="BD97" i="1"/>
  <c r="BG97" i="1"/>
  <c r="AH97" i="1"/>
  <c r="BH97" i="1"/>
  <c r="BI97" i="1"/>
  <c r="BJ97" i="1"/>
  <c r="BL97" i="1"/>
  <c r="AP97" i="1"/>
  <c r="W97" i="1"/>
  <c r="FR129" i="1"/>
  <c r="EQ129" i="1"/>
  <c r="EV129" i="1"/>
  <c r="EN129" i="1"/>
  <c r="ES129" i="1"/>
  <c r="EX129" i="1"/>
  <c r="FA129" i="1"/>
  <c r="ER129" i="1"/>
  <c r="EW129" i="1"/>
  <c r="EO129" i="1"/>
  <c r="ET129" i="1"/>
  <c r="EY129" i="1"/>
  <c r="FB129" i="1"/>
  <c r="EP129" i="1"/>
  <c r="EU129" i="1"/>
  <c r="EZ129" i="1"/>
  <c r="FC129" i="1"/>
  <c r="AL129" i="1"/>
  <c r="FD129" i="1"/>
  <c r="FE129" i="1"/>
  <c r="FF129" i="1"/>
  <c r="FH129" i="1"/>
  <c r="EL129" i="1"/>
  <c r="DR129" i="1"/>
  <c r="DW129" i="1"/>
  <c r="DO129" i="1"/>
  <c r="DT129" i="1"/>
  <c r="DY129" i="1"/>
  <c r="EB129" i="1"/>
  <c r="DS129" i="1"/>
  <c r="DX129" i="1"/>
  <c r="EC129" i="1"/>
  <c r="ED129" i="1"/>
  <c r="EE129" i="1"/>
  <c r="AK129" i="1"/>
  <c r="EF129" i="1"/>
  <c r="EG129" i="1"/>
  <c r="EI129" i="1"/>
  <c r="DP129" i="1"/>
  <c r="DU129" i="1"/>
  <c r="DZ129" i="1"/>
  <c r="DQ129" i="1"/>
  <c r="DV129" i="1"/>
  <c r="EA129" i="1"/>
  <c r="DM129" i="1"/>
  <c r="CS129" i="1"/>
  <c r="CX129" i="1"/>
  <c r="CP129" i="1"/>
  <c r="CU129" i="1"/>
  <c r="CZ129" i="1"/>
  <c r="DC129" i="1"/>
  <c r="CT129" i="1"/>
  <c r="CY129" i="1"/>
  <c r="DD129" i="1"/>
  <c r="DE129" i="1"/>
  <c r="DF129" i="1"/>
  <c r="AJ129" i="1"/>
  <c r="DG129" i="1"/>
  <c r="DH129" i="1"/>
  <c r="DJ129" i="1"/>
  <c r="CQ129" i="1"/>
  <c r="CV129" i="1"/>
  <c r="DA129" i="1"/>
  <c r="CR129" i="1"/>
  <c r="CW129" i="1"/>
  <c r="DB129" i="1"/>
  <c r="CN129" i="1"/>
  <c r="BT129" i="1"/>
  <c r="BY129" i="1"/>
  <c r="BQ129" i="1"/>
  <c r="BV129" i="1"/>
  <c r="CA129" i="1"/>
  <c r="CD129" i="1"/>
  <c r="BU129" i="1"/>
  <c r="BZ129" i="1"/>
  <c r="BR129" i="1"/>
  <c r="BW129" i="1"/>
  <c r="CB129" i="1"/>
  <c r="CE129" i="1"/>
  <c r="BS129" i="1"/>
  <c r="BX129" i="1"/>
  <c r="CC129" i="1"/>
  <c r="CF129" i="1"/>
  <c r="AI129" i="1"/>
  <c r="CG129" i="1"/>
  <c r="CH129" i="1"/>
  <c r="CI129" i="1"/>
  <c r="CK129" i="1"/>
  <c r="BO129" i="1"/>
  <c r="AU129" i="1"/>
  <c r="AZ129" i="1"/>
  <c r="AR129" i="1"/>
  <c r="AW129" i="1"/>
  <c r="BB129" i="1"/>
  <c r="BE129" i="1"/>
  <c r="AV129" i="1"/>
  <c r="BA129" i="1"/>
  <c r="AS129" i="1"/>
  <c r="AX129" i="1"/>
  <c r="BC129" i="1"/>
  <c r="BF129" i="1"/>
  <c r="AT129" i="1"/>
  <c r="AY129" i="1"/>
  <c r="BD129" i="1"/>
  <c r="BG129" i="1"/>
  <c r="AH129" i="1"/>
  <c r="BH129" i="1"/>
  <c r="BI129" i="1"/>
  <c r="BJ129" i="1"/>
  <c r="BL129" i="1"/>
  <c r="AP129" i="1"/>
  <c r="W129" i="1"/>
  <c r="FR96" i="1"/>
  <c r="EQ96" i="1"/>
  <c r="EV96" i="1"/>
  <c r="EN96" i="1"/>
  <c r="ES96" i="1"/>
  <c r="EX96" i="1"/>
  <c r="FA96" i="1"/>
  <c r="ER96" i="1"/>
  <c r="EW96" i="1"/>
  <c r="EO96" i="1"/>
  <c r="ET96" i="1"/>
  <c r="EY96" i="1"/>
  <c r="FB96" i="1"/>
  <c r="EP96" i="1"/>
  <c r="EU96" i="1"/>
  <c r="EZ96" i="1"/>
  <c r="FC96" i="1"/>
  <c r="AL96" i="1"/>
  <c r="FD96" i="1"/>
  <c r="FE96" i="1"/>
  <c r="FF96" i="1"/>
  <c r="FH96" i="1"/>
  <c r="EL96" i="1"/>
  <c r="DR96" i="1"/>
  <c r="DW96" i="1"/>
  <c r="DO96" i="1"/>
  <c r="DT96" i="1"/>
  <c r="DY96" i="1"/>
  <c r="EB96" i="1"/>
  <c r="DS96" i="1"/>
  <c r="DX96" i="1"/>
  <c r="EC96" i="1"/>
  <c r="DQ96" i="1"/>
  <c r="DV96" i="1"/>
  <c r="EA96" i="1"/>
  <c r="ED96" i="1"/>
  <c r="EE96" i="1"/>
  <c r="AK96" i="1"/>
  <c r="EF96" i="1"/>
  <c r="EG96" i="1"/>
  <c r="EI96" i="1"/>
  <c r="DP96" i="1"/>
  <c r="DU96" i="1"/>
  <c r="DZ96" i="1"/>
  <c r="DM96" i="1"/>
  <c r="CS96" i="1"/>
  <c r="CX96" i="1"/>
  <c r="CP96" i="1"/>
  <c r="CU96" i="1"/>
  <c r="CZ96" i="1"/>
  <c r="DC96" i="1"/>
  <c r="CT96" i="1"/>
  <c r="CY96" i="1"/>
  <c r="DD96" i="1"/>
  <c r="CR96" i="1"/>
  <c r="CW96" i="1"/>
  <c r="DB96" i="1"/>
  <c r="DE96" i="1"/>
  <c r="DF96" i="1"/>
  <c r="AJ96" i="1"/>
  <c r="DG96" i="1"/>
  <c r="DH96" i="1"/>
  <c r="DJ96" i="1"/>
  <c r="CQ96" i="1"/>
  <c r="CV96" i="1"/>
  <c r="DA96" i="1"/>
  <c r="CN96" i="1"/>
  <c r="BT96" i="1"/>
  <c r="BY96" i="1"/>
  <c r="BQ96" i="1"/>
  <c r="BV96" i="1"/>
  <c r="CA96" i="1"/>
  <c r="CD96" i="1"/>
  <c r="BU96" i="1"/>
  <c r="BZ96" i="1"/>
  <c r="CE96" i="1"/>
  <c r="BS96" i="1"/>
  <c r="BX96" i="1"/>
  <c r="CC96" i="1"/>
  <c r="CF96" i="1"/>
  <c r="CG96" i="1"/>
  <c r="AI96" i="1"/>
  <c r="CH96" i="1"/>
  <c r="CI96" i="1"/>
  <c r="CK96" i="1"/>
  <c r="BR96" i="1"/>
  <c r="BW96" i="1"/>
  <c r="CB96" i="1"/>
  <c r="BO96" i="1"/>
  <c r="AU96" i="1"/>
  <c r="AZ96" i="1"/>
  <c r="AR96" i="1"/>
  <c r="AW96" i="1"/>
  <c r="BB96" i="1"/>
  <c r="BE96" i="1"/>
  <c r="AV96" i="1"/>
  <c r="BA96" i="1"/>
  <c r="AS96" i="1"/>
  <c r="AX96" i="1"/>
  <c r="BC96" i="1"/>
  <c r="BF96" i="1"/>
  <c r="AT96" i="1"/>
  <c r="AY96" i="1"/>
  <c r="BD96" i="1"/>
  <c r="BG96" i="1"/>
  <c r="AH96" i="1"/>
  <c r="BH96" i="1"/>
  <c r="BI96" i="1"/>
  <c r="BJ96" i="1"/>
  <c r="BL96" i="1"/>
  <c r="AP96" i="1"/>
  <c r="W96" i="1"/>
  <c r="FR98" i="1"/>
  <c r="EQ98" i="1"/>
  <c r="EV98" i="1"/>
  <c r="EN98" i="1"/>
  <c r="ES98" i="1"/>
  <c r="EX98" i="1"/>
  <c r="FA98" i="1"/>
  <c r="ER98" i="1"/>
  <c r="EW98" i="1"/>
  <c r="EO98" i="1"/>
  <c r="ET98" i="1"/>
  <c r="EY98" i="1"/>
  <c r="FB98" i="1"/>
  <c r="EP98" i="1"/>
  <c r="EU98" i="1"/>
  <c r="EZ98" i="1"/>
  <c r="FC98" i="1"/>
  <c r="AL98" i="1"/>
  <c r="FD98" i="1"/>
  <c r="FE98" i="1"/>
  <c r="FF98" i="1"/>
  <c r="FH98" i="1"/>
  <c r="EL98" i="1"/>
  <c r="DR98" i="1"/>
  <c r="DW98" i="1"/>
  <c r="DO98" i="1"/>
  <c r="DT98" i="1"/>
  <c r="DY98" i="1"/>
  <c r="EB98" i="1"/>
  <c r="DS98" i="1"/>
  <c r="DX98" i="1"/>
  <c r="DP98" i="1"/>
  <c r="DU98" i="1"/>
  <c r="DZ98" i="1"/>
  <c r="EC98" i="1"/>
  <c r="DQ98" i="1"/>
  <c r="DV98" i="1"/>
  <c r="EA98" i="1"/>
  <c r="ED98" i="1"/>
  <c r="AK98" i="1"/>
  <c r="EE98" i="1"/>
  <c r="EF98" i="1"/>
  <c r="EG98" i="1"/>
  <c r="EI98" i="1"/>
  <c r="DM98" i="1"/>
  <c r="CS98" i="1"/>
  <c r="CX98" i="1"/>
  <c r="CP98" i="1"/>
  <c r="CU98" i="1"/>
  <c r="CZ98" i="1"/>
  <c r="DC98" i="1"/>
  <c r="CT98" i="1"/>
  <c r="CY98" i="1"/>
  <c r="CQ98" i="1"/>
  <c r="CV98" i="1"/>
  <c r="DA98" i="1"/>
  <c r="DD98" i="1"/>
  <c r="CR98" i="1"/>
  <c r="CW98" i="1"/>
  <c r="DB98" i="1"/>
  <c r="DE98" i="1"/>
  <c r="AJ98" i="1"/>
  <c r="DF98" i="1"/>
  <c r="DG98" i="1"/>
  <c r="DH98" i="1"/>
  <c r="DJ98" i="1"/>
  <c r="CN98" i="1"/>
  <c r="BT98" i="1"/>
  <c r="BY98" i="1"/>
  <c r="BQ98" i="1"/>
  <c r="BV98" i="1"/>
  <c r="CA98" i="1"/>
  <c r="CD98" i="1"/>
  <c r="BU98" i="1"/>
  <c r="BZ98" i="1"/>
  <c r="BR98" i="1"/>
  <c r="BW98" i="1"/>
  <c r="CB98" i="1"/>
  <c r="CE98" i="1"/>
  <c r="BS98" i="1"/>
  <c r="BX98" i="1"/>
  <c r="CC98" i="1"/>
  <c r="CF98" i="1"/>
  <c r="AI98" i="1"/>
  <c r="CG98" i="1"/>
  <c r="CH98" i="1"/>
  <c r="CI98" i="1"/>
  <c r="CK98" i="1"/>
  <c r="BO98" i="1"/>
  <c r="AU98" i="1"/>
  <c r="AZ98" i="1"/>
  <c r="AR98" i="1"/>
  <c r="AW98" i="1"/>
  <c r="BB98" i="1"/>
  <c r="BE98" i="1"/>
  <c r="AV98" i="1"/>
  <c r="BA98" i="1"/>
  <c r="AS98" i="1"/>
  <c r="AX98" i="1"/>
  <c r="BC98" i="1"/>
  <c r="BF98" i="1"/>
  <c r="AT98" i="1"/>
  <c r="AY98" i="1"/>
  <c r="BD98" i="1"/>
  <c r="BG98" i="1"/>
  <c r="AH98" i="1"/>
  <c r="BH98" i="1"/>
  <c r="BI98" i="1"/>
  <c r="BJ98" i="1"/>
  <c r="BL98" i="1"/>
  <c r="AP98" i="1"/>
  <c r="W98" i="1"/>
  <c r="FR74" i="1"/>
  <c r="EQ74" i="1"/>
  <c r="EV74" i="1"/>
  <c r="EN74" i="1"/>
  <c r="ES74" i="1"/>
  <c r="EX74" i="1"/>
  <c r="FA74" i="1"/>
  <c r="ER74" i="1"/>
  <c r="EW74" i="1"/>
  <c r="EO74" i="1"/>
  <c r="ET74" i="1"/>
  <c r="EY74" i="1"/>
  <c r="FB74" i="1"/>
  <c r="EP74" i="1"/>
  <c r="EU74" i="1"/>
  <c r="EZ74" i="1"/>
  <c r="FC74" i="1"/>
  <c r="AL74" i="1"/>
  <c r="FD74" i="1"/>
  <c r="FE74" i="1"/>
  <c r="FF74" i="1"/>
  <c r="FH74" i="1"/>
  <c r="EL74" i="1"/>
  <c r="DR74" i="1"/>
  <c r="DW74" i="1"/>
  <c r="DO74" i="1"/>
  <c r="DT74" i="1"/>
  <c r="DY74" i="1"/>
  <c r="EB74" i="1"/>
  <c r="DS74" i="1"/>
  <c r="DX74" i="1"/>
  <c r="DP74" i="1"/>
  <c r="DU74" i="1"/>
  <c r="DZ74" i="1"/>
  <c r="EC74" i="1"/>
  <c r="DQ74" i="1"/>
  <c r="DV74" i="1"/>
  <c r="EA74" i="1"/>
  <c r="ED74" i="1"/>
  <c r="AK74" i="1"/>
  <c r="EE74" i="1"/>
  <c r="EF74" i="1"/>
  <c r="EG74" i="1"/>
  <c r="EI74" i="1"/>
  <c r="DM74" i="1"/>
  <c r="CS74" i="1"/>
  <c r="CX74" i="1"/>
  <c r="CP74" i="1"/>
  <c r="CU74" i="1"/>
  <c r="CZ74" i="1"/>
  <c r="DC74" i="1"/>
  <c r="CT74" i="1"/>
  <c r="CY74" i="1"/>
  <c r="CQ74" i="1"/>
  <c r="CV74" i="1"/>
  <c r="DA74" i="1"/>
  <c r="DD74" i="1"/>
  <c r="CR74" i="1"/>
  <c r="CW74" i="1"/>
  <c r="DB74" i="1"/>
  <c r="DE74" i="1"/>
  <c r="AJ74" i="1"/>
  <c r="DF74" i="1"/>
  <c r="DG74" i="1"/>
  <c r="DH74" i="1"/>
  <c r="DJ74" i="1"/>
  <c r="CN74" i="1"/>
  <c r="BT74" i="1"/>
  <c r="BY74" i="1"/>
  <c r="BQ74" i="1"/>
  <c r="BV74" i="1"/>
  <c r="CA74" i="1"/>
  <c r="CD74" i="1"/>
  <c r="BU74" i="1"/>
  <c r="BZ74" i="1"/>
  <c r="BR74" i="1"/>
  <c r="BW74" i="1"/>
  <c r="CB74" i="1"/>
  <c r="CE74" i="1"/>
  <c r="BS74" i="1"/>
  <c r="BX74" i="1"/>
  <c r="CC74" i="1"/>
  <c r="CF74" i="1"/>
  <c r="AI74" i="1"/>
  <c r="CG74" i="1"/>
  <c r="CH74" i="1"/>
  <c r="CI74" i="1"/>
  <c r="CK74" i="1"/>
  <c r="BO74" i="1"/>
  <c r="AU74" i="1"/>
  <c r="AZ74" i="1"/>
  <c r="AR74" i="1"/>
  <c r="AW74" i="1"/>
  <c r="BB74" i="1"/>
  <c r="BE74" i="1"/>
  <c r="AV74" i="1"/>
  <c r="BA74" i="1"/>
  <c r="AS74" i="1"/>
  <c r="AX74" i="1"/>
  <c r="BC74" i="1"/>
  <c r="BF74" i="1"/>
  <c r="AT74" i="1"/>
  <c r="AY74" i="1"/>
  <c r="BD74" i="1"/>
  <c r="BG74" i="1"/>
  <c r="AH74" i="1"/>
  <c r="BH74" i="1"/>
  <c r="BI74" i="1"/>
  <c r="BJ74" i="1"/>
  <c r="BL74" i="1"/>
  <c r="AP74" i="1"/>
  <c r="W74" i="1"/>
  <c r="FR86" i="1"/>
  <c r="EQ86" i="1"/>
  <c r="EV86" i="1"/>
  <c r="EN86" i="1"/>
  <c r="ES86" i="1"/>
  <c r="EX86" i="1"/>
  <c r="FA86" i="1"/>
  <c r="ER86" i="1"/>
  <c r="EW86" i="1"/>
  <c r="EO86" i="1"/>
  <c r="ET86" i="1"/>
  <c r="EY86" i="1"/>
  <c r="FB86" i="1"/>
  <c r="EP86" i="1"/>
  <c r="EU86" i="1"/>
  <c r="EZ86" i="1"/>
  <c r="FC86" i="1"/>
  <c r="AL86" i="1"/>
  <c r="FD86" i="1"/>
  <c r="FE86" i="1"/>
  <c r="FF86" i="1"/>
  <c r="FH86" i="1"/>
  <c r="EL86" i="1"/>
  <c r="DR86" i="1"/>
  <c r="DW86" i="1"/>
  <c r="DO86" i="1"/>
  <c r="DT86" i="1"/>
  <c r="DY86" i="1"/>
  <c r="EB86" i="1"/>
  <c r="DS86" i="1"/>
  <c r="DX86" i="1"/>
  <c r="DP86" i="1"/>
  <c r="DU86" i="1"/>
  <c r="DZ86" i="1"/>
  <c r="EC86" i="1"/>
  <c r="DQ86" i="1"/>
  <c r="DV86" i="1"/>
  <c r="EA86" i="1"/>
  <c r="ED86" i="1"/>
  <c r="AK86" i="1"/>
  <c r="EE86" i="1"/>
  <c r="EF86" i="1"/>
  <c r="EG86" i="1"/>
  <c r="EI86" i="1"/>
  <c r="DM86" i="1"/>
  <c r="CS86" i="1"/>
  <c r="CX86" i="1"/>
  <c r="CP86" i="1"/>
  <c r="CU86" i="1"/>
  <c r="CZ86" i="1"/>
  <c r="DC86" i="1"/>
  <c r="CT86" i="1"/>
  <c r="CY86" i="1"/>
  <c r="CQ86" i="1"/>
  <c r="CV86" i="1"/>
  <c r="DA86" i="1"/>
  <c r="DD86" i="1"/>
  <c r="CR86" i="1"/>
  <c r="CW86" i="1"/>
  <c r="DB86" i="1"/>
  <c r="DE86" i="1"/>
  <c r="AJ86" i="1"/>
  <c r="DF86" i="1"/>
  <c r="DG86" i="1"/>
  <c r="DH86" i="1"/>
  <c r="DJ86" i="1"/>
  <c r="CN86" i="1"/>
  <c r="BT86" i="1"/>
  <c r="BY86" i="1"/>
  <c r="BQ86" i="1"/>
  <c r="BV86" i="1"/>
  <c r="CA86" i="1"/>
  <c r="CD86" i="1"/>
  <c r="BU86" i="1"/>
  <c r="BZ86" i="1"/>
  <c r="BR86" i="1"/>
  <c r="BW86" i="1"/>
  <c r="CB86" i="1"/>
  <c r="CE86" i="1"/>
  <c r="BS86" i="1"/>
  <c r="BX86" i="1"/>
  <c r="CC86" i="1"/>
  <c r="CF86" i="1"/>
  <c r="AI86" i="1"/>
  <c r="CG86" i="1"/>
  <c r="CH86" i="1"/>
  <c r="CI86" i="1"/>
  <c r="CK86" i="1"/>
  <c r="BO86" i="1"/>
  <c r="AU86" i="1"/>
  <c r="AZ86" i="1"/>
  <c r="AR86" i="1"/>
  <c r="AW86" i="1"/>
  <c r="BB86" i="1"/>
  <c r="BE86" i="1"/>
  <c r="AV86" i="1"/>
  <c r="BA86" i="1"/>
  <c r="AS86" i="1"/>
  <c r="AX86" i="1"/>
  <c r="BC86" i="1"/>
  <c r="BF86" i="1"/>
  <c r="AT86" i="1"/>
  <c r="AY86" i="1"/>
  <c r="BD86" i="1"/>
  <c r="BG86" i="1"/>
  <c r="AH86" i="1"/>
  <c r="BH86" i="1"/>
  <c r="BI86" i="1"/>
  <c r="BJ86" i="1"/>
  <c r="BL86" i="1"/>
  <c r="AP86" i="1"/>
  <c r="W86" i="1"/>
  <c r="FR85" i="1"/>
  <c r="EQ85" i="1"/>
  <c r="EV85" i="1"/>
  <c r="EN85" i="1"/>
  <c r="ES85" i="1"/>
  <c r="EX85" i="1"/>
  <c r="FA85" i="1"/>
  <c r="ER85" i="1"/>
  <c r="EW85" i="1"/>
  <c r="EO85" i="1"/>
  <c r="ET85" i="1"/>
  <c r="EY85" i="1"/>
  <c r="FB85" i="1"/>
  <c r="EP85" i="1"/>
  <c r="EU85" i="1"/>
  <c r="EZ85" i="1"/>
  <c r="FC85" i="1"/>
  <c r="AL85" i="1"/>
  <c r="FD85" i="1"/>
  <c r="FE85" i="1"/>
  <c r="FF85" i="1"/>
  <c r="FH85" i="1"/>
  <c r="EL85" i="1"/>
  <c r="DR85" i="1"/>
  <c r="DW85" i="1"/>
  <c r="DO85" i="1"/>
  <c r="DT85" i="1"/>
  <c r="DY85" i="1"/>
  <c r="EB85" i="1"/>
  <c r="DS85" i="1"/>
  <c r="DX85" i="1"/>
  <c r="DP85" i="1"/>
  <c r="DU85" i="1"/>
  <c r="DZ85" i="1"/>
  <c r="EC85" i="1"/>
  <c r="DQ85" i="1"/>
  <c r="DV85" i="1"/>
  <c r="EA85" i="1"/>
  <c r="ED85" i="1"/>
  <c r="AK85" i="1"/>
  <c r="EE85" i="1"/>
  <c r="EF85" i="1"/>
  <c r="EG85" i="1"/>
  <c r="EI85" i="1"/>
  <c r="DM85" i="1"/>
  <c r="CS85" i="1"/>
  <c r="CX85" i="1"/>
  <c r="CP85" i="1"/>
  <c r="CU85" i="1"/>
  <c r="CZ85" i="1"/>
  <c r="DC85" i="1"/>
  <c r="CT85" i="1"/>
  <c r="CY85" i="1"/>
  <c r="CQ85" i="1"/>
  <c r="CV85" i="1"/>
  <c r="DA85" i="1"/>
  <c r="DD85" i="1"/>
  <c r="CR85" i="1"/>
  <c r="CW85" i="1"/>
  <c r="DB85" i="1"/>
  <c r="DE85" i="1"/>
  <c r="AJ85" i="1"/>
  <c r="DF85" i="1"/>
  <c r="DG85" i="1"/>
  <c r="DH85" i="1"/>
  <c r="DJ85" i="1"/>
  <c r="CN85" i="1"/>
  <c r="BT85" i="1"/>
  <c r="BY85" i="1"/>
  <c r="BQ85" i="1"/>
  <c r="BV85" i="1"/>
  <c r="CA85" i="1"/>
  <c r="CD85" i="1"/>
  <c r="BU85" i="1"/>
  <c r="BZ85" i="1"/>
  <c r="BR85" i="1"/>
  <c r="BW85" i="1"/>
  <c r="CB85" i="1"/>
  <c r="CE85" i="1"/>
  <c r="BS85" i="1"/>
  <c r="BX85" i="1"/>
  <c r="CC85" i="1"/>
  <c r="CF85" i="1"/>
  <c r="AI85" i="1"/>
  <c r="CG85" i="1"/>
  <c r="CH85" i="1"/>
  <c r="CI85" i="1"/>
  <c r="CK85" i="1"/>
  <c r="BO85" i="1"/>
  <c r="AU85" i="1"/>
  <c r="AZ85" i="1"/>
  <c r="AR85" i="1"/>
  <c r="AW85" i="1"/>
  <c r="BB85" i="1"/>
  <c r="BE85" i="1"/>
  <c r="AV85" i="1"/>
  <c r="BA85" i="1"/>
  <c r="AS85" i="1"/>
  <c r="AX85" i="1"/>
  <c r="BC85" i="1"/>
  <c r="BF85" i="1"/>
  <c r="AT85" i="1"/>
  <c r="AY85" i="1"/>
  <c r="BD85" i="1"/>
  <c r="BG85" i="1"/>
  <c r="AH85" i="1"/>
  <c r="BH85" i="1"/>
  <c r="BI85" i="1"/>
  <c r="BJ85" i="1"/>
  <c r="BL85" i="1"/>
  <c r="AP85" i="1"/>
  <c r="W85" i="1"/>
  <c r="FR111" i="1"/>
  <c r="EQ111" i="1"/>
  <c r="EV111" i="1"/>
  <c r="EN111" i="1"/>
  <c r="ES111" i="1"/>
  <c r="EX111" i="1"/>
  <c r="FA111" i="1"/>
  <c r="ER111" i="1"/>
  <c r="EW111" i="1"/>
  <c r="EO111" i="1"/>
  <c r="ET111" i="1"/>
  <c r="EY111" i="1"/>
  <c r="FB111" i="1"/>
  <c r="EP111" i="1"/>
  <c r="EU111" i="1"/>
  <c r="EZ111" i="1"/>
  <c r="FC111" i="1"/>
  <c r="AL111" i="1"/>
  <c r="FD111" i="1"/>
  <c r="FE111" i="1"/>
  <c r="FF111" i="1"/>
  <c r="FH111" i="1"/>
  <c r="EL111" i="1"/>
  <c r="DR111" i="1"/>
  <c r="DW111" i="1"/>
  <c r="DO111" i="1"/>
  <c r="DT111" i="1"/>
  <c r="DY111" i="1"/>
  <c r="EB111" i="1"/>
  <c r="DS111" i="1"/>
  <c r="DX111" i="1"/>
  <c r="DP111" i="1"/>
  <c r="DU111" i="1"/>
  <c r="DZ111" i="1"/>
  <c r="EC111" i="1"/>
  <c r="DQ111" i="1"/>
  <c r="DV111" i="1"/>
  <c r="EA111" i="1"/>
  <c r="ED111" i="1"/>
  <c r="AK111" i="1"/>
  <c r="EE111" i="1"/>
  <c r="EF111" i="1"/>
  <c r="EG111" i="1"/>
  <c r="EI111" i="1"/>
  <c r="DM111" i="1"/>
  <c r="CS111" i="1"/>
  <c r="CX111" i="1"/>
  <c r="CP111" i="1"/>
  <c r="CU111" i="1"/>
  <c r="CZ111" i="1"/>
  <c r="DC111" i="1"/>
  <c r="CT111" i="1"/>
  <c r="CY111" i="1"/>
  <c r="CQ111" i="1"/>
  <c r="CV111" i="1"/>
  <c r="DA111" i="1"/>
  <c r="DD111" i="1"/>
  <c r="CR111" i="1"/>
  <c r="CW111" i="1"/>
  <c r="DB111" i="1"/>
  <c r="DE111" i="1"/>
  <c r="AJ111" i="1"/>
  <c r="DF111" i="1"/>
  <c r="DG111" i="1"/>
  <c r="DH111" i="1"/>
  <c r="DJ111" i="1"/>
  <c r="CN111" i="1"/>
  <c r="BT111" i="1"/>
  <c r="BY111" i="1"/>
  <c r="BQ111" i="1"/>
  <c r="BV111" i="1"/>
  <c r="CA111" i="1"/>
  <c r="CD111" i="1"/>
  <c r="BU111" i="1"/>
  <c r="BZ111" i="1"/>
  <c r="BR111" i="1"/>
  <c r="BW111" i="1"/>
  <c r="CB111" i="1"/>
  <c r="CE111" i="1"/>
  <c r="BS111" i="1"/>
  <c r="BX111" i="1"/>
  <c r="CC111" i="1"/>
  <c r="CF111" i="1"/>
  <c r="AI111" i="1"/>
  <c r="CG111" i="1"/>
  <c r="CH111" i="1"/>
  <c r="CI111" i="1"/>
  <c r="CK111" i="1"/>
  <c r="BO111" i="1"/>
  <c r="AU111" i="1"/>
  <c r="AZ111" i="1"/>
  <c r="AR111" i="1"/>
  <c r="AW111" i="1"/>
  <c r="BB111" i="1"/>
  <c r="BE111" i="1"/>
  <c r="AV111" i="1"/>
  <c r="BA111" i="1"/>
  <c r="AS111" i="1"/>
  <c r="AX111" i="1"/>
  <c r="BC111" i="1"/>
  <c r="BF111" i="1"/>
  <c r="AT111" i="1"/>
  <c r="AY111" i="1"/>
  <c r="BD111" i="1"/>
  <c r="BG111" i="1"/>
  <c r="AH111" i="1"/>
  <c r="BH111" i="1"/>
  <c r="BI111" i="1"/>
  <c r="BJ111" i="1"/>
  <c r="BL111" i="1"/>
  <c r="AP111" i="1"/>
  <c r="W111" i="1"/>
  <c r="FR88" i="1"/>
  <c r="EQ88" i="1"/>
  <c r="EV88" i="1"/>
  <c r="EN88" i="1"/>
  <c r="ES88" i="1"/>
  <c r="EX88" i="1"/>
  <c r="FA88" i="1"/>
  <c r="ER88" i="1"/>
  <c r="EW88" i="1"/>
  <c r="EO88" i="1"/>
  <c r="ET88" i="1"/>
  <c r="EY88" i="1"/>
  <c r="FB88" i="1"/>
  <c r="EP88" i="1"/>
  <c r="EU88" i="1"/>
  <c r="EZ88" i="1"/>
  <c r="FC88" i="1"/>
  <c r="AL88" i="1"/>
  <c r="FD88" i="1"/>
  <c r="FE88" i="1"/>
  <c r="FF88" i="1"/>
  <c r="FH88" i="1"/>
  <c r="EL88" i="1"/>
  <c r="DR88" i="1"/>
  <c r="DW88" i="1"/>
  <c r="DO88" i="1"/>
  <c r="DT88" i="1"/>
  <c r="DY88" i="1"/>
  <c r="EB88" i="1"/>
  <c r="DS88" i="1"/>
  <c r="DX88" i="1"/>
  <c r="DP88" i="1"/>
  <c r="DU88" i="1"/>
  <c r="DZ88" i="1"/>
  <c r="EC88" i="1"/>
  <c r="DQ88" i="1"/>
  <c r="DV88" i="1"/>
  <c r="EA88" i="1"/>
  <c r="ED88" i="1"/>
  <c r="AK88" i="1"/>
  <c r="EE88" i="1"/>
  <c r="EF88" i="1"/>
  <c r="EG88" i="1"/>
  <c r="EI88" i="1"/>
  <c r="DM88" i="1"/>
  <c r="CS88" i="1"/>
  <c r="CX88" i="1"/>
  <c r="CP88" i="1"/>
  <c r="CU88" i="1"/>
  <c r="CZ88" i="1"/>
  <c r="DC88" i="1"/>
  <c r="CT88" i="1"/>
  <c r="CY88" i="1"/>
  <c r="CQ88" i="1"/>
  <c r="CV88" i="1"/>
  <c r="DA88" i="1"/>
  <c r="DD88" i="1"/>
  <c r="CR88" i="1"/>
  <c r="CW88" i="1"/>
  <c r="DB88" i="1"/>
  <c r="DE88" i="1"/>
  <c r="AJ88" i="1"/>
  <c r="DF88" i="1"/>
  <c r="DG88" i="1"/>
  <c r="DH88" i="1"/>
  <c r="DJ88" i="1"/>
  <c r="CN88" i="1"/>
  <c r="BT88" i="1"/>
  <c r="BY88" i="1"/>
  <c r="BQ88" i="1"/>
  <c r="BV88" i="1"/>
  <c r="CA88" i="1"/>
  <c r="CD88" i="1"/>
  <c r="BU88" i="1"/>
  <c r="BZ88" i="1"/>
  <c r="BR88" i="1"/>
  <c r="BW88" i="1"/>
  <c r="CB88" i="1"/>
  <c r="CE88" i="1"/>
  <c r="BS88" i="1"/>
  <c r="BX88" i="1"/>
  <c r="CC88" i="1"/>
  <c r="CF88" i="1"/>
  <c r="AI88" i="1"/>
  <c r="CG88" i="1"/>
  <c r="CH88" i="1"/>
  <c r="CI88" i="1"/>
  <c r="CK88" i="1"/>
  <c r="BO88" i="1"/>
  <c r="AU88" i="1"/>
  <c r="AZ88" i="1"/>
  <c r="AR88" i="1"/>
  <c r="AW88" i="1"/>
  <c r="BB88" i="1"/>
  <c r="BE88" i="1"/>
  <c r="AV88" i="1"/>
  <c r="BA88" i="1"/>
  <c r="AS88" i="1"/>
  <c r="AX88" i="1"/>
  <c r="BC88" i="1"/>
  <c r="BF88" i="1"/>
  <c r="AT88" i="1"/>
  <c r="AY88" i="1"/>
  <c r="BD88" i="1"/>
  <c r="BG88" i="1"/>
  <c r="AH88" i="1"/>
  <c r="BH88" i="1"/>
  <c r="BI88" i="1"/>
  <c r="BJ88" i="1"/>
  <c r="BL88" i="1"/>
  <c r="AP88" i="1"/>
  <c r="W88" i="1"/>
  <c r="FR203" i="1"/>
  <c r="EQ203" i="1"/>
  <c r="EV203" i="1"/>
  <c r="EN203" i="1"/>
  <c r="ES203" i="1"/>
  <c r="EX203" i="1"/>
  <c r="FA203" i="1"/>
  <c r="ER203" i="1"/>
  <c r="EW203" i="1"/>
  <c r="FB203" i="1"/>
  <c r="FC203" i="1"/>
  <c r="FD203" i="1"/>
  <c r="AL203" i="1"/>
  <c r="FE203" i="1"/>
  <c r="FF203" i="1"/>
  <c r="FH203" i="1"/>
  <c r="EO203" i="1"/>
  <c r="ET203" i="1"/>
  <c r="EY203" i="1"/>
  <c r="EP203" i="1"/>
  <c r="EU203" i="1"/>
  <c r="EZ203" i="1"/>
  <c r="EL203" i="1"/>
  <c r="DR203" i="1"/>
  <c r="DW203" i="1"/>
  <c r="DO203" i="1"/>
  <c r="DT203" i="1"/>
  <c r="DY203" i="1"/>
  <c r="EB203" i="1"/>
  <c r="DS203" i="1"/>
  <c r="DX203" i="1"/>
  <c r="EC203" i="1"/>
  <c r="ED203" i="1"/>
  <c r="EE203" i="1"/>
  <c r="AK203" i="1"/>
  <c r="EF203" i="1"/>
  <c r="EG203" i="1"/>
  <c r="EI203" i="1"/>
  <c r="DP203" i="1"/>
  <c r="DU203" i="1"/>
  <c r="DZ203" i="1"/>
  <c r="DQ203" i="1"/>
  <c r="DV203" i="1"/>
  <c r="EA203" i="1"/>
  <c r="DM203" i="1"/>
  <c r="CS203" i="1"/>
  <c r="CX203" i="1"/>
  <c r="CP203" i="1"/>
  <c r="CU203" i="1"/>
  <c r="CZ203" i="1"/>
  <c r="DC203" i="1"/>
  <c r="CT203" i="1"/>
  <c r="CY203" i="1"/>
  <c r="DD203" i="1"/>
  <c r="DE203" i="1"/>
  <c r="DF203" i="1"/>
  <c r="AJ203" i="1"/>
  <c r="DG203" i="1"/>
  <c r="DH203" i="1"/>
  <c r="DJ203" i="1"/>
  <c r="CQ203" i="1"/>
  <c r="CV203" i="1"/>
  <c r="DA203" i="1"/>
  <c r="CR203" i="1"/>
  <c r="CW203" i="1"/>
  <c r="DB203" i="1"/>
  <c r="CN203" i="1"/>
  <c r="BT203" i="1"/>
  <c r="BY203" i="1"/>
  <c r="BQ203" i="1"/>
  <c r="BV203" i="1"/>
  <c r="CA203" i="1"/>
  <c r="CD203" i="1"/>
  <c r="BU203" i="1"/>
  <c r="BZ203" i="1"/>
  <c r="CE203" i="1"/>
  <c r="CF203" i="1"/>
  <c r="CG203" i="1"/>
  <c r="AI203" i="1"/>
  <c r="CH203" i="1"/>
  <c r="CI203" i="1"/>
  <c r="CK203" i="1"/>
  <c r="BR203" i="1"/>
  <c r="BW203" i="1"/>
  <c r="CB203" i="1"/>
  <c r="BS203" i="1"/>
  <c r="BX203" i="1"/>
  <c r="CC203" i="1"/>
  <c r="BO203" i="1"/>
  <c r="AU203" i="1"/>
  <c r="AZ203" i="1"/>
  <c r="AR203" i="1"/>
  <c r="AW203" i="1"/>
  <c r="BB203" i="1"/>
  <c r="BE203" i="1"/>
  <c r="AV203" i="1"/>
  <c r="BA203" i="1"/>
  <c r="BF203" i="1"/>
  <c r="BG203" i="1"/>
  <c r="BH203" i="1"/>
  <c r="AH203" i="1"/>
  <c r="BI203" i="1"/>
  <c r="BJ203" i="1"/>
  <c r="BL203" i="1"/>
  <c r="AS203" i="1"/>
  <c r="AX203" i="1"/>
  <c r="BC203" i="1"/>
  <c r="AT203" i="1"/>
  <c r="AY203" i="1"/>
  <c r="BD203" i="1"/>
  <c r="AP203" i="1"/>
  <c r="W203" i="1"/>
  <c r="FR93" i="1"/>
  <c r="EQ93" i="1"/>
  <c r="EV93" i="1"/>
  <c r="EN93" i="1"/>
  <c r="ES93" i="1"/>
  <c r="EX93" i="1"/>
  <c r="FA93" i="1"/>
  <c r="ER93" i="1"/>
  <c r="EW93" i="1"/>
  <c r="EO93" i="1"/>
  <c r="ET93" i="1"/>
  <c r="EY93" i="1"/>
  <c r="FB93" i="1"/>
  <c r="EP93" i="1"/>
  <c r="EU93" i="1"/>
  <c r="EZ93" i="1"/>
  <c r="FC93" i="1"/>
  <c r="AL93" i="1"/>
  <c r="FD93" i="1"/>
  <c r="FE93" i="1"/>
  <c r="FF93" i="1"/>
  <c r="FH93" i="1"/>
  <c r="EL93" i="1"/>
  <c r="DR93" i="1"/>
  <c r="DW93" i="1"/>
  <c r="DO93" i="1"/>
  <c r="DT93" i="1"/>
  <c r="DY93" i="1"/>
  <c r="EB93" i="1"/>
  <c r="DS93" i="1"/>
  <c r="DX93" i="1"/>
  <c r="DP93" i="1"/>
  <c r="DU93" i="1"/>
  <c r="DZ93" i="1"/>
  <c r="EC93" i="1"/>
  <c r="DQ93" i="1"/>
  <c r="DV93" i="1"/>
  <c r="EA93" i="1"/>
  <c r="ED93" i="1"/>
  <c r="AK93" i="1"/>
  <c r="EE93" i="1"/>
  <c r="EF93" i="1"/>
  <c r="EG93" i="1"/>
  <c r="EI93" i="1"/>
  <c r="DM93" i="1"/>
  <c r="CS93" i="1"/>
  <c r="CX93" i="1"/>
  <c r="CP93" i="1"/>
  <c r="CU93" i="1"/>
  <c r="CZ93" i="1"/>
  <c r="DC93" i="1"/>
  <c r="CT93" i="1"/>
  <c r="CY93" i="1"/>
  <c r="CQ93" i="1"/>
  <c r="CV93" i="1"/>
  <c r="DA93" i="1"/>
  <c r="DD93" i="1"/>
  <c r="CR93" i="1"/>
  <c r="CW93" i="1"/>
  <c r="DB93" i="1"/>
  <c r="DE93" i="1"/>
  <c r="AJ93" i="1"/>
  <c r="DF93" i="1"/>
  <c r="DG93" i="1"/>
  <c r="DH93" i="1"/>
  <c r="DJ93" i="1"/>
  <c r="CN93" i="1"/>
  <c r="BT93" i="1"/>
  <c r="BY93" i="1"/>
  <c r="BQ93" i="1"/>
  <c r="BV93" i="1"/>
  <c r="CA93" i="1"/>
  <c r="CD93" i="1"/>
  <c r="BU93" i="1"/>
  <c r="BZ93" i="1"/>
  <c r="BR93" i="1"/>
  <c r="BW93" i="1"/>
  <c r="CB93" i="1"/>
  <c r="CE93" i="1"/>
  <c r="BS93" i="1"/>
  <c r="BX93" i="1"/>
  <c r="CC93" i="1"/>
  <c r="CF93" i="1"/>
  <c r="AI93" i="1"/>
  <c r="CG93" i="1"/>
  <c r="CH93" i="1"/>
  <c r="CI93" i="1"/>
  <c r="CK93" i="1"/>
  <c r="BO93" i="1"/>
  <c r="AU93" i="1"/>
  <c r="AZ93" i="1"/>
  <c r="AR93" i="1"/>
  <c r="AW93" i="1"/>
  <c r="BB93" i="1"/>
  <c r="BE93" i="1"/>
  <c r="AV93" i="1"/>
  <c r="BA93" i="1"/>
  <c r="AS93" i="1"/>
  <c r="AX93" i="1"/>
  <c r="BC93" i="1"/>
  <c r="BF93" i="1"/>
  <c r="AT93" i="1"/>
  <c r="AY93" i="1"/>
  <c r="BD93" i="1"/>
  <c r="BG93" i="1"/>
  <c r="AH93" i="1"/>
  <c r="BH93" i="1"/>
  <c r="BI93" i="1"/>
  <c r="BJ93" i="1"/>
  <c r="BL93" i="1"/>
  <c r="AP93" i="1"/>
  <c r="W93" i="1"/>
  <c r="FR224" i="1"/>
  <c r="EQ224" i="1"/>
  <c r="EV224" i="1"/>
  <c r="EN224" i="1"/>
  <c r="ES224" i="1"/>
  <c r="EX224" i="1"/>
  <c r="FA224" i="1"/>
  <c r="ER224" i="1"/>
  <c r="EW224" i="1"/>
  <c r="EO224" i="1"/>
  <c r="ET224" i="1"/>
  <c r="EY224" i="1"/>
  <c r="FB224" i="1"/>
  <c r="EP224" i="1"/>
  <c r="EU224" i="1"/>
  <c r="EZ224" i="1"/>
  <c r="FC224" i="1"/>
  <c r="AL224" i="1"/>
  <c r="FD224" i="1"/>
  <c r="FE224" i="1"/>
  <c r="FF224" i="1"/>
  <c r="FH224" i="1"/>
  <c r="EL224" i="1"/>
  <c r="DR224" i="1"/>
  <c r="DW224" i="1"/>
  <c r="DO224" i="1"/>
  <c r="DT224" i="1"/>
  <c r="DY224" i="1"/>
  <c r="EB224" i="1"/>
  <c r="DS224" i="1"/>
  <c r="DX224" i="1"/>
  <c r="DP224" i="1"/>
  <c r="DU224" i="1"/>
  <c r="DZ224" i="1"/>
  <c r="EC224" i="1"/>
  <c r="DQ224" i="1"/>
  <c r="DV224" i="1"/>
  <c r="EA224" i="1"/>
  <c r="ED224" i="1"/>
  <c r="AK224" i="1"/>
  <c r="EE224" i="1"/>
  <c r="EF224" i="1"/>
  <c r="EG224" i="1"/>
  <c r="EI224" i="1"/>
  <c r="DM224" i="1"/>
  <c r="CS224" i="1"/>
  <c r="CX224" i="1"/>
  <c r="CP224" i="1"/>
  <c r="CU224" i="1"/>
  <c r="CZ224" i="1"/>
  <c r="DC224" i="1"/>
  <c r="CT224" i="1"/>
  <c r="CY224" i="1"/>
  <c r="CQ224" i="1"/>
  <c r="CV224" i="1"/>
  <c r="DA224" i="1"/>
  <c r="DD224" i="1"/>
  <c r="CR224" i="1"/>
  <c r="CW224" i="1"/>
  <c r="DB224" i="1"/>
  <c r="DE224" i="1"/>
  <c r="AJ224" i="1"/>
  <c r="DF224" i="1"/>
  <c r="DG224" i="1"/>
  <c r="DH224" i="1"/>
  <c r="DJ224" i="1"/>
  <c r="CN224" i="1"/>
  <c r="BT224" i="1"/>
  <c r="BY224" i="1"/>
  <c r="BQ224" i="1"/>
  <c r="BV224" i="1"/>
  <c r="CA224" i="1"/>
  <c r="CD224" i="1"/>
  <c r="BU224" i="1"/>
  <c r="BZ224" i="1"/>
  <c r="BR224" i="1"/>
  <c r="BW224" i="1"/>
  <c r="CB224" i="1"/>
  <c r="CE224" i="1"/>
  <c r="BS224" i="1"/>
  <c r="BX224" i="1"/>
  <c r="CC224" i="1"/>
  <c r="CF224" i="1"/>
  <c r="AI224" i="1"/>
  <c r="CG224" i="1"/>
  <c r="CH224" i="1"/>
  <c r="CI224" i="1"/>
  <c r="CK224" i="1"/>
  <c r="BO224" i="1"/>
  <c r="AU224" i="1"/>
  <c r="AZ224" i="1"/>
  <c r="AR224" i="1"/>
  <c r="AW224" i="1"/>
  <c r="BB224" i="1"/>
  <c r="BE224" i="1"/>
  <c r="AV224" i="1"/>
  <c r="BA224" i="1"/>
  <c r="AS224" i="1"/>
  <c r="AX224" i="1"/>
  <c r="BC224" i="1"/>
  <c r="BF224" i="1"/>
  <c r="AT224" i="1"/>
  <c r="AY224" i="1"/>
  <c r="BD224" i="1"/>
  <c r="BG224" i="1"/>
  <c r="AH224" i="1"/>
  <c r="BH224" i="1"/>
  <c r="BI224" i="1"/>
  <c r="BJ224" i="1"/>
  <c r="BL224" i="1"/>
  <c r="AP224" i="1"/>
  <c r="W224" i="1"/>
  <c r="FR81" i="1"/>
  <c r="EQ81" i="1"/>
  <c r="EV81" i="1"/>
  <c r="EN81" i="1"/>
  <c r="ES81" i="1"/>
  <c r="EX81" i="1"/>
  <c r="FA81" i="1"/>
  <c r="ER81" i="1"/>
  <c r="EW81" i="1"/>
  <c r="EO81" i="1"/>
  <c r="ET81" i="1"/>
  <c r="EY81" i="1"/>
  <c r="FB81" i="1"/>
  <c r="EP81" i="1"/>
  <c r="EU81" i="1"/>
  <c r="EZ81" i="1"/>
  <c r="FC81" i="1"/>
  <c r="AL81" i="1"/>
  <c r="FD81" i="1"/>
  <c r="FE81" i="1"/>
  <c r="FF81" i="1"/>
  <c r="FH81" i="1"/>
  <c r="EL81" i="1"/>
  <c r="DR81" i="1"/>
  <c r="DW81" i="1"/>
  <c r="DO81" i="1"/>
  <c r="DT81" i="1"/>
  <c r="DY81" i="1"/>
  <c r="EB81" i="1"/>
  <c r="DS81" i="1"/>
  <c r="DX81" i="1"/>
  <c r="DP81" i="1"/>
  <c r="DU81" i="1"/>
  <c r="DZ81" i="1"/>
  <c r="EC81" i="1"/>
  <c r="DQ81" i="1"/>
  <c r="DV81" i="1"/>
  <c r="EA81" i="1"/>
  <c r="ED81" i="1"/>
  <c r="AK81" i="1"/>
  <c r="EE81" i="1"/>
  <c r="EF81" i="1"/>
  <c r="EG81" i="1"/>
  <c r="EI81" i="1"/>
  <c r="DM81" i="1"/>
  <c r="CS81" i="1"/>
  <c r="CX81" i="1"/>
  <c r="CP81" i="1"/>
  <c r="CU81" i="1"/>
  <c r="CZ81" i="1"/>
  <c r="DC81" i="1"/>
  <c r="CT81" i="1"/>
  <c r="CY81" i="1"/>
  <c r="CQ81" i="1"/>
  <c r="CV81" i="1"/>
  <c r="DA81" i="1"/>
  <c r="DD81" i="1"/>
  <c r="CR81" i="1"/>
  <c r="CW81" i="1"/>
  <c r="DB81" i="1"/>
  <c r="DE81" i="1"/>
  <c r="AJ81" i="1"/>
  <c r="DF81" i="1"/>
  <c r="DG81" i="1"/>
  <c r="DH81" i="1"/>
  <c r="DJ81" i="1"/>
  <c r="CN81" i="1"/>
  <c r="BT81" i="1"/>
  <c r="BY81" i="1"/>
  <c r="BQ81" i="1"/>
  <c r="BV81" i="1"/>
  <c r="CA81" i="1"/>
  <c r="CD81" i="1"/>
  <c r="BU81" i="1"/>
  <c r="BZ81" i="1"/>
  <c r="BR81" i="1"/>
  <c r="BW81" i="1"/>
  <c r="CB81" i="1"/>
  <c r="CE81" i="1"/>
  <c r="BS81" i="1"/>
  <c r="BX81" i="1"/>
  <c r="CC81" i="1"/>
  <c r="CF81" i="1"/>
  <c r="AI81" i="1"/>
  <c r="CG81" i="1"/>
  <c r="CH81" i="1"/>
  <c r="CI81" i="1"/>
  <c r="CK81" i="1"/>
  <c r="BO81" i="1"/>
  <c r="AU81" i="1"/>
  <c r="AZ81" i="1"/>
  <c r="AR81" i="1"/>
  <c r="AW81" i="1"/>
  <c r="BB81" i="1"/>
  <c r="BE81" i="1"/>
  <c r="AV81" i="1"/>
  <c r="BA81" i="1"/>
  <c r="AS81" i="1"/>
  <c r="AX81" i="1"/>
  <c r="BC81" i="1"/>
  <c r="BF81" i="1"/>
  <c r="AT81" i="1"/>
  <c r="AY81" i="1"/>
  <c r="BD81" i="1"/>
  <c r="BG81" i="1"/>
  <c r="AH81" i="1"/>
  <c r="BH81" i="1"/>
  <c r="BI81" i="1"/>
  <c r="BJ81" i="1"/>
  <c r="BL81" i="1"/>
  <c r="AP81" i="1"/>
  <c r="W81" i="1"/>
  <c r="FR100" i="1"/>
  <c r="EQ100" i="1"/>
  <c r="EV100" i="1"/>
  <c r="EN100" i="1"/>
  <c r="ES100" i="1"/>
  <c r="EX100" i="1"/>
  <c r="FA100" i="1"/>
  <c r="ER100" i="1"/>
  <c r="EW100" i="1"/>
  <c r="EO100" i="1"/>
  <c r="ET100" i="1"/>
  <c r="EY100" i="1"/>
  <c r="FB100" i="1"/>
  <c r="EP100" i="1"/>
  <c r="EU100" i="1"/>
  <c r="EZ100" i="1"/>
  <c r="FC100" i="1"/>
  <c r="AL100" i="1"/>
  <c r="FD100" i="1"/>
  <c r="FE100" i="1"/>
  <c r="FF100" i="1"/>
  <c r="FH100" i="1"/>
  <c r="EL100" i="1"/>
  <c r="DR100" i="1"/>
  <c r="DW100" i="1"/>
  <c r="DO100" i="1"/>
  <c r="DT100" i="1"/>
  <c r="DY100" i="1"/>
  <c r="EB100" i="1"/>
  <c r="DS100" i="1"/>
  <c r="DX100" i="1"/>
  <c r="DP100" i="1"/>
  <c r="DU100" i="1"/>
  <c r="DZ100" i="1"/>
  <c r="EC100" i="1"/>
  <c r="DQ100" i="1"/>
  <c r="DV100" i="1"/>
  <c r="EA100" i="1"/>
  <c r="ED100" i="1"/>
  <c r="AK100" i="1"/>
  <c r="EE100" i="1"/>
  <c r="EF100" i="1"/>
  <c r="EG100" i="1"/>
  <c r="EI100" i="1"/>
  <c r="DM100" i="1"/>
  <c r="CS100" i="1"/>
  <c r="CX100" i="1"/>
  <c r="CP100" i="1"/>
  <c r="CU100" i="1"/>
  <c r="CZ100" i="1"/>
  <c r="DC100" i="1"/>
  <c r="CT100" i="1"/>
  <c r="CY100" i="1"/>
  <c r="CQ100" i="1"/>
  <c r="CV100" i="1"/>
  <c r="DA100" i="1"/>
  <c r="DD100" i="1"/>
  <c r="CR100" i="1"/>
  <c r="CW100" i="1"/>
  <c r="DB100" i="1"/>
  <c r="DE100" i="1"/>
  <c r="AJ100" i="1"/>
  <c r="DF100" i="1"/>
  <c r="DG100" i="1"/>
  <c r="DH100" i="1"/>
  <c r="DJ100" i="1"/>
  <c r="CN100" i="1"/>
  <c r="BT100" i="1"/>
  <c r="BY100" i="1"/>
  <c r="BQ100" i="1"/>
  <c r="BV100" i="1"/>
  <c r="CA100" i="1"/>
  <c r="CD100" i="1"/>
  <c r="BU100" i="1"/>
  <c r="BZ100" i="1"/>
  <c r="BR100" i="1"/>
  <c r="BW100" i="1"/>
  <c r="CB100" i="1"/>
  <c r="CE100" i="1"/>
  <c r="BS100" i="1"/>
  <c r="BX100" i="1"/>
  <c r="CC100" i="1"/>
  <c r="CF100" i="1"/>
  <c r="AI100" i="1"/>
  <c r="CG100" i="1"/>
  <c r="CH100" i="1"/>
  <c r="CI100" i="1"/>
  <c r="CK100" i="1"/>
  <c r="BO100" i="1"/>
  <c r="AU100" i="1"/>
  <c r="AZ100" i="1"/>
  <c r="AR100" i="1"/>
  <c r="AW100" i="1"/>
  <c r="BB100" i="1"/>
  <c r="BE100" i="1"/>
  <c r="AV100" i="1"/>
  <c r="BA100" i="1"/>
  <c r="AS100" i="1"/>
  <c r="AX100" i="1"/>
  <c r="BC100" i="1"/>
  <c r="BF100" i="1"/>
  <c r="AT100" i="1"/>
  <c r="AY100" i="1"/>
  <c r="BD100" i="1"/>
  <c r="BG100" i="1"/>
  <c r="AH100" i="1"/>
  <c r="BH100" i="1"/>
  <c r="BI100" i="1"/>
  <c r="BJ100" i="1"/>
  <c r="BL100" i="1"/>
  <c r="AP100" i="1"/>
  <c r="W100" i="1"/>
  <c r="FR84" i="1"/>
  <c r="EQ84" i="1"/>
  <c r="EV84" i="1"/>
  <c r="EN84" i="1"/>
  <c r="ES84" i="1"/>
  <c r="EX84" i="1"/>
  <c r="FA84" i="1"/>
  <c r="ER84" i="1"/>
  <c r="EW84" i="1"/>
  <c r="EO84" i="1"/>
  <c r="ET84" i="1"/>
  <c r="EY84" i="1"/>
  <c r="FB84" i="1"/>
  <c r="EP84" i="1"/>
  <c r="EU84" i="1"/>
  <c r="EZ84" i="1"/>
  <c r="FC84" i="1"/>
  <c r="AL84" i="1"/>
  <c r="FD84" i="1"/>
  <c r="FE84" i="1"/>
  <c r="FF84" i="1"/>
  <c r="FH84" i="1"/>
  <c r="EL84" i="1"/>
  <c r="DR84" i="1"/>
  <c r="DW84" i="1"/>
  <c r="DO84" i="1"/>
  <c r="DT84" i="1"/>
  <c r="DY84" i="1"/>
  <c r="EB84" i="1"/>
  <c r="DS84" i="1"/>
  <c r="DX84" i="1"/>
  <c r="DP84" i="1"/>
  <c r="DU84" i="1"/>
  <c r="DZ84" i="1"/>
  <c r="EC84" i="1"/>
  <c r="DQ84" i="1"/>
  <c r="DV84" i="1"/>
  <c r="EA84" i="1"/>
  <c r="ED84" i="1"/>
  <c r="AK84" i="1"/>
  <c r="EE84" i="1"/>
  <c r="EF84" i="1"/>
  <c r="EG84" i="1"/>
  <c r="EI84" i="1"/>
  <c r="DM84" i="1"/>
  <c r="CS84" i="1"/>
  <c r="CX84" i="1"/>
  <c r="CP84" i="1"/>
  <c r="CU84" i="1"/>
  <c r="CZ84" i="1"/>
  <c r="DC84" i="1"/>
  <c r="CT84" i="1"/>
  <c r="CY84" i="1"/>
  <c r="CQ84" i="1"/>
  <c r="CV84" i="1"/>
  <c r="DA84" i="1"/>
  <c r="DD84" i="1"/>
  <c r="CR84" i="1"/>
  <c r="CW84" i="1"/>
  <c r="DB84" i="1"/>
  <c r="DE84" i="1"/>
  <c r="AJ84" i="1"/>
  <c r="DF84" i="1"/>
  <c r="DG84" i="1"/>
  <c r="DH84" i="1"/>
  <c r="DJ84" i="1"/>
  <c r="CN84" i="1"/>
  <c r="BT84" i="1"/>
  <c r="BY84" i="1"/>
  <c r="BQ84" i="1"/>
  <c r="BV84" i="1"/>
  <c r="CA84" i="1"/>
  <c r="CD84" i="1"/>
  <c r="BU84" i="1"/>
  <c r="BZ84" i="1"/>
  <c r="BR84" i="1"/>
  <c r="BW84" i="1"/>
  <c r="CB84" i="1"/>
  <c r="CE84" i="1"/>
  <c r="BS84" i="1"/>
  <c r="BX84" i="1"/>
  <c r="CC84" i="1"/>
  <c r="CF84" i="1"/>
  <c r="AI84" i="1"/>
  <c r="CG84" i="1"/>
  <c r="CH84" i="1"/>
  <c r="CI84" i="1"/>
  <c r="CK84" i="1"/>
  <c r="BO84" i="1"/>
  <c r="AU84" i="1"/>
  <c r="AZ84" i="1"/>
  <c r="AR84" i="1"/>
  <c r="AW84" i="1"/>
  <c r="BB84" i="1"/>
  <c r="BE84" i="1"/>
  <c r="AV84" i="1"/>
  <c r="BA84" i="1"/>
  <c r="AS84" i="1"/>
  <c r="AX84" i="1"/>
  <c r="BC84" i="1"/>
  <c r="BF84" i="1"/>
  <c r="AT84" i="1"/>
  <c r="AY84" i="1"/>
  <c r="BD84" i="1"/>
  <c r="BG84" i="1"/>
  <c r="AH84" i="1"/>
  <c r="BH84" i="1"/>
  <c r="BI84" i="1"/>
  <c r="BJ84" i="1"/>
  <c r="BL84" i="1"/>
  <c r="AP84" i="1"/>
  <c r="W84" i="1"/>
  <c r="FR80" i="1"/>
  <c r="EQ80" i="1"/>
  <c r="EV80" i="1"/>
  <c r="EN80" i="1"/>
  <c r="ES80" i="1"/>
  <c r="EX80" i="1"/>
  <c r="FA80" i="1"/>
  <c r="ER80" i="1"/>
  <c r="EW80" i="1"/>
  <c r="EO80" i="1"/>
  <c r="ET80" i="1"/>
  <c r="EY80" i="1"/>
  <c r="FB80" i="1"/>
  <c r="EP80" i="1"/>
  <c r="EU80" i="1"/>
  <c r="EZ80" i="1"/>
  <c r="FC80" i="1"/>
  <c r="AL80" i="1"/>
  <c r="FD80" i="1"/>
  <c r="FE80" i="1"/>
  <c r="FF80" i="1"/>
  <c r="FH80" i="1"/>
  <c r="EL80" i="1"/>
  <c r="DR80" i="1"/>
  <c r="DW80" i="1"/>
  <c r="DO80" i="1"/>
  <c r="DT80" i="1"/>
  <c r="DY80" i="1"/>
  <c r="EB80" i="1"/>
  <c r="DS80" i="1"/>
  <c r="DX80" i="1"/>
  <c r="DP80" i="1"/>
  <c r="DU80" i="1"/>
  <c r="DZ80" i="1"/>
  <c r="EC80" i="1"/>
  <c r="DQ80" i="1"/>
  <c r="DV80" i="1"/>
  <c r="EA80" i="1"/>
  <c r="ED80" i="1"/>
  <c r="AK80" i="1"/>
  <c r="EE80" i="1"/>
  <c r="EF80" i="1"/>
  <c r="EG80" i="1"/>
  <c r="EI80" i="1"/>
  <c r="DM80" i="1"/>
  <c r="CS80" i="1"/>
  <c r="CX80" i="1"/>
  <c r="CP80" i="1"/>
  <c r="CU80" i="1"/>
  <c r="CZ80" i="1"/>
  <c r="DC80" i="1"/>
  <c r="CT80" i="1"/>
  <c r="CY80" i="1"/>
  <c r="CQ80" i="1"/>
  <c r="CV80" i="1"/>
  <c r="DA80" i="1"/>
  <c r="DD80" i="1"/>
  <c r="CR80" i="1"/>
  <c r="CW80" i="1"/>
  <c r="DB80" i="1"/>
  <c r="DE80" i="1"/>
  <c r="AJ80" i="1"/>
  <c r="DF80" i="1"/>
  <c r="DG80" i="1"/>
  <c r="DH80" i="1"/>
  <c r="DJ80" i="1"/>
  <c r="CN80" i="1"/>
  <c r="BT80" i="1"/>
  <c r="BY80" i="1"/>
  <c r="BQ80" i="1"/>
  <c r="BV80" i="1"/>
  <c r="CA80" i="1"/>
  <c r="CD80" i="1"/>
  <c r="BU80" i="1"/>
  <c r="BZ80" i="1"/>
  <c r="BR80" i="1"/>
  <c r="BW80" i="1"/>
  <c r="CB80" i="1"/>
  <c r="CE80" i="1"/>
  <c r="BS80" i="1"/>
  <c r="BX80" i="1"/>
  <c r="CC80" i="1"/>
  <c r="CF80" i="1"/>
  <c r="AI80" i="1"/>
  <c r="CG80" i="1"/>
  <c r="CH80" i="1"/>
  <c r="CI80" i="1"/>
  <c r="CK80" i="1"/>
  <c r="BO80" i="1"/>
  <c r="AU80" i="1"/>
  <c r="AZ80" i="1"/>
  <c r="AR80" i="1"/>
  <c r="AW80" i="1"/>
  <c r="BB80" i="1"/>
  <c r="BE80" i="1"/>
  <c r="AV80" i="1"/>
  <c r="BA80" i="1"/>
  <c r="AS80" i="1"/>
  <c r="AX80" i="1"/>
  <c r="BC80" i="1"/>
  <c r="BF80" i="1"/>
  <c r="AT80" i="1"/>
  <c r="AY80" i="1"/>
  <c r="BD80" i="1"/>
  <c r="BG80" i="1"/>
  <c r="AH80" i="1"/>
  <c r="BH80" i="1"/>
  <c r="BI80" i="1"/>
  <c r="BJ80" i="1"/>
  <c r="BL80" i="1"/>
  <c r="AP80" i="1"/>
  <c r="W80" i="1"/>
  <c r="FN170" i="1"/>
  <c r="FP170" i="1"/>
  <c r="FR170" i="1"/>
  <c r="EQ170" i="1"/>
  <c r="EV170" i="1"/>
  <c r="EN170" i="1"/>
  <c r="ES170" i="1"/>
  <c r="EX170" i="1"/>
  <c r="FA170" i="1"/>
  <c r="ER170" i="1"/>
  <c r="EW170" i="1"/>
  <c r="FB170" i="1"/>
  <c r="FC170" i="1"/>
  <c r="FD170" i="1"/>
  <c r="AL170" i="1"/>
  <c r="FE170" i="1"/>
  <c r="FF170" i="1"/>
  <c r="FH170" i="1"/>
  <c r="EO170" i="1"/>
  <c r="ET170" i="1"/>
  <c r="EY170" i="1"/>
  <c r="EP170" i="1"/>
  <c r="EU170" i="1"/>
  <c r="EZ170" i="1"/>
  <c r="EL170" i="1"/>
  <c r="DR170" i="1"/>
  <c r="DW170" i="1"/>
  <c r="DO170" i="1"/>
  <c r="DT170" i="1"/>
  <c r="DY170" i="1"/>
  <c r="EB170" i="1"/>
  <c r="DS170" i="1"/>
  <c r="DX170" i="1"/>
  <c r="EC170" i="1"/>
  <c r="ED170" i="1"/>
  <c r="EE170" i="1"/>
  <c r="AK170" i="1"/>
  <c r="EF170" i="1"/>
  <c r="EG170" i="1"/>
  <c r="EI170" i="1"/>
  <c r="DP170" i="1"/>
  <c r="DU170" i="1"/>
  <c r="DZ170" i="1"/>
  <c r="DQ170" i="1"/>
  <c r="DV170" i="1"/>
  <c r="EA170" i="1"/>
  <c r="DM170" i="1"/>
  <c r="CS170" i="1"/>
  <c r="CX170" i="1"/>
  <c r="CP170" i="1"/>
  <c r="CU170" i="1"/>
  <c r="CZ170" i="1"/>
  <c r="DC170" i="1"/>
  <c r="CT170" i="1"/>
  <c r="CY170" i="1"/>
  <c r="DD170" i="1"/>
  <c r="DE170" i="1"/>
  <c r="DF170" i="1"/>
  <c r="AJ170" i="1"/>
  <c r="DG170" i="1"/>
  <c r="DH170" i="1"/>
  <c r="DJ170" i="1"/>
  <c r="CQ170" i="1"/>
  <c r="CV170" i="1"/>
  <c r="DA170" i="1"/>
  <c r="CR170" i="1"/>
  <c r="CW170" i="1"/>
  <c r="DB170" i="1"/>
  <c r="CN170" i="1"/>
  <c r="BT170" i="1"/>
  <c r="BY170" i="1"/>
  <c r="BQ170" i="1"/>
  <c r="BV170" i="1"/>
  <c r="CA170" i="1"/>
  <c r="CD170" i="1"/>
  <c r="BU170" i="1"/>
  <c r="BZ170" i="1"/>
  <c r="CE170" i="1"/>
  <c r="CF170" i="1"/>
  <c r="CG170" i="1"/>
  <c r="AI170" i="1"/>
  <c r="CH170" i="1"/>
  <c r="CI170" i="1"/>
  <c r="CK170" i="1"/>
  <c r="BR170" i="1"/>
  <c r="BW170" i="1"/>
  <c r="CB170" i="1"/>
  <c r="BS170" i="1"/>
  <c r="BX170" i="1"/>
  <c r="CC170" i="1"/>
  <c r="BO170" i="1"/>
  <c r="AU170" i="1"/>
  <c r="AZ170" i="1"/>
  <c r="AR170" i="1"/>
  <c r="AW170" i="1"/>
  <c r="BB170" i="1"/>
  <c r="BE170" i="1"/>
  <c r="AV170" i="1"/>
  <c r="BA170" i="1"/>
  <c r="BF170" i="1"/>
  <c r="BG170" i="1"/>
  <c r="BH170" i="1"/>
  <c r="AH170" i="1"/>
  <c r="BI170" i="1"/>
  <c r="BJ170" i="1"/>
  <c r="BL170" i="1"/>
  <c r="AS170" i="1"/>
  <c r="AX170" i="1"/>
  <c r="BC170" i="1"/>
  <c r="AT170" i="1"/>
  <c r="AY170" i="1"/>
  <c r="BD170" i="1"/>
  <c r="AP170" i="1"/>
  <c r="W170" i="1"/>
  <c r="FR126" i="1"/>
  <c r="EQ126" i="1"/>
  <c r="EV126" i="1"/>
  <c r="EN126" i="1"/>
  <c r="ES126" i="1"/>
  <c r="EX126" i="1"/>
  <c r="FA126" i="1"/>
  <c r="ER126" i="1"/>
  <c r="EW126" i="1"/>
  <c r="FB126" i="1"/>
  <c r="FC126" i="1"/>
  <c r="FD126" i="1"/>
  <c r="AL126" i="1"/>
  <c r="FE126" i="1"/>
  <c r="FF126" i="1"/>
  <c r="FH126" i="1"/>
  <c r="EO126" i="1"/>
  <c r="ET126" i="1"/>
  <c r="EY126" i="1"/>
  <c r="EP126" i="1"/>
  <c r="EU126" i="1"/>
  <c r="EZ126" i="1"/>
  <c r="EL126" i="1"/>
  <c r="DR126" i="1"/>
  <c r="DW126" i="1"/>
  <c r="DO126" i="1"/>
  <c r="DT126" i="1"/>
  <c r="DY126" i="1"/>
  <c r="EB126" i="1"/>
  <c r="DS126" i="1"/>
  <c r="DX126" i="1"/>
  <c r="EC126" i="1"/>
  <c r="ED126" i="1"/>
  <c r="EE126" i="1"/>
  <c r="AK126" i="1"/>
  <c r="EF126" i="1"/>
  <c r="EG126" i="1"/>
  <c r="EI126" i="1"/>
  <c r="DP126" i="1"/>
  <c r="DU126" i="1"/>
  <c r="DZ126" i="1"/>
  <c r="DQ126" i="1"/>
  <c r="DV126" i="1"/>
  <c r="EA126" i="1"/>
  <c r="DM126" i="1"/>
  <c r="CS126" i="1"/>
  <c r="CX126" i="1"/>
  <c r="CP126" i="1"/>
  <c r="CU126" i="1"/>
  <c r="CZ126" i="1"/>
  <c r="DC126" i="1"/>
  <c r="CT126" i="1"/>
  <c r="CY126" i="1"/>
  <c r="DD126" i="1"/>
  <c r="DE126" i="1"/>
  <c r="DF126" i="1"/>
  <c r="AJ126" i="1"/>
  <c r="DG126" i="1"/>
  <c r="DH126" i="1"/>
  <c r="DJ126" i="1"/>
  <c r="CQ126" i="1"/>
  <c r="CV126" i="1"/>
  <c r="DA126" i="1"/>
  <c r="CR126" i="1"/>
  <c r="CW126" i="1"/>
  <c r="DB126" i="1"/>
  <c r="CN126" i="1"/>
  <c r="BT126" i="1"/>
  <c r="BY126" i="1"/>
  <c r="BQ126" i="1"/>
  <c r="BV126" i="1"/>
  <c r="CA126" i="1"/>
  <c r="CD126" i="1"/>
  <c r="BU126" i="1"/>
  <c r="BZ126" i="1"/>
  <c r="CE126" i="1"/>
  <c r="CF126" i="1"/>
  <c r="CG126" i="1"/>
  <c r="AI126" i="1"/>
  <c r="CH126" i="1"/>
  <c r="CI126" i="1"/>
  <c r="CK126" i="1"/>
  <c r="BR126" i="1"/>
  <c r="BW126" i="1"/>
  <c r="CB126" i="1"/>
  <c r="BS126" i="1"/>
  <c r="BX126" i="1"/>
  <c r="CC126" i="1"/>
  <c r="BO126" i="1"/>
  <c r="AU126" i="1"/>
  <c r="AZ126" i="1"/>
  <c r="AR126" i="1"/>
  <c r="AW126" i="1"/>
  <c r="BB126" i="1"/>
  <c r="BE126" i="1"/>
  <c r="AV126" i="1"/>
  <c r="BA126" i="1"/>
  <c r="BF126" i="1"/>
  <c r="BG126" i="1"/>
  <c r="BH126" i="1"/>
  <c r="AH126" i="1"/>
  <c r="BI126" i="1"/>
  <c r="BJ126" i="1"/>
  <c r="BL126" i="1"/>
  <c r="AS126" i="1"/>
  <c r="AX126" i="1"/>
  <c r="BC126" i="1"/>
  <c r="AT126" i="1"/>
  <c r="AY126" i="1"/>
  <c r="BD126" i="1"/>
  <c r="AP126" i="1"/>
  <c r="W126" i="1"/>
  <c r="FR109" i="1"/>
  <c r="EQ109" i="1"/>
  <c r="EV109" i="1"/>
  <c r="EN109" i="1"/>
  <c r="ES109" i="1"/>
  <c r="EX109" i="1"/>
  <c r="FA109" i="1"/>
  <c r="ER109" i="1"/>
  <c r="EW109" i="1"/>
  <c r="FB109" i="1"/>
  <c r="FC109" i="1"/>
  <c r="FD109" i="1"/>
  <c r="AL109" i="1"/>
  <c r="FE109" i="1"/>
  <c r="FF109" i="1"/>
  <c r="FH109" i="1"/>
  <c r="EO109" i="1"/>
  <c r="ET109" i="1"/>
  <c r="EY109" i="1"/>
  <c r="EP109" i="1"/>
  <c r="EU109" i="1"/>
  <c r="EZ109" i="1"/>
  <c r="EL109" i="1"/>
  <c r="DR109" i="1"/>
  <c r="DW109" i="1"/>
  <c r="DO109" i="1"/>
  <c r="DT109" i="1"/>
  <c r="DY109" i="1"/>
  <c r="EB109" i="1"/>
  <c r="DS109" i="1"/>
  <c r="DX109" i="1"/>
  <c r="EC109" i="1"/>
  <c r="ED109" i="1"/>
  <c r="EE109" i="1"/>
  <c r="AK109" i="1"/>
  <c r="EF109" i="1"/>
  <c r="EG109" i="1"/>
  <c r="EI109" i="1"/>
  <c r="DP109" i="1"/>
  <c r="DU109" i="1"/>
  <c r="DZ109" i="1"/>
  <c r="DQ109" i="1"/>
  <c r="DV109" i="1"/>
  <c r="EA109" i="1"/>
  <c r="DM109" i="1"/>
  <c r="CS109" i="1"/>
  <c r="CX109" i="1"/>
  <c r="CP109" i="1"/>
  <c r="CU109" i="1"/>
  <c r="CZ109" i="1"/>
  <c r="DC109" i="1"/>
  <c r="CT109" i="1"/>
  <c r="CY109" i="1"/>
  <c r="DD109" i="1"/>
  <c r="DE109" i="1"/>
  <c r="DF109" i="1"/>
  <c r="AJ109" i="1"/>
  <c r="DG109" i="1"/>
  <c r="DH109" i="1"/>
  <c r="DJ109" i="1"/>
  <c r="CQ109" i="1"/>
  <c r="CV109" i="1"/>
  <c r="DA109" i="1"/>
  <c r="CR109" i="1"/>
  <c r="CW109" i="1"/>
  <c r="DB109" i="1"/>
  <c r="CN109" i="1"/>
  <c r="BT109" i="1"/>
  <c r="BY109" i="1"/>
  <c r="BQ109" i="1"/>
  <c r="BV109" i="1"/>
  <c r="CA109" i="1"/>
  <c r="CD109" i="1"/>
  <c r="BU109" i="1"/>
  <c r="BZ109" i="1"/>
  <c r="CE109" i="1"/>
  <c r="CF109" i="1"/>
  <c r="CG109" i="1"/>
  <c r="AI109" i="1"/>
  <c r="CH109" i="1"/>
  <c r="CI109" i="1"/>
  <c r="CK109" i="1"/>
  <c r="BR109" i="1"/>
  <c r="BW109" i="1"/>
  <c r="CB109" i="1"/>
  <c r="BS109" i="1"/>
  <c r="BX109" i="1"/>
  <c r="CC109" i="1"/>
  <c r="BO109" i="1"/>
  <c r="AU109" i="1"/>
  <c r="AZ109" i="1"/>
  <c r="AR109" i="1"/>
  <c r="AW109" i="1"/>
  <c r="BB109" i="1"/>
  <c r="BE109" i="1"/>
  <c r="AV109" i="1"/>
  <c r="BA109" i="1"/>
  <c r="BF109" i="1"/>
  <c r="BG109" i="1"/>
  <c r="BH109" i="1"/>
  <c r="AH109" i="1"/>
  <c r="BI109" i="1"/>
  <c r="BJ109" i="1"/>
  <c r="BL109" i="1"/>
  <c r="AS109" i="1"/>
  <c r="AX109" i="1"/>
  <c r="BC109" i="1"/>
  <c r="AT109" i="1"/>
  <c r="AY109" i="1"/>
  <c r="BD109" i="1"/>
  <c r="AP109" i="1"/>
  <c r="W109" i="1"/>
  <c r="FR138" i="1"/>
  <c r="EQ138" i="1"/>
  <c r="EV138" i="1"/>
  <c r="EN138" i="1"/>
  <c r="ES138" i="1"/>
  <c r="EX138" i="1"/>
  <c r="FA138" i="1"/>
  <c r="ER138" i="1"/>
  <c r="EW138" i="1"/>
  <c r="FB138" i="1"/>
  <c r="FC138" i="1"/>
  <c r="FD138" i="1"/>
  <c r="AL138" i="1"/>
  <c r="FE138" i="1"/>
  <c r="FF138" i="1"/>
  <c r="FH138" i="1"/>
  <c r="EO138" i="1"/>
  <c r="ET138" i="1"/>
  <c r="EY138" i="1"/>
  <c r="EP138" i="1"/>
  <c r="EU138" i="1"/>
  <c r="EZ138" i="1"/>
  <c r="EL138" i="1"/>
  <c r="DR138" i="1"/>
  <c r="DW138" i="1"/>
  <c r="DO138" i="1"/>
  <c r="DT138" i="1"/>
  <c r="DY138" i="1"/>
  <c r="EB138" i="1"/>
  <c r="DS138" i="1"/>
  <c r="DX138" i="1"/>
  <c r="EC138" i="1"/>
  <c r="ED138" i="1"/>
  <c r="EE138" i="1"/>
  <c r="AK138" i="1"/>
  <c r="EF138" i="1"/>
  <c r="EG138" i="1"/>
  <c r="EI138" i="1"/>
  <c r="DP138" i="1"/>
  <c r="DU138" i="1"/>
  <c r="DZ138" i="1"/>
  <c r="DQ138" i="1"/>
  <c r="DV138" i="1"/>
  <c r="EA138" i="1"/>
  <c r="DM138" i="1"/>
  <c r="CS138" i="1"/>
  <c r="CX138" i="1"/>
  <c r="CP138" i="1"/>
  <c r="CU138" i="1"/>
  <c r="CZ138" i="1"/>
  <c r="DC138" i="1"/>
  <c r="CT138" i="1"/>
  <c r="CY138" i="1"/>
  <c r="DD138" i="1"/>
  <c r="DE138" i="1"/>
  <c r="DF138" i="1"/>
  <c r="AJ138" i="1"/>
  <c r="DG138" i="1"/>
  <c r="DH138" i="1"/>
  <c r="DJ138" i="1"/>
  <c r="CQ138" i="1"/>
  <c r="CV138" i="1"/>
  <c r="DA138" i="1"/>
  <c r="CR138" i="1"/>
  <c r="CW138" i="1"/>
  <c r="DB138" i="1"/>
  <c r="CN138" i="1"/>
  <c r="BT138" i="1"/>
  <c r="BY138" i="1"/>
  <c r="BQ138" i="1"/>
  <c r="BV138" i="1"/>
  <c r="CA138" i="1"/>
  <c r="CD138" i="1"/>
  <c r="BU138" i="1"/>
  <c r="BZ138" i="1"/>
  <c r="CE138" i="1"/>
  <c r="CF138" i="1"/>
  <c r="CG138" i="1"/>
  <c r="AI138" i="1"/>
  <c r="CH138" i="1"/>
  <c r="CI138" i="1"/>
  <c r="CK138" i="1"/>
  <c r="BR138" i="1"/>
  <c r="BW138" i="1"/>
  <c r="CB138" i="1"/>
  <c r="BS138" i="1"/>
  <c r="BX138" i="1"/>
  <c r="CC138" i="1"/>
  <c r="BO138" i="1"/>
  <c r="AU138" i="1"/>
  <c r="AZ138" i="1"/>
  <c r="AR138" i="1"/>
  <c r="AW138" i="1"/>
  <c r="BB138" i="1"/>
  <c r="BE138" i="1"/>
  <c r="AV138" i="1"/>
  <c r="BA138" i="1"/>
  <c r="BF138" i="1"/>
  <c r="BG138" i="1"/>
  <c r="BH138" i="1"/>
  <c r="AH138" i="1"/>
  <c r="BI138" i="1"/>
  <c r="BJ138" i="1"/>
  <c r="BL138" i="1"/>
  <c r="AS138" i="1"/>
  <c r="AX138" i="1"/>
  <c r="BC138" i="1"/>
  <c r="AT138" i="1"/>
  <c r="AY138" i="1"/>
  <c r="BD138" i="1"/>
  <c r="AP138" i="1"/>
  <c r="W138" i="1"/>
  <c r="FR139" i="1"/>
  <c r="EQ139" i="1"/>
  <c r="EV139" i="1"/>
  <c r="EN139" i="1"/>
  <c r="ES139" i="1"/>
  <c r="EX139" i="1"/>
  <c r="FA139" i="1"/>
  <c r="ER139" i="1"/>
  <c r="EW139" i="1"/>
  <c r="FB139" i="1"/>
  <c r="FC139" i="1"/>
  <c r="FD139" i="1"/>
  <c r="AL139" i="1"/>
  <c r="FE139" i="1"/>
  <c r="FF139" i="1"/>
  <c r="FH139" i="1"/>
  <c r="EO139" i="1"/>
  <c r="ET139" i="1"/>
  <c r="EY139" i="1"/>
  <c r="EP139" i="1"/>
  <c r="EU139" i="1"/>
  <c r="EZ139" i="1"/>
  <c r="EL139" i="1"/>
  <c r="DR139" i="1"/>
  <c r="DW139" i="1"/>
  <c r="DO139" i="1"/>
  <c r="DT139" i="1"/>
  <c r="DY139" i="1"/>
  <c r="EB139" i="1"/>
  <c r="DS139" i="1"/>
  <c r="DX139" i="1"/>
  <c r="EC139" i="1"/>
  <c r="ED139" i="1"/>
  <c r="EE139" i="1"/>
  <c r="AK139" i="1"/>
  <c r="EF139" i="1"/>
  <c r="EG139" i="1"/>
  <c r="EI139" i="1"/>
  <c r="DP139" i="1"/>
  <c r="DU139" i="1"/>
  <c r="DZ139" i="1"/>
  <c r="DQ139" i="1"/>
  <c r="DV139" i="1"/>
  <c r="EA139" i="1"/>
  <c r="DM139" i="1"/>
  <c r="CS139" i="1"/>
  <c r="CX139" i="1"/>
  <c r="CP139" i="1"/>
  <c r="CU139" i="1"/>
  <c r="CZ139" i="1"/>
  <c r="DC139" i="1"/>
  <c r="CT139" i="1"/>
  <c r="CY139" i="1"/>
  <c r="DD139" i="1"/>
  <c r="DE139" i="1"/>
  <c r="DF139" i="1"/>
  <c r="AJ139" i="1"/>
  <c r="DG139" i="1"/>
  <c r="DH139" i="1"/>
  <c r="DJ139" i="1"/>
  <c r="CQ139" i="1"/>
  <c r="CV139" i="1"/>
  <c r="DA139" i="1"/>
  <c r="CR139" i="1"/>
  <c r="CW139" i="1"/>
  <c r="DB139" i="1"/>
  <c r="CN139" i="1"/>
  <c r="BT139" i="1"/>
  <c r="BY139" i="1"/>
  <c r="BQ139" i="1"/>
  <c r="BV139" i="1"/>
  <c r="CA139" i="1"/>
  <c r="CD139" i="1"/>
  <c r="BU139" i="1"/>
  <c r="BZ139" i="1"/>
  <c r="CE139" i="1"/>
  <c r="CF139" i="1"/>
  <c r="CG139" i="1"/>
  <c r="AI139" i="1"/>
  <c r="CH139" i="1"/>
  <c r="CI139" i="1"/>
  <c r="CK139" i="1"/>
  <c r="BR139" i="1"/>
  <c r="BW139" i="1"/>
  <c r="CB139" i="1"/>
  <c r="BS139" i="1"/>
  <c r="BX139" i="1"/>
  <c r="CC139" i="1"/>
  <c r="BO139" i="1"/>
  <c r="AU139" i="1"/>
  <c r="AZ139" i="1"/>
  <c r="AR139" i="1"/>
  <c r="AW139" i="1"/>
  <c r="BB139" i="1"/>
  <c r="BE139" i="1"/>
  <c r="AV139" i="1"/>
  <c r="BA139" i="1"/>
  <c r="BF139" i="1"/>
  <c r="BG139" i="1"/>
  <c r="BH139" i="1"/>
  <c r="AH139" i="1"/>
  <c r="BI139" i="1"/>
  <c r="BJ139" i="1"/>
  <c r="BL139" i="1"/>
  <c r="AS139" i="1"/>
  <c r="AX139" i="1"/>
  <c r="BC139" i="1"/>
  <c r="AT139" i="1"/>
  <c r="AY139" i="1"/>
  <c r="BD139" i="1"/>
  <c r="AP139" i="1"/>
  <c r="W139" i="1"/>
  <c r="FR131" i="1"/>
  <c r="EQ131" i="1"/>
  <c r="EV131" i="1"/>
  <c r="EN131" i="1"/>
  <c r="ES131" i="1"/>
  <c r="EX131" i="1"/>
  <c r="FA131" i="1"/>
  <c r="ER131" i="1"/>
  <c r="EW131" i="1"/>
  <c r="FB131" i="1"/>
  <c r="FC131" i="1"/>
  <c r="FD131" i="1"/>
  <c r="AL131" i="1"/>
  <c r="FE131" i="1"/>
  <c r="FF131" i="1"/>
  <c r="FH131" i="1"/>
  <c r="EO131" i="1"/>
  <c r="ET131" i="1"/>
  <c r="EY131" i="1"/>
  <c r="EP131" i="1"/>
  <c r="EU131" i="1"/>
  <c r="EZ131" i="1"/>
  <c r="EL131" i="1"/>
  <c r="DR131" i="1"/>
  <c r="DW131" i="1"/>
  <c r="DO131" i="1"/>
  <c r="DT131" i="1"/>
  <c r="DY131" i="1"/>
  <c r="EB131" i="1"/>
  <c r="DS131" i="1"/>
  <c r="DX131" i="1"/>
  <c r="EC131" i="1"/>
  <c r="ED131" i="1"/>
  <c r="EE131" i="1"/>
  <c r="AK131" i="1"/>
  <c r="EF131" i="1"/>
  <c r="EG131" i="1"/>
  <c r="EI131" i="1"/>
  <c r="DP131" i="1"/>
  <c r="DU131" i="1"/>
  <c r="DZ131" i="1"/>
  <c r="DQ131" i="1"/>
  <c r="DV131" i="1"/>
  <c r="EA131" i="1"/>
  <c r="DM131" i="1"/>
  <c r="CS131" i="1"/>
  <c r="CX131" i="1"/>
  <c r="CP131" i="1"/>
  <c r="CU131" i="1"/>
  <c r="CZ131" i="1"/>
  <c r="DC131" i="1"/>
  <c r="CT131" i="1"/>
  <c r="CY131" i="1"/>
  <c r="DD131" i="1"/>
  <c r="DE131" i="1"/>
  <c r="DF131" i="1"/>
  <c r="AJ131" i="1"/>
  <c r="DG131" i="1"/>
  <c r="DH131" i="1"/>
  <c r="DJ131" i="1"/>
  <c r="CQ131" i="1"/>
  <c r="CV131" i="1"/>
  <c r="DA131" i="1"/>
  <c r="CR131" i="1"/>
  <c r="CW131" i="1"/>
  <c r="DB131" i="1"/>
  <c r="CN131" i="1"/>
  <c r="BT131" i="1"/>
  <c r="BY131" i="1"/>
  <c r="BQ131" i="1"/>
  <c r="BV131" i="1"/>
  <c r="CA131" i="1"/>
  <c r="CD131" i="1"/>
  <c r="BU131" i="1"/>
  <c r="BZ131" i="1"/>
  <c r="CE131" i="1"/>
  <c r="CF131" i="1"/>
  <c r="CG131" i="1"/>
  <c r="AI131" i="1"/>
  <c r="CH131" i="1"/>
  <c r="CI131" i="1"/>
  <c r="CK131" i="1"/>
  <c r="BR131" i="1"/>
  <c r="BW131" i="1"/>
  <c r="CB131" i="1"/>
  <c r="BS131" i="1"/>
  <c r="BX131" i="1"/>
  <c r="CC131" i="1"/>
  <c r="BO131" i="1"/>
  <c r="AU131" i="1"/>
  <c r="AZ131" i="1"/>
  <c r="AR131" i="1"/>
  <c r="AW131" i="1"/>
  <c r="BB131" i="1"/>
  <c r="BE131" i="1"/>
  <c r="AV131" i="1"/>
  <c r="BA131" i="1"/>
  <c r="BF131" i="1"/>
  <c r="BG131" i="1"/>
  <c r="BH131" i="1"/>
  <c r="AH131" i="1"/>
  <c r="BI131" i="1"/>
  <c r="BJ131" i="1"/>
  <c r="BL131" i="1"/>
  <c r="AS131" i="1"/>
  <c r="AX131" i="1"/>
  <c r="BC131" i="1"/>
  <c r="AT131" i="1"/>
  <c r="AY131" i="1"/>
  <c r="BD131" i="1"/>
  <c r="AP131" i="1"/>
  <c r="W131" i="1"/>
  <c r="FR95" i="1"/>
  <c r="EQ95" i="1"/>
  <c r="EV95" i="1"/>
  <c r="EN95" i="1"/>
  <c r="ES95" i="1"/>
  <c r="EX95" i="1"/>
  <c r="FA95" i="1"/>
  <c r="ER95" i="1"/>
  <c r="EW95" i="1"/>
  <c r="FB95" i="1"/>
  <c r="FC95" i="1"/>
  <c r="FD95" i="1"/>
  <c r="AL95" i="1"/>
  <c r="FE95" i="1"/>
  <c r="FF95" i="1"/>
  <c r="FH95" i="1"/>
  <c r="EO95" i="1"/>
  <c r="ET95" i="1"/>
  <c r="EY95" i="1"/>
  <c r="EP95" i="1"/>
  <c r="EU95" i="1"/>
  <c r="EZ95" i="1"/>
  <c r="EL95" i="1"/>
  <c r="DR95" i="1"/>
  <c r="DW95" i="1"/>
  <c r="DO95" i="1"/>
  <c r="DT95" i="1"/>
  <c r="DY95" i="1"/>
  <c r="EB95" i="1"/>
  <c r="DS95" i="1"/>
  <c r="DX95" i="1"/>
  <c r="EC95" i="1"/>
  <c r="ED95" i="1"/>
  <c r="EE95" i="1"/>
  <c r="AK95" i="1"/>
  <c r="EF95" i="1"/>
  <c r="EG95" i="1"/>
  <c r="EI95" i="1"/>
  <c r="DP95" i="1"/>
  <c r="DU95" i="1"/>
  <c r="DZ95" i="1"/>
  <c r="DQ95" i="1"/>
  <c r="DV95" i="1"/>
  <c r="EA95" i="1"/>
  <c r="DM95" i="1"/>
  <c r="CS95" i="1"/>
  <c r="CX95" i="1"/>
  <c r="CP95" i="1"/>
  <c r="CU95" i="1"/>
  <c r="CZ95" i="1"/>
  <c r="DC95" i="1"/>
  <c r="CT95" i="1"/>
  <c r="CY95" i="1"/>
  <c r="DD95" i="1"/>
  <c r="DE95" i="1"/>
  <c r="DF95" i="1"/>
  <c r="AJ95" i="1"/>
  <c r="DG95" i="1"/>
  <c r="DH95" i="1"/>
  <c r="DJ95" i="1"/>
  <c r="CQ95" i="1"/>
  <c r="CV95" i="1"/>
  <c r="DA95" i="1"/>
  <c r="CR95" i="1"/>
  <c r="CW95" i="1"/>
  <c r="DB95" i="1"/>
  <c r="CN95" i="1"/>
  <c r="BT95" i="1"/>
  <c r="BY95" i="1"/>
  <c r="BQ95" i="1"/>
  <c r="BV95" i="1"/>
  <c r="CA95" i="1"/>
  <c r="CD95" i="1"/>
  <c r="BU95" i="1"/>
  <c r="BZ95" i="1"/>
  <c r="CE95" i="1"/>
  <c r="CF95" i="1"/>
  <c r="CG95" i="1"/>
  <c r="AI95" i="1"/>
  <c r="CH95" i="1"/>
  <c r="CI95" i="1"/>
  <c r="CK95" i="1"/>
  <c r="BR95" i="1"/>
  <c r="BW95" i="1"/>
  <c r="CB95" i="1"/>
  <c r="BS95" i="1"/>
  <c r="BX95" i="1"/>
  <c r="CC95" i="1"/>
  <c r="BO95" i="1"/>
  <c r="AU95" i="1"/>
  <c r="AZ95" i="1"/>
  <c r="AR95" i="1"/>
  <c r="AW95" i="1"/>
  <c r="BB95" i="1"/>
  <c r="BE95" i="1"/>
  <c r="AV95" i="1"/>
  <c r="BA95" i="1"/>
  <c r="BF95" i="1"/>
  <c r="BG95" i="1"/>
  <c r="BH95" i="1"/>
  <c r="AH95" i="1"/>
  <c r="BI95" i="1"/>
  <c r="BJ95" i="1"/>
  <c r="BL95" i="1"/>
  <c r="AS95" i="1"/>
  <c r="AX95" i="1"/>
  <c r="BC95" i="1"/>
  <c r="AT95" i="1"/>
  <c r="AY95" i="1"/>
  <c r="BD95" i="1"/>
  <c r="AP95" i="1"/>
  <c r="W95" i="1"/>
  <c r="FR130" i="1"/>
  <c r="EQ130" i="1"/>
  <c r="EV130" i="1"/>
  <c r="EN130" i="1"/>
  <c r="ES130" i="1"/>
  <c r="EX130" i="1"/>
  <c r="FA130" i="1"/>
  <c r="ER130" i="1"/>
  <c r="EW130" i="1"/>
  <c r="FB130" i="1"/>
  <c r="FC130" i="1"/>
  <c r="FD130" i="1"/>
  <c r="AL130" i="1"/>
  <c r="FE130" i="1"/>
  <c r="FF130" i="1"/>
  <c r="FH130" i="1"/>
  <c r="EO130" i="1"/>
  <c r="ET130" i="1"/>
  <c r="EY130" i="1"/>
  <c r="EP130" i="1"/>
  <c r="EU130" i="1"/>
  <c r="EZ130" i="1"/>
  <c r="EL130" i="1"/>
  <c r="DR130" i="1"/>
  <c r="DW130" i="1"/>
  <c r="DO130" i="1"/>
  <c r="DT130" i="1"/>
  <c r="DY130" i="1"/>
  <c r="EB130" i="1"/>
  <c r="DS130" i="1"/>
  <c r="DX130" i="1"/>
  <c r="EC130" i="1"/>
  <c r="ED130" i="1"/>
  <c r="EE130" i="1"/>
  <c r="AK130" i="1"/>
  <c r="EF130" i="1"/>
  <c r="EG130" i="1"/>
  <c r="EI130" i="1"/>
  <c r="DP130" i="1"/>
  <c r="DU130" i="1"/>
  <c r="DZ130" i="1"/>
  <c r="DQ130" i="1"/>
  <c r="DV130" i="1"/>
  <c r="EA130" i="1"/>
  <c r="DM130" i="1"/>
  <c r="CS130" i="1"/>
  <c r="CX130" i="1"/>
  <c r="CP130" i="1"/>
  <c r="CU130" i="1"/>
  <c r="CZ130" i="1"/>
  <c r="DC130" i="1"/>
  <c r="CT130" i="1"/>
  <c r="CY130" i="1"/>
  <c r="DD130" i="1"/>
  <c r="DE130" i="1"/>
  <c r="DF130" i="1"/>
  <c r="AJ130" i="1"/>
  <c r="DG130" i="1"/>
  <c r="DH130" i="1"/>
  <c r="DJ130" i="1"/>
  <c r="CQ130" i="1"/>
  <c r="CV130" i="1"/>
  <c r="DA130" i="1"/>
  <c r="CR130" i="1"/>
  <c r="CW130" i="1"/>
  <c r="DB130" i="1"/>
  <c r="CN130" i="1"/>
  <c r="BT130" i="1"/>
  <c r="BY130" i="1"/>
  <c r="BQ130" i="1"/>
  <c r="BV130" i="1"/>
  <c r="CA130" i="1"/>
  <c r="CD130" i="1"/>
  <c r="BU130" i="1"/>
  <c r="BZ130" i="1"/>
  <c r="CE130" i="1"/>
  <c r="CF130" i="1"/>
  <c r="CG130" i="1"/>
  <c r="AI130" i="1"/>
  <c r="CH130" i="1"/>
  <c r="CI130" i="1"/>
  <c r="CK130" i="1"/>
  <c r="BR130" i="1"/>
  <c r="BW130" i="1"/>
  <c r="CB130" i="1"/>
  <c r="BS130" i="1"/>
  <c r="BX130" i="1"/>
  <c r="CC130" i="1"/>
  <c r="BO130" i="1"/>
  <c r="AU130" i="1"/>
  <c r="AZ130" i="1"/>
  <c r="AR130" i="1"/>
  <c r="AW130" i="1"/>
  <c r="BB130" i="1"/>
  <c r="BE130" i="1"/>
  <c r="AV130" i="1"/>
  <c r="BA130" i="1"/>
  <c r="BF130" i="1"/>
  <c r="BG130" i="1"/>
  <c r="BH130" i="1"/>
  <c r="AH130" i="1"/>
  <c r="BI130" i="1"/>
  <c r="BJ130" i="1"/>
  <c r="BL130" i="1"/>
  <c r="AS130" i="1"/>
  <c r="AX130" i="1"/>
  <c r="BC130" i="1"/>
  <c r="AT130" i="1"/>
  <c r="AY130" i="1"/>
  <c r="BD130" i="1"/>
  <c r="AP130" i="1"/>
  <c r="W130" i="1"/>
  <c r="FR141" i="1"/>
  <c r="EQ141" i="1"/>
  <c r="EV141" i="1"/>
  <c r="EN141" i="1"/>
  <c r="ES141" i="1"/>
  <c r="EX141" i="1"/>
  <c r="FA141" i="1"/>
  <c r="ER141" i="1"/>
  <c r="EW141" i="1"/>
  <c r="FB141" i="1"/>
  <c r="FC141" i="1"/>
  <c r="FD141" i="1"/>
  <c r="AL141" i="1"/>
  <c r="FE141" i="1"/>
  <c r="FF141" i="1"/>
  <c r="FH141" i="1"/>
  <c r="EO141" i="1"/>
  <c r="ET141" i="1"/>
  <c r="EY141" i="1"/>
  <c r="EP141" i="1"/>
  <c r="EU141" i="1"/>
  <c r="EZ141" i="1"/>
  <c r="EL141" i="1"/>
  <c r="DR141" i="1"/>
  <c r="DW141" i="1"/>
  <c r="DO141" i="1"/>
  <c r="DT141" i="1"/>
  <c r="DY141" i="1"/>
  <c r="EB141" i="1"/>
  <c r="DS141" i="1"/>
  <c r="DX141" i="1"/>
  <c r="EC141" i="1"/>
  <c r="ED141" i="1"/>
  <c r="EE141" i="1"/>
  <c r="AK141" i="1"/>
  <c r="EF141" i="1"/>
  <c r="EG141" i="1"/>
  <c r="EI141" i="1"/>
  <c r="DP141" i="1"/>
  <c r="DU141" i="1"/>
  <c r="DZ141" i="1"/>
  <c r="DQ141" i="1"/>
  <c r="DV141" i="1"/>
  <c r="EA141" i="1"/>
  <c r="DM141" i="1"/>
  <c r="CS141" i="1"/>
  <c r="CX141" i="1"/>
  <c r="CP141" i="1"/>
  <c r="CU141" i="1"/>
  <c r="CZ141" i="1"/>
  <c r="DC141" i="1"/>
  <c r="CT141" i="1"/>
  <c r="CY141" i="1"/>
  <c r="DD141" i="1"/>
  <c r="DE141" i="1"/>
  <c r="DF141" i="1"/>
  <c r="AJ141" i="1"/>
  <c r="DG141" i="1"/>
  <c r="DH141" i="1"/>
  <c r="DJ141" i="1"/>
  <c r="CQ141" i="1"/>
  <c r="CV141" i="1"/>
  <c r="DA141" i="1"/>
  <c r="CR141" i="1"/>
  <c r="CW141" i="1"/>
  <c r="DB141" i="1"/>
  <c r="CN141" i="1"/>
  <c r="BT141" i="1"/>
  <c r="BY141" i="1"/>
  <c r="BQ141" i="1"/>
  <c r="BV141" i="1"/>
  <c r="CA141" i="1"/>
  <c r="CD141" i="1"/>
  <c r="BU141" i="1"/>
  <c r="BZ141" i="1"/>
  <c r="CE141" i="1"/>
  <c r="CF141" i="1"/>
  <c r="CG141" i="1"/>
  <c r="AI141" i="1"/>
  <c r="CH141" i="1"/>
  <c r="CI141" i="1"/>
  <c r="CK141" i="1"/>
  <c r="BR141" i="1"/>
  <c r="BW141" i="1"/>
  <c r="CB141" i="1"/>
  <c r="BS141" i="1"/>
  <c r="BX141" i="1"/>
  <c r="CC141" i="1"/>
  <c r="BO141" i="1"/>
  <c r="AU141" i="1"/>
  <c r="AZ141" i="1"/>
  <c r="AR141" i="1"/>
  <c r="AW141" i="1"/>
  <c r="BB141" i="1"/>
  <c r="BE141" i="1"/>
  <c r="AV141" i="1"/>
  <c r="BA141" i="1"/>
  <c r="BF141" i="1"/>
  <c r="BG141" i="1"/>
  <c r="BH141" i="1"/>
  <c r="AH141" i="1"/>
  <c r="BI141" i="1"/>
  <c r="BJ141" i="1"/>
  <c r="BL141" i="1"/>
  <c r="AS141" i="1"/>
  <c r="AX141" i="1"/>
  <c r="BC141" i="1"/>
  <c r="AT141" i="1"/>
  <c r="AY141" i="1"/>
  <c r="BD141" i="1"/>
  <c r="AP141" i="1"/>
  <c r="W141" i="1"/>
  <c r="FN202" i="1"/>
  <c r="FR202" i="1"/>
  <c r="EQ202" i="1"/>
  <c r="EV202" i="1"/>
  <c r="EN202" i="1"/>
  <c r="ES202" i="1"/>
  <c r="EX202" i="1"/>
  <c r="FA202" i="1"/>
  <c r="ER202" i="1"/>
  <c r="EW202" i="1"/>
  <c r="FB202" i="1"/>
  <c r="FC202" i="1"/>
  <c r="FD202" i="1"/>
  <c r="AL202" i="1"/>
  <c r="FE202" i="1"/>
  <c r="FF202" i="1"/>
  <c r="FH202" i="1"/>
  <c r="EO202" i="1"/>
  <c r="ET202" i="1"/>
  <c r="EY202" i="1"/>
  <c r="EP202" i="1"/>
  <c r="EU202" i="1"/>
  <c r="EZ202" i="1"/>
  <c r="EL202" i="1"/>
  <c r="DR202" i="1"/>
  <c r="DW202" i="1"/>
  <c r="DO202" i="1"/>
  <c r="DT202" i="1"/>
  <c r="DY202" i="1"/>
  <c r="EB202" i="1"/>
  <c r="DS202" i="1"/>
  <c r="DX202" i="1"/>
  <c r="EC202" i="1"/>
  <c r="ED202" i="1"/>
  <c r="EE202" i="1"/>
  <c r="AK202" i="1"/>
  <c r="EF202" i="1"/>
  <c r="EG202" i="1"/>
  <c r="EI202" i="1"/>
  <c r="DP202" i="1"/>
  <c r="DU202" i="1"/>
  <c r="DZ202" i="1"/>
  <c r="DQ202" i="1"/>
  <c r="DV202" i="1"/>
  <c r="EA202" i="1"/>
  <c r="DM202" i="1"/>
  <c r="CS202" i="1"/>
  <c r="CX202" i="1"/>
  <c r="CP202" i="1"/>
  <c r="CU202" i="1"/>
  <c r="CZ202" i="1"/>
  <c r="DC202" i="1"/>
  <c r="CT202" i="1"/>
  <c r="CY202" i="1"/>
  <c r="DD202" i="1"/>
  <c r="DE202" i="1"/>
  <c r="DF202" i="1"/>
  <c r="AJ202" i="1"/>
  <c r="DG202" i="1"/>
  <c r="DH202" i="1"/>
  <c r="DJ202" i="1"/>
  <c r="CQ202" i="1"/>
  <c r="CV202" i="1"/>
  <c r="DA202" i="1"/>
  <c r="CR202" i="1"/>
  <c r="CW202" i="1"/>
  <c r="DB202" i="1"/>
  <c r="CN202" i="1"/>
  <c r="BT202" i="1"/>
  <c r="BY202" i="1"/>
  <c r="BQ202" i="1"/>
  <c r="BV202" i="1"/>
  <c r="CA202" i="1"/>
  <c r="CD202" i="1"/>
  <c r="BU202" i="1"/>
  <c r="BZ202" i="1"/>
  <c r="CE202" i="1"/>
  <c r="CF202" i="1"/>
  <c r="CG202" i="1"/>
  <c r="AI202" i="1"/>
  <c r="CH202" i="1"/>
  <c r="CI202" i="1"/>
  <c r="CK202" i="1"/>
  <c r="BR202" i="1"/>
  <c r="BW202" i="1"/>
  <c r="CB202" i="1"/>
  <c r="BS202" i="1"/>
  <c r="BX202" i="1"/>
  <c r="CC202" i="1"/>
  <c r="BO202" i="1"/>
  <c r="AU202" i="1"/>
  <c r="AZ202" i="1"/>
  <c r="AR202" i="1"/>
  <c r="AW202" i="1"/>
  <c r="BB202" i="1"/>
  <c r="BE202" i="1"/>
  <c r="AV202" i="1"/>
  <c r="BA202" i="1"/>
  <c r="BF202" i="1"/>
  <c r="BG202" i="1"/>
  <c r="BH202" i="1"/>
  <c r="AH202" i="1"/>
  <c r="BI202" i="1"/>
  <c r="BJ202" i="1"/>
  <c r="BL202" i="1"/>
  <c r="AS202" i="1"/>
  <c r="AX202" i="1"/>
  <c r="BC202" i="1"/>
  <c r="AT202" i="1"/>
  <c r="AY202" i="1"/>
  <c r="BD202" i="1"/>
  <c r="AP202" i="1"/>
  <c r="W202" i="1"/>
  <c r="FR134" i="1"/>
  <c r="EQ134" i="1"/>
  <c r="EV134" i="1"/>
  <c r="EN134" i="1"/>
  <c r="ES134" i="1"/>
  <c r="EX134" i="1"/>
  <c r="FA134" i="1"/>
  <c r="ER134" i="1"/>
  <c r="EW134" i="1"/>
  <c r="FB134" i="1"/>
  <c r="FC134" i="1"/>
  <c r="FD134" i="1"/>
  <c r="AL134" i="1"/>
  <c r="FE134" i="1"/>
  <c r="FF134" i="1"/>
  <c r="FH134" i="1"/>
  <c r="EO134" i="1"/>
  <c r="ET134" i="1"/>
  <c r="EY134" i="1"/>
  <c r="EP134" i="1"/>
  <c r="EU134" i="1"/>
  <c r="EZ134" i="1"/>
  <c r="EL134" i="1"/>
  <c r="DR134" i="1"/>
  <c r="DW134" i="1"/>
  <c r="DO134" i="1"/>
  <c r="DT134" i="1"/>
  <c r="DY134" i="1"/>
  <c r="EB134" i="1"/>
  <c r="DS134" i="1"/>
  <c r="DX134" i="1"/>
  <c r="EC134" i="1"/>
  <c r="ED134" i="1"/>
  <c r="EE134" i="1"/>
  <c r="AK134" i="1"/>
  <c r="EF134" i="1"/>
  <c r="EG134" i="1"/>
  <c r="EI134" i="1"/>
  <c r="DP134" i="1"/>
  <c r="DU134" i="1"/>
  <c r="DZ134" i="1"/>
  <c r="DQ134" i="1"/>
  <c r="DV134" i="1"/>
  <c r="EA134" i="1"/>
  <c r="DM134" i="1"/>
  <c r="CS134" i="1"/>
  <c r="CX134" i="1"/>
  <c r="CP134" i="1"/>
  <c r="CU134" i="1"/>
  <c r="CZ134" i="1"/>
  <c r="DC134" i="1"/>
  <c r="CT134" i="1"/>
  <c r="CY134" i="1"/>
  <c r="DD134" i="1"/>
  <c r="DE134" i="1"/>
  <c r="DF134" i="1"/>
  <c r="AJ134" i="1"/>
  <c r="DG134" i="1"/>
  <c r="DH134" i="1"/>
  <c r="DJ134" i="1"/>
  <c r="CQ134" i="1"/>
  <c r="CV134" i="1"/>
  <c r="DA134" i="1"/>
  <c r="CR134" i="1"/>
  <c r="CW134" i="1"/>
  <c r="DB134" i="1"/>
  <c r="CN134" i="1"/>
  <c r="BT134" i="1"/>
  <c r="BY134" i="1"/>
  <c r="BQ134" i="1"/>
  <c r="BV134" i="1"/>
  <c r="CA134" i="1"/>
  <c r="CD134" i="1"/>
  <c r="BU134" i="1"/>
  <c r="BZ134" i="1"/>
  <c r="CE134" i="1"/>
  <c r="CF134" i="1"/>
  <c r="CG134" i="1"/>
  <c r="AI134" i="1"/>
  <c r="CH134" i="1"/>
  <c r="CI134" i="1"/>
  <c r="CK134" i="1"/>
  <c r="BR134" i="1"/>
  <c r="BW134" i="1"/>
  <c r="CB134" i="1"/>
  <c r="BS134" i="1"/>
  <c r="BX134" i="1"/>
  <c r="CC134" i="1"/>
  <c r="BO134" i="1"/>
  <c r="AU134" i="1"/>
  <c r="AZ134" i="1"/>
  <c r="AR134" i="1"/>
  <c r="AW134" i="1"/>
  <c r="BB134" i="1"/>
  <c r="BE134" i="1"/>
  <c r="AV134" i="1"/>
  <c r="BA134" i="1"/>
  <c r="BF134" i="1"/>
  <c r="BG134" i="1"/>
  <c r="BH134" i="1"/>
  <c r="AH134" i="1"/>
  <c r="BI134" i="1"/>
  <c r="BJ134" i="1"/>
  <c r="BL134" i="1"/>
  <c r="AS134" i="1"/>
  <c r="AX134" i="1"/>
  <c r="BC134" i="1"/>
  <c r="AT134" i="1"/>
  <c r="AY134" i="1"/>
  <c r="BD134" i="1"/>
  <c r="AP134" i="1"/>
  <c r="W134" i="1"/>
  <c r="FR128" i="1"/>
  <c r="EQ128" i="1"/>
  <c r="EV128" i="1"/>
  <c r="EN128" i="1"/>
  <c r="ES128" i="1"/>
  <c r="EX128" i="1"/>
  <c r="FA128" i="1"/>
  <c r="ER128" i="1"/>
  <c r="EW128" i="1"/>
  <c r="FB128" i="1"/>
  <c r="FC128" i="1"/>
  <c r="FD128" i="1"/>
  <c r="AL128" i="1"/>
  <c r="FE128" i="1"/>
  <c r="FF128" i="1"/>
  <c r="FH128" i="1"/>
  <c r="EO128" i="1"/>
  <c r="ET128" i="1"/>
  <c r="EY128" i="1"/>
  <c r="EP128" i="1"/>
  <c r="EU128" i="1"/>
  <c r="EZ128" i="1"/>
  <c r="EL128" i="1"/>
  <c r="DR128" i="1"/>
  <c r="DW128" i="1"/>
  <c r="DO128" i="1"/>
  <c r="DT128" i="1"/>
  <c r="DY128" i="1"/>
  <c r="EB128" i="1"/>
  <c r="DS128" i="1"/>
  <c r="DX128" i="1"/>
  <c r="EC128" i="1"/>
  <c r="ED128" i="1"/>
  <c r="EE128" i="1"/>
  <c r="AK128" i="1"/>
  <c r="EF128" i="1"/>
  <c r="EG128" i="1"/>
  <c r="EI128" i="1"/>
  <c r="DP128" i="1"/>
  <c r="DU128" i="1"/>
  <c r="DZ128" i="1"/>
  <c r="DQ128" i="1"/>
  <c r="DV128" i="1"/>
  <c r="EA128" i="1"/>
  <c r="DM128" i="1"/>
  <c r="CS128" i="1"/>
  <c r="CX128" i="1"/>
  <c r="CP128" i="1"/>
  <c r="CU128" i="1"/>
  <c r="CZ128" i="1"/>
  <c r="DC128" i="1"/>
  <c r="CT128" i="1"/>
  <c r="CY128" i="1"/>
  <c r="DD128" i="1"/>
  <c r="DE128" i="1"/>
  <c r="DF128" i="1"/>
  <c r="AJ128" i="1"/>
  <c r="DG128" i="1"/>
  <c r="DH128" i="1"/>
  <c r="DJ128" i="1"/>
  <c r="CQ128" i="1"/>
  <c r="CV128" i="1"/>
  <c r="DA128" i="1"/>
  <c r="CR128" i="1"/>
  <c r="CW128" i="1"/>
  <c r="DB128" i="1"/>
  <c r="CN128" i="1"/>
  <c r="BT128" i="1"/>
  <c r="BY128" i="1"/>
  <c r="BQ128" i="1"/>
  <c r="BV128" i="1"/>
  <c r="CA128" i="1"/>
  <c r="CD128" i="1"/>
  <c r="BU128" i="1"/>
  <c r="BZ128" i="1"/>
  <c r="CE128" i="1"/>
  <c r="CF128" i="1"/>
  <c r="CG128" i="1"/>
  <c r="AI128" i="1"/>
  <c r="CH128" i="1"/>
  <c r="CI128" i="1"/>
  <c r="CK128" i="1"/>
  <c r="BR128" i="1"/>
  <c r="BW128" i="1"/>
  <c r="CB128" i="1"/>
  <c r="BS128" i="1"/>
  <c r="BX128" i="1"/>
  <c r="CC128" i="1"/>
  <c r="BO128" i="1"/>
  <c r="AU128" i="1"/>
  <c r="AZ128" i="1"/>
  <c r="AR128" i="1"/>
  <c r="AW128" i="1"/>
  <c r="BB128" i="1"/>
  <c r="BE128" i="1"/>
  <c r="AV128" i="1"/>
  <c r="BA128" i="1"/>
  <c r="BF128" i="1"/>
  <c r="BG128" i="1"/>
  <c r="BH128" i="1"/>
  <c r="AH128" i="1"/>
  <c r="BI128" i="1"/>
  <c r="BJ128" i="1"/>
  <c r="BL128" i="1"/>
  <c r="AS128" i="1"/>
  <c r="AX128" i="1"/>
  <c r="BC128" i="1"/>
  <c r="AT128" i="1"/>
  <c r="AY128" i="1"/>
  <c r="BD128" i="1"/>
  <c r="AP128" i="1"/>
  <c r="W128" i="1"/>
  <c r="FR107" i="1"/>
  <c r="EQ107" i="1"/>
  <c r="EV107" i="1"/>
  <c r="EN107" i="1"/>
  <c r="ES107" i="1"/>
  <c r="EX107" i="1"/>
  <c r="FA107" i="1"/>
  <c r="ER107" i="1"/>
  <c r="EW107" i="1"/>
  <c r="FB107" i="1"/>
  <c r="FC107" i="1"/>
  <c r="FD107" i="1"/>
  <c r="AL107" i="1"/>
  <c r="FE107" i="1"/>
  <c r="FF107" i="1"/>
  <c r="FH107" i="1"/>
  <c r="EO107" i="1"/>
  <c r="ET107" i="1"/>
  <c r="EY107" i="1"/>
  <c r="EP107" i="1"/>
  <c r="EU107" i="1"/>
  <c r="EZ107" i="1"/>
  <c r="EL107" i="1"/>
  <c r="DR107" i="1"/>
  <c r="DW107" i="1"/>
  <c r="DO107" i="1"/>
  <c r="DT107" i="1"/>
  <c r="DY107" i="1"/>
  <c r="EB107" i="1"/>
  <c r="DS107" i="1"/>
  <c r="DX107" i="1"/>
  <c r="EC107" i="1"/>
  <c r="ED107" i="1"/>
  <c r="EE107" i="1"/>
  <c r="AK107" i="1"/>
  <c r="EF107" i="1"/>
  <c r="EG107" i="1"/>
  <c r="EI107" i="1"/>
  <c r="DP107" i="1"/>
  <c r="DU107" i="1"/>
  <c r="DZ107" i="1"/>
  <c r="DQ107" i="1"/>
  <c r="DV107" i="1"/>
  <c r="EA107" i="1"/>
  <c r="DM107" i="1"/>
  <c r="CS107" i="1"/>
  <c r="CX107" i="1"/>
  <c r="CP107" i="1"/>
  <c r="CU107" i="1"/>
  <c r="CZ107" i="1"/>
  <c r="DC107" i="1"/>
  <c r="CT107" i="1"/>
  <c r="CY107" i="1"/>
  <c r="DD107" i="1"/>
  <c r="DE107" i="1"/>
  <c r="DF107" i="1"/>
  <c r="AJ107" i="1"/>
  <c r="DG107" i="1"/>
  <c r="DH107" i="1"/>
  <c r="DJ107" i="1"/>
  <c r="CQ107" i="1"/>
  <c r="CV107" i="1"/>
  <c r="DA107" i="1"/>
  <c r="CR107" i="1"/>
  <c r="CW107" i="1"/>
  <c r="DB107" i="1"/>
  <c r="CN107" i="1"/>
  <c r="BT107" i="1"/>
  <c r="BY107" i="1"/>
  <c r="BQ107" i="1"/>
  <c r="BV107" i="1"/>
  <c r="CA107" i="1"/>
  <c r="CD107" i="1"/>
  <c r="BU107" i="1"/>
  <c r="BZ107" i="1"/>
  <c r="CE107" i="1"/>
  <c r="CF107" i="1"/>
  <c r="CG107" i="1"/>
  <c r="AI107" i="1"/>
  <c r="CH107" i="1"/>
  <c r="CI107" i="1"/>
  <c r="CK107" i="1"/>
  <c r="BR107" i="1"/>
  <c r="BW107" i="1"/>
  <c r="CB107" i="1"/>
  <c r="BS107" i="1"/>
  <c r="BX107" i="1"/>
  <c r="CC107" i="1"/>
  <c r="BO107" i="1"/>
  <c r="AU107" i="1"/>
  <c r="AZ107" i="1"/>
  <c r="AR107" i="1"/>
  <c r="AW107" i="1"/>
  <c r="BB107" i="1"/>
  <c r="BE107" i="1"/>
  <c r="AV107" i="1"/>
  <c r="BA107" i="1"/>
  <c r="BF107" i="1"/>
  <c r="BG107" i="1"/>
  <c r="BH107" i="1"/>
  <c r="AH107" i="1"/>
  <c r="BI107" i="1"/>
  <c r="BJ107" i="1"/>
  <c r="BL107" i="1"/>
  <c r="AS107" i="1"/>
  <c r="AX107" i="1"/>
  <c r="BC107" i="1"/>
  <c r="AT107" i="1"/>
  <c r="AY107" i="1"/>
  <c r="BD107" i="1"/>
  <c r="AP107" i="1"/>
  <c r="W107" i="1"/>
  <c r="FR156" i="1"/>
  <c r="EQ156" i="1"/>
  <c r="EV156" i="1"/>
  <c r="EN156" i="1"/>
  <c r="ES156" i="1"/>
  <c r="EX156" i="1"/>
  <c r="FA156" i="1"/>
  <c r="ER156" i="1"/>
  <c r="EW156" i="1"/>
  <c r="FB156" i="1"/>
  <c r="FC156" i="1"/>
  <c r="FD156" i="1"/>
  <c r="AL156" i="1"/>
  <c r="FE156" i="1"/>
  <c r="FF156" i="1"/>
  <c r="FH156" i="1"/>
  <c r="EO156" i="1"/>
  <c r="ET156" i="1"/>
  <c r="EY156" i="1"/>
  <c r="EP156" i="1"/>
  <c r="EU156" i="1"/>
  <c r="EZ156" i="1"/>
  <c r="EL156" i="1"/>
  <c r="DR156" i="1"/>
  <c r="DW156" i="1"/>
  <c r="DO156" i="1"/>
  <c r="DT156" i="1"/>
  <c r="DY156" i="1"/>
  <c r="EB156" i="1"/>
  <c r="DS156" i="1"/>
  <c r="DX156" i="1"/>
  <c r="EC156" i="1"/>
  <c r="ED156" i="1"/>
  <c r="EE156" i="1"/>
  <c r="AK156" i="1"/>
  <c r="EF156" i="1"/>
  <c r="EG156" i="1"/>
  <c r="EI156" i="1"/>
  <c r="DP156" i="1"/>
  <c r="DU156" i="1"/>
  <c r="DZ156" i="1"/>
  <c r="DQ156" i="1"/>
  <c r="DV156" i="1"/>
  <c r="EA156" i="1"/>
  <c r="DM156" i="1"/>
  <c r="CS156" i="1"/>
  <c r="CX156" i="1"/>
  <c r="CP156" i="1"/>
  <c r="CU156" i="1"/>
  <c r="CZ156" i="1"/>
  <c r="DC156" i="1"/>
  <c r="CT156" i="1"/>
  <c r="CY156" i="1"/>
  <c r="DD156" i="1"/>
  <c r="DE156" i="1"/>
  <c r="DF156" i="1"/>
  <c r="AJ156" i="1"/>
  <c r="DG156" i="1"/>
  <c r="DH156" i="1"/>
  <c r="DJ156" i="1"/>
  <c r="CQ156" i="1"/>
  <c r="CV156" i="1"/>
  <c r="DA156" i="1"/>
  <c r="CR156" i="1"/>
  <c r="CW156" i="1"/>
  <c r="DB156" i="1"/>
  <c r="CN156" i="1"/>
  <c r="BT156" i="1"/>
  <c r="BY156" i="1"/>
  <c r="BQ156" i="1"/>
  <c r="BV156" i="1"/>
  <c r="CA156" i="1"/>
  <c r="CD156" i="1"/>
  <c r="BU156" i="1"/>
  <c r="BZ156" i="1"/>
  <c r="CE156" i="1"/>
  <c r="CF156" i="1"/>
  <c r="CG156" i="1"/>
  <c r="AI156" i="1"/>
  <c r="CH156" i="1"/>
  <c r="CI156" i="1"/>
  <c r="CK156" i="1"/>
  <c r="BR156" i="1"/>
  <c r="BW156" i="1"/>
  <c r="CB156" i="1"/>
  <c r="BS156" i="1"/>
  <c r="BX156" i="1"/>
  <c r="CC156" i="1"/>
  <c r="BO156" i="1"/>
  <c r="AU156" i="1"/>
  <c r="AZ156" i="1"/>
  <c r="AR156" i="1"/>
  <c r="AW156" i="1"/>
  <c r="BB156" i="1"/>
  <c r="BE156" i="1"/>
  <c r="AV156" i="1"/>
  <c r="BA156" i="1"/>
  <c r="BF156" i="1"/>
  <c r="BG156" i="1"/>
  <c r="BH156" i="1"/>
  <c r="AH156" i="1"/>
  <c r="BI156" i="1"/>
  <c r="BJ156" i="1"/>
  <c r="BL156" i="1"/>
  <c r="AS156" i="1"/>
  <c r="AX156" i="1"/>
  <c r="BC156" i="1"/>
  <c r="AT156" i="1"/>
  <c r="AY156" i="1"/>
  <c r="BD156" i="1"/>
  <c r="AP156" i="1"/>
  <c r="W156" i="1"/>
  <c r="FR207" i="1"/>
  <c r="EQ207" i="1"/>
  <c r="EV207" i="1"/>
  <c r="EN207" i="1"/>
  <c r="ES207" i="1"/>
  <c r="EX207" i="1"/>
  <c r="FA207" i="1"/>
  <c r="ER207" i="1"/>
  <c r="EW207" i="1"/>
  <c r="FB207" i="1"/>
  <c r="FC207" i="1"/>
  <c r="FD207" i="1"/>
  <c r="AL207" i="1"/>
  <c r="FE207" i="1"/>
  <c r="FF207" i="1"/>
  <c r="FH207" i="1"/>
  <c r="EO207" i="1"/>
  <c r="ET207" i="1"/>
  <c r="EY207" i="1"/>
  <c r="EP207" i="1"/>
  <c r="EU207" i="1"/>
  <c r="EZ207" i="1"/>
  <c r="EL207" i="1"/>
  <c r="DR207" i="1"/>
  <c r="DW207" i="1"/>
  <c r="DO207" i="1"/>
  <c r="DT207" i="1"/>
  <c r="DY207" i="1"/>
  <c r="EB207" i="1"/>
  <c r="DS207" i="1"/>
  <c r="DX207" i="1"/>
  <c r="EC207" i="1"/>
  <c r="ED207" i="1"/>
  <c r="EE207" i="1"/>
  <c r="AK207" i="1"/>
  <c r="EF207" i="1"/>
  <c r="EG207" i="1"/>
  <c r="EI207" i="1"/>
  <c r="DP207" i="1"/>
  <c r="DU207" i="1"/>
  <c r="DZ207" i="1"/>
  <c r="DQ207" i="1"/>
  <c r="DV207" i="1"/>
  <c r="EA207" i="1"/>
  <c r="DM207" i="1"/>
  <c r="CS207" i="1"/>
  <c r="CX207" i="1"/>
  <c r="CP207" i="1"/>
  <c r="CU207" i="1"/>
  <c r="CZ207" i="1"/>
  <c r="DC207" i="1"/>
  <c r="CT207" i="1"/>
  <c r="CY207" i="1"/>
  <c r="DD207" i="1"/>
  <c r="DE207" i="1"/>
  <c r="DF207" i="1"/>
  <c r="AJ207" i="1"/>
  <c r="DG207" i="1"/>
  <c r="DH207" i="1"/>
  <c r="DJ207" i="1"/>
  <c r="CQ207" i="1"/>
  <c r="CV207" i="1"/>
  <c r="DA207" i="1"/>
  <c r="CR207" i="1"/>
  <c r="CW207" i="1"/>
  <c r="DB207" i="1"/>
  <c r="CN207" i="1"/>
  <c r="BT207" i="1"/>
  <c r="BY207" i="1"/>
  <c r="BQ207" i="1"/>
  <c r="BV207" i="1"/>
  <c r="CA207" i="1"/>
  <c r="CD207" i="1"/>
  <c r="BU207" i="1"/>
  <c r="BZ207" i="1"/>
  <c r="CE207" i="1"/>
  <c r="CF207" i="1"/>
  <c r="CG207" i="1"/>
  <c r="AI207" i="1"/>
  <c r="CH207" i="1"/>
  <c r="CI207" i="1"/>
  <c r="CK207" i="1"/>
  <c r="BR207" i="1"/>
  <c r="BW207" i="1"/>
  <c r="CB207" i="1"/>
  <c r="BS207" i="1"/>
  <c r="BX207" i="1"/>
  <c r="CC207" i="1"/>
  <c r="BO207" i="1"/>
  <c r="AU207" i="1"/>
  <c r="AZ207" i="1"/>
  <c r="AR207" i="1"/>
  <c r="AW207" i="1"/>
  <c r="BB207" i="1"/>
  <c r="BE207" i="1"/>
  <c r="AV207" i="1"/>
  <c r="BA207" i="1"/>
  <c r="BF207" i="1"/>
  <c r="BG207" i="1"/>
  <c r="BH207" i="1"/>
  <c r="AH207" i="1"/>
  <c r="BI207" i="1"/>
  <c r="BJ207" i="1"/>
  <c r="BL207" i="1"/>
  <c r="AS207" i="1"/>
  <c r="AX207" i="1"/>
  <c r="BC207" i="1"/>
  <c r="AT207" i="1"/>
  <c r="AY207" i="1"/>
  <c r="BD207" i="1"/>
  <c r="AP207" i="1"/>
  <c r="W207" i="1"/>
  <c r="FR123" i="1"/>
  <c r="EQ123" i="1"/>
  <c r="EV123" i="1"/>
  <c r="EN123" i="1"/>
  <c r="ES123" i="1"/>
  <c r="EX123" i="1"/>
  <c r="FA123" i="1"/>
  <c r="ER123" i="1"/>
  <c r="EW123" i="1"/>
  <c r="FB123" i="1"/>
  <c r="FC123" i="1"/>
  <c r="FD123" i="1"/>
  <c r="AL123" i="1"/>
  <c r="FE123" i="1"/>
  <c r="FF123" i="1"/>
  <c r="FH123" i="1"/>
  <c r="EO123" i="1"/>
  <c r="ET123" i="1"/>
  <c r="EY123" i="1"/>
  <c r="EP123" i="1"/>
  <c r="EU123" i="1"/>
  <c r="EZ123" i="1"/>
  <c r="EL123" i="1"/>
  <c r="DR123" i="1"/>
  <c r="DW123" i="1"/>
  <c r="DO123" i="1"/>
  <c r="DT123" i="1"/>
  <c r="DY123" i="1"/>
  <c r="EB123" i="1"/>
  <c r="DS123" i="1"/>
  <c r="DX123" i="1"/>
  <c r="EC123" i="1"/>
  <c r="ED123" i="1"/>
  <c r="EE123" i="1"/>
  <c r="AK123" i="1"/>
  <c r="EF123" i="1"/>
  <c r="EG123" i="1"/>
  <c r="EI123" i="1"/>
  <c r="DP123" i="1"/>
  <c r="DU123" i="1"/>
  <c r="DZ123" i="1"/>
  <c r="DQ123" i="1"/>
  <c r="DV123" i="1"/>
  <c r="EA123" i="1"/>
  <c r="DM123" i="1"/>
  <c r="CS123" i="1"/>
  <c r="CX123" i="1"/>
  <c r="CP123" i="1"/>
  <c r="CU123" i="1"/>
  <c r="CZ123" i="1"/>
  <c r="DC123" i="1"/>
  <c r="CT123" i="1"/>
  <c r="CY123" i="1"/>
  <c r="DD123" i="1"/>
  <c r="DE123" i="1"/>
  <c r="DF123" i="1"/>
  <c r="AJ123" i="1"/>
  <c r="DG123" i="1"/>
  <c r="DH123" i="1"/>
  <c r="DJ123" i="1"/>
  <c r="CQ123" i="1"/>
  <c r="CV123" i="1"/>
  <c r="DA123" i="1"/>
  <c r="CR123" i="1"/>
  <c r="CW123" i="1"/>
  <c r="DB123" i="1"/>
  <c r="CN123" i="1"/>
  <c r="BT123" i="1"/>
  <c r="BY123" i="1"/>
  <c r="BQ123" i="1"/>
  <c r="BV123" i="1"/>
  <c r="CA123" i="1"/>
  <c r="CD123" i="1"/>
  <c r="BU123" i="1"/>
  <c r="BZ123" i="1"/>
  <c r="CE123" i="1"/>
  <c r="CF123" i="1"/>
  <c r="CG123" i="1"/>
  <c r="AI123" i="1"/>
  <c r="CH123" i="1"/>
  <c r="CI123" i="1"/>
  <c r="CK123" i="1"/>
  <c r="BR123" i="1"/>
  <c r="BW123" i="1"/>
  <c r="CB123" i="1"/>
  <c r="BS123" i="1"/>
  <c r="BX123" i="1"/>
  <c r="CC123" i="1"/>
  <c r="BO123" i="1"/>
  <c r="AU123" i="1"/>
  <c r="AZ123" i="1"/>
  <c r="AR123" i="1"/>
  <c r="AW123" i="1"/>
  <c r="BB123" i="1"/>
  <c r="BE123" i="1"/>
  <c r="AV123" i="1"/>
  <c r="BA123" i="1"/>
  <c r="BF123" i="1"/>
  <c r="BG123" i="1"/>
  <c r="BH123" i="1"/>
  <c r="AH123" i="1"/>
  <c r="BI123" i="1"/>
  <c r="BJ123" i="1"/>
  <c r="BL123" i="1"/>
  <c r="AS123" i="1"/>
  <c r="AX123" i="1"/>
  <c r="BC123" i="1"/>
  <c r="AT123" i="1"/>
  <c r="AY123" i="1"/>
  <c r="BD123" i="1"/>
  <c r="AP123" i="1"/>
  <c r="W123" i="1"/>
  <c r="FR154" i="1"/>
  <c r="EQ154" i="1"/>
  <c r="EV154" i="1"/>
  <c r="EN154" i="1"/>
  <c r="ES154" i="1"/>
  <c r="EX154" i="1"/>
  <c r="FA154" i="1"/>
  <c r="ER154" i="1"/>
  <c r="EW154" i="1"/>
  <c r="FB154" i="1"/>
  <c r="FC154" i="1"/>
  <c r="FD154" i="1"/>
  <c r="AL154" i="1"/>
  <c r="FE154" i="1"/>
  <c r="FF154" i="1"/>
  <c r="FH154" i="1"/>
  <c r="EO154" i="1"/>
  <c r="ET154" i="1"/>
  <c r="EY154" i="1"/>
  <c r="EP154" i="1"/>
  <c r="EU154" i="1"/>
  <c r="EZ154" i="1"/>
  <c r="EL154" i="1"/>
  <c r="DR154" i="1"/>
  <c r="DW154" i="1"/>
  <c r="DO154" i="1"/>
  <c r="DT154" i="1"/>
  <c r="DY154" i="1"/>
  <c r="EB154" i="1"/>
  <c r="DS154" i="1"/>
  <c r="DX154" i="1"/>
  <c r="EC154" i="1"/>
  <c r="ED154" i="1"/>
  <c r="EE154" i="1"/>
  <c r="AK154" i="1"/>
  <c r="EF154" i="1"/>
  <c r="EG154" i="1"/>
  <c r="EI154" i="1"/>
  <c r="DP154" i="1"/>
  <c r="DU154" i="1"/>
  <c r="DZ154" i="1"/>
  <c r="DQ154" i="1"/>
  <c r="DV154" i="1"/>
  <c r="EA154" i="1"/>
  <c r="DM154" i="1"/>
  <c r="CS154" i="1"/>
  <c r="CX154" i="1"/>
  <c r="CP154" i="1"/>
  <c r="CU154" i="1"/>
  <c r="CZ154" i="1"/>
  <c r="DC154" i="1"/>
  <c r="CT154" i="1"/>
  <c r="CY154" i="1"/>
  <c r="DD154" i="1"/>
  <c r="DE154" i="1"/>
  <c r="DF154" i="1"/>
  <c r="AJ154" i="1"/>
  <c r="DG154" i="1"/>
  <c r="DH154" i="1"/>
  <c r="DJ154" i="1"/>
  <c r="CQ154" i="1"/>
  <c r="CV154" i="1"/>
  <c r="DA154" i="1"/>
  <c r="CR154" i="1"/>
  <c r="CW154" i="1"/>
  <c r="DB154" i="1"/>
  <c r="CN154" i="1"/>
  <c r="BT154" i="1"/>
  <c r="BY154" i="1"/>
  <c r="BQ154" i="1"/>
  <c r="BV154" i="1"/>
  <c r="CA154" i="1"/>
  <c r="CD154" i="1"/>
  <c r="BU154" i="1"/>
  <c r="BZ154" i="1"/>
  <c r="CE154" i="1"/>
  <c r="CF154" i="1"/>
  <c r="CG154" i="1"/>
  <c r="AI154" i="1"/>
  <c r="CH154" i="1"/>
  <c r="CI154" i="1"/>
  <c r="CK154" i="1"/>
  <c r="BR154" i="1"/>
  <c r="BW154" i="1"/>
  <c r="CB154" i="1"/>
  <c r="BS154" i="1"/>
  <c r="BX154" i="1"/>
  <c r="CC154" i="1"/>
  <c r="BO154" i="1"/>
  <c r="AU154" i="1"/>
  <c r="AZ154" i="1"/>
  <c r="AR154" i="1"/>
  <c r="AW154" i="1"/>
  <c r="BB154" i="1"/>
  <c r="BE154" i="1"/>
  <c r="AV154" i="1"/>
  <c r="BA154" i="1"/>
  <c r="BF154" i="1"/>
  <c r="BG154" i="1"/>
  <c r="BH154" i="1"/>
  <c r="AH154" i="1"/>
  <c r="BI154" i="1"/>
  <c r="BJ154" i="1"/>
  <c r="BL154" i="1"/>
  <c r="AS154" i="1"/>
  <c r="AX154" i="1"/>
  <c r="BC154" i="1"/>
  <c r="AT154" i="1"/>
  <c r="AY154" i="1"/>
  <c r="BD154" i="1"/>
  <c r="AP154" i="1"/>
  <c r="W154" i="1"/>
  <c r="FR115" i="1"/>
  <c r="EQ115" i="1"/>
  <c r="EV115" i="1"/>
  <c r="EN115" i="1"/>
  <c r="ES115" i="1"/>
  <c r="EX115" i="1"/>
  <c r="FA115" i="1"/>
  <c r="ER115" i="1"/>
  <c r="EW115" i="1"/>
  <c r="FB115" i="1"/>
  <c r="FC115" i="1"/>
  <c r="FD115" i="1"/>
  <c r="AL115" i="1"/>
  <c r="FE115" i="1"/>
  <c r="FF115" i="1"/>
  <c r="FH115" i="1"/>
  <c r="EO115" i="1"/>
  <c r="ET115" i="1"/>
  <c r="EY115" i="1"/>
  <c r="EP115" i="1"/>
  <c r="EU115" i="1"/>
  <c r="EZ115" i="1"/>
  <c r="EL115" i="1"/>
  <c r="DR115" i="1"/>
  <c r="DW115" i="1"/>
  <c r="DO115" i="1"/>
  <c r="DT115" i="1"/>
  <c r="DY115" i="1"/>
  <c r="EB115" i="1"/>
  <c r="DS115" i="1"/>
  <c r="DX115" i="1"/>
  <c r="EC115" i="1"/>
  <c r="ED115" i="1"/>
  <c r="EE115" i="1"/>
  <c r="AK115" i="1"/>
  <c r="EF115" i="1"/>
  <c r="EG115" i="1"/>
  <c r="EI115" i="1"/>
  <c r="DP115" i="1"/>
  <c r="DU115" i="1"/>
  <c r="DZ115" i="1"/>
  <c r="DQ115" i="1"/>
  <c r="DV115" i="1"/>
  <c r="EA115" i="1"/>
  <c r="DM115" i="1"/>
  <c r="CS115" i="1"/>
  <c r="CX115" i="1"/>
  <c r="CP115" i="1"/>
  <c r="CU115" i="1"/>
  <c r="CZ115" i="1"/>
  <c r="DC115" i="1"/>
  <c r="CT115" i="1"/>
  <c r="CY115" i="1"/>
  <c r="DD115" i="1"/>
  <c r="DE115" i="1"/>
  <c r="DF115" i="1"/>
  <c r="AJ115" i="1"/>
  <c r="DG115" i="1"/>
  <c r="DH115" i="1"/>
  <c r="DJ115" i="1"/>
  <c r="CQ115" i="1"/>
  <c r="CV115" i="1"/>
  <c r="DA115" i="1"/>
  <c r="CR115" i="1"/>
  <c r="CW115" i="1"/>
  <c r="DB115" i="1"/>
  <c r="CN115" i="1"/>
  <c r="BT115" i="1"/>
  <c r="BY115" i="1"/>
  <c r="BQ115" i="1"/>
  <c r="BV115" i="1"/>
  <c r="CA115" i="1"/>
  <c r="CD115" i="1"/>
  <c r="BU115" i="1"/>
  <c r="BZ115" i="1"/>
  <c r="CE115" i="1"/>
  <c r="CF115" i="1"/>
  <c r="CG115" i="1"/>
  <c r="AI115" i="1"/>
  <c r="CH115" i="1"/>
  <c r="CI115" i="1"/>
  <c r="CK115" i="1"/>
  <c r="BR115" i="1"/>
  <c r="BW115" i="1"/>
  <c r="CB115" i="1"/>
  <c r="BS115" i="1"/>
  <c r="BX115" i="1"/>
  <c r="CC115" i="1"/>
  <c r="BO115" i="1"/>
  <c r="AU115" i="1"/>
  <c r="AZ115" i="1"/>
  <c r="AR115" i="1"/>
  <c r="AW115" i="1"/>
  <c r="BB115" i="1"/>
  <c r="BE115" i="1"/>
  <c r="AV115" i="1"/>
  <c r="BA115" i="1"/>
  <c r="BF115" i="1"/>
  <c r="BG115" i="1"/>
  <c r="BH115" i="1"/>
  <c r="AH115" i="1"/>
  <c r="BI115" i="1"/>
  <c r="BJ115" i="1"/>
  <c r="BL115" i="1"/>
  <c r="AS115" i="1"/>
  <c r="AX115" i="1"/>
  <c r="BC115" i="1"/>
  <c r="AT115" i="1"/>
  <c r="AY115" i="1"/>
  <c r="BD115" i="1"/>
  <c r="AP115" i="1"/>
  <c r="W115" i="1"/>
  <c r="FR132" i="1"/>
  <c r="EQ132" i="1"/>
  <c r="EV132" i="1"/>
  <c r="EN132" i="1"/>
  <c r="ES132" i="1"/>
  <c r="EX132" i="1"/>
  <c r="FA132" i="1"/>
  <c r="ER132" i="1"/>
  <c r="EW132" i="1"/>
  <c r="FB132" i="1"/>
  <c r="FC132" i="1"/>
  <c r="FD132" i="1"/>
  <c r="AL132" i="1"/>
  <c r="FE132" i="1"/>
  <c r="FF132" i="1"/>
  <c r="FH132" i="1"/>
  <c r="EO132" i="1"/>
  <c r="ET132" i="1"/>
  <c r="EY132" i="1"/>
  <c r="EP132" i="1"/>
  <c r="EU132" i="1"/>
  <c r="EZ132" i="1"/>
  <c r="EL132" i="1"/>
  <c r="DR132" i="1"/>
  <c r="DW132" i="1"/>
  <c r="DO132" i="1"/>
  <c r="DT132" i="1"/>
  <c r="DY132" i="1"/>
  <c r="EB132" i="1"/>
  <c r="DS132" i="1"/>
  <c r="DX132" i="1"/>
  <c r="EC132" i="1"/>
  <c r="ED132" i="1"/>
  <c r="EE132" i="1"/>
  <c r="AK132" i="1"/>
  <c r="EF132" i="1"/>
  <c r="EG132" i="1"/>
  <c r="EI132" i="1"/>
  <c r="DP132" i="1"/>
  <c r="DU132" i="1"/>
  <c r="DZ132" i="1"/>
  <c r="DQ132" i="1"/>
  <c r="DV132" i="1"/>
  <c r="EA132" i="1"/>
  <c r="DM132" i="1"/>
  <c r="CS132" i="1"/>
  <c r="CX132" i="1"/>
  <c r="CP132" i="1"/>
  <c r="CU132" i="1"/>
  <c r="CZ132" i="1"/>
  <c r="DC132" i="1"/>
  <c r="CT132" i="1"/>
  <c r="CY132" i="1"/>
  <c r="DD132" i="1"/>
  <c r="DE132" i="1"/>
  <c r="DF132" i="1"/>
  <c r="AJ132" i="1"/>
  <c r="DG132" i="1"/>
  <c r="DH132" i="1"/>
  <c r="DJ132" i="1"/>
  <c r="CQ132" i="1"/>
  <c r="CV132" i="1"/>
  <c r="DA132" i="1"/>
  <c r="CR132" i="1"/>
  <c r="CW132" i="1"/>
  <c r="DB132" i="1"/>
  <c r="CN132" i="1"/>
  <c r="BT132" i="1"/>
  <c r="BY132" i="1"/>
  <c r="BQ132" i="1"/>
  <c r="BV132" i="1"/>
  <c r="CA132" i="1"/>
  <c r="CD132" i="1"/>
  <c r="BU132" i="1"/>
  <c r="BZ132" i="1"/>
  <c r="CE132" i="1"/>
  <c r="CF132" i="1"/>
  <c r="CG132" i="1"/>
  <c r="AI132" i="1"/>
  <c r="CH132" i="1"/>
  <c r="CI132" i="1"/>
  <c r="CK132" i="1"/>
  <c r="BR132" i="1"/>
  <c r="BW132" i="1"/>
  <c r="CB132" i="1"/>
  <c r="BS132" i="1"/>
  <c r="BX132" i="1"/>
  <c r="CC132" i="1"/>
  <c r="BO132" i="1"/>
  <c r="AU132" i="1"/>
  <c r="AZ132" i="1"/>
  <c r="AR132" i="1"/>
  <c r="AW132" i="1"/>
  <c r="BB132" i="1"/>
  <c r="BE132" i="1"/>
  <c r="AV132" i="1"/>
  <c r="BA132" i="1"/>
  <c r="BF132" i="1"/>
  <c r="BG132" i="1"/>
  <c r="BH132" i="1"/>
  <c r="AH132" i="1"/>
  <c r="BI132" i="1"/>
  <c r="BJ132" i="1"/>
  <c r="BL132" i="1"/>
  <c r="AS132" i="1"/>
  <c r="AX132" i="1"/>
  <c r="BC132" i="1"/>
  <c r="AT132" i="1"/>
  <c r="AY132" i="1"/>
  <c r="BD132" i="1"/>
  <c r="AP132" i="1"/>
  <c r="W132" i="1"/>
  <c r="FR118" i="1"/>
  <c r="EQ118" i="1"/>
  <c r="EV118" i="1"/>
  <c r="EN118" i="1"/>
  <c r="ES118" i="1"/>
  <c r="EX118" i="1"/>
  <c r="FA118" i="1"/>
  <c r="ER118" i="1"/>
  <c r="EW118" i="1"/>
  <c r="FB118" i="1"/>
  <c r="FC118" i="1"/>
  <c r="FD118" i="1"/>
  <c r="AL118" i="1"/>
  <c r="FE118" i="1"/>
  <c r="FF118" i="1"/>
  <c r="FH118" i="1"/>
  <c r="EO118" i="1"/>
  <c r="ET118" i="1"/>
  <c r="EY118" i="1"/>
  <c r="EP118" i="1"/>
  <c r="EU118" i="1"/>
  <c r="EZ118" i="1"/>
  <c r="EL118" i="1"/>
  <c r="DR118" i="1"/>
  <c r="DW118" i="1"/>
  <c r="DO118" i="1"/>
  <c r="DT118" i="1"/>
  <c r="DY118" i="1"/>
  <c r="EB118" i="1"/>
  <c r="DS118" i="1"/>
  <c r="DX118" i="1"/>
  <c r="EC118" i="1"/>
  <c r="ED118" i="1"/>
  <c r="EE118" i="1"/>
  <c r="AK118" i="1"/>
  <c r="EF118" i="1"/>
  <c r="EG118" i="1"/>
  <c r="EI118" i="1"/>
  <c r="DP118" i="1"/>
  <c r="DU118" i="1"/>
  <c r="DZ118" i="1"/>
  <c r="DQ118" i="1"/>
  <c r="DV118" i="1"/>
  <c r="EA118" i="1"/>
  <c r="DM118" i="1"/>
  <c r="CS118" i="1"/>
  <c r="CX118" i="1"/>
  <c r="CP118" i="1"/>
  <c r="CU118" i="1"/>
  <c r="CZ118" i="1"/>
  <c r="DC118" i="1"/>
  <c r="CT118" i="1"/>
  <c r="CY118" i="1"/>
  <c r="DD118" i="1"/>
  <c r="DE118" i="1"/>
  <c r="DF118" i="1"/>
  <c r="AJ118" i="1"/>
  <c r="DG118" i="1"/>
  <c r="DH118" i="1"/>
  <c r="DJ118" i="1"/>
  <c r="CQ118" i="1"/>
  <c r="CV118" i="1"/>
  <c r="DA118" i="1"/>
  <c r="CR118" i="1"/>
  <c r="CW118" i="1"/>
  <c r="DB118" i="1"/>
  <c r="CN118" i="1"/>
  <c r="BT118" i="1"/>
  <c r="BY118" i="1"/>
  <c r="BQ118" i="1"/>
  <c r="BV118" i="1"/>
  <c r="CA118" i="1"/>
  <c r="CD118" i="1"/>
  <c r="BU118" i="1"/>
  <c r="BZ118" i="1"/>
  <c r="CE118" i="1"/>
  <c r="CF118" i="1"/>
  <c r="CG118" i="1"/>
  <c r="AI118" i="1"/>
  <c r="CH118" i="1"/>
  <c r="CI118" i="1"/>
  <c r="CK118" i="1"/>
  <c r="BR118" i="1"/>
  <c r="BW118" i="1"/>
  <c r="CB118" i="1"/>
  <c r="BS118" i="1"/>
  <c r="BX118" i="1"/>
  <c r="CC118" i="1"/>
  <c r="BO118" i="1"/>
  <c r="AU118" i="1"/>
  <c r="AZ118" i="1"/>
  <c r="AR118" i="1"/>
  <c r="AW118" i="1"/>
  <c r="BB118" i="1"/>
  <c r="BE118" i="1"/>
  <c r="AV118" i="1"/>
  <c r="BA118" i="1"/>
  <c r="BF118" i="1"/>
  <c r="BG118" i="1"/>
  <c r="BH118" i="1"/>
  <c r="AH118" i="1"/>
  <c r="BI118" i="1"/>
  <c r="BJ118" i="1"/>
  <c r="BL118" i="1"/>
  <c r="AS118" i="1"/>
  <c r="AX118" i="1"/>
  <c r="BC118" i="1"/>
  <c r="AT118" i="1"/>
  <c r="AY118" i="1"/>
  <c r="BD118" i="1"/>
  <c r="AP118" i="1"/>
  <c r="W118" i="1"/>
  <c r="FR145" i="1"/>
  <c r="EQ145" i="1"/>
  <c r="EV145" i="1"/>
  <c r="EN145" i="1"/>
  <c r="ES145" i="1"/>
  <c r="EX145" i="1"/>
  <c r="FA145" i="1"/>
  <c r="ER145" i="1"/>
  <c r="EW145" i="1"/>
  <c r="FB145" i="1"/>
  <c r="FC145" i="1"/>
  <c r="FD145" i="1"/>
  <c r="AL145" i="1"/>
  <c r="FE145" i="1"/>
  <c r="FF145" i="1"/>
  <c r="FH145" i="1"/>
  <c r="EO145" i="1"/>
  <c r="ET145" i="1"/>
  <c r="EY145" i="1"/>
  <c r="EP145" i="1"/>
  <c r="EU145" i="1"/>
  <c r="EZ145" i="1"/>
  <c r="EL145" i="1"/>
  <c r="DR145" i="1"/>
  <c r="DW145" i="1"/>
  <c r="DO145" i="1"/>
  <c r="DT145" i="1"/>
  <c r="DY145" i="1"/>
  <c r="EB145" i="1"/>
  <c r="DS145" i="1"/>
  <c r="DX145" i="1"/>
  <c r="EC145" i="1"/>
  <c r="ED145" i="1"/>
  <c r="EE145" i="1"/>
  <c r="AK145" i="1"/>
  <c r="EF145" i="1"/>
  <c r="EG145" i="1"/>
  <c r="EI145" i="1"/>
  <c r="DP145" i="1"/>
  <c r="DU145" i="1"/>
  <c r="DZ145" i="1"/>
  <c r="DQ145" i="1"/>
  <c r="DV145" i="1"/>
  <c r="EA145" i="1"/>
  <c r="DM145" i="1"/>
  <c r="CS145" i="1"/>
  <c r="CX145" i="1"/>
  <c r="CP145" i="1"/>
  <c r="CU145" i="1"/>
  <c r="CZ145" i="1"/>
  <c r="DC145" i="1"/>
  <c r="CT145" i="1"/>
  <c r="CY145" i="1"/>
  <c r="DD145" i="1"/>
  <c r="DE145" i="1"/>
  <c r="DF145" i="1"/>
  <c r="AJ145" i="1"/>
  <c r="DG145" i="1"/>
  <c r="DH145" i="1"/>
  <c r="DJ145" i="1"/>
  <c r="CQ145" i="1"/>
  <c r="CV145" i="1"/>
  <c r="DA145" i="1"/>
  <c r="CR145" i="1"/>
  <c r="CW145" i="1"/>
  <c r="DB145" i="1"/>
  <c r="CN145" i="1"/>
  <c r="BT145" i="1"/>
  <c r="BY145" i="1"/>
  <c r="BQ145" i="1"/>
  <c r="BV145" i="1"/>
  <c r="CA145" i="1"/>
  <c r="CD145" i="1"/>
  <c r="BU145" i="1"/>
  <c r="BZ145" i="1"/>
  <c r="CE145" i="1"/>
  <c r="CF145" i="1"/>
  <c r="CG145" i="1"/>
  <c r="AI145" i="1"/>
  <c r="CH145" i="1"/>
  <c r="CI145" i="1"/>
  <c r="CK145" i="1"/>
  <c r="BR145" i="1"/>
  <c r="BW145" i="1"/>
  <c r="CB145" i="1"/>
  <c r="BS145" i="1"/>
  <c r="BX145" i="1"/>
  <c r="CC145" i="1"/>
  <c r="BO145" i="1"/>
  <c r="AU145" i="1"/>
  <c r="AZ145" i="1"/>
  <c r="AR145" i="1"/>
  <c r="AW145" i="1"/>
  <c r="BB145" i="1"/>
  <c r="BE145" i="1"/>
  <c r="AV145" i="1"/>
  <c r="BA145" i="1"/>
  <c r="BF145" i="1"/>
  <c r="BG145" i="1"/>
  <c r="BH145" i="1"/>
  <c r="AH145" i="1"/>
  <c r="BI145" i="1"/>
  <c r="BJ145" i="1"/>
  <c r="BL145" i="1"/>
  <c r="AS145" i="1"/>
  <c r="AX145" i="1"/>
  <c r="BC145" i="1"/>
  <c r="AT145" i="1"/>
  <c r="AY145" i="1"/>
  <c r="BD145" i="1"/>
  <c r="AP145" i="1"/>
  <c r="W145" i="1"/>
  <c r="FN169" i="1"/>
  <c r="FP169" i="1"/>
  <c r="FR169" i="1"/>
  <c r="EQ169" i="1"/>
  <c r="EV169" i="1"/>
  <c r="EN169" i="1"/>
  <c r="ES169" i="1"/>
  <c r="EX169" i="1"/>
  <c r="FA169" i="1"/>
  <c r="ER169" i="1"/>
  <c r="EW169" i="1"/>
  <c r="FB169" i="1"/>
  <c r="FC169" i="1"/>
  <c r="FD169" i="1"/>
  <c r="AL169" i="1"/>
  <c r="FE169" i="1"/>
  <c r="FF169" i="1"/>
  <c r="FH169" i="1"/>
  <c r="EO169" i="1"/>
  <c r="ET169" i="1"/>
  <c r="EY169" i="1"/>
  <c r="EP169" i="1"/>
  <c r="EU169" i="1"/>
  <c r="EZ169" i="1"/>
  <c r="EL169" i="1"/>
  <c r="DR169" i="1"/>
  <c r="DW169" i="1"/>
  <c r="DO169" i="1"/>
  <c r="DT169" i="1"/>
  <c r="DY169" i="1"/>
  <c r="EB169" i="1"/>
  <c r="DS169" i="1"/>
  <c r="DX169" i="1"/>
  <c r="EC169" i="1"/>
  <c r="ED169" i="1"/>
  <c r="EE169" i="1"/>
  <c r="AK169" i="1"/>
  <c r="EF169" i="1"/>
  <c r="EG169" i="1"/>
  <c r="EI169" i="1"/>
  <c r="DP169" i="1"/>
  <c r="DU169" i="1"/>
  <c r="DZ169" i="1"/>
  <c r="DQ169" i="1"/>
  <c r="DV169" i="1"/>
  <c r="EA169" i="1"/>
  <c r="DM169" i="1"/>
  <c r="CS169" i="1"/>
  <c r="CX169" i="1"/>
  <c r="CP169" i="1"/>
  <c r="CU169" i="1"/>
  <c r="CZ169" i="1"/>
  <c r="DC169" i="1"/>
  <c r="CT169" i="1"/>
  <c r="CY169" i="1"/>
  <c r="DD169" i="1"/>
  <c r="DE169" i="1"/>
  <c r="DF169" i="1"/>
  <c r="AJ169" i="1"/>
  <c r="DG169" i="1"/>
  <c r="DH169" i="1"/>
  <c r="DJ169" i="1"/>
  <c r="CQ169" i="1"/>
  <c r="CV169" i="1"/>
  <c r="DA169" i="1"/>
  <c r="CR169" i="1"/>
  <c r="CW169" i="1"/>
  <c r="DB169" i="1"/>
  <c r="CN169" i="1"/>
  <c r="BT169" i="1"/>
  <c r="BY169" i="1"/>
  <c r="BQ169" i="1"/>
  <c r="BV169" i="1"/>
  <c r="CA169" i="1"/>
  <c r="CD169" i="1"/>
  <c r="BU169" i="1"/>
  <c r="BZ169" i="1"/>
  <c r="CE169" i="1"/>
  <c r="CF169" i="1"/>
  <c r="CG169" i="1"/>
  <c r="AI169" i="1"/>
  <c r="CH169" i="1"/>
  <c r="CI169" i="1"/>
  <c r="CK169" i="1"/>
  <c r="BR169" i="1"/>
  <c r="BW169" i="1"/>
  <c r="CB169" i="1"/>
  <c r="BS169" i="1"/>
  <c r="BX169" i="1"/>
  <c r="CC169" i="1"/>
  <c r="BO169" i="1"/>
  <c r="AU169" i="1"/>
  <c r="AZ169" i="1"/>
  <c r="AR169" i="1"/>
  <c r="AW169" i="1"/>
  <c r="BB169" i="1"/>
  <c r="BE169" i="1"/>
  <c r="AV169" i="1"/>
  <c r="BA169" i="1"/>
  <c r="BF169" i="1"/>
  <c r="BG169" i="1"/>
  <c r="BH169" i="1"/>
  <c r="AH169" i="1"/>
  <c r="BI169" i="1"/>
  <c r="BJ169" i="1"/>
  <c r="BL169" i="1"/>
  <c r="AS169" i="1"/>
  <c r="AX169" i="1"/>
  <c r="BC169" i="1"/>
  <c r="AT169" i="1"/>
  <c r="AY169" i="1"/>
  <c r="BD169" i="1"/>
  <c r="AP169" i="1"/>
  <c r="W169" i="1"/>
  <c r="FN168" i="1"/>
  <c r="FP168" i="1"/>
  <c r="FR168" i="1"/>
  <c r="EQ168" i="1"/>
  <c r="EV168" i="1"/>
  <c r="EN168" i="1"/>
  <c r="ES168" i="1"/>
  <c r="EX168" i="1"/>
  <c r="FA168" i="1"/>
  <c r="ER168" i="1"/>
  <c r="EW168" i="1"/>
  <c r="FB168" i="1"/>
  <c r="FC168" i="1"/>
  <c r="FD168" i="1"/>
  <c r="AL168" i="1"/>
  <c r="FE168" i="1"/>
  <c r="FF168" i="1"/>
  <c r="FH168" i="1"/>
  <c r="EO168" i="1"/>
  <c r="ET168" i="1"/>
  <c r="EY168" i="1"/>
  <c r="EP168" i="1"/>
  <c r="EU168" i="1"/>
  <c r="EZ168" i="1"/>
  <c r="EL168" i="1"/>
  <c r="DR168" i="1"/>
  <c r="DW168" i="1"/>
  <c r="DO168" i="1"/>
  <c r="DT168" i="1"/>
  <c r="DY168" i="1"/>
  <c r="EB168" i="1"/>
  <c r="DS168" i="1"/>
  <c r="DX168" i="1"/>
  <c r="EC168" i="1"/>
  <c r="ED168" i="1"/>
  <c r="EE168" i="1"/>
  <c r="AK168" i="1"/>
  <c r="EF168" i="1"/>
  <c r="EG168" i="1"/>
  <c r="EI168" i="1"/>
  <c r="DP168" i="1"/>
  <c r="DU168" i="1"/>
  <c r="DZ168" i="1"/>
  <c r="DQ168" i="1"/>
  <c r="DV168" i="1"/>
  <c r="EA168" i="1"/>
  <c r="DM168" i="1"/>
  <c r="CS168" i="1"/>
  <c r="CX168" i="1"/>
  <c r="CP168" i="1"/>
  <c r="CU168" i="1"/>
  <c r="CZ168" i="1"/>
  <c r="DC168" i="1"/>
  <c r="CT168" i="1"/>
  <c r="CY168" i="1"/>
  <c r="DD168" i="1"/>
  <c r="DE168" i="1"/>
  <c r="DF168" i="1"/>
  <c r="AJ168" i="1"/>
  <c r="DG168" i="1"/>
  <c r="DH168" i="1"/>
  <c r="DJ168" i="1"/>
  <c r="CQ168" i="1"/>
  <c r="CV168" i="1"/>
  <c r="DA168" i="1"/>
  <c r="CR168" i="1"/>
  <c r="CW168" i="1"/>
  <c r="DB168" i="1"/>
  <c r="CN168" i="1"/>
  <c r="BT168" i="1"/>
  <c r="BY168" i="1"/>
  <c r="BQ168" i="1"/>
  <c r="BV168" i="1"/>
  <c r="CA168" i="1"/>
  <c r="CD168" i="1"/>
  <c r="BU168" i="1"/>
  <c r="BZ168" i="1"/>
  <c r="CE168" i="1"/>
  <c r="CF168" i="1"/>
  <c r="CG168" i="1"/>
  <c r="AI168" i="1"/>
  <c r="CH168" i="1"/>
  <c r="CI168" i="1"/>
  <c r="CK168" i="1"/>
  <c r="BR168" i="1"/>
  <c r="BW168" i="1"/>
  <c r="CB168" i="1"/>
  <c r="BS168" i="1"/>
  <c r="BX168" i="1"/>
  <c r="CC168" i="1"/>
  <c r="BO168" i="1"/>
  <c r="AU168" i="1"/>
  <c r="AZ168" i="1"/>
  <c r="AR168" i="1"/>
  <c r="AW168" i="1"/>
  <c r="BB168" i="1"/>
  <c r="BE168" i="1"/>
  <c r="AV168" i="1"/>
  <c r="BA168" i="1"/>
  <c r="BF168" i="1"/>
  <c r="BG168" i="1"/>
  <c r="BH168" i="1"/>
  <c r="AH168" i="1"/>
  <c r="BI168" i="1"/>
  <c r="BJ168" i="1"/>
  <c r="BL168" i="1"/>
  <c r="AS168" i="1"/>
  <c r="AX168" i="1"/>
  <c r="BC168" i="1"/>
  <c r="AT168" i="1"/>
  <c r="AY168" i="1"/>
  <c r="BD168" i="1"/>
  <c r="AP168" i="1"/>
  <c r="W168" i="1"/>
  <c r="FN79" i="1"/>
  <c r="FR79" i="1"/>
  <c r="EQ79" i="1"/>
  <c r="EV79" i="1"/>
  <c r="EN79" i="1"/>
  <c r="ES79" i="1"/>
  <c r="EX79" i="1"/>
  <c r="FA79" i="1"/>
  <c r="ER79" i="1"/>
  <c r="EW79" i="1"/>
  <c r="FB79" i="1"/>
  <c r="FC79" i="1"/>
  <c r="FD79" i="1"/>
  <c r="AL79" i="1"/>
  <c r="FE79" i="1"/>
  <c r="FF79" i="1"/>
  <c r="FH79" i="1"/>
  <c r="EO79" i="1"/>
  <c r="ET79" i="1"/>
  <c r="EY79" i="1"/>
  <c r="EP79" i="1"/>
  <c r="EU79" i="1"/>
  <c r="EZ79" i="1"/>
  <c r="EL79" i="1"/>
  <c r="DR79" i="1"/>
  <c r="DW79" i="1"/>
  <c r="DO79" i="1"/>
  <c r="DT79" i="1"/>
  <c r="DY79" i="1"/>
  <c r="EB79" i="1"/>
  <c r="DS79" i="1"/>
  <c r="DX79" i="1"/>
  <c r="EC79" i="1"/>
  <c r="ED79" i="1"/>
  <c r="EE79" i="1"/>
  <c r="AK79" i="1"/>
  <c r="EF79" i="1"/>
  <c r="EG79" i="1"/>
  <c r="EI79" i="1"/>
  <c r="DP79" i="1"/>
  <c r="DU79" i="1"/>
  <c r="DZ79" i="1"/>
  <c r="DQ79" i="1"/>
  <c r="DV79" i="1"/>
  <c r="EA79" i="1"/>
  <c r="DM79" i="1"/>
  <c r="CS79" i="1"/>
  <c r="CX79" i="1"/>
  <c r="CP79" i="1"/>
  <c r="CU79" i="1"/>
  <c r="CZ79" i="1"/>
  <c r="DC79" i="1"/>
  <c r="CT79" i="1"/>
  <c r="CY79" i="1"/>
  <c r="DD79" i="1"/>
  <c r="DE79" i="1"/>
  <c r="DF79" i="1"/>
  <c r="AJ79" i="1"/>
  <c r="DG79" i="1"/>
  <c r="DH79" i="1"/>
  <c r="DJ79" i="1"/>
  <c r="CQ79" i="1"/>
  <c r="CV79" i="1"/>
  <c r="DA79" i="1"/>
  <c r="CR79" i="1"/>
  <c r="CW79" i="1"/>
  <c r="DB79" i="1"/>
  <c r="CN79" i="1"/>
  <c r="BT79" i="1"/>
  <c r="BY79" i="1"/>
  <c r="BQ79" i="1"/>
  <c r="BV79" i="1"/>
  <c r="CA79" i="1"/>
  <c r="CD79" i="1"/>
  <c r="BU79" i="1"/>
  <c r="BZ79" i="1"/>
  <c r="CE79" i="1"/>
  <c r="CF79" i="1"/>
  <c r="CG79" i="1"/>
  <c r="AI79" i="1"/>
  <c r="CH79" i="1"/>
  <c r="CI79" i="1"/>
  <c r="CK79" i="1"/>
  <c r="BR79" i="1"/>
  <c r="BW79" i="1"/>
  <c r="CB79" i="1"/>
  <c r="BS79" i="1"/>
  <c r="BX79" i="1"/>
  <c r="CC79" i="1"/>
  <c r="BO79" i="1"/>
  <c r="AU79" i="1"/>
  <c r="AZ79" i="1"/>
  <c r="AR79" i="1"/>
  <c r="AW79" i="1"/>
  <c r="BB79" i="1"/>
  <c r="BE79" i="1"/>
  <c r="AV79" i="1"/>
  <c r="BA79" i="1"/>
  <c r="BF79" i="1"/>
  <c r="BG79" i="1"/>
  <c r="BH79" i="1"/>
  <c r="AH79" i="1"/>
  <c r="BI79" i="1"/>
  <c r="BJ79" i="1"/>
  <c r="BL79" i="1"/>
  <c r="AS79" i="1"/>
  <c r="AX79" i="1"/>
  <c r="BC79" i="1"/>
  <c r="AT79" i="1"/>
  <c r="AY79" i="1"/>
  <c r="BD79" i="1"/>
  <c r="AP79" i="1"/>
  <c r="W79" i="1"/>
  <c r="FN75" i="1"/>
  <c r="FR75" i="1"/>
  <c r="EQ75" i="1"/>
  <c r="EV75" i="1"/>
  <c r="EN75" i="1"/>
  <c r="ES75" i="1"/>
  <c r="EX75" i="1"/>
  <c r="FA75" i="1"/>
  <c r="ER75" i="1"/>
  <c r="EW75" i="1"/>
  <c r="FB75" i="1"/>
  <c r="FC75" i="1"/>
  <c r="FD75" i="1"/>
  <c r="AL75" i="1"/>
  <c r="FE75" i="1"/>
  <c r="FF75" i="1"/>
  <c r="FH75" i="1"/>
  <c r="EO75" i="1"/>
  <c r="ET75" i="1"/>
  <c r="EY75" i="1"/>
  <c r="EP75" i="1"/>
  <c r="EU75" i="1"/>
  <c r="EZ75" i="1"/>
  <c r="EL75" i="1"/>
  <c r="DR75" i="1"/>
  <c r="DW75" i="1"/>
  <c r="DO75" i="1"/>
  <c r="DT75" i="1"/>
  <c r="DY75" i="1"/>
  <c r="EB75" i="1"/>
  <c r="DS75" i="1"/>
  <c r="DX75" i="1"/>
  <c r="EC75" i="1"/>
  <c r="ED75" i="1"/>
  <c r="EE75" i="1"/>
  <c r="AK75" i="1"/>
  <c r="EF75" i="1"/>
  <c r="EG75" i="1"/>
  <c r="EI75" i="1"/>
  <c r="DP75" i="1"/>
  <c r="DU75" i="1"/>
  <c r="DZ75" i="1"/>
  <c r="DQ75" i="1"/>
  <c r="DV75" i="1"/>
  <c r="EA75" i="1"/>
  <c r="DM75" i="1"/>
  <c r="CS75" i="1"/>
  <c r="CX75" i="1"/>
  <c r="CP75" i="1"/>
  <c r="CU75" i="1"/>
  <c r="CZ75" i="1"/>
  <c r="DC75" i="1"/>
  <c r="CT75" i="1"/>
  <c r="CY75" i="1"/>
  <c r="DD75" i="1"/>
  <c r="DE75" i="1"/>
  <c r="DF75" i="1"/>
  <c r="AJ75" i="1"/>
  <c r="DG75" i="1"/>
  <c r="DH75" i="1"/>
  <c r="DJ75" i="1"/>
  <c r="CQ75" i="1"/>
  <c r="CV75" i="1"/>
  <c r="DA75" i="1"/>
  <c r="CR75" i="1"/>
  <c r="CW75" i="1"/>
  <c r="DB75" i="1"/>
  <c r="CN75" i="1"/>
  <c r="BT75" i="1"/>
  <c r="BY75" i="1"/>
  <c r="BQ75" i="1"/>
  <c r="BV75" i="1"/>
  <c r="CA75" i="1"/>
  <c r="CD75" i="1"/>
  <c r="BU75" i="1"/>
  <c r="BZ75" i="1"/>
  <c r="CE75" i="1"/>
  <c r="CF75" i="1"/>
  <c r="CG75" i="1"/>
  <c r="AI75" i="1"/>
  <c r="CH75" i="1"/>
  <c r="CI75" i="1"/>
  <c r="CK75" i="1"/>
  <c r="BR75" i="1"/>
  <c r="BW75" i="1"/>
  <c r="CB75" i="1"/>
  <c r="BS75" i="1"/>
  <c r="BX75" i="1"/>
  <c r="CC75" i="1"/>
  <c r="BO75" i="1"/>
  <c r="AU75" i="1"/>
  <c r="AZ75" i="1"/>
  <c r="AR75" i="1"/>
  <c r="AW75" i="1"/>
  <c r="BB75" i="1"/>
  <c r="BE75" i="1"/>
  <c r="AV75" i="1"/>
  <c r="BA75" i="1"/>
  <c r="BF75" i="1"/>
  <c r="BG75" i="1"/>
  <c r="BH75" i="1"/>
  <c r="AH75" i="1"/>
  <c r="BI75" i="1"/>
  <c r="BJ75" i="1"/>
  <c r="BL75" i="1"/>
  <c r="AS75" i="1"/>
  <c r="AX75" i="1"/>
  <c r="BC75" i="1"/>
  <c r="AT75" i="1"/>
  <c r="AY75" i="1"/>
  <c r="BD75" i="1"/>
  <c r="AP75" i="1"/>
  <c r="W75" i="1"/>
  <c r="FN77" i="1"/>
  <c r="FR77" i="1"/>
  <c r="EQ77" i="1"/>
  <c r="EV77" i="1"/>
  <c r="EN77" i="1"/>
  <c r="ES77" i="1"/>
  <c r="EX77" i="1"/>
  <c r="FA77" i="1"/>
  <c r="ER77" i="1"/>
  <c r="EW77" i="1"/>
  <c r="FB77" i="1"/>
  <c r="FC77" i="1"/>
  <c r="FD77" i="1"/>
  <c r="AL77" i="1"/>
  <c r="FE77" i="1"/>
  <c r="FF77" i="1"/>
  <c r="FH77" i="1"/>
  <c r="EO77" i="1"/>
  <c r="ET77" i="1"/>
  <c r="EY77" i="1"/>
  <c r="EP77" i="1"/>
  <c r="EU77" i="1"/>
  <c r="EZ77" i="1"/>
  <c r="EL77" i="1"/>
  <c r="DR77" i="1"/>
  <c r="DW77" i="1"/>
  <c r="DO77" i="1"/>
  <c r="DT77" i="1"/>
  <c r="DY77" i="1"/>
  <c r="EB77" i="1"/>
  <c r="DS77" i="1"/>
  <c r="DX77" i="1"/>
  <c r="EC77" i="1"/>
  <c r="ED77" i="1"/>
  <c r="EE77" i="1"/>
  <c r="AK77" i="1"/>
  <c r="EF77" i="1"/>
  <c r="EG77" i="1"/>
  <c r="EI77" i="1"/>
  <c r="DP77" i="1"/>
  <c r="DU77" i="1"/>
  <c r="DZ77" i="1"/>
  <c r="DQ77" i="1"/>
  <c r="DV77" i="1"/>
  <c r="EA77" i="1"/>
  <c r="DM77" i="1"/>
  <c r="CS77" i="1"/>
  <c r="CX77" i="1"/>
  <c r="CP77" i="1"/>
  <c r="CU77" i="1"/>
  <c r="CZ77" i="1"/>
  <c r="DC77" i="1"/>
  <c r="CT77" i="1"/>
  <c r="CY77" i="1"/>
  <c r="DD77" i="1"/>
  <c r="DE77" i="1"/>
  <c r="DF77" i="1"/>
  <c r="AJ77" i="1"/>
  <c r="DG77" i="1"/>
  <c r="DH77" i="1"/>
  <c r="DJ77" i="1"/>
  <c r="CQ77" i="1"/>
  <c r="CV77" i="1"/>
  <c r="DA77" i="1"/>
  <c r="CR77" i="1"/>
  <c r="CW77" i="1"/>
  <c r="DB77" i="1"/>
  <c r="CN77" i="1"/>
  <c r="BT77" i="1"/>
  <c r="BY77" i="1"/>
  <c r="BQ77" i="1"/>
  <c r="BV77" i="1"/>
  <c r="CA77" i="1"/>
  <c r="CD77" i="1"/>
  <c r="BU77" i="1"/>
  <c r="BZ77" i="1"/>
  <c r="CE77" i="1"/>
  <c r="CF77" i="1"/>
  <c r="CG77" i="1"/>
  <c r="AI77" i="1"/>
  <c r="CH77" i="1"/>
  <c r="CI77" i="1"/>
  <c r="CK77" i="1"/>
  <c r="BR77" i="1"/>
  <c r="BW77" i="1"/>
  <c r="CB77" i="1"/>
  <c r="BS77" i="1"/>
  <c r="BX77" i="1"/>
  <c r="CC77" i="1"/>
  <c r="BO77" i="1"/>
  <c r="AU77" i="1"/>
  <c r="AZ77" i="1"/>
  <c r="AR77" i="1"/>
  <c r="AW77" i="1"/>
  <c r="BB77" i="1"/>
  <c r="BE77" i="1"/>
  <c r="AV77" i="1"/>
  <c r="BA77" i="1"/>
  <c r="BF77" i="1"/>
  <c r="BG77" i="1"/>
  <c r="BH77" i="1"/>
  <c r="AH77" i="1"/>
  <c r="BI77" i="1"/>
  <c r="BJ77" i="1"/>
  <c r="BL77" i="1"/>
  <c r="AS77" i="1"/>
  <c r="AX77" i="1"/>
  <c r="BC77" i="1"/>
  <c r="AT77" i="1"/>
  <c r="AY77" i="1"/>
  <c r="BD77" i="1"/>
  <c r="AP77" i="1"/>
  <c r="W77" i="1"/>
  <c r="FN72" i="1"/>
  <c r="FR72" i="1"/>
  <c r="EQ72" i="1"/>
  <c r="EV72" i="1"/>
  <c r="EN72" i="1"/>
  <c r="ES72" i="1"/>
  <c r="EX72" i="1"/>
  <c r="FA72" i="1"/>
  <c r="ER72" i="1"/>
  <c r="EW72" i="1"/>
  <c r="FB72" i="1"/>
  <c r="FC72" i="1"/>
  <c r="FD72" i="1"/>
  <c r="AL72" i="1"/>
  <c r="FE72" i="1"/>
  <c r="FF72" i="1"/>
  <c r="FH72" i="1"/>
  <c r="EO72" i="1"/>
  <c r="ET72" i="1"/>
  <c r="EY72" i="1"/>
  <c r="EP72" i="1"/>
  <c r="EU72" i="1"/>
  <c r="EZ72" i="1"/>
  <c r="EL72" i="1"/>
  <c r="DR72" i="1"/>
  <c r="DW72" i="1"/>
  <c r="DO72" i="1"/>
  <c r="DT72" i="1"/>
  <c r="DY72" i="1"/>
  <c r="EB72" i="1"/>
  <c r="DS72" i="1"/>
  <c r="DX72" i="1"/>
  <c r="EC72" i="1"/>
  <c r="ED72" i="1"/>
  <c r="EE72" i="1"/>
  <c r="AK72" i="1"/>
  <c r="EF72" i="1"/>
  <c r="EG72" i="1"/>
  <c r="EI72" i="1"/>
  <c r="DP72" i="1"/>
  <c r="DU72" i="1"/>
  <c r="DZ72" i="1"/>
  <c r="DQ72" i="1"/>
  <c r="DV72" i="1"/>
  <c r="EA72" i="1"/>
  <c r="DM72" i="1"/>
  <c r="CS72" i="1"/>
  <c r="CX72" i="1"/>
  <c r="CP72" i="1"/>
  <c r="CU72" i="1"/>
  <c r="CZ72" i="1"/>
  <c r="DC72" i="1"/>
  <c r="CT72" i="1"/>
  <c r="CY72" i="1"/>
  <c r="DD72" i="1"/>
  <c r="DE72" i="1"/>
  <c r="DF72" i="1"/>
  <c r="AJ72" i="1"/>
  <c r="DG72" i="1"/>
  <c r="DH72" i="1"/>
  <c r="DJ72" i="1"/>
  <c r="CQ72" i="1"/>
  <c r="CV72" i="1"/>
  <c r="DA72" i="1"/>
  <c r="CR72" i="1"/>
  <c r="CW72" i="1"/>
  <c r="DB72" i="1"/>
  <c r="CN72" i="1"/>
  <c r="BT72" i="1"/>
  <c r="BY72" i="1"/>
  <c r="BQ72" i="1"/>
  <c r="BV72" i="1"/>
  <c r="CA72" i="1"/>
  <c r="CD72" i="1"/>
  <c r="BU72" i="1"/>
  <c r="BZ72" i="1"/>
  <c r="CE72" i="1"/>
  <c r="CF72" i="1"/>
  <c r="CG72" i="1"/>
  <c r="AI72" i="1"/>
  <c r="CH72" i="1"/>
  <c r="CI72" i="1"/>
  <c r="CK72" i="1"/>
  <c r="BR72" i="1"/>
  <c r="BW72" i="1"/>
  <c r="CB72" i="1"/>
  <c r="BS72" i="1"/>
  <c r="BX72" i="1"/>
  <c r="CC72" i="1"/>
  <c r="BO72" i="1"/>
  <c r="AU72" i="1"/>
  <c r="AZ72" i="1"/>
  <c r="AR72" i="1"/>
  <c r="AW72" i="1"/>
  <c r="BB72" i="1"/>
  <c r="BE72" i="1"/>
  <c r="AV72" i="1"/>
  <c r="BA72" i="1"/>
  <c r="BF72" i="1"/>
  <c r="BG72" i="1"/>
  <c r="BH72" i="1"/>
  <c r="AH72" i="1"/>
  <c r="BI72" i="1"/>
  <c r="BJ72" i="1"/>
  <c r="BL72" i="1"/>
  <c r="AS72" i="1"/>
  <c r="AX72" i="1"/>
  <c r="BC72" i="1"/>
  <c r="AT72" i="1"/>
  <c r="AY72" i="1"/>
  <c r="BD72" i="1"/>
  <c r="AP72" i="1"/>
  <c r="W72" i="1"/>
  <c r="FN73" i="1"/>
  <c r="FR73" i="1"/>
  <c r="EQ73" i="1"/>
  <c r="EV73" i="1"/>
  <c r="EN73" i="1"/>
  <c r="ES73" i="1"/>
  <c r="EX73" i="1"/>
  <c r="FA73" i="1"/>
  <c r="ER73" i="1"/>
  <c r="EW73" i="1"/>
  <c r="FB73" i="1"/>
  <c r="FC73" i="1"/>
  <c r="FD73" i="1"/>
  <c r="AL73" i="1"/>
  <c r="FE73" i="1"/>
  <c r="FF73" i="1"/>
  <c r="FH73" i="1"/>
  <c r="EO73" i="1"/>
  <c r="ET73" i="1"/>
  <c r="EY73" i="1"/>
  <c r="EP73" i="1"/>
  <c r="EU73" i="1"/>
  <c r="EZ73" i="1"/>
  <c r="EL73" i="1"/>
  <c r="DR73" i="1"/>
  <c r="DW73" i="1"/>
  <c r="DO73" i="1"/>
  <c r="DT73" i="1"/>
  <c r="DY73" i="1"/>
  <c r="EB73" i="1"/>
  <c r="DS73" i="1"/>
  <c r="DX73" i="1"/>
  <c r="EC73" i="1"/>
  <c r="ED73" i="1"/>
  <c r="EE73" i="1"/>
  <c r="AK73" i="1"/>
  <c r="EF73" i="1"/>
  <c r="EG73" i="1"/>
  <c r="EI73" i="1"/>
  <c r="DP73" i="1"/>
  <c r="DU73" i="1"/>
  <c r="DZ73" i="1"/>
  <c r="DQ73" i="1"/>
  <c r="DV73" i="1"/>
  <c r="EA73" i="1"/>
  <c r="DM73" i="1"/>
  <c r="CS73" i="1"/>
  <c r="CX73" i="1"/>
  <c r="CP73" i="1"/>
  <c r="CU73" i="1"/>
  <c r="CZ73" i="1"/>
  <c r="DC73" i="1"/>
  <c r="CT73" i="1"/>
  <c r="CY73" i="1"/>
  <c r="DD73" i="1"/>
  <c r="DE73" i="1"/>
  <c r="DF73" i="1"/>
  <c r="AJ73" i="1"/>
  <c r="DG73" i="1"/>
  <c r="DH73" i="1"/>
  <c r="DJ73" i="1"/>
  <c r="CQ73" i="1"/>
  <c r="CV73" i="1"/>
  <c r="DA73" i="1"/>
  <c r="CR73" i="1"/>
  <c r="CW73" i="1"/>
  <c r="DB73" i="1"/>
  <c r="CN73" i="1"/>
  <c r="BT73" i="1"/>
  <c r="BY73" i="1"/>
  <c r="BQ73" i="1"/>
  <c r="BV73" i="1"/>
  <c r="CA73" i="1"/>
  <c r="CD73" i="1"/>
  <c r="BU73" i="1"/>
  <c r="BZ73" i="1"/>
  <c r="CE73" i="1"/>
  <c r="CF73" i="1"/>
  <c r="CG73" i="1"/>
  <c r="AI73" i="1"/>
  <c r="CH73" i="1"/>
  <c r="CI73" i="1"/>
  <c r="CK73" i="1"/>
  <c r="BR73" i="1"/>
  <c r="BW73" i="1"/>
  <c r="CB73" i="1"/>
  <c r="BS73" i="1"/>
  <c r="BX73" i="1"/>
  <c r="CC73" i="1"/>
  <c r="BO73" i="1"/>
  <c r="AU73" i="1"/>
  <c r="AZ73" i="1"/>
  <c r="AR73" i="1"/>
  <c r="AW73" i="1"/>
  <c r="BB73" i="1"/>
  <c r="BE73" i="1"/>
  <c r="AV73" i="1"/>
  <c r="BA73" i="1"/>
  <c r="BF73" i="1"/>
  <c r="BG73" i="1"/>
  <c r="BH73" i="1"/>
  <c r="AH73" i="1"/>
  <c r="BI73" i="1"/>
  <c r="BJ73" i="1"/>
  <c r="BL73" i="1"/>
  <c r="AS73" i="1"/>
  <c r="AX73" i="1"/>
  <c r="BC73" i="1"/>
  <c r="AT73" i="1"/>
  <c r="AY73" i="1"/>
  <c r="BD73" i="1"/>
  <c r="AP73" i="1"/>
  <c r="W73" i="1"/>
  <c r="FN152" i="1"/>
  <c r="FR152" i="1"/>
  <c r="EQ152" i="1"/>
  <c r="EV152" i="1"/>
  <c r="EN152" i="1"/>
  <c r="ES152" i="1"/>
  <c r="EX152" i="1"/>
  <c r="FA152" i="1"/>
  <c r="ER152" i="1"/>
  <c r="EW152" i="1"/>
  <c r="FB152" i="1"/>
  <c r="FC152" i="1"/>
  <c r="FD152" i="1"/>
  <c r="AL152" i="1"/>
  <c r="FE152" i="1"/>
  <c r="FF152" i="1"/>
  <c r="FH152" i="1"/>
  <c r="EO152" i="1"/>
  <c r="ET152" i="1"/>
  <c r="EY152" i="1"/>
  <c r="EP152" i="1"/>
  <c r="EU152" i="1"/>
  <c r="EZ152" i="1"/>
  <c r="EL152" i="1"/>
  <c r="DR152" i="1"/>
  <c r="DW152" i="1"/>
  <c r="DO152" i="1"/>
  <c r="DT152" i="1"/>
  <c r="DY152" i="1"/>
  <c r="EB152" i="1"/>
  <c r="DS152" i="1"/>
  <c r="DX152" i="1"/>
  <c r="EC152" i="1"/>
  <c r="ED152" i="1"/>
  <c r="EE152" i="1"/>
  <c r="AK152" i="1"/>
  <c r="EF152" i="1"/>
  <c r="EG152" i="1"/>
  <c r="EI152" i="1"/>
  <c r="DP152" i="1"/>
  <c r="DU152" i="1"/>
  <c r="DZ152" i="1"/>
  <c r="DQ152" i="1"/>
  <c r="DV152" i="1"/>
  <c r="EA152" i="1"/>
  <c r="DM152" i="1"/>
  <c r="CS152" i="1"/>
  <c r="CX152" i="1"/>
  <c r="CP152" i="1"/>
  <c r="CU152" i="1"/>
  <c r="CZ152" i="1"/>
  <c r="DC152" i="1"/>
  <c r="CT152" i="1"/>
  <c r="CY152" i="1"/>
  <c r="DD152" i="1"/>
  <c r="DE152" i="1"/>
  <c r="DF152" i="1"/>
  <c r="AJ152" i="1"/>
  <c r="DG152" i="1"/>
  <c r="DH152" i="1"/>
  <c r="DJ152" i="1"/>
  <c r="CQ152" i="1"/>
  <c r="CV152" i="1"/>
  <c r="DA152" i="1"/>
  <c r="CR152" i="1"/>
  <c r="CW152" i="1"/>
  <c r="DB152" i="1"/>
  <c r="CN152" i="1"/>
  <c r="BT152" i="1"/>
  <c r="BY152" i="1"/>
  <c r="BQ152" i="1"/>
  <c r="BV152" i="1"/>
  <c r="CA152" i="1"/>
  <c r="CD152" i="1"/>
  <c r="BU152" i="1"/>
  <c r="BZ152" i="1"/>
  <c r="CE152" i="1"/>
  <c r="CF152" i="1"/>
  <c r="CG152" i="1"/>
  <c r="AI152" i="1"/>
  <c r="CH152" i="1"/>
  <c r="CI152" i="1"/>
  <c r="CK152" i="1"/>
  <c r="BR152" i="1"/>
  <c r="BW152" i="1"/>
  <c r="CB152" i="1"/>
  <c r="BS152" i="1"/>
  <c r="BX152" i="1"/>
  <c r="CC152" i="1"/>
  <c r="BO152" i="1"/>
  <c r="AU152" i="1"/>
  <c r="AZ152" i="1"/>
  <c r="AR152" i="1"/>
  <c r="AW152" i="1"/>
  <c r="BB152" i="1"/>
  <c r="BE152" i="1"/>
  <c r="AV152" i="1"/>
  <c r="BA152" i="1"/>
  <c r="BF152" i="1"/>
  <c r="BG152" i="1"/>
  <c r="BH152" i="1"/>
  <c r="AH152" i="1"/>
  <c r="BI152" i="1"/>
  <c r="BJ152" i="1"/>
  <c r="BL152" i="1"/>
  <c r="AS152" i="1"/>
  <c r="AX152" i="1"/>
  <c r="BC152" i="1"/>
  <c r="AT152" i="1"/>
  <c r="AY152" i="1"/>
  <c r="BD152" i="1"/>
  <c r="AP152" i="1"/>
  <c r="W152" i="1"/>
  <c r="FN167" i="1"/>
  <c r="FP167" i="1"/>
  <c r="FR167" i="1"/>
  <c r="EQ167" i="1"/>
  <c r="EV167" i="1"/>
  <c r="EN167" i="1"/>
  <c r="ES167" i="1"/>
  <c r="EX167" i="1"/>
  <c r="FA167" i="1"/>
  <c r="ER167" i="1"/>
  <c r="EW167" i="1"/>
  <c r="FB167" i="1"/>
  <c r="FC167" i="1"/>
  <c r="FD167" i="1"/>
  <c r="AL167" i="1"/>
  <c r="FE167" i="1"/>
  <c r="FF167" i="1"/>
  <c r="FH167" i="1"/>
  <c r="EO167" i="1"/>
  <c r="ET167" i="1"/>
  <c r="EY167" i="1"/>
  <c r="EP167" i="1"/>
  <c r="EU167" i="1"/>
  <c r="EZ167" i="1"/>
  <c r="EL167" i="1"/>
  <c r="DR167" i="1"/>
  <c r="DW167" i="1"/>
  <c r="DO167" i="1"/>
  <c r="DT167" i="1"/>
  <c r="DY167" i="1"/>
  <c r="EB167" i="1"/>
  <c r="DS167" i="1"/>
  <c r="DX167" i="1"/>
  <c r="EC167" i="1"/>
  <c r="ED167" i="1"/>
  <c r="EE167" i="1"/>
  <c r="AK167" i="1"/>
  <c r="EF167" i="1"/>
  <c r="EG167" i="1"/>
  <c r="EI167" i="1"/>
  <c r="DP167" i="1"/>
  <c r="DU167" i="1"/>
  <c r="DZ167" i="1"/>
  <c r="DQ167" i="1"/>
  <c r="DV167" i="1"/>
  <c r="EA167" i="1"/>
  <c r="DM167" i="1"/>
  <c r="CS167" i="1"/>
  <c r="CX167" i="1"/>
  <c r="CP167" i="1"/>
  <c r="CU167" i="1"/>
  <c r="CZ167" i="1"/>
  <c r="DC167" i="1"/>
  <c r="CT167" i="1"/>
  <c r="CY167" i="1"/>
  <c r="DD167" i="1"/>
  <c r="DE167" i="1"/>
  <c r="DF167" i="1"/>
  <c r="AJ167" i="1"/>
  <c r="DG167" i="1"/>
  <c r="DH167" i="1"/>
  <c r="DJ167" i="1"/>
  <c r="CQ167" i="1"/>
  <c r="CV167" i="1"/>
  <c r="DA167" i="1"/>
  <c r="CR167" i="1"/>
  <c r="CW167" i="1"/>
  <c r="DB167" i="1"/>
  <c r="CN167" i="1"/>
  <c r="BT167" i="1"/>
  <c r="BY167" i="1"/>
  <c r="BQ167" i="1"/>
  <c r="BV167" i="1"/>
  <c r="CA167" i="1"/>
  <c r="CD167" i="1"/>
  <c r="BU167" i="1"/>
  <c r="BZ167" i="1"/>
  <c r="CE167" i="1"/>
  <c r="CF167" i="1"/>
  <c r="CG167" i="1"/>
  <c r="AI167" i="1"/>
  <c r="CH167" i="1"/>
  <c r="CI167" i="1"/>
  <c r="CK167" i="1"/>
  <c r="BR167" i="1"/>
  <c r="BW167" i="1"/>
  <c r="CB167" i="1"/>
  <c r="BS167" i="1"/>
  <c r="BX167" i="1"/>
  <c r="CC167" i="1"/>
  <c r="BO167" i="1"/>
  <c r="AU167" i="1"/>
  <c r="AZ167" i="1"/>
  <c r="AR167" i="1"/>
  <c r="AW167" i="1"/>
  <c r="BB167" i="1"/>
  <c r="BE167" i="1"/>
  <c r="AV167" i="1"/>
  <c r="BA167" i="1"/>
  <c r="BF167" i="1"/>
  <c r="BG167" i="1"/>
  <c r="BH167" i="1"/>
  <c r="AH167" i="1"/>
  <c r="BI167" i="1"/>
  <c r="BJ167" i="1"/>
  <c r="BL167" i="1"/>
  <c r="AS167" i="1"/>
  <c r="AX167" i="1"/>
  <c r="BC167" i="1"/>
  <c r="AT167" i="1"/>
  <c r="AY167" i="1"/>
  <c r="BD167" i="1"/>
  <c r="AP167" i="1"/>
  <c r="W167" i="1"/>
  <c r="FN166" i="1"/>
  <c r="FP166" i="1"/>
  <c r="FR166" i="1"/>
  <c r="EQ166" i="1"/>
  <c r="EV166" i="1"/>
  <c r="EN166" i="1"/>
  <c r="ES166" i="1"/>
  <c r="EX166" i="1"/>
  <c r="FA166" i="1"/>
  <c r="ER166" i="1"/>
  <c r="EW166" i="1"/>
  <c r="FB166" i="1"/>
  <c r="FC166" i="1"/>
  <c r="FD166" i="1"/>
  <c r="AL166" i="1"/>
  <c r="FE166" i="1"/>
  <c r="FF166" i="1"/>
  <c r="FH166" i="1"/>
  <c r="EO166" i="1"/>
  <c r="ET166" i="1"/>
  <c r="EY166" i="1"/>
  <c r="EP166" i="1"/>
  <c r="EU166" i="1"/>
  <c r="EZ166" i="1"/>
  <c r="EL166" i="1"/>
  <c r="DR166" i="1"/>
  <c r="DW166" i="1"/>
  <c r="DO166" i="1"/>
  <c r="DT166" i="1"/>
  <c r="DY166" i="1"/>
  <c r="EB166" i="1"/>
  <c r="DS166" i="1"/>
  <c r="DX166" i="1"/>
  <c r="EC166" i="1"/>
  <c r="ED166" i="1"/>
  <c r="EE166" i="1"/>
  <c r="AK166" i="1"/>
  <c r="EF166" i="1"/>
  <c r="EG166" i="1"/>
  <c r="EI166" i="1"/>
  <c r="DP166" i="1"/>
  <c r="DU166" i="1"/>
  <c r="DZ166" i="1"/>
  <c r="DQ166" i="1"/>
  <c r="DV166" i="1"/>
  <c r="EA166" i="1"/>
  <c r="DM166" i="1"/>
  <c r="CS166" i="1"/>
  <c r="CX166" i="1"/>
  <c r="CP166" i="1"/>
  <c r="CU166" i="1"/>
  <c r="CZ166" i="1"/>
  <c r="DC166" i="1"/>
  <c r="CT166" i="1"/>
  <c r="CY166" i="1"/>
  <c r="DD166" i="1"/>
  <c r="DE166" i="1"/>
  <c r="DF166" i="1"/>
  <c r="AJ166" i="1"/>
  <c r="DG166" i="1"/>
  <c r="DH166" i="1"/>
  <c r="DJ166" i="1"/>
  <c r="CQ166" i="1"/>
  <c r="CV166" i="1"/>
  <c r="DA166" i="1"/>
  <c r="CR166" i="1"/>
  <c r="CW166" i="1"/>
  <c r="DB166" i="1"/>
  <c r="CN166" i="1"/>
  <c r="BT166" i="1"/>
  <c r="BY166" i="1"/>
  <c r="BQ166" i="1"/>
  <c r="BV166" i="1"/>
  <c r="CA166" i="1"/>
  <c r="CD166" i="1"/>
  <c r="BU166" i="1"/>
  <c r="BZ166" i="1"/>
  <c r="CE166" i="1"/>
  <c r="CF166" i="1"/>
  <c r="CG166" i="1"/>
  <c r="AI166" i="1"/>
  <c r="CH166" i="1"/>
  <c r="CI166" i="1"/>
  <c r="CK166" i="1"/>
  <c r="BR166" i="1"/>
  <c r="BW166" i="1"/>
  <c r="CB166" i="1"/>
  <c r="BS166" i="1"/>
  <c r="BX166" i="1"/>
  <c r="CC166" i="1"/>
  <c r="BO166" i="1"/>
  <c r="AU166" i="1"/>
  <c r="AZ166" i="1"/>
  <c r="AR166" i="1"/>
  <c r="AW166" i="1"/>
  <c r="BB166" i="1"/>
  <c r="BE166" i="1"/>
  <c r="AV166" i="1"/>
  <c r="BA166" i="1"/>
  <c r="BF166" i="1"/>
  <c r="BG166" i="1"/>
  <c r="BH166" i="1"/>
  <c r="AH166" i="1"/>
  <c r="BI166" i="1"/>
  <c r="BJ166" i="1"/>
  <c r="BL166" i="1"/>
  <c r="AS166" i="1"/>
  <c r="AX166" i="1"/>
  <c r="BC166" i="1"/>
  <c r="AT166" i="1"/>
  <c r="AY166" i="1"/>
  <c r="BD166" i="1"/>
  <c r="AP166" i="1"/>
  <c r="W166" i="1"/>
  <c r="FN165" i="1"/>
  <c r="FP165" i="1"/>
  <c r="FR165" i="1"/>
  <c r="EQ165" i="1"/>
  <c r="EV165" i="1"/>
  <c r="EN165" i="1"/>
  <c r="ES165" i="1"/>
  <c r="EX165" i="1"/>
  <c r="FA165" i="1"/>
  <c r="ER165" i="1"/>
  <c r="EW165" i="1"/>
  <c r="FB165" i="1"/>
  <c r="FC165" i="1"/>
  <c r="FD165" i="1"/>
  <c r="AL165" i="1"/>
  <c r="FE165" i="1"/>
  <c r="FF165" i="1"/>
  <c r="FH165" i="1"/>
  <c r="EO165" i="1"/>
  <c r="ET165" i="1"/>
  <c r="EY165" i="1"/>
  <c r="EP165" i="1"/>
  <c r="EU165" i="1"/>
  <c r="EZ165" i="1"/>
  <c r="EL165" i="1"/>
  <c r="DR165" i="1"/>
  <c r="DW165" i="1"/>
  <c r="DO165" i="1"/>
  <c r="DT165" i="1"/>
  <c r="DY165" i="1"/>
  <c r="EB165" i="1"/>
  <c r="DS165" i="1"/>
  <c r="DX165" i="1"/>
  <c r="EC165" i="1"/>
  <c r="ED165" i="1"/>
  <c r="EE165" i="1"/>
  <c r="AK165" i="1"/>
  <c r="EF165" i="1"/>
  <c r="EG165" i="1"/>
  <c r="EI165" i="1"/>
  <c r="DP165" i="1"/>
  <c r="DU165" i="1"/>
  <c r="DZ165" i="1"/>
  <c r="DQ165" i="1"/>
  <c r="DV165" i="1"/>
  <c r="EA165" i="1"/>
  <c r="DM165" i="1"/>
  <c r="CS165" i="1"/>
  <c r="CX165" i="1"/>
  <c r="CP165" i="1"/>
  <c r="CU165" i="1"/>
  <c r="CZ165" i="1"/>
  <c r="DC165" i="1"/>
  <c r="CT165" i="1"/>
  <c r="CY165" i="1"/>
  <c r="DD165" i="1"/>
  <c r="DE165" i="1"/>
  <c r="DF165" i="1"/>
  <c r="AJ165" i="1"/>
  <c r="DG165" i="1"/>
  <c r="DH165" i="1"/>
  <c r="DJ165" i="1"/>
  <c r="CQ165" i="1"/>
  <c r="CV165" i="1"/>
  <c r="DA165" i="1"/>
  <c r="CR165" i="1"/>
  <c r="CW165" i="1"/>
  <c r="DB165" i="1"/>
  <c r="CN165" i="1"/>
  <c r="BT165" i="1"/>
  <c r="BY165" i="1"/>
  <c r="BQ165" i="1"/>
  <c r="BV165" i="1"/>
  <c r="CA165" i="1"/>
  <c r="CD165" i="1"/>
  <c r="BU165" i="1"/>
  <c r="BZ165" i="1"/>
  <c r="CE165" i="1"/>
  <c r="CF165" i="1"/>
  <c r="CG165" i="1"/>
  <c r="AI165" i="1"/>
  <c r="CH165" i="1"/>
  <c r="CI165" i="1"/>
  <c r="CK165" i="1"/>
  <c r="BR165" i="1"/>
  <c r="BW165" i="1"/>
  <c r="CB165" i="1"/>
  <c r="BS165" i="1"/>
  <c r="BX165" i="1"/>
  <c r="CC165" i="1"/>
  <c r="BO165" i="1"/>
  <c r="AU165" i="1"/>
  <c r="AZ165" i="1"/>
  <c r="AR165" i="1"/>
  <c r="AW165" i="1"/>
  <c r="BB165" i="1"/>
  <c r="BE165" i="1"/>
  <c r="AV165" i="1"/>
  <c r="BA165" i="1"/>
  <c r="BF165" i="1"/>
  <c r="BG165" i="1"/>
  <c r="BH165" i="1"/>
  <c r="AH165" i="1"/>
  <c r="BI165" i="1"/>
  <c r="BJ165" i="1"/>
  <c r="BL165" i="1"/>
  <c r="AS165" i="1"/>
  <c r="AX165" i="1"/>
  <c r="BC165" i="1"/>
  <c r="AT165" i="1"/>
  <c r="AY165" i="1"/>
  <c r="BD165" i="1"/>
  <c r="AP165" i="1"/>
  <c r="W165" i="1"/>
  <c r="FN164" i="1"/>
  <c r="FP164" i="1"/>
  <c r="FR164" i="1"/>
  <c r="EQ164" i="1"/>
  <c r="EV164" i="1"/>
  <c r="EN164" i="1"/>
  <c r="ES164" i="1"/>
  <c r="EX164" i="1"/>
  <c r="FA164" i="1"/>
  <c r="ER164" i="1"/>
  <c r="EW164" i="1"/>
  <c r="FB164" i="1"/>
  <c r="FC164" i="1"/>
  <c r="FD164" i="1"/>
  <c r="AL164" i="1"/>
  <c r="FE164" i="1"/>
  <c r="FF164" i="1"/>
  <c r="FH164" i="1"/>
  <c r="EO164" i="1"/>
  <c r="ET164" i="1"/>
  <c r="EY164" i="1"/>
  <c r="EP164" i="1"/>
  <c r="EU164" i="1"/>
  <c r="EZ164" i="1"/>
  <c r="EL164" i="1"/>
  <c r="DR164" i="1"/>
  <c r="DW164" i="1"/>
  <c r="DO164" i="1"/>
  <c r="DT164" i="1"/>
  <c r="DY164" i="1"/>
  <c r="EB164" i="1"/>
  <c r="DS164" i="1"/>
  <c r="DX164" i="1"/>
  <c r="EC164" i="1"/>
  <c r="ED164" i="1"/>
  <c r="EE164" i="1"/>
  <c r="AK164" i="1"/>
  <c r="EF164" i="1"/>
  <c r="EG164" i="1"/>
  <c r="EI164" i="1"/>
  <c r="DP164" i="1"/>
  <c r="DU164" i="1"/>
  <c r="DZ164" i="1"/>
  <c r="DQ164" i="1"/>
  <c r="DV164" i="1"/>
  <c r="EA164" i="1"/>
  <c r="DM164" i="1"/>
  <c r="CS164" i="1"/>
  <c r="CX164" i="1"/>
  <c r="CP164" i="1"/>
  <c r="CU164" i="1"/>
  <c r="CZ164" i="1"/>
  <c r="DC164" i="1"/>
  <c r="CT164" i="1"/>
  <c r="CY164" i="1"/>
  <c r="DD164" i="1"/>
  <c r="DE164" i="1"/>
  <c r="DF164" i="1"/>
  <c r="AJ164" i="1"/>
  <c r="DG164" i="1"/>
  <c r="DH164" i="1"/>
  <c r="DJ164" i="1"/>
  <c r="CQ164" i="1"/>
  <c r="CV164" i="1"/>
  <c r="DA164" i="1"/>
  <c r="CR164" i="1"/>
  <c r="CW164" i="1"/>
  <c r="DB164" i="1"/>
  <c r="CN164" i="1"/>
  <c r="BT164" i="1"/>
  <c r="BY164" i="1"/>
  <c r="BQ164" i="1"/>
  <c r="BV164" i="1"/>
  <c r="CA164" i="1"/>
  <c r="CD164" i="1"/>
  <c r="BU164" i="1"/>
  <c r="BZ164" i="1"/>
  <c r="CE164" i="1"/>
  <c r="CF164" i="1"/>
  <c r="CG164" i="1"/>
  <c r="AI164" i="1"/>
  <c r="CH164" i="1"/>
  <c r="CI164" i="1"/>
  <c r="CK164" i="1"/>
  <c r="BR164" i="1"/>
  <c r="BW164" i="1"/>
  <c r="CB164" i="1"/>
  <c r="BS164" i="1"/>
  <c r="BX164" i="1"/>
  <c r="CC164" i="1"/>
  <c r="BO164" i="1"/>
  <c r="AU164" i="1"/>
  <c r="AZ164" i="1"/>
  <c r="AR164" i="1"/>
  <c r="AW164" i="1"/>
  <c r="BB164" i="1"/>
  <c r="BE164" i="1"/>
  <c r="AV164" i="1"/>
  <c r="BA164" i="1"/>
  <c r="BF164" i="1"/>
  <c r="BG164" i="1"/>
  <c r="BH164" i="1"/>
  <c r="AH164" i="1"/>
  <c r="BI164" i="1"/>
  <c r="BJ164" i="1"/>
  <c r="BL164" i="1"/>
  <c r="AS164" i="1"/>
  <c r="AX164" i="1"/>
  <c r="BC164" i="1"/>
  <c r="AT164" i="1"/>
  <c r="AY164" i="1"/>
  <c r="BD164" i="1"/>
  <c r="AP164" i="1"/>
  <c r="W164" i="1"/>
  <c r="FR218" i="1"/>
  <c r="EQ218" i="1"/>
  <c r="EV218" i="1"/>
  <c r="EN218" i="1"/>
  <c r="ES218" i="1"/>
  <c r="EX218" i="1"/>
  <c r="FA218" i="1"/>
  <c r="ER218" i="1"/>
  <c r="EW218" i="1"/>
  <c r="EO218" i="1"/>
  <c r="ET218" i="1"/>
  <c r="EY218" i="1"/>
  <c r="FB218" i="1"/>
  <c r="EP218" i="1"/>
  <c r="EU218" i="1"/>
  <c r="EZ218" i="1"/>
  <c r="FC218" i="1"/>
  <c r="AL218" i="1"/>
  <c r="FD218" i="1"/>
  <c r="FE218" i="1"/>
  <c r="FF218" i="1"/>
  <c r="FH218" i="1"/>
  <c r="EL218" i="1"/>
  <c r="DR218" i="1"/>
  <c r="DW218" i="1"/>
  <c r="DO218" i="1"/>
  <c r="DT218" i="1"/>
  <c r="DY218" i="1"/>
  <c r="EB218" i="1"/>
  <c r="DS218" i="1"/>
  <c r="DX218" i="1"/>
  <c r="EC218" i="1"/>
  <c r="DQ218" i="1"/>
  <c r="DV218" i="1"/>
  <c r="EA218" i="1"/>
  <c r="ED218" i="1"/>
  <c r="EE218" i="1"/>
  <c r="AK218" i="1"/>
  <c r="EF218" i="1"/>
  <c r="EG218" i="1"/>
  <c r="EI218" i="1"/>
  <c r="DP218" i="1"/>
  <c r="DU218" i="1"/>
  <c r="DZ218" i="1"/>
  <c r="DM218" i="1"/>
  <c r="CS218" i="1"/>
  <c r="CX218" i="1"/>
  <c r="CP218" i="1"/>
  <c r="CU218" i="1"/>
  <c r="CZ218" i="1"/>
  <c r="DC218" i="1"/>
  <c r="CT218" i="1"/>
  <c r="CY218" i="1"/>
  <c r="CQ218" i="1"/>
  <c r="CV218" i="1"/>
  <c r="DA218" i="1"/>
  <c r="DD218" i="1"/>
  <c r="CR218" i="1"/>
  <c r="CW218" i="1"/>
  <c r="DB218" i="1"/>
  <c r="DE218" i="1"/>
  <c r="AJ218" i="1"/>
  <c r="DF218" i="1"/>
  <c r="DG218" i="1"/>
  <c r="DH218" i="1"/>
  <c r="DJ218" i="1"/>
  <c r="CN218" i="1"/>
  <c r="BT218" i="1"/>
  <c r="BY218" i="1"/>
  <c r="BQ218" i="1"/>
  <c r="BV218" i="1"/>
  <c r="CA218" i="1"/>
  <c r="CD218" i="1"/>
  <c r="BU218" i="1"/>
  <c r="BZ218" i="1"/>
  <c r="BR218" i="1"/>
  <c r="BW218" i="1"/>
  <c r="CB218" i="1"/>
  <c r="CE218" i="1"/>
  <c r="BS218" i="1"/>
  <c r="BX218" i="1"/>
  <c r="CC218" i="1"/>
  <c r="CF218" i="1"/>
  <c r="AI218" i="1"/>
  <c r="CG218" i="1"/>
  <c r="CH218" i="1"/>
  <c r="CI218" i="1"/>
  <c r="CK218" i="1"/>
  <c r="BO218" i="1"/>
  <c r="AU218" i="1"/>
  <c r="AZ218" i="1"/>
  <c r="AR218" i="1"/>
  <c r="AW218" i="1"/>
  <c r="BB218" i="1"/>
  <c r="BE218" i="1"/>
  <c r="AV218" i="1"/>
  <c r="BA218" i="1"/>
  <c r="AS218" i="1"/>
  <c r="AX218" i="1"/>
  <c r="BC218" i="1"/>
  <c r="BF218" i="1"/>
  <c r="AT218" i="1"/>
  <c r="AY218" i="1"/>
  <c r="BD218" i="1"/>
  <c r="BG218" i="1"/>
  <c r="AH218" i="1"/>
  <c r="BH218" i="1"/>
  <c r="BI218" i="1"/>
  <c r="BJ218" i="1"/>
  <c r="BL218" i="1"/>
  <c r="AP218" i="1"/>
  <c r="W218" i="1"/>
  <c r="FR350" i="1"/>
  <c r="EQ350" i="1"/>
  <c r="EV350" i="1"/>
  <c r="EN350" i="1"/>
  <c r="ES350" i="1"/>
  <c r="EX350" i="1"/>
  <c r="FA350" i="1"/>
  <c r="ER350" i="1"/>
  <c r="EW350" i="1"/>
  <c r="EO350" i="1"/>
  <c r="ET350" i="1"/>
  <c r="EY350" i="1"/>
  <c r="FB350" i="1"/>
  <c r="EP350" i="1"/>
  <c r="EU350" i="1"/>
  <c r="EZ350" i="1"/>
  <c r="FC350" i="1"/>
  <c r="AL350" i="1"/>
  <c r="FD350" i="1"/>
  <c r="FE350" i="1"/>
  <c r="FF350" i="1"/>
  <c r="FH350" i="1"/>
  <c r="EL350" i="1"/>
  <c r="DR350" i="1"/>
  <c r="DW350" i="1"/>
  <c r="DO350" i="1"/>
  <c r="DT350" i="1"/>
  <c r="DY350" i="1"/>
  <c r="EB350" i="1"/>
  <c r="DS350" i="1"/>
  <c r="DX350" i="1"/>
  <c r="EC350" i="1"/>
  <c r="DQ350" i="1"/>
  <c r="DV350" i="1"/>
  <c r="EA350" i="1"/>
  <c r="ED350" i="1"/>
  <c r="EE350" i="1"/>
  <c r="AK350" i="1"/>
  <c r="EF350" i="1"/>
  <c r="EG350" i="1"/>
  <c r="EI350" i="1"/>
  <c r="DP350" i="1"/>
  <c r="DU350" i="1"/>
  <c r="DZ350" i="1"/>
  <c r="DM350" i="1"/>
  <c r="CS350" i="1"/>
  <c r="CX350" i="1"/>
  <c r="CP350" i="1"/>
  <c r="CU350" i="1"/>
  <c r="CZ350" i="1"/>
  <c r="DC350" i="1"/>
  <c r="CT350" i="1"/>
  <c r="CY350" i="1"/>
  <c r="CQ350" i="1"/>
  <c r="CV350" i="1"/>
  <c r="DA350" i="1"/>
  <c r="DD350" i="1"/>
  <c r="CR350" i="1"/>
  <c r="CW350" i="1"/>
  <c r="DB350" i="1"/>
  <c r="DE350" i="1"/>
  <c r="AJ350" i="1"/>
  <c r="DF350" i="1"/>
  <c r="DG350" i="1"/>
  <c r="DH350" i="1"/>
  <c r="DJ350" i="1"/>
  <c r="CN350" i="1"/>
  <c r="BT350" i="1"/>
  <c r="BY350" i="1"/>
  <c r="BQ350" i="1"/>
  <c r="BV350" i="1"/>
  <c r="CA350" i="1"/>
  <c r="CD350" i="1"/>
  <c r="BU350" i="1"/>
  <c r="BZ350" i="1"/>
  <c r="BR350" i="1"/>
  <c r="BW350" i="1"/>
  <c r="CB350" i="1"/>
  <c r="CE350" i="1"/>
  <c r="BS350" i="1"/>
  <c r="BX350" i="1"/>
  <c r="CC350" i="1"/>
  <c r="CF350" i="1"/>
  <c r="AI350" i="1"/>
  <c r="CG350" i="1"/>
  <c r="CH350" i="1"/>
  <c r="CI350" i="1"/>
  <c r="CK350" i="1"/>
  <c r="BO350" i="1"/>
  <c r="AU350" i="1"/>
  <c r="AZ350" i="1"/>
  <c r="AR350" i="1"/>
  <c r="AW350" i="1"/>
  <c r="BB350" i="1"/>
  <c r="BE350" i="1"/>
  <c r="AV350" i="1"/>
  <c r="BA350" i="1"/>
  <c r="AS350" i="1"/>
  <c r="AX350" i="1"/>
  <c r="BC350" i="1"/>
  <c r="BF350" i="1"/>
  <c r="AT350" i="1"/>
  <c r="AY350" i="1"/>
  <c r="BD350" i="1"/>
  <c r="BG350" i="1"/>
  <c r="AH350" i="1"/>
  <c r="BH350" i="1"/>
  <c r="BI350" i="1"/>
  <c r="BJ350" i="1"/>
  <c r="BL350" i="1"/>
  <c r="AP350" i="1"/>
  <c r="W350" i="1"/>
  <c r="FR214" i="1"/>
  <c r="EQ214" i="1"/>
  <c r="EV214" i="1"/>
  <c r="EN214" i="1"/>
  <c r="ES214" i="1"/>
  <c r="EX214" i="1"/>
  <c r="FA214" i="1"/>
  <c r="ER214" i="1"/>
  <c r="EW214" i="1"/>
  <c r="EO214" i="1"/>
  <c r="ET214" i="1"/>
  <c r="EY214" i="1"/>
  <c r="FB214" i="1"/>
  <c r="EP214" i="1"/>
  <c r="EU214" i="1"/>
  <c r="EZ214" i="1"/>
  <c r="FC214" i="1"/>
  <c r="AL214" i="1"/>
  <c r="FD214" i="1"/>
  <c r="FE214" i="1"/>
  <c r="FF214" i="1"/>
  <c r="FH214" i="1"/>
  <c r="EL214" i="1"/>
  <c r="DR214" i="1"/>
  <c r="DW214" i="1"/>
  <c r="DO214" i="1"/>
  <c r="DT214" i="1"/>
  <c r="DY214" i="1"/>
  <c r="EB214" i="1"/>
  <c r="DS214" i="1"/>
  <c r="DX214" i="1"/>
  <c r="DP214" i="1"/>
  <c r="DU214" i="1"/>
  <c r="DZ214" i="1"/>
  <c r="EC214" i="1"/>
  <c r="DQ214" i="1"/>
  <c r="DV214" i="1"/>
  <c r="EA214" i="1"/>
  <c r="ED214" i="1"/>
  <c r="AK214" i="1"/>
  <c r="EE214" i="1"/>
  <c r="EF214" i="1"/>
  <c r="EG214" i="1"/>
  <c r="EI214" i="1"/>
  <c r="DM214" i="1"/>
  <c r="CS214" i="1"/>
  <c r="CX214" i="1"/>
  <c r="CP214" i="1"/>
  <c r="CU214" i="1"/>
  <c r="CZ214" i="1"/>
  <c r="DC214" i="1"/>
  <c r="CT214" i="1"/>
  <c r="CY214" i="1"/>
  <c r="CQ214" i="1"/>
  <c r="CV214" i="1"/>
  <c r="DA214" i="1"/>
  <c r="DD214" i="1"/>
  <c r="CR214" i="1"/>
  <c r="CW214" i="1"/>
  <c r="DB214" i="1"/>
  <c r="DE214" i="1"/>
  <c r="AJ214" i="1"/>
  <c r="DF214" i="1"/>
  <c r="DG214" i="1"/>
  <c r="DH214" i="1"/>
  <c r="DJ214" i="1"/>
  <c r="CN214" i="1"/>
  <c r="BT214" i="1"/>
  <c r="BY214" i="1"/>
  <c r="BQ214" i="1"/>
  <c r="BV214" i="1"/>
  <c r="CA214" i="1"/>
  <c r="CD214" i="1"/>
  <c r="BU214" i="1"/>
  <c r="BZ214" i="1"/>
  <c r="BR214" i="1"/>
  <c r="BW214" i="1"/>
  <c r="CB214" i="1"/>
  <c r="CE214" i="1"/>
  <c r="BS214" i="1"/>
  <c r="BX214" i="1"/>
  <c r="CC214" i="1"/>
  <c r="CF214" i="1"/>
  <c r="AI214" i="1"/>
  <c r="CG214" i="1"/>
  <c r="CH214" i="1"/>
  <c r="CI214" i="1"/>
  <c r="CK214" i="1"/>
  <c r="BO214" i="1"/>
  <c r="AU214" i="1"/>
  <c r="AZ214" i="1"/>
  <c r="AR214" i="1"/>
  <c r="AW214" i="1"/>
  <c r="BB214" i="1"/>
  <c r="BE214" i="1"/>
  <c r="AV214" i="1"/>
  <c r="BA214" i="1"/>
  <c r="AS214" i="1"/>
  <c r="AX214" i="1"/>
  <c r="BC214" i="1"/>
  <c r="BF214" i="1"/>
  <c r="AT214" i="1"/>
  <c r="AY214" i="1"/>
  <c r="BD214" i="1"/>
  <c r="BG214" i="1"/>
  <c r="AH214" i="1"/>
  <c r="BH214" i="1"/>
  <c r="BI214" i="1"/>
  <c r="BJ214" i="1"/>
  <c r="BL214" i="1"/>
  <c r="AP214" i="1"/>
  <c r="W214" i="1"/>
  <c r="FR261" i="1"/>
  <c r="EQ261" i="1"/>
  <c r="EV261" i="1"/>
  <c r="EN261" i="1"/>
  <c r="ES261" i="1"/>
  <c r="EX261" i="1"/>
  <c r="FA261" i="1"/>
  <c r="ER261" i="1"/>
  <c r="EW261" i="1"/>
  <c r="EO261" i="1"/>
  <c r="ET261" i="1"/>
  <c r="EY261" i="1"/>
  <c r="FB261" i="1"/>
  <c r="EP261" i="1"/>
  <c r="EU261" i="1"/>
  <c r="EZ261" i="1"/>
  <c r="FC261" i="1"/>
  <c r="AL261" i="1"/>
  <c r="FD261" i="1"/>
  <c r="FE261" i="1"/>
  <c r="FF261" i="1"/>
  <c r="FH261" i="1"/>
  <c r="EL261" i="1"/>
  <c r="DR261" i="1"/>
  <c r="DW261" i="1"/>
  <c r="DO261" i="1"/>
  <c r="DT261" i="1"/>
  <c r="DY261" i="1"/>
  <c r="EB261" i="1"/>
  <c r="DS261" i="1"/>
  <c r="DX261" i="1"/>
  <c r="DP261" i="1"/>
  <c r="DU261" i="1"/>
  <c r="DZ261" i="1"/>
  <c r="EC261" i="1"/>
  <c r="DQ261" i="1"/>
  <c r="DV261" i="1"/>
  <c r="EA261" i="1"/>
  <c r="ED261" i="1"/>
  <c r="AK261" i="1"/>
  <c r="EE261" i="1"/>
  <c r="EF261" i="1"/>
  <c r="EG261" i="1"/>
  <c r="EI261" i="1"/>
  <c r="DM261" i="1"/>
  <c r="CS261" i="1"/>
  <c r="CX261" i="1"/>
  <c r="CP261" i="1"/>
  <c r="CU261" i="1"/>
  <c r="CZ261" i="1"/>
  <c r="DC261" i="1"/>
  <c r="CT261" i="1"/>
  <c r="CY261" i="1"/>
  <c r="CQ261" i="1"/>
  <c r="CV261" i="1"/>
  <c r="DA261" i="1"/>
  <c r="DD261" i="1"/>
  <c r="CR261" i="1"/>
  <c r="CW261" i="1"/>
  <c r="DB261" i="1"/>
  <c r="DE261" i="1"/>
  <c r="AJ261" i="1"/>
  <c r="DF261" i="1"/>
  <c r="DG261" i="1"/>
  <c r="DH261" i="1"/>
  <c r="DJ261" i="1"/>
  <c r="CN261" i="1"/>
  <c r="BT261" i="1"/>
  <c r="BY261" i="1"/>
  <c r="BQ261" i="1"/>
  <c r="BV261" i="1"/>
  <c r="CA261" i="1"/>
  <c r="CD261" i="1"/>
  <c r="BU261" i="1"/>
  <c r="BZ261" i="1"/>
  <c r="BR261" i="1"/>
  <c r="BW261" i="1"/>
  <c r="CB261" i="1"/>
  <c r="CE261" i="1"/>
  <c r="BS261" i="1"/>
  <c r="BX261" i="1"/>
  <c r="CC261" i="1"/>
  <c r="CF261" i="1"/>
  <c r="AI261" i="1"/>
  <c r="CG261" i="1"/>
  <c r="CH261" i="1"/>
  <c r="CI261" i="1"/>
  <c r="CK261" i="1"/>
  <c r="BO261" i="1"/>
  <c r="AU261" i="1"/>
  <c r="AZ261" i="1"/>
  <c r="AR261" i="1"/>
  <c r="AW261" i="1"/>
  <c r="BB261" i="1"/>
  <c r="BE261" i="1"/>
  <c r="AV261" i="1"/>
  <c r="BA261" i="1"/>
  <c r="AS261" i="1"/>
  <c r="AX261" i="1"/>
  <c r="BC261" i="1"/>
  <c r="BF261" i="1"/>
  <c r="AT261" i="1"/>
  <c r="AY261" i="1"/>
  <c r="BD261" i="1"/>
  <c r="BG261" i="1"/>
  <c r="AH261" i="1"/>
  <c r="BH261" i="1"/>
  <c r="BI261" i="1"/>
  <c r="BJ261" i="1"/>
  <c r="BL261" i="1"/>
  <c r="AP261" i="1"/>
  <c r="W261" i="1"/>
  <c r="FR230" i="1"/>
  <c r="EQ230" i="1"/>
  <c r="EV230" i="1"/>
  <c r="EN230" i="1"/>
  <c r="ES230" i="1"/>
  <c r="EX230" i="1"/>
  <c r="FA230" i="1"/>
  <c r="ER230" i="1"/>
  <c r="EW230" i="1"/>
  <c r="EO230" i="1"/>
  <c r="ET230" i="1"/>
  <c r="EY230" i="1"/>
  <c r="FB230" i="1"/>
  <c r="EP230" i="1"/>
  <c r="EU230" i="1"/>
  <c r="EZ230" i="1"/>
  <c r="FC230" i="1"/>
  <c r="AL230" i="1"/>
  <c r="FD230" i="1"/>
  <c r="FE230" i="1"/>
  <c r="FF230" i="1"/>
  <c r="FH230" i="1"/>
  <c r="EL230" i="1"/>
  <c r="DR230" i="1"/>
  <c r="DW230" i="1"/>
  <c r="DO230" i="1"/>
  <c r="DT230" i="1"/>
  <c r="DY230" i="1"/>
  <c r="EB230" i="1"/>
  <c r="DS230" i="1"/>
  <c r="DX230" i="1"/>
  <c r="EC230" i="1"/>
  <c r="DQ230" i="1"/>
  <c r="DV230" i="1"/>
  <c r="EA230" i="1"/>
  <c r="ED230" i="1"/>
  <c r="EE230" i="1"/>
  <c r="AK230" i="1"/>
  <c r="EF230" i="1"/>
  <c r="EG230" i="1"/>
  <c r="EI230" i="1"/>
  <c r="DP230" i="1"/>
  <c r="DU230" i="1"/>
  <c r="DZ230" i="1"/>
  <c r="DM230" i="1"/>
  <c r="CS230" i="1"/>
  <c r="CX230" i="1"/>
  <c r="CP230" i="1"/>
  <c r="CU230" i="1"/>
  <c r="CZ230" i="1"/>
  <c r="DC230" i="1"/>
  <c r="CT230" i="1"/>
  <c r="CY230" i="1"/>
  <c r="CQ230" i="1"/>
  <c r="CV230" i="1"/>
  <c r="DA230" i="1"/>
  <c r="DD230" i="1"/>
  <c r="CR230" i="1"/>
  <c r="CW230" i="1"/>
  <c r="DB230" i="1"/>
  <c r="DE230" i="1"/>
  <c r="AJ230" i="1"/>
  <c r="DF230" i="1"/>
  <c r="DG230" i="1"/>
  <c r="DH230" i="1"/>
  <c r="DJ230" i="1"/>
  <c r="CN230" i="1"/>
  <c r="BT230" i="1"/>
  <c r="BY230" i="1"/>
  <c r="BQ230" i="1"/>
  <c r="BV230" i="1"/>
  <c r="CA230" i="1"/>
  <c r="CD230" i="1"/>
  <c r="BU230" i="1"/>
  <c r="BZ230" i="1"/>
  <c r="BR230" i="1"/>
  <c r="BW230" i="1"/>
  <c r="CB230" i="1"/>
  <c r="CE230" i="1"/>
  <c r="BS230" i="1"/>
  <c r="BX230" i="1"/>
  <c r="CC230" i="1"/>
  <c r="CF230" i="1"/>
  <c r="AI230" i="1"/>
  <c r="CG230" i="1"/>
  <c r="CH230" i="1"/>
  <c r="CI230" i="1"/>
  <c r="CK230" i="1"/>
  <c r="BO230" i="1"/>
  <c r="AU230" i="1"/>
  <c r="AZ230" i="1"/>
  <c r="AR230" i="1"/>
  <c r="AW230" i="1"/>
  <c r="BB230" i="1"/>
  <c r="BE230" i="1"/>
  <c r="AV230" i="1"/>
  <c r="BA230" i="1"/>
  <c r="AS230" i="1"/>
  <c r="AX230" i="1"/>
  <c r="BC230" i="1"/>
  <c r="BF230" i="1"/>
  <c r="AT230" i="1"/>
  <c r="AY230" i="1"/>
  <c r="BD230" i="1"/>
  <c r="BG230" i="1"/>
  <c r="AH230" i="1"/>
  <c r="BH230" i="1"/>
  <c r="BI230" i="1"/>
  <c r="BJ230" i="1"/>
  <c r="BL230" i="1"/>
  <c r="AP230" i="1"/>
  <c r="W230" i="1"/>
  <c r="FR211" i="1"/>
  <c r="EQ211" i="1"/>
  <c r="EV211" i="1"/>
  <c r="EN211" i="1"/>
  <c r="ES211" i="1"/>
  <c r="EX211" i="1"/>
  <c r="FA211" i="1"/>
  <c r="ER211" i="1"/>
  <c r="EW211" i="1"/>
  <c r="EO211" i="1"/>
  <c r="ET211" i="1"/>
  <c r="EY211" i="1"/>
  <c r="FB211" i="1"/>
  <c r="EP211" i="1"/>
  <c r="EU211" i="1"/>
  <c r="EZ211" i="1"/>
  <c r="FC211" i="1"/>
  <c r="AL211" i="1"/>
  <c r="FD211" i="1"/>
  <c r="FE211" i="1"/>
  <c r="FF211" i="1"/>
  <c r="FH211" i="1"/>
  <c r="EL211" i="1"/>
  <c r="DR211" i="1"/>
  <c r="DW211" i="1"/>
  <c r="DO211" i="1"/>
  <c r="DT211" i="1"/>
  <c r="DY211" i="1"/>
  <c r="EB211" i="1"/>
  <c r="DS211" i="1"/>
  <c r="DX211" i="1"/>
  <c r="EC211" i="1"/>
  <c r="DQ211" i="1"/>
  <c r="DV211" i="1"/>
  <c r="EA211" i="1"/>
  <c r="ED211" i="1"/>
  <c r="EE211" i="1"/>
  <c r="AK211" i="1"/>
  <c r="EF211" i="1"/>
  <c r="EG211" i="1"/>
  <c r="EI211" i="1"/>
  <c r="DP211" i="1"/>
  <c r="DU211" i="1"/>
  <c r="DZ211" i="1"/>
  <c r="DM211" i="1"/>
  <c r="CS211" i="1"/>
  <c r="CX211" i="1"/>
  <c r="CP211" i="1"/>
  <c r="CU211" i="1"/>
  <c r="CZ211" i="1"/>
  <c r="DC211" i="1"/>
  <c r="CT211" i="1"/>
  <c r="CY211" i="1"/>
  <c r="CQ211" i="1"/>
  <c r="CV211" i="1"/>
  <c r="DA211" i="1"/>
  <c r="DD211" i="1"/>
  <c r="CR211" i="1"/>
  <c r="CW211" i="1"/>
  <c r="DB211" i="1"/>
  <c r="DE211" i="1"/>
  <c r="AJ211" i="1"/>
  <c r="DF211" i="1"/>
  <c r="DG211" i="1"/>
  <c r="DH211" i="1"/>
  <c r="DJ211" i="1"/>
  <c r="CN211" i="1"/>
  <c r="BT211" i="1"/>
  <c r="BY211" i="1"/>
  <c r="BQ211" i="1"/>
  <c r="BV211" i="1"/>
  <c r="CA211" i="1"/>
  <c r="CD211" i="1"/>
  <c r="BU211" i="1"/>
  <c r="BZ211" i="1"/>
  <c r="BR211" i="1"/>
  <c r="BW211" i="1"/>
  <c r="CB211" i="1"/>
  <c r="CE211" i="1"/>
  <c r="BS211" i="1"/>
  <c r="BX211" i="1"/>
  <c r="CC211" i="1"/>
  <c r="CF211" i="1"/>
  <c r="AI211" i="1"/>
  <c r="CG211" i="1"/>
  <c r="CH211" i="1"/>
  <c r="CI211" i="1"/>
  <c r="CK211" i="1"/>
  <c r="BO211" i="1"/>
  <c r="AU211" i="1"/>
  <c r="AZ211" i="1"/>
  <c r="AR211" i="1"/>
  <c r="AW211" i="1"/>
  <c r="BB211" i="1"/>
  <c r="BE211" i="1"/>
  <c r="AV211" i="1"/>
  <c r="BA211" i="1"/>
  <c r="AS211" i="1"/>
  <c r="AX211" i="1"/>
  <c r="BC211" i="1"/>
  <c r="BF211" i="1"/>
  <c r="AT211" i="1"/>
  <c r="AY211" i="1"/>
  <c r="BD211" i="1"/>
  <c r="BG211" i="1"/>
  <c r="AH211" i="1"/>
  <c r="BH211" i="1"/>
  <c r="BI211" i="1"/>
  <c r="BJ211" i="1"/>
  <c r="BL211" i="1"/>
  <c r="AP211" i="1"/>
  <c r="W211" i="1"/>
  <c r="FR265" i="1"/>
  <c r="EQ265" i="1"/>
  <c r="EV265" i="1"/>
  <c r="EN265" i="1"/>
  <c r="ES265" i="1"/>
  <c r="EX265" i="1"/>
  <c r="FA265" i="1"/>
  <c r="ER265" i="1"/>
  <c r="EW265" i="1"/>
  <c r="EO265" i="1"/>
  <c r="ET265" i="1"/>
  <c r="EY265" i="1"/>
  <c r="FB265" i="1"/>
  <c r="EP265" i="1"/>
  <c r="EU265" i="1"/>
  <c r="EZ265" i="1"/>
  <c r="FC265" i="1"/>
  <c r="AL265" i="1"/>
  <c r="FD265" i="1"/>
  <c r="FE265" i="1"/>
  <c r="FF265" i="1"/>
  <c r="FH265" i="1"/>
  <c r="EL265" i="1"/>
  <c r="DR265" i="1"/>
  <c r="DW265" i="1"/>
  <c r="DO265" i="1"/>
  <c r="DT265" i="1"/>
  <c r="DY265" i="1"/>
  <c r="EB265" i="1"/>
  <c r="DS265" i="1"/>
  <c r="DX265" i="1"/>
  <c r="EC265" i="1"/>
  <c r="DQ265" i="1"/>
  <c r="DV265" i="1"/>
  <c r="EA265" i="1"/>
  <c r="ED265" i="1"/>
  <c r="EE265" i="1"/>
  <c r="AK265" i="1"/>
  <c r="EF265" i="1"/>
  <c r="EG265" i="1"/>
  <c r="EI265" i="1"/>
  <c r="DP265" i="1"/>
  <c r="DU265" i="1"/>
  <c r="DZ265" i="1"/>
  <c r="DM265" i="1"/>
  <c r="CS265" i="1"/>
  <c r="CX265" i="1"/>
  <c r="CP265" i="1"/>
  <c r="CU265" i="1"/>
  <c r="CZ265" i="1"/>
  <c r="DC265" i="1"/>
  <c r="CT265" i="1"/>
  <c r="CY265" i="1"/>
  <c r="CQ265" i="1"/>
  <c r="CV265" i="1"/>
  <c r="DA265" i="1"/>
  <c r="DD265" i="1"/>
  <c r="CR265" i="1"/>
  <c r="CW265" i="1"/>
  <c r="DB265" i="1"/>
  <c r="DE265" i="1"/>
  <c r="AJ265" i="1"/>
  <c r="DF265" i="1"/>
  <c r="DG265" i="1"/>
  <c r="DH265" i="1"/>
  <c r="DJ265" i="1"/>
  <c r="CN265" i="1"/>
  <c r="BT265" i="1"/>
  <c r="BY265" i="1"/>
  <c r="BQ265" i="1"/>
  <c r="BV265" i="1"/>
  <c r="CA265" i="1"/>
  <c r="CD265" i="1"/>
  <c r="BU265" i="1"/>
  <c r="BZ265" i="1"/>
  <c r="BR265" i="1"/>
  <c r="BW265" i="1"/>
  <c r="CB265" i="1"/>
  <c r="CE265" i="1"/>
  <c r="BS265" i="1"/>
  <c r="BX265" i="1"/>
  <c r="CC265" i="1"/>
  <c r="CF265" i="1"/>
  <c r="AI265" i="1"/>
  <c r="CG265" i="1"/>
  <c r="CH265" i="1"/>
  <c r="CI265" i="1"/>
  <c r="CK265" i="1"/>
  <c r="BO265" i="1"/>
  <c r="AU265" i="1"/>
  <c r="AZ265" i="1"/>
  <c r="AR265" i="1"/>
  <c r="AW265" i="1"/>
  <c r="BB265" i="1"/>
  <c r="BE265" i="1"/>
  <c r="AV265" i="1"/>
  <c r="BA265" i="1"/>
  <c r="AS265" i="1"/>
  <c r="AX265" i="1"/>
  <c r="BC265" i="1"/>
  <c r="BF265" i="1"/>
  <c r="AT265" i="1"/>
  <c r="AY265" i="1"/>
  <c r="BD265" i="1"/>
  <c r="BG265" i="1"/>
  <c r="AH265" i="1"/>
  <c r="BH265" i="1"/>
  <c r="BI265" i="1"/>
  <c r="BJ265" i="1"/>
  <c r="BL265" i="1"/>
  <c r="AP265" i="1"/>
  <c r="W265" i="1"/>
  <c r="FR310" i="1"/>
  <c r="EQ310" i="1"/>
  <c r="EV310" i="1"/>
  <c r="EN310" i="1"/>
  <c r="ES310" i="1"/>
  <c r="EX310" i="1"/>
  <c r="FA310" i="1"/>
  <c r="ER310" i="1"/>
  <c r="EW310" i="1"/>
  <c r="EO310" i="1"/>
  <c r="ET310" i="1"/>
  <c r="EY310" i="1"/>
  <c r="FB310" i="1"/>
  <c r="EP310" i="1"/>
  <c r="EU310" i="1"/>
  <c r="EZ310" i="1"/>
  <c r="FC310" i="1"/>
  <c r="AL310" i="1"/>
  <c r="FD310" i="1"/>
  <c r="FE310" i="1"/>
  <c r="FF310" i="1"/>
  <c r="FH310" i="1"/>
  <c r="EL310" i="1"/>
  <c r="DR310" i="1"/>
  <c r="DW310" i="1"/>
  <c r="DO310" i="1"/>
  <c r="DT310" i="1"/>
  <c r="DY310" i="1"/>
  <c r="EB310" i="1"/>
  <c r="DS310" i="1"/>
  <c r="DX310" i="1"/>
  <c r="EC310" i="1"/>
  <c r="DQ310" i="1"/>
  <c r="DV310" i="1"/>
  <c r="EA310" i="1"/>
  <c r="ED310" i="1"/>
  <c r="EE310" i="1"/>
  <c r="AK310" i="1"/>
  <c r="EF310" i="1"/>
  <c r="EG310" i="1"/>
  <c r="EI310" i="1"/>
  <c r="DP310" i="1"/>
  <c r="DU310" i="1"/>
  <c r="DZ310" i="1"/>
  <c r="DM310" i="1"/>
  <c r="CS310" i="1"/>
  <c r="CX310" i="1"/>
  <c r="CP310" i="1"/>
  <c r="CU310" i="1"/>
  <c r="CZ310" i="1"/>
  <c r="DC310" i="1"/>
  <c r="CT310" i="1"/>
  <c r="CY310" i="1"/>
  <c r="CQ310" i="1"/>
  <c r="CV310" i="1"/>
  <c r="DA310" i="1"/>
  <c r="DD310" i="1"/>
  <c r="CR310" i="1"/>
  <c r="CW310" i="1"/>
  <c r="DB310" i="1"/>
  <c r="DE310" i="1"/>
  <c r="AJ310" i="1"/>
  <c r="DF310" i="1"/>
  <c r="DG310" i="1"/>
  <c r="DH310" i="1"/>
  <c r="DJ310" i="1"/>
  <c r="CN310" i="1"/>
  <c r="BT310" i="1"/>
  <c r="BY310" i="1"/>
  <c r="BQ310" i="1"/>
  <c r="BV310" i="1"/>
  <c r="CA310" i="1"/>
  <c r="CD310" i="1"/>
  <c r="BU310" i="1"/>
  <c r="BZ310" i="1"/>
  <c r="BR310" i="1"/>
  <c r="BW310" i="1"/>
  <c r="CB310" i="1"/>
  <c r="CE310" i="1"/>
  <c r="BS310" i="1"/>
  <c r="BX310" i="1"/>
  <c r="CC310" i="1"/>
  <c r="CF310" i="1"/>
  <c r="AI310" i="1"/>
  <c r="CG310" i="1"/>
  <c r="CH310" i="1"/>
  <c r="CI310" i="1"/>
  <c r="CK310" i="1"/>
  <c r="BO310" i="1"/>
  <c r="AU310" i="1"/>
  <c r="AZ310" i="1"/>
  <c r="AR310" i="1"/>
  <c r="AW310" i="1"/>
  <c r="BB310" i="1"/>
  <c r="BE310" i="1"/>
  <c r="AV310" i="1"/>
  <c r="BA310" i="1"/>
  <c r="AS310" i="1"/>
  <c r="AX310" i="1"/>
  <c r="BC310" i="1"/>
  <c r="BF310" i="1"/>
  <c r="AT310" i="1"/>
  <c r="AY310" i="1"/>
  <c r="BD310" i="1"/>
  <c r="BG310" i="1"/>
  <c r="AH310" i="1"/>
  <c r="BH310" i="1"/>
  <c r="BI310" i="1"/>
  <c r="BJ310" i="1"/>
  <c r="BL310" i="1"/>
  <c r="AP310" i="1"/>
  <c r="W310" i="1"/>
  <c r="FR320" i="1"/>
  <c r="EQ320" i="1"/>
  <c r="EV320" i="1"/>
  <c r="EN320" i="1"/>
  <c r="ES320" i="1"/>
  <c r="EX320" i="1"/>
  <c r="FA320" i="1"/>
  <c r="ER320" i="1"/>
  <c r="EW320" i="1"/>
  <c r="EO320" i="1"/>
  <c r="ET320" i="1"/>
  <c r="EY320" i="1"/>
  <c r="FB320" i="1"/>
  <c r="EP320" i="1"/>
  <c r="EU320" i="1"/>
  <c r="EZ320" i="1"/>
  <c r="FC320" i="1"/>
  <c r="AL320" i="1"/>
  <c r="FD320" i="1"/>
  <c r="FE320" i="1"/>
  <c r="FF320" i="1"/>
  <c r="FH320" i="1"/>
  <c r="EL320" i="1"/>
  <c r="DR320" i="1"/>
  <c r="DW320" i="1"/>
  <c r="DO320" i="1"/>
  <c r="DT320" i="1"/>
  <c r="DY320" i="1"/>
  <c r="EB320" i="1"/>
  <c r="DS320" i="1"/>
  <c r="DX320" i="1"/>
  <c r="EC320" i="1"/>
  <c r="DQ320" i="1"/>
  <c r="DV320" i="1"/>
  <c r="EA320" i="1"/>
  <c r="ED320" i="1"/>
  <c r="EE320" i="1"/>
  <c r="AK320" i="1"/>
  <c r="EF320" i="1"/>
  <c r="EG320" i="1"/>
  <c r="EI320" i="1"/>
  <c r="DP320" i="1"/>
  <c r="DU320" i="1"/>
  <c r="DZ320" i="1"/>
  <c r="DM320" i="1"/>
  <c r="CS320" i="1"/>
  <c r="CX320" i="1"/>
  <c r="CP320" i="1"/>
  <c r="CU320" i="1"/>
  <c r="CZ320" i="1"/>
  <c r="DC320" i="1"/>
  <c r="CT320" i="1"/>
  <c r="CY320" i="1"/>
  <c r="CQ320" i="1"/>
  <c r="CV320" i="1"/>
  <c r="DA320" i="1"/>
  <c r="DD320" i="1"/>
  <c r="CR320" i="1"/>
  <c r="CW320" i="1"/>
  <c r="DB320" i="1"/>
  <c r="DE320" i="1"/>
  <c r="AJ320" i="1"/>
  <c r="DF320" i="1"/>
  <c r="DG320" i="1"/>
  <c r="DH320" i="1"/>
  <c r="DJ320" i="1"/>
  <c r="CN320" i="1"/>
  <c r="BT320" i="1"/>
  <c r="BY320" i="1"/>
  <c r="BQ320" i="1"/>
  <c r="BV320" i="1"/>
  <c r="CA320" i="1"/>
  <c r="CD320" i="1"/>
  <c r="BU320" i="1"/>
  <c r="BZ320" i="1"/>
  <c r="BR320" i="1"/>
  <c r="BW320" i="1"/>
  <c r="CB320" i="1"/>
  <c r="CE320" i="1"/>
  <c r="BS320" i="1"/>
  <c r="BX320" i="1"/>
  <c r="CC320" i="1"/>
  <c r="CF320" i="1"/>
  <c r="AI320" i="1"/>
  <c r="CG320" i="1"/>
  <c r="CH320" i="1"/>
  <c r="CI320" i="1"/>
  <c r="CK320" i="1"/>
  <c r="BO320" i="1"/>
  <c r="AU320" i="1"/>
  <c r="AZ320" i="1"/>
  <c r="AR320" i="1"/>
  <c r="AW320" i="1"/>
  <c r="BB320" i="1"/>
  <c r="BE320" i="1"/>
  <c r="AV320" i="1"/>
  <c r="BA320" i="1"/>
  <c r="AS320" i="1"/>
  <c r="AX320" i="1"/>
  <c r="BC320" i="1"/>
  <c r="BF320" i="1"/>
  <c r="AT320" i="1"/>
  <c r="AY320" i="1"/>
  <c r="BD320" i="1"/>
  <c r="BG320" i="1"/>
  <c r="AH320" i="1"/>
  <c r="BH320" i="1"/>
  <c r="BI320" i="1"/>
  <c r="BJ320" i="1"/>
  <c r="BL320" i="1"/>
  <c r="AP320" i="1"/>
  <c r="W320" i="1"/>
  <c r="FR227" i="1"/>
  <c r="EQ227" i="1"/>
  <c r="EV227" i="1"/>
  <c r="EN227" i="1"/>
  <c r="ES227" i="1"/>
  <c r="EX227" i="1"/>
  <c r="FA227" i="1"/>
  <c r="ER227" i="1"/>
  <c r="EW227" i="1"/>
  <c r="EO227" i="1"/>
  <c r="ET227" i="1"/>
  <c r="EY227" i="1"/>
  <c r="FB227" i="1"/>
  <c r="EP227" i="1"/>
  <c r="EU227" i="1"/>
  <c r="EZ227" i="1"/>
  <c r="FC227" i="1"/>
  <c r="AL227" i="1"/>
  <c r="FD227" i="1"/>
  <c r="FE227" i="1"/>
  <c r="FF227" i="1"/>
  <c r="FH227" i="1"/>
  <c r="EL227" i="1"/>
  <c r="DR227" i="1"/>
  <c r="DW227" i="1"/>
  <c r="DO227" i="1"/>
  <c r="DT227" i="1"/>
  <c r="DY227" i="1"/>
  <c r="EB227" i="1"/>
  <c r="DS227" i="1"/>
  <c r="DX227" i="1"/>
  <c r="EC227" i="1"/>
  <c r="DQ227" i="1"/>
  <c r="DV227" i="1"/>
  <c r="EA227" i="1"/>
  <c r="ED227" i="1"/>
  <c r="EE227" i="1"/>
  <c r="AK227" i="1"/>
  <c r="EF227" i="1"/>
  <c r="EG227" i="1"/>
  <c r="EI227" i="1"/>
  <c r="DP227" i="1"/>
  <c r="DU227" i="1"/>
  <c r="DZ227" i="1"/>
  <c r="DM227" i="1"/>
  <c r="CS227" i="1"/>
  <c r="CX227" i="1"/>
  <c r="CP227" i="1"/>
  <c r="CU227" i="1"/>
  <c r="CZ227" i="1"/>
  <c r="DC227" i="1"/>
  <c r="CT227" i="1"/>
  <c r="CY227" i="1"/>
  <c r="CQ227" i="1"/>
  <c r="CV227" i="1"/>
  <c r="DA227" i="1"/>
  <c r="DD227" i="1"/>
  <c r="CR227" i="1"/>
  <c r="CW227" i="1"/>
  <c r="DB227" i="1"/>
  <c r="DE227" i="1"/>
  <c r="AJ227" i="1"/>
  <c r="DF227" i="1"/>
  <c r="DG227" i="1"/>
  <c r="DH227" i="1"/>
  <c r="DJ227" i="1"/>
  <c r="CN227" i="1"/>
  <c r="BT227" i="1"/>
  <c r="BY227" i="1"/>
  <c r="BQ227" i="1"/>
  <c r="BV227" i="1"/>
  <c r="CA227" i="1"/>
  <c r="CD227" i="1"/>
  <c r="BU227" i="1"/>
  <c r="BZ227" i="1"/>
  <c r="BR227" i="1"/>
  <c r="BW227" i="1"/>
  <c r="CB227" i="1"/>
  <c r="CE227" i="1"/>
  <c r="BS227" i="1"/>
  <c r="BX227" i="1"/>
  <c r="CC227" i="1"/>
  <c r="CF227" i="1"/>
  <c r="AI227" i="1"/>
  <c r="CG227" i="1"/>
  <c r="CH227" i="1"/>
  <c r="CI227" i="1"/>
  <c r="CK227" i="1"/>
  <c r="BO227" i="1"/>
  <c r="AU227" i="1"/>
  <c r="AZ227" i="1"/>
  <c r="AR227" i="1"/>
  <c r="AW227" i="1"/>
  <c r="BB227" i="1"/>
  <c r="BE227" i="1"/>
  <c r="AV227" i="1"/>
  <c r="BA227" i="1"/>
  <c r="AS227" i="1"/>
  <c r="AX227" i="1"/>
  <c r="BC227" i="1"/>
  <c r="BF227" i="1"/>
  <c r="AT227" i="1"/>
  <c r="AY227" i="1"/>
  <c r="BD227" i="1"/>
  <c r="BG227" i="1"/>
  <c r="AH227" i="1"/>
  <c r="BH227" i="1"/>
  <c r="BI227" i="1"/>
  <c r="BJ227" i="1"/>
  <c r="BL227" i="1"/>
  <c r="AP227" i="1"/>
  <c r="W227" i="1"/>
  <c r="FR213" i="1"/>
  <c r="EQ213" i="1"/>
  <c r="EV213" i="1"/>
  <c r="EN213" i="1"/>
  <c r="ES213" i="1"/>
  <c r="EX213" i="1"/>
  <c r="FA213" i="1"/>
  <c r="ER213" i="1"/>
  <c r="EW213" i="1"/>
  <c r="EO213" i="1"/>
  <c r="ET213" i="1"/>
  <c r="EY213" i="1"/>
  <c r="FB213" i="1"/>
  <c r="EP213" i="1"/>
  <c r="EU213" i="1"/>
  <c r="EZ213" i="1"/>
  <c r="FC213" i="1"/>
  <c r="AL213" i="1"/>
  <c r="FD213" i="1"/>
  <c r="FE213" i="1"/>
  <c r="FF213" i="1"/>
  <c r="FH213" i="1"/>
  <c r="EL213" i="1"/>
  <c r="DR213" i="1"/>
  <c r="DW213" i="1"/>
  <c r="DO213" i="1"/>
  <c r="DT213" i="1"/>
  <c r="DY213" i="1"/>
  <c r="EB213" i="1"/>
  <c r="DS213" i="1"/>
  <c r="DX213" i="1"/>
  <c r="EC213" i="1"/>
  <c r="DQ213" i="1"/>
  <c r="DV213" i="1"/>
  <c r="EA213" i="1"/>
  <c r="ED213" i="1"/>
  <c r="EE213" i="1"/>
  <c r="AK213" i="1"/>
  <c r="EF213" i="1"/>
  <c r="EG213" i="1"/>
  <c r="EI213" i="1"/>
  <c r="DP213" i="1"/>
  <c r="DU213" i="1"/>
  <c r="DZ213" i="1"/>
  <c r="DM213" i="1"/>
  <c r="CS213" i="1"/>
  <c r="CX213" i="1"/>
  <c r="CP213" i="1"/>
  <c r="CU213" i="1"/>
  <c r="CZ213" i="1"/>
  <c r="DC213" i="1"/>
  <c r="CT213" i="1"/>
  <c r="CY213" i="1"/>
  <c r="CQ213" i="1"/>
  <c r="CV213" i="1"/>
  <c r="DA213" i="1"/>
  <c r="DD213" i="1"/>
  <c r="CR213" i="1"/>
  <c r="CW213" i="1"/>
  <c r="DB213" i="1"/>
  <c r="DE213" i="1"/>
  <c r="AJ213" i="1"/>
  <c r="DF213" i="1"/>
  <c r="DG213" i="1"/>
  <c r="DH213" i="1"/>
  <c r="DJ213" i="1"/>
  <c r="CN213" i="1"/>
  <c r="BT213" i="1"/>
  <c r="BY213" i="1"/>
  <c r="BQ213" i="1"/>
  <c r="BV213" i="1"/>
  <c r="CA213" i="1"/>
  <c r="CD213" i="1"/>
  <c r="BU213" i="1"/>
  <c r="BZ213" i="1"/>
  <c r="BR213" i="1"/>
  <c r="BW213" i="1"/>
  <c r="CB213" i="1"/>
  <c r="CE213" i="1"/>
  <c r="BS213" i="1"/>
  <c r="BX213" i="1"/>
  <c r="CC213" i="1"/>
  <c r="CF213" i="1"/>
  <c r="AI213" i="1"/>
  <c r="CG213" i="1"/>
  <c r="CH213" i="1"/>
  <c r="CI213" i="1"/>
  <c r="CK213" i="1"/>
  <c r="BO213" i="1"/>
  <c r="AU213" i="1"/>
  <c r="AZ213" i="1"/>
  <c r="AR213" i="1"/>
  <c r="AW213" i="1"/>
  <c r="BB213" i="1"/>
  <c r="BE213" i="1"/>
  <c r="AV213" i="1"/>
  <c r="BA213" i="1"/>
  <c r="AS213" i="1"/>
  <c r="AX213" i="1"/>
  <c r="BC213" i="1"/>
  <c r="BF213" i="1"/>
  <c r="AT213" i="1"/>
  <c r="AY213" i="1"/>
  <c r="BD213" i="1"/>
  <c r="BG213" i="1"/>
  <c r="AH213" i="1"/>
  <c r="BH213" i="1"/>
  <c r="BI213" i="1"/>
  <c r="BJ213" i="1"/>
  <c r="BL213" i="1"/>
  <c r="AP213" i="1"/>
  <c r="W213" i="1"/>
  <c r="FR249" i="1"/>
  <c r="EQ249" i="1"/>
  <c r="EV249" i="1"/>
  <c r="EN249" i="1"/>
  <c r="ES249" i="1"/>
  <c r="EX249" i="1"/>
  <c r="FA249" i="1"/>
  <c r="ER249" i="1"/>
  <c r="EW249" i="1"/>
  <c r="EO249" i="1"/>
  <c r="ET249" i="1"/>
  <c r="EY249" i="1"/>
  <c r="FB249" i="1"/>
  <c r="EP249" i="1"/>
  <c r="EU249" i="1"/>
  <c r="EZ249" i="1"/>
  <c r="FC249" i="1"/>
  <c r="AL249" i="1"/>
  <c r="FD249" i="1"/>
  <c r="FE249" i="1"/>
  <c r="FF249" i="1"/>
  <c r="FH249" i="1"/>
  <c r="EL249" i="1"/>
  <c r="DR249" i="1"/>
  <c r="DW249" i="1"/>
  <c r="DO249" i="1"/>
  <c r="DT249" i="1"/>
  <c r="DY249" i="1"/>
  <c r="EB249" i="1"/>
  <c r="DS249" i="1"/>
  <c r="DX249" i="1"/>
  <c r="EC249" i="1"/>
  <c r="DQ249" i="1"/>
  <c r="DV249" i="1"/>
  <c r="EA249" i="1"/>
  <c r="ED249" i="1"/>
  <c r="EE249" i="1"/>
  <c r="AK249" i="1"/>
  <c r="EF249" i="1"/>
  <c r="EG249" i="1"/>
  <c r="EI249" i="1"/>
  <c r="DP249" i="1"/>
  <c r="DU249" i="1"/>
  <c r="DZ249" i="1"/>
  <c r="DM249" i="1"/>
  <c r="CS249" i="1"/>
  <c r="CX249" i="1"/>
  <c r="CP249" i="1"/>
  <c r="CU249" i="1"/>
  <c r="CZ249" i="1"/>
  <c r="DC249" i="1"/>
  <c r="CT249" i="1"/>
  <c r="CY249" i="1"/>
  <c r="CQ249" i="1"/>
  <c r="CV249" i="1"/>
  <c r="DA249" i="1"/>
  <c r="DD249" i="1"/>
  <c r="CR249" i="1"/>
  <c r="CW249" i="1"/>
  <c r="DB249" i="1"/>
  <c r="DE249" i="1"/>
  <c r="AJ249" i="1"/>
  <c r="DF249" i="1"/>
  <c r="DG249" i="1"/>
  <c r="DH249" i="1"/>
  <c r="DJ249" i="1"/>
  <c r="CN249" i="1"/>
  <c r="BT249" i="1"/>
  <c r="BY249" i="1"/>
  <c r="BQ249" i="1"/>
  <c r="BV249" i="1"/>
  <c r="CA249" i="1"/>
  <c r="CD249" i="1"/>
  <c r="BU249" i="1"/>
  <c r="BZ249" i="1"/>
  <c r="BR249" i="1"/>
  <c r="BW249" i="1"/>
  <c r="CB249" i="1"/>
  <c r="CE249" i="1"/>
  <c r="BS249" i="1"/>
  <c r="BX249" i="1"/>
  <c r="CC249" i="1"/>
  <c r="CF249" i="1"/>
  <c r="AI249" i="1"/>
  <c r="CG249" i="1"/>
  <c r="CH249" i="1"/>
  <c r="CI249" i="1"/>
  <c r="CK249" i="1"/>
  <c r="BO249" i="1"/>
  <c r="AU249" i="1"/>
  <c r="AZ249" i="1"/>
  <c r="AR249" i="1"/>
  <c r="AW249" i="1"/>
  <c r="BB249" i="1"/>
  <c r="BE249" i="1"/>
  <c r="AV249" i="1"/>
  <c r="BA249" i="1"/>
  <c r="AS249" i="1"/>
  <c r="AX249" i="1"/>
  <c r="BC249" i="1"/>
  <c r="BF249" i="1"/>
  <c r="AT249" i="1"/>
  <c r="AY249" i="1"/>
  <c r="BD249" i="1"/>
  <c r="BG249" i="1"/>
  <c r="AH249" i="1"/>
  <c r="BH249" i="1"/>
  <c r="BI249" i="1"/>
  <c r="BJ249" i="1"/>
  <c r="BL249" i="1"/>
  <c r="AP249" i="1"/>
  <c r="W249" i="1"/>
  <c r="FR238" i="1"/>
  <c r="EQ238" i="1"/>
  <c r="EV238" i="1"/>
  <c r="EN238" i="1"/>
  <c r="ES238" i="1"/>
  <c r="EX238" i="1"/>
  <c r="FA238" i="1"/>
  <c r="ER238" i="1"/>
  <c r="EW238" i="1"/>
  <c r="EO238" i="1"/>
  <c r="ET238" i="1"/>
  <c r="EY238" i="1"/>
  <c r="FB238" i="1"/>
  <c r="EP238" i="1"/>
  <c r="EU238" i="1"/>
  <c r="EZ238" i="1"/>
  <c r="FC238" i="1"/>
  <c r="AL238" i="1"/>
  <c r="FD238" i="1"/>
  <c r="FE238" i="1"/>
  <c r="FF238" i="1"/>
  <c r="FH238" i="1"/>
  <c r="EL238" i="1"/>
  <c r="DR238" i="1"/>
  <c r="DW238" i="1"/>
  <c r="DO238" i="1"/>
  <c r="DT238" i="1"/>
  <c r="DY238" i="1"/>
  <c r="EB238" i="1"/>
  <c r="DS238" i="1"/>
  <c r="DX238" i="1"/>
  <c r="EC238" i="1"/>
  <c r="DQ238" i="1"/>
  <c r="DV238" i="1"/>
  <c r="EA238" i="1"/>
  <c r="ED238" i="1"/>
  <c r="EE238" i="1"/>
  <c r="AK238" i="1"/>
  <c r="EF238" i="1"/>
  <c r="EG238" i="1"/>
  <c r="EI238" i="1"/>
  <c r="DP238" i="1"/>
  <c r="DU238" i="1"/>
  <c r="DZ238" i="1"/>
  <c r="DM238" i="1"/>
  <c r="CS238" i="1"/>
  <c r="CX238" i="1"/>
  <c r="CP238" i="1"/>
  <c r="CU238" i="1"/>
  <c r="CZ238" i="1"/>
  <c r="DC238" i="1"/>
  <c r="CT238" i="1"/>
  <c r="CY238" i="1"/>
  <c r="CQ238" i="1"/>
  <c r="CV238" i="1"/>
  <c r="DA238" i="1"/>
  <c r="DD238" i="1"/>
  <c r="CR238" i="1"/>
  <c r="CW238" i="1"/>
  <c r="DB238" i="1"/>
  <c r="DE238" i="1"/>
  <c r="AJ238" i="1"/>
  <c r="DF238" i="1"/>
  <c r="DG238" i="1"/>
  <c r="DH238" i="1"/>
  <c r="DJ238" i="1"/>
  <c r="CN238" i="1"/>
  <c r="BT238" i="1"/>
  <c r="BY238" i="1"/>
  <c r="BQ238" i="1"/>
  <c r="BV238" i="1"/>
  <c r="CA238" i="1"/>
  <c r="CD238" i="1"/>
  <c r="BU238" i="1"/>
  <c r="BZ238" i="1"/>
  <c r="BR238" i="1"/>
  <c r="BW238" i="1"/>
  <c r="CB238" i="1"/>
  <c r="CE238" i="1"/>
  <c r="BS238" i="1"/>
  <c r="BX238" i="1"/>
  <c r="CC238" i="1"/>
  <c r="CF238" i="1"/>
  <c r="AI238" i="1"/>
  <c r="CG238" i="1"/>
  <c r="CH238" i="1"/>
  <c r="CI238" i="1"/>
  <c r="CK238" i="1"/>
  <c r="BO238" i="1"/>
  <c r="AU238" i="1"/>
  <c r="AZ238" i="1"/>
  <c r="AR238" i="1"/>
  <c r="AW238" i="1"/>
  <c r="BB238" i="1"/>
  <c r="BE238" i="1"/>
  <c r="AV238" i="1"/>
  <c r="BA238" i="1"/>
  <c r="AS238" i="1"/>
  <c r="AX238" i="1"/>
  <c r="BC238" i="1"/>
  <c r="BF238" i="1"/>
  <c r="AT238" i="1"/>
  <c r="AY238" i="1"/>
  <c r="BD238" i="1"/>
  <c r="BG238" i="1"/>
  <c r="AH238" i="1"/>
  <c r="BH238" i="1"/>
  <c r="BI238" i="1"/>
  <c r="BJ238" i="1"/>
  <c r="BL238" i="1"/>
  <c r="AP238" i="1"/>
  <c r="W238" i="1"/>
  <c r="FR315" i="1"/>
  <c r="EQ315" i="1"/>
  <c r="EV315" i="1"/>
  <c r="EN315" i="1"/>
  <c r="ES315" i="1"/>
  <c r="EX315" i="1"/>
  <c r="FA315" i="1"/>
  <c r="ER315" i="1"/>
  <c r="EW315" i="1"/>
  <c r="EO315" i="1"/>
  <c r="ET315" i="1"/>
  <c r="EY315" i="1"/>
  <c r="FB315" i="1"/>
  <c r="EP315" i="1"/>
  <c r="EU315" i="1"/>
  <c r="EZ315" i="1"/>
  <c r="FC315" i="1"/>
  <c r="AL315" i="1"/>
  <c r="FD315" i="1"/>
  <c r="FE315" i="1"/>
  <c r="FF315" i="1"/>
  <c r="FH315" i="1"/>
  <c r="EL315" i="1"/>
  <c r="DR315" i="1"/>
  <c r="DW315" i="1"/>
  <c r="DO315" i="1"/>
  <c r="DT315" i="1"/>
  <c r="DY315" i="1"/>
  <c r="EB315" i="1"/>
  <c r="DS315" i="1"/>
  <c r="DX315" i="1"/>
  <c r="DP315" i="1"/>
  <c r="DU315" i="1"/>
  <c r="DZ315" i="1"/>
  <c r="EC315" i="1"/>
  <c r="DQ315" i="1"/>
  <c r="DV315" i="1"/>
  <c r="EA315" i="1"/>
  <c r="ED315" i="1"/>
  <c r="AK315" i="1"/>
  <c r="EE315" i="1"/>
  <c r="EF315" i="1"/>
  <c r="EG315" i="1"/>
  <c r="EI315" i="1"/>
  <c r="DM315" i="1"/>
  <c r="CS315" i="1"/>
  <c r="CX315" i="1"/>
  <c r="CP315" i="1"/>
  <c r="CU315" i="1"/>
  <c r="CZ315" i="1"/>
  <c r="DC315" i="1"/>
  <c r="CT315" i="1"/>
  <c r="CY315" i="1"/>
  <c r="CQ315" i="1"/>
  <c r="CV315" i="1"/>
  <c r="DA315" i="1"/>
  <c r="DD315" i="1"/>
  <c r="CR315" i="1"/>
  <c r="CW315" i="1"/>
  <c r="DB315" i="1"/>
  <c r="DE315" i="1"/>
  <c r="AJ315" i="1"/>
  <c r="DF315" i="1"/>
  <c r="DG315" i="1"/>
  <c r="DH315" i="1"/>
  <c r="DJ315" i="1"/>
  <c r="CN315" i="1"/>
  <c r="BT315" i="1"/>
  <c r="BY315" i="1"/>
  <c r="BQ315" i="1"/>
  <c r="BV315" i="1"/>
  <c r="CA315" i="1"/>
  <c r="CD315" i="1"/>
  <c r="BU315" i="1"/>
  <c r="BZ315" i="1"/>
  <c r="BR315" i="1"/>
  <c r="BW315" i="1"/>
  <c r="CB315" i="1"/>
  <c r="CE315" i="1"/>
  <c r="BS315" i="1"/>
  <c r="BX315" i="1"/>
  <c r="CC315" i="1"/>
  <c r="CF315" i="1"/>
  <c r="AI315" i="1"/>
  <c r="CG315" i="1"/>
  <c r="CH315" i="1"/>
  <c r="CI315" i="1"/>
  <c r="CK315" i="1"/>
  <c r="BO315" i="1"/>
  <c r="AU315" i="1"/>
  <c r="AZ315" i="1"/>
  <c r="AR315" i="1"/>
  <c r="AW315" i="1"/>
  <c r="BB315" i="1"/>
  <c r="BE315" i="1"/>
  <c r="AV315" i="1"/>
  <c r="BA315" i="1"/>
  <c r="AS315" i="1"/>
  <c r="AX315" i="1"/>
  <c r="BC315" i="1"/>
  <c r="BF315" i="1"/>
  <c r="AT315" i="1"/>
  <c r="AY315" i="1"/>
  <c r="BD315" i="1"/>
  <c r="BG315" i="1"/>
  <c r="AH315" i="1"/>
  <c r="BH315" i="1"/>
  <c r="BI315" i="1"/>
  <c r="BJ315" i="1"/>
  <c r="BL315" i="1"/>
  <c r="AP315" i="1"/>
  <c r="W315" i="1"/>
  <c r="FR295" i="1"/>
  <c r="EQ295" i="1"/>
  <c r="EV295" i="1"/>
  <c r="EN295" i="1"/>
  <c r="ES295" i="1"/>
  <c r="EX295" i="1"/>
  <c r="FA295" i="1"/>
  <c r="ER295" i="1"/>
  <c r="EW295" i="1"/>
  <c r="EO295" i="1"/>
  <c r="ET295" i="1"/>
  <c r="EY295" i="1"/>
  <c r="FB295" i="1"/>
  <c r="EP295" i="1"/>
  <c r="EU295" i="1"/>
  <c r="EZ295" i="1"/>
  <c r="FC295" i="1"/>
  <c r="AL295" i="1"/>
  <c r="FD295" i="1"/>
  <c r="FE295" i="1"/>
  <c r="FF295" i="1"/>
  <c r="FH295" i="1"/>
  <c r="EL295" i="1"/>
  <c r="DR295" i="1"/>
  <c r="DW295" i="1"/>
  <c r="DO295" i="1"/>
  <c r="DT295" i="1"/>
  <c r="DY295" i="1"/>
  <c r="EB295" i="1"/>
  <c r="DS295" i="1"/>
  <c r="DX295" i="1"/>
  <c r="EC295" i="1"/>
  <c r="DQ295" i="1"/>
  <c r="DV295" i="1"/>
  <c r="EA295" i="1"/>
  <c r="ED295" i="1"/>
  <c r="EE295" i="1"/>
  <c r="AK295" i="1"/>
  <c r="EF295" i="1"/>
  <c r="EG295" i="1"/>
  <c r="EI295" i="1"/>
  <c r="DP295" i="1"/>
  <c r="DU295" i="1"/>
  <c r="DZ295" i="1"/>
  <c r="DM295" i="1"/>
  <c r="CS295" i="1"/>
  <c r="CX295" i="1"/>
  <c r="CP295" i="1"/>
  <c r="CU295" i="1"/>
  <c r="CZ295" i="1"/>
  <c r="DC295" i="1"/>
  <c r="CT295" i="1"/>
  <c r="CY295" i="1"/>
  <c r="CQ295" i="1"/>
  <c r="CV295" i="1"/>
  <c r="DA295" i="1"/>
  <c r="DD295" i="1"/>
  <c r="CR295" i="1"/>
  <c r="CW295" i="1"/>
  <c r="DB295" i="1"/>
  <c r="DE295" i="1"/>
  <c r="AJ295" i="1"/>
  <c r="DF295" i="1"/>
  <c r="DG295" i="1"/>
  <c r="DH295" i="1"/>
  <c r="DJ295" i="1"/>
  <c r="CN295" i="1"/>
  <c r="BT295" i="1"/>
  <c r="BY295" i="1"/>
  <c r="BQ295" i="1"/>
  <c r="BV295" i="1"/>
  <c r="CA295" i="1"/>
  <c r="CD295" i="1"/>
  <c r="BU295" i="1"/>
  <c r="BZ295" i="1"/>
  <c r="BR295" i="1"/>
  <c r="BW295" i="1"/>
  <c r="CB295" i="1"/>
  <c r="CE295" i="1"/>
  <c r="BS295" i="1"/>
  <c r="BX295" i="1"/>
  <c r="CC295" i="1"/>
  <c r="CF295" i="1"/>
  <c r="AI295" i="1"/>
  <c r="CG295" i="1"/>
  <c r="CH295" i="1"/>
  <c r="CI295" i="1"/>
  <c r="CK295" i="1"/>
  <c r="BO295" i="1"/>
  <c r="AU295" i="1"/>
  <c r="AZ295" i="1"/>
  <c r="AR295" i="1"/>
  <c r="AW295" i="1"/>
  <c r="BB295" i="1"/>
  <c r="BE295" i="1"/>
  <c r="AV295" i="1"/>
  <c r="BA295" i="1"/>
  <c r="AS295" i="1"/>
  <c r="AX295" i="1"/>
  <c r="BC295" i="1"/>
  <c r="BF295" i="1"/>
  <c r="AT295" i="1"/>
  <c r="AY295" i="1"/>
  <c r="BD295" i="1"/>
  <c r="BG295" i="1"/>
  <c r="AH295" i="1"/>
  <c r="BH295" i="1"/>
  <c r="BI295" i="1"/>
  <c r="BJ295" i="1"/>
  <c r="BL295" i="1"/>
  <c r="AP295" i="1"/>
  <c r="W295" i="1"/>
  <c r="FP300" i="1"/>
  <c r="FR300" i="1"/>
  <c r="EQ300" i="1"/>
  <c r="EV300" i="1"/>
  <c r="EN300" i="1"/>
  <c r="ES300" i="1"/>
  <c r="EX300" i="1"/>
  <c r="FA300" i="1"/>
  <c r="ER300" i="1"/>
  <c r="EW300" i="1"/>
  <c r="FB300" i="1"/>
  <c r="FC300" i="1"/>
  <c r="FD300" i="1"/>
  <c r="AL300" i="1"/>
  <c r="FE300" i="1"/>
  <c r="FF300" i="1"/>
  <c r="FH300" i="1"/>
  <c r="EO300" i="1"/>
  <c r="ET300" i="1"/>
  <c r="EY300" i="1"/>
  <c r="EP300" i="1"/>
  <c r="EU300" i="1"/>
  <c r="EZ300" i="1"/>
  <c r="EL300" i="1"/>
  <c r="DR300" i="1"/>
  <c r="DW300" i="1"/>
  <c r="DO300" i="1"/>
  <c r="DT300" i="1"/>
  <c r="DY300" i="1"/>
  <c r="EB300" i="1"/>
  <c r="DS300" i="1"/>
  <c r="DX300" i="1"/>
  <c r="EC300" i="1"/>
  <c r="ED300" i="1"/>
  <c r="EE300" i="1"/>
  <c r="AK300" i="1"/>
  <c r="EF300" i="1"/>
  <c r="EG300" i="1"/>
  <c r="EI300" i="1"/>
  <c r="DP300" i="1"/>
  <c r="DU300" i="1"/>
  <c r="DZ300" i="1"/>
  <c r="DQ300" i="1"/>
  <c r="DV300" i="1"/>
  <c r="EA300" i="1"/>
  <c r="DM300" i="1"/>
  <c r="CS300" i="1"/>
  <c r="CX300" i="1"/>
  <c r="CP300" i="1"/>
  <c r="CU300" i="1"/>
  <c r="CZ300" i="1"/>
  <c r="DC300" i="1"/>
  <c r="CT300" i="1"/>
  <c r="CY300" i="1"/>
  <c r="DD300" i="1"/>
  <c r="DE300" i="1"/>
  <c r="DF300" i="1"/>
  <c r="AJ300" i="1"/>
  <c r="DG300" i="1"/>
  <c r="DH300" i="1"/>
  <c r="DJ300" i="1"/>
  <c r="CQ300" i="1"/>
  <c r="CV300" i="1"/>
  <c r="DA300" i="1"/>
  <c r="CR300" i="1"/>
  <c r="CW300" i="1"/>
  <c r="DB300" i="1"/>
  <c r="CN300" i="1"/>
  <c r="BT300" i="1"/>
  <c r="BY300" i="1"/>
  <c r="BQ300" i="1"/>
  <c r="BV300" i="1"/>
  <c r="CA300" i="1"/>
  <c r="CD300" i="1"/>
  <c r="BU300" i="1"/>
  <c r="BZ300" i="1"/>
  <c r="CE300" i="1"/>
  <c r="CF300" i="1"/>
  <c r="CG300" i="1"/>
  <c r="AI300" i="1"/>
  <c r="CH300" i="1"/>
  <c r="CI300" i="1"/>
  <c r="CK300" i="1"/>
  <c r="BR300" i="1"/>
  <c r="BW300" i="1"/>
  <c r="CB300" i="1"/>
  <c r="BS300" i="1"/>
  <c r="BX300" i="1"/>
  <c r="CC300" i="1"/>
  <c r="BO300" i="1"/>
  <c r="AU300" i="1"/>
  <c r="AZ300" i="1"/>
  <c r="AR300" i="1"/>
  <c r="AW300" i="1"/>
  <c r="BB300" i="1"/>
  <c r="BE300" i="1"/>
  <c r="AV300" i="1"/>
  <c r="BA300" i="1"/>
  <c r="BF300" i="1"/>
  <c r="BG300" i="1"/>
  <c r="BH300" i="1"/>
  <c r="AH300" i="1"/>
  <c r="BI300" i="1"/>
  <c r="BJ300" i="1"/>
  <c r="BL300" i="1"/>
  <c r="AS300" i="1"/>
  <c r="AX300" i="1"/>
  <c r="BC300" i="1"/>
  <c r="AT300" i="1"/>
  <c r="AY300" i="1"/>
  <c r="BD300" i="1"/>
  <c r="AP300" i="1"/>
  <c r="W300" i="1"/>
  <c r="FR142" i="1"/>
  <c r="EQ142" i="1"/>
  <c r="EV142" i="1"/>
  <c r="EN142" i="1"/>
  <c r="ES142" i="1"/>
  <c r="EX142" i="1"/>
  <c r="FA142" i="1"/>
  <c r="ER142" i="1"/>
  <c r="EW142" i="1"/>
  <c r="EO142" i="1"/>
  <c r="ET142" i="1"/>
  <c r="EY142" i="1"/>
  <c r="FB142" i="1"/>
  <c r="EP142" i="1"/>
  <c r="EU142" i="1"/>
  <c r="EZ142" i="1"/>
  <c r="FC142" i="1"/>
  <c r="AL142" i="1"/>
  <c r="FD142" i="1"/>
  <c r="FE142" i="1"/>
  <c r="FF142" i="1"/>
  <c r="FH142" i="1"/>
  <c r="EL142" i="1"/>
  <c r="DR142" i="1"/>
  <c r="DW142" i="1"/>
  <c r="DO142" i="1"/>
  <c r="DT142" i="1"/>
  <c r="DY142" i="1"/>
  <c r="EB142" i="1"/>
  <c r="DS142" i="1"/>
  <c r="DX142" i="1"/>
  <c r="EC142" i="1"/>
  <c r="DQ142" i="1"/>
  <c r="DV142" i="1"/>
  <c r="EA142" i="1"/>
  <c r="ED142" i="1"/>
  <c r="EE142" i="1"/>
  <c r="AK142" i="1"/>
  <c r="EF142" i="1"/>
  <c r="EG142" i="1"/>
  <c r="EI142" i="1"/>
  <c r="DP142" i="1"/>
  <c r="DU142" i="1"/>
  <c r="DZ142" i="1"/>
  <c r="DM142" i="1"/>
  <c r="CS142" i="1"/>
  <c r="CX142" i="1"/>
  <c r="CP142" i="1"/>
  <c r="CU142" i="1"/>
  <c r="CZ142" i="1"/>
  <c r="DC142" i="1"/>
  <c r="CT142" i="1"/>
  <c r="CY142" i="1"/>
  <c r="CQ142" i="1"/>
  <c r="CV142" i="1"/>
  <c r="DA142" i="1"/>
  <c r="DD142" i="1"/>
  <c r="CR142" i="1"/>
  <c r="CW142" i="1"/>
  <c r="DB142" i="1"/>
  <c r="DE142" i="1"/>
  <c r="AJ142" i="1"/>
  <c r="DF142" i="1"/>
  <c r="DG142" i="1"/>
  <c r="DH142" i="1"/>
  <c r="DJ142" i="1"/>
  <c r="CN142" i="1"/>
  <c r="BT142" i="1"/>
  <c r="BY142" i="1"/>
  <c r="BQ142" i="1"/>
  <c r="BV142" i="1"/>
  <c r="CA142" i="1"/>
  <c r="CD142" i="1"/>
  <c r="BU142" i="1"/>
  <c r="BZ142" i="1"/>
  <c r="BR142" i="1"/>
  <c r="BW142" i="1"/>
  <c r="CB142" i="1"/>
  <c r="CE142" i="1"/>
  <c r="BS142" i="1"/>
  <c r="BX142" i="1"/>
  <c r="CC142" i="1"/>
  <c r="CF142" i="1"/>
  <c r="AI142" i="1"/>
  <c r="CG142" i="1"/>
  <c r="CH142" i="1"/>
  <c r="CI142" i="1"/>
  <c r="CK142" i="1"/>
  <c r="BO142" i="1"/>
  <c r="AU142" i="1"/>
  <c r="AZ142" i="1"/>
  <c r="AR142" i="1"/>
  <c r="AW142" i="1"/>
  <c r="BB142" i="1"/>
  <c r="BE142" i="1"/>
  <c r="AV142" i="1"/>
  <c r="BA142" i="1"/>
  <c r="AS142" i="1"/>
  <c r="AX142" i="1"/>
  <c r="BC142" i="1"/>
  <c r="BF142" i="1"/>
  <c r="AT142" i="1"/>
  <c r="AY142" i="1"/>
  <c r="BD142" i="1"/>
  <c r="BG142" i="1"/>
  <c r="AH142" i="1"/>
  <c r="BH142" i="1"/>
  <c r="BI142" i="1"/>
  <c r="BJ142" i="1"/>
  <c r="BL142" i="1"/>
  <c r="AP142" i="1"/>
  <c r="W142" i="1"/>
  <c r="FR332" i="1"/>
  <c r="EQ332" i="1"/>
  <c r="EV332" i="1"/>
  <c r="EN332" i="1"/>
  <c r="ES332" i="1"/>
  <c r="EX332" i="1"/>
  <c r="FA332" i="1"/>
  <c r="ER332" i="1"/>
  <c r="EW332" i="1"/>
  <c r="EO332" i="1"/>
  <c r="ET332" i="1"/>
  <c r="EY332" i="1"/>
  <c r="FB332" i="1"/>
  <c r="EP332" i="1"/>
  <c r="EU332" i="1"/>
  <c r="EZ332" i="1"/>
  <c r="FC332" i="1"/>
  <c r="AL332" i="1"/>
  <c r="FD332" i="1"/>
  <c r="FE332" i="1"/>
  <c r="FF332" i="1"/>
  <c r="FH332" i="1"/>
  <c r="EL332" i="1"/>
  <c r="DR332" i="1"/>
  <c r="DW332" i="1"/>
  <c r="DO332" i="1"/>
  <c r="DT332" i="1"/>
  <c r="DY332" i="1"/>
  <c r="EB332" i="1"/>
  <c r="DS332" i="1"/>
  <c r="DX332" i="1"/>
  <c r="EC332" i="1"/>
  <c r="DQ332" i="1"/>
  <c r="DV332" i="1"/>
  <c r="EA332" i="1"/>
  <c r="ED332" i="1"/>
  <c r="EE332" i="1"/>
  <c r="AK332" i="1"/>
  <c r="EF332" i="1"/>
  <c r="EG332" i="1"/>
  <c r="EI332" i="1"/>
  <c r="DP332" i="1"/>
  <c r="DU332" i="1"/>
  <c r="DZ332" i="1"/>
  <c r="DM332" i="1"/>
  <c r="CS332" i="1"/>
  <c r="CX332" i="1"/>
  <c r="CP332" i="1"/>
  <c r="CU332" i="1"/>
  <c r="CZ332" i="1"/>
  <c r="DC332" i="1"/>
  <c r="CT332" i="1"/>
  <c r="CY332" i="1"/>
  <c r="CQ332" i="1"/>
  <c r="CV332" i="1"/>
  <c r="DA332" i="1"/>
  <c r="DD332" i="1"/>
  <c r="CR332" i="1"/>
  <c r="CW332" i="1"/>
  <c r="DB332" i="1"/>
  <c r="DE332" i="1"/>
  <c r="AJ332" i="1"/>
  <c r="DF332" i="1"/>
  <c r="DG332" i="1"/>
  <c r="DH332" i="1"/>
  <c r="DJ332" i="1"/>
  <c r="CN332" i="1"/>
  <c r="BT332" i="1"/>
  <c r="BY332" i="1"/>
  <c r="BQ332" i="1"/>
  <c r="BV332" i="1"/>
  <c r="CA332" i="1"/>
  <c r="CD332" i="1"/>
  <c r="BU332" i="1"/>
  <c r="BZ332" i="1"/>
  <c r="BR332" i="1"/>
  <c r="BW332" i="1"/>
  <c r="CB332" i="1"/>
  <c r="CE332" i="1"/>
  <c r="BS332" i="1"/>
  <c r="BX332" i="1"/>
  <c r="CC332" i="1"/>
  <c r="CF332" i="1"/>
  <c r="AI332" i="1"/>
  <c r="CG332" i="1"/>
  <c r="CH332" i="1"/>
  <c r="CI332" i="1"/>
  <c r="CK332" i="1"/>
  <c r="BO332" i="1"/>
  <c r="AU332" i="1"/>
  <c r="AZ332" i="1"/>
  <c r="AR332" i="1"/>
  <c r="AW332" i="1"/>
  <c r="BB332" i="1"/>
  <c r="BE332" i="1"/>
  <c r="AV332" i="1"/>
  <c r="BA332" i="1"/>
  <c r="AS332" i="1"/>
  <c r="AX332" i="1"/>
  <c r="BC332" i="1"/>
  <c r="BF332" i="1"/>
  <c r="AT332" i="1"/>
  <c r="AY332" i="1"/>
  <c r="BD332" i="1"/>
  <c r="BG332" i="1"/>
  <c r="AH332" i="1"/>
  <c r="BH332" i="1"/>
  <c r="BI332" i="1"/>
  <c r="BJ332" i="1"/>
  <c r="BL332" i="1"/>
  <c r="AP332" i="1"/>
  <c r="W332" i="1"/>
  <c r="FR288" i="1"/>
  <c r="EQ288" i="1"/>
  <c r="EV288" i="1"/>
  <c r="EN288" i="1"/>
  <c r="ES288" i="1"/>
  <c r="EX288" i="1"/>
  <c r="FA288" i="1"/>
  <c r="ER288" i="1"/>
  <c r="EW288" i="1"/>
  <c r="EO288" i="1"/>
  <c r="ET288" i="1"/>
  <c r="EY288" i="1"/>
  <c r="FB288" i="1"/>
  <c r="EP288" i="1"/>
  <c r="EU288" i="1"/>
  <c r="EZ288" i="1"/>
  <c r="FC288" i="1"/>
  <c r="AL288" i="1"/>
  <c r="FD288" i="1"/>
  <c r="FE288" i="1"/>
  <c r="FF288" i="1"/>
  <c r="FH288" i="1"/>
  <c r="EL288" i="1"/>
  <c r="DR288" i="1"/>
  <c r="DW288" i="1"/>
  <c r="DO288" i="1"/>
  <c r="DT288" i="1"/>
  <c r="DY288" i="1"/>
  <c r="EB288" i="1"/>
  <c r="DS288" i="1"/>
  <c r="DX288" i="1"/>
  <c r="EC288" i="1"/>
  <c r="DQ288" i="1"/>
  <c r="DV288" i="1"/>
  <c r="EA288" i="1"/>
  <c r="ED288" i="1"/>
  <c r="EE288" i="1"/>
  <c r="AK288" i="1"/>
  <c r="EF288" i="1"/>
  <c r="EG288" i="1"/>
  <c r="EI288" i="1"/>
  <c r="DP288" i="1"/>
  <c r="DU288" i="1"/>
  <c r="DZ288" i="1"/>
  <c r="DM288" i="1"/>
  <c r="CS288" i="1"/>
  <c r="CX288" i="1"/>
  <c r="CP288" i="1"/>
  <c r="CU288" i="1"/>
  <c r="CZ288" i="1"/>
  <c r="DC288" i="1"/>
  <c r="CT288" i="1"/>
  <c r="CY288" i="1"/>
  <c r="CQ288" i="1"/>
  <c r="CV288" i="1"/>
  <c r="DA288" i="1"/>
  <c r="DD288" i="1"/>
  <c r="CR288" i="1"/>
  <c r="CW288" i="1"/>
  <c r="DB288" i="1"/>
  <c r="DE288" i="1"/>
  <c r="AJ288" i="1"/>
  <c r="DF288" i="1"/>
  <c r="DG288" i="1"/>
  <c r="DH288" i="1"/>
  <c r="DJ288" i="1"/>
  <c r="CN288" i="1"/>
  <c r="BT288" i="1"/>
  <c r="BY288" i="1"/>
  <c r="BQ288" i="1"/>
  <c r="BV288" i="1"/>
  <c r="CA288" i="1"/>
  <c r="CD288" i="1"/>
  <c r="BU288" i="1"/>
  <c r="BZ288" i="1"/>
  <c r="BR288" i="1"/>
  <c r="BW288" i="1"/>
  <c r="CB288" i="1"/>
  <c r="CE288" i="1"/>
  <c r="BS288" i="1"/>
  <c r="BX288" i="1"/>
  <c r="CC288" i="1"/>
  <c r="CF288" i="1"/>
  <c r="AI288" i="1"/>
  <c r="CG288" i="1"/>
  <c r="CH288" i="1"/>
  <c r="CI288" i="1"/>
  <c r="CK288" i="1"/>
  <c r="BO288" i="1"/>
  <c r="AU288" i="1"/>
  <c r="AZ288" i="1"/>
  <c r="AR288" i="1"/>
  <c r="AW288" i="1"/>
  <c r="BB288" i="1"/>
  <c r="BE288" i="1"/>
  <c r="AV288" i="1"/>
  <c r="BA288" i="1"/>
  <c r="AS288" i="1"/>
  <c r="AX288" i="1"/>
  <c r="BC288" i="1"/>
  <c r="BF288" i="1"/>
  <c r="AT288" i="1"/>
  <c r="AY288" i="1"/>
  <c r="BD288" i="1"/>
  <c r="BG288" i="1"/>
  <c r="AH288" i="1"/>
  <c r="BH288" i="1"/>
  <c r="BI288" i="1"/>
  <c r="BJ288" i="1"/>
  <c r="BL288" i="1"/>
  <c r="AP288" i="1"/>
  <c r="W288" i="1"/>
  <c r="FR262" i="1"/>
  <c r="EQ262" i="1"/>
  <c r="EV262" i="1"/>
  <c r="EN262" i="1"/>
  <c r="ES262" i="1"/>
  <c r="EX262" i="1"/>
  <c r="FA262" i="1"/>
  <c r="ER262" i="1"/>
  <c r="EW262" i="1"/>
  <c r="EO262" i="1"/>
  <c r="ET262" i="1"/>
  <c r="EY262" i="1"/>
  <c r="FB262" i="1"/>
  <c r="EP262" i="1"/>
  <c r="EU262" i="1"/>
  <c r="EZ262" i="1"/>
  <c r="FC262" i="1"/>
  <c r="AL262" i="1"/>
  <c r="FD262" i="1"/>
  <c r="FE262" i="1"/>
  <c r="FF262" i="1"/>
  <c r="FH262" i="1"/>
  <c r="EL262" i="1"/>
  <c r="DR262" i="1"/>
  <c r="DW262" i="1"/>
  <c r="DO262" i="1"/>
  <c r="DT262" i="1"/>
  <c r="DY262" i="1"/>
  <c r="EB262" i="1"/>
  <c r="DS262" i="1"/>
  <c r="DX262" i="1"/>
  <c r="EC262" i="1"/>
  <c r="DQ262" i="1"/>
  <c r="DV262" i="1"/>
  <c r="EA262" i="1"/>
  <c r="ED262" i="1"/>
  <c r="EE262" i="1"/>
  <c r="AK262" i="1"/>
  <c r="EF262" i="1"/>
  <c r="EG262" i="1"/>
  <c r="EI262" i="1"/>
  <c r="DP262" i="1"/>
  <c r="DU262" i="1"/>
  <c r="DZ262" i="1"/>
  <c r="DM262" i="1"/>
  <c r="CS262" i="1"/>
  <c r="CX262" i="1"/>
  <c r="CP262" i="1"/>
  <c r="CU262" i="1"/>
  <c r="CZ262" i="1"/>
  <c r="DC262" i="1"/>
  <c r="CT262" i="1"/>
  <c r="CY262" i="1"/>
  <c r="CQ262" i="1"/>
  <c r="CV262" i="1"/>
  <c r="DA262" i="1"/>
  <c r="DD262" i="1"/>
  <c r="CR262" i="1"/>
  <c r="CW262" i="1"/>
  <c r="DB262" i="1"/>
  <c r="DE262" i="1"/>
  <c r="AJ262" i="1"/>
  <c r="DF262" i="1"/>
  <c r="DG262" i="1"/>
  <c r="DH262" i="1"/>
  <c r="DJ262" i="1"/>
  <c r="CN262" i="1"/>
  <c r="BT262" i="1"/>
  <c r="BY262" i="1"/>
  <c r="BQ262" i="1"/>
  <c r="BV262" i="1"/>
  <c r="CA262" i="1"/>
  <c r="CD262" i="1"/>
  <c r="BU262" i="1"/>
  <c r="BZ262" i="1"/>
  <c r="BR262" i="1"/>
  <c r="BW262" i="1"/>
  <c r="CB262" i="1"/>
  <c r="CE262" i="1"/>
  <c r="BS262" i="1"/>
  <c r="BX262" i="1"/>
  <c r="CC262" i="1"/>
  <c r="CF262" i="1"/>
  <c r="AI262" i="1"/>
  <c r="CG262" i="1"/>
  <c r="CH262" i="1"/>
  <c r="CI262" i="1"/>
  <c r="CK262" i="1"/>
  <c r="BO262" i="1"/>
  <c r="AU262" i="1"/>
  <c r="AZ262" i="1"/>
  <c r="AR262" i="1"/>
  <c r="AW262" i="1"/>
  <c r="BB262" i="1"/>
  <c r="BE262" i="1"/>
  <c r="AV262" i="1"/>
  <c r="BA262" i="1"/>
  <c r="AS262" i="1"/>
  <c r="AX262" i="1"/>
  <c r="BC262" i="1"/>
  <c r="BF262" i="1"/>
  <c r="AT262" i="1"/>
  <c r="AY262" i="1"/>
  <c r="BD262" i="1"/>
  <c r="BG262" i="1"/>
  <c r="AH262" i="1"/>
  <c r="BH262" i="1"/>
  <c r="BI262" i="1"/>
  <c r="BJ262" i="1"/>
  <c r="BL262" i="1"/>
  <c r="AP262" i="1"/>
  <c r="W262" i="1"/>
  <c r="FR275" i="1"/>
  <c r="EQ275" i="1"/>
  <c r="EV275" i="1"/>
  <c r="EN275" i="1"/>
  <c r="ES275" i="1"/>
  <c r="EX275" i="1"/>
  <c r="FA275" i="1"/>
  <c r="ER275" i="1"/>
  <c r="EW275" i="1"/>
  <c r="EO275" i="1"/>
  <c r="ET275" i="1"/>
  <c r="EY275" i="1"/>
  <c r="FB275" i="1"/>
  <c r="EP275" i="1"/>
  <c r="EU275" i="1"/>
  <c r="EZ275" i="1"/>
  <c r="FC275" i="1"/>
  <c r="AL275" i="1"/>
  <c r="FD275" i="1"/>
  <c r="FE275" i="1"/>
  <c r="FF275" i="1"/>
  <c r="FH275" i="1"/>
  <c r="EL275" i="1"/>
  <c r="DR275" i="1"/>
  <c r="DW275" i="1"/>
  <c r="DO275" i="1"/>
  <c r="DT275" i="1"/>
  <c r="DY275" i="1"/>
  <c r="EB275" i="1"/>
  <c r="DS275" i="1"/>
  <c r="DX275" i="1"/>
  <c r="EC275" i="1"/>
  <c r="DQ275" i="1"/>
  <c r="DV275" i="1"/>
  <c r="EA275" i="1"/>
  <c r="ED275" i="1"/>
  <c r="EE275" i="1"/>
  <c r="AK275" i="1"/>
  <c r="EF275" i="1"/>
  <c r="EG275" i="1"/>
  <c r="EI275" i="1"/>
  <c r="DP275" i="1"/>
  <c r="DU275" i="1"/>
  <c r="DZ275" i="1"/>
  <c r="DM275" i="1"/>
  <c r="CS275" i="1"/>
  <c r="CX275" i="1"/>
  <c r="CP275" i="1"/>
  <c r="CU275" i="1"/>
  <c r="CZ275" i="1"/>
  <c r="DC275" i="1"/>
  <c r="CT275" i="1"/>
  <c r="CY275" i="1"/>
  <c r="CQ275" i="1"/>
  <c r="CV275" i="1"/>
  <c r="DA275" i="1"/>
  <c r="DD275" i="1"/>
  <c r="CR275" i="1"/>
  <c r="CW275" i="1"/>
  <c r="DB275" i="1"/>
  <c r="DE275" i="1"/>
  <c r="AJ275" i="1"/>
  <c r="DF275" i="1"/>
  <c r="DG275" i="1"/>
  <c r="DH275" i="1"/>
  <c r="DJ275" i="1"/>
  <c r="CN275" i="1"/>
  <c r="BT275" i="1"/>
  <c r="BY275" i="1"/>
  <c r="BQ275" i="1"/>
  <c r="BV275" i="1"/>
  <c r="CA275" i="1"/>
  <c r="CD275" i="1"/>
  <c r="BU275" i="1"/>
  <c r="BZ275" i="1"/>
  <c r="BR275" i="1"/>
  <c r="BW275" i="1"/>
  <c r="CB275" i="1"/>
  <c r="CE275" i="1"/>
  <c r="BS275" i="1"/>
  <c r="BX275" i="1"/>
  <c r="CC275" i="1"/>
  <c r="CF275" i="1"/>
  <c r="AI275" i="1"/>
  <c r="CG275" i="1"/>
  <c r="CH275" i="1"/>
  <c r="CI275" i="1"/>
  <c r="CK275" i="1"/>
  <c r="BO275" i="1"/>
  <c r="AU275" i="1"/>
  <c r="AZ275" i="1"/>
  <c r="AR275" i="1"/>
  <c r="AW275" i="1"/>
  <c r="BB275" i="1"/>
  <c r="BE275" i="1"/>
  <c r="AV275" i="1"/>
  <c r="BA275" i="1"/>
  <c r="AS275" i="1"/>
  <c r="AX275" i="1"/>
  <c r="BC275" i="1"/>
  <c r="BF275" i="1"/>
  <c r="AT275" i="1"/>
  <c r="AY275" i="1"/>
  <c r="BD275" i="1"/>
  <c r="BG275" i="1"/>
  <c r="AH275" i="1"/>
  <c r="BH275" i="1"/>
  <c r="BI275" i="1"/>
  <c r="BJ275" i="1"/>
  <c r="BL275" i="1"/>
  <c r="AP275" i="1"/>
  <c r="W275" i="1"/>
  <c r="FR280" i="1"/>
  <c r="EQ280" i="1"/>
  <c r="EV280" i="1"/>
  <c r="EN280" i="1"/>
  <c r="ES280" i="1"/>
  <c r="EX280" i="1"/>
  <c r="FA280" i="1"/>
  <c r="ER280" i="1"/>
  <c r="EW280" i="1"/>
  <c r="EO280" i="1"/>
  <c r="ET280" i="1"/>
  <c r="EY280" i="1"/>
  <c r="FB280" i="1"/>
  <c r="EP280" i="1"/>
  <c r="EU280" i="1"/>
  <c r="EZ280" i="1"/>
  <c r="FC280" i="1"/>
  <c r="AL280" i="1"/>
  <c r="FD280" i="1"/>
  <c r="FE280" i="1"/>
  <c r="FF280" i="1"/>
  <c r="FH280" i="1"/>
  <c r="EL280" i="1"/>
  <c r="DR280" i="1"/>
  <c r="DW280" i="1"/>
  <c r="DO280" i="1"/>
  <c r="DT280" i="1"/>
  <c r="DY280" i="1"/>
  <c r="EB280" i="1"/>
  <c r="DS280" i="1"/>
  <c r="DX280" i="1"/>
  <c r="EC280" i="1"/>
  <c r="DQ280" i="1"/>
  <c r="DV280" i="1"/>
  <c r="EA280" i="1"/>
  <c r="ED280" i="1"/>
  <c r="EE280" i="1"/>
  <c r="AK280" i="1"/>
  <c r="EF280" i="1"/>
  <c r="EG280" i="1"/>
  <c r="EI280" i="1"/>
  <c r="DP280" i="1"/>
  <c r="DU280" i="1"/>
  <c r="DZ280" i="1"/>
  <c r="DM280" i="1"/>
  <c r="CS280" i="1"/>
  <c r="CX280" i="1"/>
  <c r="CP280" i="1"/>
  <c r="CU280" i="1"/>
  <c r="CZ280" i="1"/>
  <c r="DC280" i="1"/>
  <c r="CT280" i="1"/>
  <c r="CY280" i="1"/>
  <c r="CQ280" i="1"/>
  <c r="CV280" i="1"/>
  <c r="DA280" i="1"/>
  <c r="DD280" i="1"/>
  <c r="CR280" i="1"/>
  <c r="CW280" i="1"/>
  <c r="DB280" i="1"/>
  <c r="DE280" i="1"/>
  <c r="AJ280" i="1"/>
  <c r="DF280" i="1"/>
  <c r="DG280" i="1"/>
  <c r="DH280" i="1"/>
  <c r="DJ280" i="1"/>
  <c r="CN280" i="1"/>
  <c r="BT280" i="1"/>
  <c r="BY280" i="1"/>
  <c r="BQ280" i="1"/>
  <c r="BV280" i="1"/>
  <c r="CA280" i="1"/>
  <c r="CD280" i="1"/>
  <c r="BU280" i="1"/>
  <c r="BZ280" i="1"/>
  <c r="BR280" i="1"/>
  <c r="BW280" i="1"/>
  <c r="CB280" i="1"/>
  <c r="CE280" i="1"/>
  <c r="BS280" i="1"/>
  <c r="BX280" i="1"/>
  <c r="CC280" i="1"/>
  <c r="CF280" i="1"/>
  <c r="AI280" i="1"/>
  <c r="CG280" i="1"/>
  <c r="CH280" i="1"/>
  <c r="CI280" i="1"/>
  <c r="CK280" i="1"/>
  <c r="BO280" i="1"/>
  <c r="AU280" i="1"/>
  <c r="AZ280" i="1"/>
  <c r="AR280" i="1"/>
  <c r="AW280" i="1"/>
  <c r="BB280" i="1"/>
  <c r="BE280" i="1"/>
  <c r="AV280" i="1"/>
  <c r="BA280" i="1"/>
  <c r="AS280" i="1"/>
  <c r="AX280" i="1"/>
  <c r="BC280" i="1"/>
  <c r="BF280" i="1"/>
  <c r="AT280" i="1"/>
  <c r="AY280" i="1"/>
  <c r="BD280" i="1"/>
  <c r="BG280" i="1"/>
  <c r="AH280" i="1"/>
  <c r="BH280" i="1"/>
  <c r="BI280" i="1"/>
  <c r="BJ280" i="1"/>
  <c r="BL280" i="1"/>
  <c r="AP280" i="1"/>
  <c r="W280" i="1"/>
  <c r="FR290" i="1"/>
  <c r="EQ290" i="1"/>
  <c r="EV290" i="1"/>
  <c r="EN290" i="1"/>
  <c r="ES290" i="1"/>
  <c r="EX290" i="1"/>
  <c r="FA290" i="1"/>
  <c r="ER290" i="1"/>
  <c r="EW290" i="1"/>
  <c r="EO290" i="1"/>
  <c r="ET290" i="1"/>
  <c r="EY290" i="1"/>
  <c r="FB290" i="1"/>
  <c r="EP290" i="1"/>
  <c r="EU290" i="1"/>
  <c r="EZ290" i="1"/>
  <c r="FC290" i="1"/>
  <c r="AL290" i="1"/>
  <c r="FD290" i="1"/>
  <c r="FE290" i="1"/>
  <c r="FF290" i="1"/>
  <c r="FH290" i="1"/>
  <c r="EL290" i="1"/>
  <c r="DR290" i="1"/>
  <c r="DW290" i="1"/>
  <c r="DO290" i="1"/>
  <c r="DT290" i="1"/>
  <c r="DY290" i="1"/>
  <c r="EB290" i="1"/>
  <c r="DS290" i="1"/>
  <c r="DX290" i="1"/>
  <c r="EC290" i="1"/>
  <c r="DQ290" i="1"/>
  <c r="DV290" i="1"/>
  <c r="EA290" i="1"/>
  <c r="ED290" i="1"/>
  <c r="EE290" i="1"/>
  <c r="AK290" i="1"/>
  <c r="EF290" i="1"/>
  <c r="EG290" i="1"/>
  <c r="EI290" i="1"/>
  <c r="DP290" i="1"/>
  <c r="DU290" i="1"/>
  <c r="DZ290" i="1"/>
  <c r="DM290" i="1"/>
  <c r="CS290" i="1"/>
  <c r="CX290" i="1"/>
  <c r="CP290" i="1"/>
  <c r="CU290" i="1"/>
  <c r="CZ290" i="1"/>
  <c r="DC290" i="1"/>
  <c r="CT290" i="1"/>
  <c r="CY290" i="1"/>
  <c r="CQ290" i="1"/>
  <c r="CV290" i="1"/>
  <c r="DA290" i="1"/>
  <c r="DD290" i="1"/>
  <c r="CR290" i="1"/>
  <c r="CW290" i="1"/>
  <c r="DB290" i="1"/>
  <c r="DE290" i="1"/>
  <c r="AJ290" i="1"/>
  <c r="DF290" i="1"/>
  <c r="DG290" i="1"/>
  <c r="DH290" i="1"/>
  <c r="DJ290" i="1"/>
  <c r="CN290" i="1"/>
  <c r="BT290" i="1"/>
  <c r="BY290" i="1"/>
  <c r="BQ290" i="1"/>
  <c r="BV290" i="1"/>
  <c r="CA290" i="1"/>
  <c r="CD290" i="1"/>
  <c r="BU290" i="1"/>
  <c r="BZ290" i="1"/>
  <c r="BR290" i="1"/>
  <c r="BW290" i="1"/>
  <c r="CB290" i="1"/>
  <c r="CE290" i="1"/>
  <c r="BS290" i="1"/>
  <c r="BX290" i="1"/>
  <c r="CC290" i="1"/>
  <c r="CF290" i="1"/>
  <c r="AI290" i="1"/>
  <c r="CG290" i="1"/>
  <c r="CH290" i="1"/>
  <c r="CI290" i="1"/>
  <c r="CK290" i="1"/>
  <c r="BO290" i="1"/>
  <c r="AU290" i="1"/>
  <c r="AZ290" i="1"/>
  <c r="AR290" i="1"/>
  <c r="AW290" i="1"/>
  <c r="BB290" i="1"/>
  <c r="BE290" i="1"/>
  <c r="AV290" i="1"/>
  <c r="BA290" i="1"/>
  <c r="AS290" i="1"/>
  <c r="AX290" i="1"/>
  <c r="BC290" i="1"/>
  <c r="BF290" i="1"/>
  <c r="AT290" i="1"/>
  <c r="AY290" i="1"/>
  <c r="BD290" i="1"/>
  <c r="BG290" i="1"/>
  <c r="AH290" i="1"/>
  <c r="BH290" i="1"/>
  <c r="BI290" i="1"/>
  <c r="BJ290" i="1"/>
  <c r="BL290" i="1"/>
  <c r="AP290" i="1"/>
  <c r="W290" i="1"/>
  <c r="FR210" i="1"/>
  <c r="EQ210" i="1"/>
  <c r="EV210" i="1"/>
  <c r="EN210" i="1"/>
  <c r="ES210" i="1"/>
  <c r="EX210" i="1"/>
  <c r="FA210" i="1"/>
  <c r="ER210" i="1"/>
  <c r="EW210" i="1"/>
  <c r="EO210" i="1"/>
  <c r="ET210" i="1"/>
  <c r="EY210" i="1"/>
  <c r="FB210" i="1"/>
  <c r="EP210" i="1"/>
  <c r="EU210" i="1"/>
  <c r="EZ210" i="1"/>
  <c r="FC210" i="1"/>
  <c r="AL210" i="1"/>
  <c r="FD210" i="1"/>
  <c r="FE210" i="1"/>
  <c r="FF210" i="1"/>
  <c r="FH210" i="1"/>
  <c r="EL210" i="1"/>
  <c r="DR210" i="1"/>
  <c r="DW210" i="1"/>
  <c r="DO210" i="1"/>
  <c r="DT210" i="1"/>
  <c r="DY210" i="1"/>
  <c r="EB210" i="1"/>
  <c r="DS210" i="1"/>
  <c r="DX210" i="1"/>
  <c r="EC210" i="1"/>
  <c r="DQ210" i="1"/>
  <c r="DV210" i="1"/>
  <c r="EA210" i="1"/>
  <c r="ED210" i="1"/>
  <c r="EE210" i="1"/>
  <c r="AK210" i="1"/>
  <c r="EF210" i="1"/>
  <c r="EG210" i="1"/>
  <c r="EI210" i="1"/>
  <c r="DP210" i="1"/>
  <c r="DU210" i="1"/>
  <c r="DZ210" i="1"/>
  <c r="DM210" i="1"/>
  <c r="CS210" i="1"/>
  <c r="CX210" i="1"/>
  <c r="CP210" i="1"/>
  <c r="CU210" i="1"/>
  <c r="CZ210" i="1"/>
  <c r="DC210" i="1"/>
  <c r="CT210" i="1"/>
  <c r="CY210" i="1"/>
  <c r="CQ210" i="1"/>
  <c r="CV210" i="1"/>
  <c r="DA210" i="1"/>
  <c r="DD210" i="1"/>
  <c r="CR210" i="1"/>
  <c r="CW210" i="1"/>
  <c r="DB210" i="1"/>
  <c r="DE210" i="1"/>
  <c r="AJ210" i="1"/>
  <c r="DF210" i="1"/>
  <c r="DG210" i="1"/>
  <c r="DH210" i="1"/>
  <c r="DJ210" i="1"/>
  <c r="CN210" i="1"/>
  <c r="BT210" i="1"/>
  <c r="BY210" i="1"/>
  <c r="BQ210" i="1"/>
  <c r="BV210" i="1"/>
  <c r="CA210" i="1"/>
  <c r="CD210" i="1"/>
  <c r="BU210" i="1"/>
  <c r="BZ210" i="1"/>
  <c r="BR210" i="1"/>
  <c r="BW210" i="1"/>
  <c r="CB210" i="1"/>
  <c r="CE210" i="1"/>
  <c r="BS210" i="1"/>
  <c r="BX210" i="1"/>
  <c r="CC210" i="1"/>
  <c r="CF210" i="1"/>
  <c r="AI210" i="1"/>
  <c r="CG210" i="1"/>
  <c r="CH210" i="1"/>
  <c r="CI210" i="1"/>
  <c r="CK210" i="1"/>
  <c r="BO210" i="1"/>
  <c r="AU210" i="1"/>
  <c r="AZ210" i="1"/>
  <c r="AR210" i="1"/>
  <c r="AW210" i="1"/>
  <c r="BB210" i="1"/>
  <c r="BE210" i="1"/>
  <c r="AV210" i="1"/>
  <c r="BA210" i="1"/>
  <c r="AS210" i="1"/>
  <c r="AX210" i="1"/>
  <c r="BC210" i="1"/>
  <c r="BF210" i="1"/>
  <c r="AT210" i="1"/>
  <c r="AY210" i="1"/>
  <c r="BD210" i="1"/>
  <c r="BG210" i="1"/>
  <c r="AH210" i="1"/>
  <c r="BH210" i="1"/>
  <c r="BI210" i="1"/>
  <c r="BJ210" i="1"/>
  <c r="BL210" i="1"/>
  <c r="AP210" i="1"/>
  <c r="W210" i="1"/>
  <c r="FR287" i="1"/>
  <c r="EQ287" i="1"/>
  <c r="EV287" i="1"/>
  <c r="EN287" i="1"/>
  <c r="ES287" i="1"/>
  <c r="EX287" i="1"/>
  <c r="FA287" i="1"/>
  <c r="ER287" i="1"/>
  <c r="EW287" i="1"/>
  <c r="EO287" i="1"/>
  <c r="ET287" i="1"/>
  <c r="EY287" i="1"/>
  <c r="FB287" i="1"/>
  <c r="EP287" i="1"/>
  <c r="EU287" i="1"/>
  <c r="EZ287" i="1"/>
  <c r="FC287" i="1"/>
  <c r="AL287" i="1"/>
  <c r="FD287" i="1"/>
  <c r="FE287" i="1"/>
  <c r="FF287" i="1"/>
  <c r="FH287" i="1"/>
  <c r="EL287" i="1"/>
  <c r="DR287" i="1"/>
  <c r="DW287" i="1"/>
  <c r="DO287" i="1"/>
  <c r="DT287" i="1"/>
  <c r="DY287" i="1"/>
  <c r="EB287" i="1"/>
  <c r="DS287" i="1"/>
  <c r="DX287" i="1"/>
  <c r="EC287" i="1"/>
  <c r="DQ287" i="1"/>
  <c r="DV287" i="1"/>
  <c r="EA287" i="1"/>
  <c r="ED287" i="1"/>
  <c r="EE287" i="1"/>
  <c r="AK287" i="1"/>
  <c r="EF287" i="1"/>
  <c r="EG287" i="1"/>
  <c r="EI287" i="1"/>
  <c r="DP287" i="1"/>
  <c r="DU287" i="1"/>
  <c r="DZ287" i="1"/>
  <c r="DM287" i="1"/>
  <c r="CS287" i="1"/>
  <c r="CX287" i="1"/>
  <c r="CP287" i="1"/>
  <c r="CU287" i="1"/>
  <c r="CZ287" i="1"/>
  <c r="DC287" i="1"/>
  <c r="CT287" i="1"/>
  <c r="CY287" i="1"/>
  <c r="CQ287" i="1"/>
  <c r="CV287" i="1"/>
  <c r="DA287" i="1"/>
  <c r="DD287" i="1"/>
  <c r="CR287" i="1"/>
  <c r="CW287" i="1"/>
  <c r="DB287" i="1"/>
  <c r="DE287" i="1"/>
  <c r="AJ287" i="1"/>
  <c r="DF287" i="1"/>
  <c r="DG287" i="1"/>
  <c r="DH287" i="1"/>
  <c r="DJ287" i="1"/>
  <c r="CN287" i="1"/>
  <c r="BT287" i="1"/>
  <c r="BY287" i="1"/>
  <c r="BQ287" i="1"/>
  <c r="BV287" i="1"/>
  <c r="CA287" i="1"/>
  <c r="CD287" i="1"/>
  <c r="BU287" i="1"/>
  <c r="BZ287" i="1"/>
  <c r="BR287" i="1"/>
  <c r="BW287" i="1"/>
  <c r="CB287" i="1"/>
  <c r="CE287" i="1"/>
  <c r="BS287" i="1"/>
  <c r="BX287" i="1"/>
  <c r="CC287" i="1"/>
  <c r="CF287" i="1"/>
  <c r="AI287" i="1"/>
  <c r="CG287" i="1"/>
  <c r="CH287" i="1"/>
  <c r="CI287" i="1"/>
  <c r="CK287" i="1"/>
  <c r="BO287" i="1"/>
  <c r="AU287" i="1"/>
  <c r="AZ287" i="1"/>
  <c r="AR287" i="1"/>
  <c r="AW287" i="1"/>
  <c r="BB287" i="1"/>
  <c r="BE287" i="1"/>
  <c r="AV287" i="1"/>
  <c r="BA287" i="1"/>
  <c r="AS287" i="1"/>
  <c r="AX287" i="1"/>
  <c r="BC287" i="1"/>
  <c r="BF287" i="1"/>
  <c r="AT287" i="1"/>
  <c r="AY287" i="1"/>
  <c r="BD287" i="1"/>
  <c r="BG287" i="1"/>
  <c r="AH287" i="1"/>
  <c r="BH287" i="1"/>
  <c r="BI287" i="1"/>
  <c r="BJ287" i="1"/>
  <c r="BL287" i="1"/>
  <c r="AP287" i="1"/>
  <c r="W287" i="1"/>
  <c r="FR296" i="1"/>
  <c r="EQ296" i="1"/>
  <c r="EV296" i="1"/>
  <c r="EN296" i="1"/>
  <c r="ES296" i="1"/>
  <c r="EX296" i="1"/>
  <c r="FA296" i="1"/>
  <c r="ER296" i="1"/>
  <c r="EW296" i="1"/>
  <c r="EO296" i="1"/>
  <c r="ET296" i="1"/>
  <c r="EY296" i="1"/>
  <c r="FB296" i="1"/>
  <c r="EP296" i="1"/>
  <c r="EU296" i="1"/>
  <c r="EZ296" i="1"/>
  <c r="FC296" i="1"/>
  <c r="AL296" i="1"/>
  <c r="FD296" i="1"/>
  <c r="FE296" i="1"/>
  <c r="FF296" i="1"/>
  <c r="FH296" i="1"/>
  <c r="EL296" i="1"/>
  <c r="DR296" i="1"/>
  <c r="DW296" i="1"/>
  <c r="DO296" i="1"/>
  <c r="DT296" i="1"/>
  <c r="DY296" i="1"/>
  <c r="EB296" i="1"/>
  <c r="DS296" i="1"/>
  <c r="DX296" i="1"/>
  <c r="EC296" i="1"/>
  <c r="DQ296" i="1"/>
  <c r="DV296" i="1"/>
  <c r="EA296" i="1"/>
  <c r="ED296" i="1"/>
  <c r="EE296" i="1"/>
  <c r="AK296" i="1"/>
  <c r="EF296" i="1"/>
  <c r="EG296" i="1"/>
  <c r="EI296" i="1"/>
  <c r="DP296" i="1"/>
  <c r="DU296" i="1"/>
  <c r="DZ296" i="1"/>
  <c r="DM296" i="1"/>
  <c r="CS296" i="1"/>
  <c r="CX296" i="1"/>
  <c r="CP296" i="1"/>
  <c r="CU296" i="1"/>
  <c r="CZ296" i="1"/>
  <c r="DC296" i="1"/>
  <c r="CT296" i="1"/>
  <c r="CY296" i="1"/>
  <c r="CQ296" i="1"/>
  <c r="CV296" i="1"/>
  <c r="DA296" i="1"/>
  <c r="DD296" i="1"/>
  <c r="CR296" i="1"/>
  <c r="CW296" i="1"/>
  <c r="DB296" i="1"/>
  <c r="DE296" i="1"/>
  <c r="AJ296" i="1"/>
  <c r="DF296" i="1"/>
  <c r="DG296" i="1"/>
  <c r="DH296" i="1"/>
  <c r="DJ296" i="1"/>
  <c r="CN296" i="1"/>
  <c r="BT296" i="1"/>
  <c r="BY296" i="1"/>
  <c r="BQ296" i="1"/>
  <c r="BV296" i="1"/>
  <c r="CA296" i="1"/>
  <c r="CD296" i="1"/>
  <c r="BU296" i="1"/>
  <c r="BZ296" i="1"/>
  <c r="BR296" i="1"/>
  <c r="BW296" i="1"/>
  <c r="CB296" i="1"/>
  <c r="CE296" i="1"/>
  <c r="BS296" i="1"/>
  <c r="BX296" i="1"/>
  <c r="CC296" i="1"/>
  <c r="CF296" i="1"/>
  <c r="AI296" i="1"/>
  <c r="CG296" i="1"/>
  <c r="CH296" i="1"/>
  <c r="CI296" i="1"/>
  <c r="CK296" i="1"/>
  <c r="BO296" i="1"/>
  <c r="AU296" i="1"/>
  <c r="AZ296" i="1"/>
  <c r="AR296" i="1"/>
  <c r="AW296" i="1"/>
  <c r="BB296" i="1"/>
  <c r="BE296" i="1"/>
  <c r="AV296" i="1"/>
  <c r="BA296" i="1"/>
  <c r="AS296" i="1"/>
  <c r="AX296" i="1"/>
  <c r="BC296" i="1"/>
  <c r="BF296" i="1"/>
  <c r="AT296" i="1"/>
  <c r="AY296" i="1"/>
  <c r="BD296" i="1"/>
  <c r="BG296" i="1"/>
  <c r="AH296" i="1"/>
  <c r="BH296" i="1"/>
  <c r="BI296" i="1"/>
  <c r="BJ296" i="1"/>
  <c r="BL296" i="1"/>
  <c r="AP296" i="1"/>
  <c r="W296" i="1"/>
  <c r="FR266" i="1"/>
  <c r="EQ266" i="1"/>
  <c r="EV266" i="1"/>
  <c r="EN266" i="1"/>
  <c r="ES266" i="1"/>
  <c r="EX266" i="1"/>
  <c r="FA266" i="1"/>
  <c r="ER266" i="1"/>
  <c r="EW266" i="1"/>
  <c r="EO266" i="1"/>
  <c r="ET266" i="1"/>
  <c r="EY266" i="1"/>
  <c r="FB266" i="1"/>
  <c r="EP266" i="1"/>
  <c r="EU266" i="1"/>
  <c r="EZ266" i="1"/>
  <c r="FC266" i="1"/>
  <c r="AL266" i="1"/>
  <c r="FD266" i="1"/>
  <c r="FE266" i="1"/>
  <c r="FF266" i="1"/>
  <c r="FH266" i="1"/>
  <c r="EL266" i="1"/>
  <c r="DR266" i="1"/>
  <c r="DW266" i="1"/>
  <c r="DO266" i="1"/>
  <c r="DT266" i="1"/>
  <c r="DY266" i="1"/>
  <c r="EB266" i="1"/>
  <c r="DS266" i="1"/>
  <c r="DX266" i="1"/>
  <c r="EC266" i="1"/>
  <c r="DQ266" i="1"/>
  <c r="DV266" i="1"/>
  <c r="EA266" i="1"/>
  <c r="ED266" i="1"/>
  <c r="EE266" i="1"/>
  <c r="AK266" i="1"/>
  <c r="EF266" i="1"/>
  <c r="EG266" i="1"/>
  <c r="EI266" i="1"/>
  <c r="DP266" i="1"/>
  <c r="DU266" i="1"/>
  <c r="DZ266" i="1"/>
  <c r="DM266" i="1"/>
  <c r="CS266" i="1"/>
  <c r="CX266" i="1"/>
  <c r="CP266" i="1"/>
  <c r="CU266" i="1"/>
  <c r="CZ266" i="1"/>
  <c r="DC266" i="1"/>
  <c r="CT266" i="1"/>
  <c r="CY266" i="1"/>
  <c r="CQ266" i="1"/>
  <c r="CV266" i="1"/>
  <c r="DA266" i="1"/>
  <c r="DD266" i="1"/>
  <c r="CR266" i="1"/>
  <c r="CW266" i="1"/>
  <c r="DB266" i="1"/>
  <c r="DE266" i="1"/>
  <c r="AJ266" i="1"/>
  <c r="DF266" i="1"/>
  <c r="DG266" i="1"/>
  <c r="DH266" i="1"/>
  <c r="DJ266" i="1"/>
  <c r="CN266" i="1"/>
  <c r="BT266" i="1"/>
  <c r="BY266" i="1"/>
  <c r="BQ266" i="1"/>
  <c r="BV266" i="1"/>
  <c r="CA266" i="1"/>
  <c r="CD266" i="1"/>
  <c r="BU266" i="1"/>
  <c r="BZ266" i="1"/>
  <c r="BR266" i="1"/>
  <c r="BW266" i="1"/>
  <c r="CB266" i="1"/>
  <c r="CE266" i="1"/>
  <c r="BS266" i="1"/>
  <c r="BX266" i="1"/>
  <c r="CC266" i="1"/>
  <c r="CF266" i="1"/>
  <c r="AI266" i="1"/>
  <c r="CG266" i="1"/>
  <c r="CH266" i="1"/>
  <c r="CI266" i="1"/>
  <c r="CK266" i="1"/>
  <c r="BO266" i="1"/>
  <c r="AU266" i="1"/>
  <c r="AZ266" i="1"/>
  <c r="AR266" i="1"/>
  <c r="AW266" i="1"/>
  <c r="BB266" i="1"/>
  <c r="BE266" i="1"/>
  <c r="AV266" i="1"/>
  <c r="BA266" i="1"/>
  <c r="AS266" i="1"/>
  <c r="AX266" i="1"/>
  <c r="BC266" i="1"/>
  <c r="BF266" i="1"/>
  <c r="AT266" i="1"/>
  <c r="AY266" i="1"/>
  <c r="BD266" i="1"/>
  <c r="BG266" i="1"/>
  <c r="AH266" i="1"/>
  <c r="BH266" i="1"/>
  <c r="BI266" i="1"/>
  <c r="BJ266" i="1"/>
  <c r="BL266" i="1"/>
  <c r="AP266" i="1"/>
  <c r="W266" i="1"/>
  <c r="FN163" i="1"/>
  <c r="FP163" i="1"/>
  <c r="FR163" i="1"/>
  <c r="EQ163" i="1"/>
  <c r="EV163" i="1"/>
  <c r="EN163" i="1"/>
  <c r="ES163" i="1"/>
  <c r="EX163" i="1"/>
  <c r="FA163" i="1"/>
  <c r="ER163" i="1"/>
  <c r="EW163" i="1"/>
  <c r="FB163" i="1"/>
  <c r="FC163" i="1"/>
  <c r="FD163" i="1"/>
  <c r="AL163" i="1"/>
  <c r="FE163" i="1"/>
  <c r="FF163" i="1"/>
  <c r="FH163" i="1"/>
  <c r="EO163" i="1"/>
  <c r="ET163" i="1"/>
  <c r="EY163" i="1"/>
  <c r="EP163" i="1"/>
  <c r="EU163" i="1"/>
  <c r="EZ163" i="1"/>
  <c r="EL163" i="1"/>
  <c r="DR163" i="1"/>
  <c r="DW163" i="1"/>
  <c r="DO163" i="1"/>
  <c r="DT163" i="1"/>
  <c r="DY163" i="1"/>
  <c r="EB163" i="1"/>
  <c r="DS163" i="1"/>
  <c r="DX163" i="1"/>
  <c r="EC163" i="1"/>
  <c r="ED163" i="1"/>
  <c r="EE163" i="1"/>
  <c r="AK163" i="1"/>
  <c r="EF163" i="1"/>
  <c r="EG163" i="1"/>
  <c r="EI163" i="1"/>
  <c r="DP163" i="1"/>
  <c r="DU163" i="1"/>
  <c r="DZ163" i="1"/>
  <c r="DQ163" i="1"/>
  <c r="DV163" i="1"/>
  <c r="EA163" i="1"/>
  <c r="DM163" i="1"/>
  <c r="CS163" i="1"/>
  <c r="CX163" i="1"/>
  <c r="CP163" i="1"/>
  <c r="CU163" i="1"/>
  <c r="CZ163" i="1"/>
  <c r="DC163" i="1"/>
  <c r="CT163" i="1"/>
  <c r="CY163" i="1"/>
  <c r="DD163" i="1"/>
  <c r="DE163" i="1"/>
  <c r="DF163" i="1"/>
  <c r="AJ163" i="1"/>
  <c r="DG163" i="1"/>
  <c r="DH163" i="1"/>
  <c r="DJ163" i="1"/>
  <c r="CQ163" i="1"/>
  <c r="CV163" i="1"/>
  <c r="DA163" i="1"/>
  <c r="CR163" i="1"/>
  <c r="CW163" i="1"/>
  <c r="DB163" i="1"/>
  <c r="CN163" i="1"/>
  <c r="BT163" i="1"/>
  <c r="BY163" i="1"/>
  <c r="BQ163" i="1"/>
  <c r="BV163" i="1"/>
  <c r="CA163" i="1"/>
  <c r="CD163" i="1"/>
  <c r="BU163" i="1"/>
  <c r="BZ163" i="1"/>
  <c r="CE163" i="1"/>
  <c r="CF163" i="1"/>
  <c r="CG163" i="1"/>
  <c r="AI163" i="1"/>
  <c r="CH163" i="1"/>
  <c r="CI163" i="1"/>
  <c r="CK163" i="1"/>
  <c r="BR163" i="1"/>
  <c r="BW163" i="1"/>
  <c r="CB163" i="1"/>
  <c r="BS163" i="1"/>
  <c r="BX163" i="1"/>
  <c r="CC163" i="1"/>
  <c r="BO163" i="1"/>
  <c r="AU163" i="1"/>
  <c r="AZ163" i="1"/>
  <c r="AR163" i="1"/>
  <c r="AW163" i="1"/>
  <c r="BB163" i="1"/>
  <c r="BE163" i="1"/>
  <c r="AV163" i="1"/>
  <c r="BA163" i="1"/>
  <c r="BF163" i="1"/>
  <c r="BG163" i="1"/>
  <c r="BH163" i="1"/>
  <c r="AH163" i="1"/>
  <c r="BI163" i="1"/>
  <c r="BJ163" i="1"/>
  <c r="BL163" i="1"/>
  <c r="AS163" i="1"/>
  <c r="AX163" i="1"/>
  <c r="BC163" i="1"/>
  <c r="AT163" i="1"/>
  <c r="AY163" i="1"/>
  <c r="BD163" i="1"/>
  <c r="AP163" i="1"/>
  <c r="W163" i="1"/>
  <c r="FR305" i="1"/>
  <c r="EQ305" i="1"/>
  <c r="EV305" i="1"/>
  <c r="EN305" i="1"/>
  <c r="ES305" i="1"/>
  <c r="EX305" i="1"/>
  <c r="FA305" i="1"/>
  <c r="ER305" i="1"/>
  <c r="EW305" i="1"/>
  <c r="EO305" i="1"/>
  <c r="ET305" i="1"/>
  <c r="EY305" i="1"/>
  <c r="FB305" i="1"/>
  <c r="EP305" i="1"/>
  <c r="EU305" i="1"/>
  <c r="EZ305" i="1"/>
  <c r="FC305" i="1"/>
  <c r="AL305" i="1"/>
  <c r="FD305" i="1"/>
  <c r="FE305" i="1"/>
  <c r="FF305" i="1"/>
  <c r="FH305" i="1"/>
  <c r="EL305" i="1"/>
  <c r="DR305" i="1"/>
  <c r="DW305" i="1"/>
  <c r="DO305" i="1"/>
  <c r="DT305" i="1"/>
  <c r="DY305" i="1"/>
  <c r="EB305" i="1"/>
  <c r="DS305" i="1"/>
  <c r="DX305" i="1"/>
  <c r="DP305" i="1"/>
  <c r="DU305" i="1"/>
  <c r="DZ305" i="1"/>
  <c r="EC305" i="1"/>
  <c r="DQ305" i="1"/>
  <c r="DV305" i="1"/>
  <c r="EA305" i="1"/>
  <c r="ED305" i="1"/>
  <c r="AK305" i="1"/>
  <c r="EE305" i="1"/>
  <c r="EF305" i="1"/>
  <c r="EG305" i="1"/>
  <c r="EI305" i="1"/>
  <c r="DM305" i="1"/>
  <c r="CS305" i="1"/>
  <c r="CX305" i="1"/>
  <c r="CP305" i="1"/>
  <c r="CU305" i="1"/>
  <c r="CZ305" i="1"/>
  <c r="DC305" i="1"/>
  <c r="CT305" i="1"/>
  <c r="CY305" i="1"/>
  <c r="CQ305" i="1"/>
  <c r="CV305" i="1"/>
  <c r="DA305" i="1"/>
  <c r="DD305" i="1"/>
  <c r="CR305" i="1"/>
  <c r="CW305" i="1"/>
  <c r="DB305" i="1"/>
  <c r="DE305" i="1"/>
  <c r="AJ305" i="1"/>
  <c r="DF305" i="1"/>
  <c r="DG305" i="1"/>
  <c r="DH305" i="1"/>
  <c r="DJ305" i="1"/>
  <c r="CN305" i="1"/>
  <c r="BT305" i="1"/>
  <c r="BY305" i="1"/>
  <c r="BQ305" i="1"/>
  <c r="BV305" i="1"/>
  <c r="CA305" i="1"/>
  <c r="CD305" i="1"/>
  <c r="BU305" i="1"/>
  <c r="BZ305" i="1"/>
  <c r="BR305" i="1"/>
  <c r="BW305" i="1"/>
  <c r="CB305" i="1"/>
  <c r="CE305" i="1"/>
  <c r="BS305" i="1"/>
  <c r="BX305" i="1"/>
  <c r="CC305" i="1"/>
  <c r="CF305" i="1"/>
  <c r="AI305" i="1"/>
  <c r="CG305" i="1"/>
  <c r="CH305" i="1"/>
  <c r="CI305" i="1"/>
  <c r="CK305" i="1"/>
  <c r="BO305" i="1"/>
  <c r="AU305" i="1"/>
  <c r="AZ305" i="1"/>
  <c r="AR305" i="1"/>
  <c r="AW305" i="1"/>
  <c r="BB305" i="1"/>
  <c r="BE305" i="1"/>
  <c r="AV305" i="1"/>
  <c r="BA305" i="1"/>
  <c r="AS305" i="1"/>
  <c r="AX305" i="1"/>
  <c r="BC305" i="1"/>
  <c r="BF305" i="1"/>
  <c r="AT305" i="1"/>
  <c r="AY305" i="1"/>
  <c r="BD305" i="1"/>
  <c r="BG305" i="1"/>
  <c r="AH305" i="1"/>
  <c r="BH305" i="1"/>
  <c r="BI305" i="1"/>
  <c r="BJ305" i="1"/>
  <c r="BL305" i="1"/>
  <c r="AP305" i="1"/>
  <c r="W305" i="1"/>
  <c r="FR255" i="1"/>
  <c r="EQ255" i="1"/>
  <c r="EV255" i="1"/>
  <c r="EN255" i="1"/>
  <c r="ES255" i="1"/>
  <c r="EX255" i="1"/>
  <c r="FA255" i="1"/>
  <c r="ER255" i="1"/>
  <c r="EW255" i="1"/>
  <c r="EO255" i="1"/>
  <c r="ET255" i="1"/>
  <c r="EY255" i="1"/>
  <c r="FB255" i="1"/>
  <c r="EP255" i="1"/>
  <c r="EU255" i="1"/>
  <c r="EZ255" i="1"/>
  <c r="FC255" i="1"/>
  <c r="AL255" i="1"/>
  <c r="FD255" i="1"/>
  <c r="FE255" i="1"/>
  <c r="FF255" i="1"/>
  <c r="FH255" i="1"/>
  <c r="EL255" i="1"/>
  <c r="DR255" i="1"/>
  <c r="DW255" i="1"/>
  <c r="DO255" i="1"/>
  <c r="DT255" i="1"/>
  <c r="DY255" i="1"/>
  <c r="EB255" i="1"/>
  <c r="DS255" i="1"/>
  <c r="DX255" i="1"/>
  <c r="EC255" i="1"/>
  <c r="DQ255" i="1"/>
  <c r="DV255" i="1"/>
  <c r="EA255" i="1"/>
  <c r="ED255" i="1"/>
  <c r="EE255" i="1"/>
  <c r="AK255" i="1"/>
  <c r="EF255" i="1"/>
  <c r="EG255" i="1"/>
  <c r="EI255" i="1"/>
  <c r="DP255" i="1"/>
  <c r="DU255" i="1"/>
  <c r="DZ255" i="1"/>
  <c r="DM255" i="1"/>
  <c r="CS255" i="1"/>
  <c r="CX255" i="1"/>
  <c r="CP255" i="1"/>
  <c r="CU255" i="1"/>
  <c r="CZ255" i="1"/>
  <c r="DC255" i="1"/>
  <c r="CT255" i="1"/>
  <c r="CY255" i="1"/>
  <c r="CQ255" i="1"/>
  <c r="CV255" i="1"/>
  <c r="DA255" i="1"/>
  <c r="DD255" i="1"/>
  <c r="CR255" i="1"/>
  <c r="CW255" i="1"/>
  <c r="DB255" i="1"/>
  <c r="DE255" i="1"/>
  <c r="AJ255" i="1"/>
  <c r="DF255" i="1"/>
  <c r="DG255" i="1"/>
  <c r="DH255" i="1"/>
  <c r="DJ255" i="1"/>
  <c r="CN255" i="1"/>
  <c r="BT255" i="1"/>
  <c r="BY255" i="1"/>
  <c r="BQ255" i="1"/>
  <c r="BV255" i="1"/>
  <c r="CA255" i="1"/>
  <c r="CD255" i="1"/>
  <c r="BU255" i="1"/>
  <c r="BZ255" i="1"/>
  <c r="BR255" i="1"/>
  <c r="BW255" i="1"/>
  <c r="CB255" i="1"/>
  <c r="CE255" i="1"/>
  <c r="BS255" i="1"/>
  <c r="BX255" i="1"/>
  <c r="CC255" i="1"/>
  <c r="CF255" i="1"/>
  <c r="AI255" i="1"/>
  <c r="CG255" i="1"/>
  <c r="CH255" i="1"/>
  <c r="CI255" i="1"/>
  <c r="CK255" i="1"/>
  <c r="BO255" i="1"/>
  <c r="AU255" i="1"/>
  <c r="AZ255" i="1"/>
  <c r="AR255" i="1"/>
  <c r="AW255" i="1"/>
  <c r="BB255" i="1"/>
  <c r="BE255" i="1"/>
  <c r="AV255" i="1"/>
  <c r="BA255" i="1"/>
  <c r="AS255" i="1"/>
  <c r="AX255" i="1"/>
  <c r="BC255" i="1"/>
  <c r="BF255" i="1"/>
  <c r="AT255" i="1"/>
  <c r="AY255" i="1"/>
  <c r="BD255" i="1"/>
  <c r="BG255" i="1"/>
  <c r="AH255" i="1"/>
  <c r="BH255" i="1"/>
  <c r="BI255" i="1"/>
  <c r="BJ255" i="1"/>
  <c r="BL255" i="1"/>
  <c r="AP255" i="1"/>
  <c r="W255" i="1"/>
  <c r="FR277" i="1"/>
  <c r="EQ277" i="1"/>
  <c r="EV277" i="1"/>
  <c r="EN277" i="1"/>
  <c r="ES277" i="1"/>
  <c r="EX277" i="1"/>
  <c r="FA277" i="1"/>
  <c r="ER277" i="1"/>
  <c r="EW277" i="1"/>
  <c r="EO277" i="1"/>
  <c r="ET277" i="1"/>
  <c r="EY277" i="1"/>
  <c r="FB277" i="1"/>
  <c r="EP277" i="1"/>
  <c r="EU277" i="1"/>
  <c r="EZ277" i="1"/>
  <c r="FC277" i="1"/>
  <c r="AL277" i="1"/>
  <c r="FD277" i="1"/>
  <c r="FE277" i="1"/>
  <c r="FF277" i="1"/>
  <c r="FH277" i="1"/>
  <c r="EL277" i="1"/>
  <c r="DR277" i="1"/>
  <c r="DW277" i="1"/>
  <c r="DO277" i="1"/>
  <c r="DT277" i="1"/>
  <c r="DY277" i="1"/>
  <c r="EB277" i="1"/>
  <c r="DS277" i="1"/>
  <c r="DX277" i="1"/>
  <c r="EC277" i="1"/>
  <c r="DQ277" i="1"/>
  <c r="DV277" i="1"/>
  <c r="EA277" i="1"/>
  <c r="ED277" i="1"/>
  <c r="EE277" i="1"/>
  <c r="AK277" i="1"/>
  <c r="EF277" i="1"/>
  <c r="EG277" i="1"/>
  <c r="EI277" i="1"/>
  <c r="DP277" i="1"/>
  <c r="DU277" i="1"/>
  <c r="DZ277" i="1"/>
  <c r="DM277" i="1"/>
  <c r="CS277" i="1"/>
  <c r="CX277" i="1"/>
  <c r="CP277" i="1"/>
  <c r="CU277" i="1"/>
  <c r="CZ277" i="1"/>
  <c r="DC277" i="1"/>
  <c r="CT277" i="1"/>
  <c r="CY277" i="1"/>
  <c r="CQ277" i="1"/>
  <c r="CV277" i="1"/>
  <c r="DA277" i="1"/>
  <c r="DD277" i="1"/>
  <c r="CR277" i="1"/>
  <c r="CW277" i="1"/>
  <c r="DB277" i="1"/>
  <c r="DE277" i="1"/>
  <c r="AJ277" i="1"/>
  <c r="DF277" i="1"/>
  <c r="DG277" i="1"/>
  <c r="DH277" i="1"/>
  <c r="DJ277" i="1"/>
  <c r="CN277" i="1"/>
  <c r="BT277" i="1"/>
  <c r="BY277" i="1"/>
  <c r="BQ277" i="1"/>
  <c r="BV277" i="1"/>
  <c r="CA277" i="1"/>
  <c r="CD277" i="1"/>
  <c r="BU277" i="1"/>
  <c r="BZ277" i="1"/>
  <c r="BR277" i="1"/>
  <c r="BW277" i="1"/>
  <c r="CB277" i="1"/>
  <c r="CE277" i="1"/>
  <c r="BS277" i="1"/>
  <c r="BX277" i="1"/>
  <c r="CC277" i="1"/>
  <c r="CF277" i="1"/>
  <c r="AI277" i="1"/>
  <c r="CG277" i="1"/>
  <c r="CH277" i="1"/>
  <c r="CI277" i="1"/>
  <c r="CK277" i="1"/>
  <c r="BO277" i="1"/>
  <c r="AU277" i="1"/>
  <c r="AZ277" i="1"/>
  <c r="AR277" i="1"/>
  <c r="AW277" i="1"/>
  <c r="BB277" i="1"/>
  <c r="BE277" i="1"/>
  <c r="AV277" i="1"/>
  <c r="BA277" i="1"/>
  <c r="AS277" i="1"/>
  <c r="AX277" i="1"/>
  <c r="BC277" i="1"/>
  <c r="BF277" i="1"/>
  <c r="AT277" i="1"/>
  <c r="AY277" i="1"/>
  <c r="BD277" i="1"/>
  <c r="BG277" i="1"/>
  <c r="AH277" i="1"/>
  <c r="BH277" i="1"/>
  <c r="BI277" i="1"/>
  <c r="BJ277" i="1"/>
  <c r="BL277" i="1"/>
  <c r="AP277" i="1"/>
  <c r="W277" i="1"/>
  <c r="FR299" i="1"/>
  <c r="EQ299" i="1"/>
  <c r="EV299" i="1"/>
  <c r="EN299" i="1"/>
  <c r="ES299" i="1"/>
  <c r="EX299" i="1"/>
  <c r="FA299" i="1"/>
  <c r="ER299" i="1"/>
  <c r="EW299" i="1"/>
  <c r="EO299" i="1"/>
  <c r="ET299" i="1"/>
  <c r="EY299" i="1"/>
  <c r="FB299" i="1"/>
  <c r="EP299" i="1"/>
  <c r="EU299" i="1"/>
  <c r="EZ299" i="1"/>
  <c r="FC299" i="1"/>
  <c r="AL299" i="1"/>
  <c r="FD299" i="1"/>
  <c r="FE299" i="1"/>
  <c r="FF299" i="1"/>
  <c r="FH299" i="1"/>
  <c r="EL299" i="1"/>
  <c r="DR299" i="1"/>
  <c r="DW299" i="1"/>
  <c r="DO299" i="1"/>
  <c r="DT299" i="1"/>
  <c r="DY299" i="1"/>
  <c r="EB299" i="1"/>
  <c r="DS299" i="1"/>
  <c r="DX299" i="1"/>
  <c r="EC299" i="1"/>
  <c r="DQ299" i="1"/>
  <c r="DV299" i="1"/>
  <c r="EA299" i="1"/>
  <c r="ED299" i="1"/>
  <c r="EE299" i="1"/>
  <c r="AK299" i="1"/>
  <c r="EF299" i="1"/>
  <c r="EG299" i="1"/>
  <c r="EI299" i="1"/>
  <c r="DP299" i="1"/>
  <c r="DU299" i="1"/>
  <c r="DZ299" i="1"/>
  <c r="DM299" i="1"/>
  <c r="CS299" i="1"/>
  <c r="CX299" i="1"/>
  <c r="CP299" i="1"/>
  <c r="CU299" i="1"/>
  <c r="CZ299" i="1"/>
  <c r="DC299" i="1"/>
  <c r="CT299" i="1"/>
  <c r="CY299" i="1"/>
  <c r="CQ299" i="1"/>
  <c r="CV299" i="1"/>
  <c r="DA299" i="1"/>
  <c r="DD299" i="1"/>
  <c r="CR299" i="1"/>
  <c r="CW299" i="1"/>
  <c r="DB299" i="1"/>
  <c r="DE299" i="1"/>
  <c r="AJ299" i="1"/>
  <c r="DF299" i="1"/>
  <c r="DG299" i="1"/>
  <c r="DH299" i="1"/>
  <c r="DJ299" i="1"/>
  <c r="CN299" i="1"/>
  <c r="BT299" i="1"/>
  <c r="BY299" i="1"/>
  <c r="BQ299" i="1"/>
  <c r="BV299" i="1"/>
  <c r="CA299" i="1"/>
  <c r="CD299" i="1"/>
  <c r="BU299" i="1"/>
  <c r="BZ299" i="1"/>
  <c r="BR299" i="1"/>
  <c r="BW299" i="1"/>
  <c r="CB299" i="1"/>
  <c r="CE299" i="1"/>
  <c r="BS299" i="1"/>
  <c r="BX299" i="1"/>
  <c r="CC299" i="1"/>
  <c r="CF299" i="1"/>
  <c r="AI299" i="1"/>
  <c r="CG299" i="1"/>
  <c r="CH299" i="1"/>
  <c r="CI299" i="1"/>
  <c r="CK299" i="1"/>
  <c r="BO299" i="1"/>
  <c r="AU299" i="1"/>
  <c r="AZ299" i="1"/>
  <c r="AR299" i="1"/>
  <c r="AW299" i="1"/>
  <c r="BB299" i="1"/>
  <c r="BE299" i="1"/>
  <c r="AV299" i="1"/>
  <c r="BA299" i="1"/>
  <c r="AS299" i="1"/>
  <c r="AX299" i="1"/>
  <c r="BC299" i="1"/>
  <c r="BF299" i="1"/>
  <c r="AT299" i="1"/>
  <c r="AY299" i="1"/>
  <c r="BD299" i="1"/>
  <c r="BG299" i="1"/>
  <c r="AH299" i="1"/>
  <c r="BH299" i="1"/>
  <c r="BI299" i="1"/>
  <c r="BJ299" i="1"/>
  <c r="BL299" i="1"/>
  <c r="AP299" i="1"/>
  <c r="W299" i="1"/>
  <c r="FR278" i="1"/>
  <c r="EQ278" i="1"/>
  <c r="EV278" i="1"/>
  <c r="EN278" i="1"/>
  <c r="ES278" i="1"/>
  <c r="EX278" i="1"/>
  <c r="FA278" i="1"/>
  <c r="ER278" i="1"/>
  <c r="EW278" i="1"/>
  <c r="EO278" i="1"/>
  <c r="ET278" i="1"/>
  <c r="EY278" i="1"/>
  <c r="FB278" i="1"/>
  <c r="EP278" i="1"/>
  <c r="EU278" i="1"/>
  <c r="EZ278" i="1"/>
  <c r="FC278" i="1"/>
  <c r="AL278" i="1"/>
  <c r="FD278" i="1"/>
  <c r="FE278" i="1"/>
  <c r="FF278" i="1"/>
  <c r="FH278" i="1"/>
  <c r="EL278" i="1"/>
  <c r="DR278" i="1"/>
  <c r="DW278" i="1"/>
  <c r="DO278" i="1"/>
  <c r="DT278" i="1"/>
  <c r="DY278" i="1"/>
  <c r="EB278" i="1"/>
  <c r="DS278" i="1"/>
  <c r="DX278" i="1"/>
  <c r="EC278" i="1"/>
  <c r="DQ278" i="1"/>
  <c r="DV278" i="1"/>
  <c r="EA278" i="1"/>
  <c r="ED278" i="1"/>
  <c r="EE278" i="1"/>
  <c r="AK278" i="1"/>
  <c r="EF278" i="1"/>
  <c r="EG278" i="1"/>
  <c r="EI278" i="1"/>
  <c r="DP278" i="1"/>
  <c r="DU278" i="1"/>
  <c r="DZ278" i="1"/>
  <c r="DM278" i="1"/>
  <c r="CS278" i="1"/>
  <c r="CX278" i="1"/>
  <c r="CP278" i="1"/>
  <c r="CU278" i="1"/>
  <c r="CZ278" i="1"/>
  <c r="DC278" i="1"/>
  <c r="CT278" i="1"/>
  <c r="CY278" i="1"/>
  <c r="CQ278" i="1"/>
  <c r="CV278" i="1"/>
  <c r="DA278" i="1"/>
  <c r="DD278" i="1"/>
  <c r="CR278" i="1"/>
  <c r="CW278" i="1"/>
  <c r="DB278" i="1"/>
  <c r="DE278" i="1"/>
  <c r="AJ278" i="1"/>
  <c r="DF278" i="1"/>
  <c r="DG278" i="1"/>
  <c r="DH278" i="1"/>
  <c r="DJ278" i="1"/>
  <c r="CN278" i="1"/>
  <c r="BT278" i="1"/>
  <c r="BY278" i="1"/>
  <c r="BQ278" i="1"/>
  <c r="BV278" i="1"/>
  <c r="CA278" i="1"/>
  <c r="CD278" i="1"/>
  <c r="BU278" i="1"/>
  <c r="BZ278" i="1"/>
  <c r="BR278" i="1"/>
  <c r="BW278" i="1"/>
  <c r="CB278" i="1"/>
  <c r="CE278" i="1"/>
  <c r="BS278" i="1"/>
  <c r="BX278" i="1"/>
  <c r="CC278" i="1"/>
  <c r="CF278" i="1"/>
  <c r="AI278" i="1"/>
  <c r="CG278" i="1"/>
  <c r="CH278" i="1"/>
  <c r="CI278" i="1"/>
  <c r="CK278" i="1"/>
  <c r="BO278" i="1"/>
  <c r="AU278" i="1"/>
  <c r="AZ278" i="1"/>
  <c r="AR278" i="1"/>
  <c r="AW278" i="1"/>
  <c r="BB278" i="1"/>
  <c r="BE278" i="1"/>
  <c r="AV278" i="1"/>
  <c r="BA278" i="1"/>
  <c r="AS278" i="1"/>
  <c r="AX278" i="1"/>
  <c r="BC278" i="1"/>
  <c r="BF278" i="1"/>
  <c r="AT278" i="1"/>
  <c r="AY278" i="1"/>
  <c r="BD278" i="1"/>
  <c r="BG278" i="1"/>
  <c r="AH278" i="1"/>
  <c r="BH278" i="1"/>
  <c r="BI278" i="1"/>
  <c r="BJ278" i="1"/>
  <c r="BL278" i="1"/>
  <c r="AP278" i="1"/>
  <c r="W278" i="1"/>
  <c r="FR263" i="1"/>
  <c r="EQ263" i="1"/>
  <c r="EV263" i="1"/>
  <c r="EN263" i="1"/>
  <c r="ES263" i="1"/>
  <c r="EX263" i="1"/>
  <c r="FA263" i="1"/>
  <c r="ER263" i="1"/>
  <c r="EW263" i="1"/>
  <c r="EO263" i="1"/>
  <c r="ET263" i="1"/>
  <c r="EY263" i="1"/>
  <c r="FB263" i="1"/>
  <c r="EP263" i="1"/>
  <c r="EU263" i="1"/>
  <c r="EZ263" i="1"/>
  <c r="FC263" i="1"/>
  <c r="AL263" i="1"/>
  <c r="FD263" i="1"/>
  <c r="FE263" i="1"/>
  <c r="FF263" i="1"/>
  <c r="FH263" i="1"/>
  <c r="EL263" i="1"/>
  <c r="DR263" i="1"/>
  <c r="DW263" i="1"/>
  <c r="DO263" i="1"/>
  <c r="DT263" i="1"/>
  <c r="DY263" i="1"/>
  <c r="EB263" i="1"/>
  <c r="DS263" i="1"/>
  <c r="DX263" i="1"/>
  <c r="EC263" i="1"/>
  <c r="DQ263" i="1"/>
  <c r="DV263" i="1"/>
  <c r="EA263" i="1"/>
  <c r="ED263" i="1"/>
  <c r="EE263" i="1"/>
  <c r="AK263" i="1"/>
  <c r="EF263" i="1"/>
  <c r="EG263" i="1"/>
  <c r="EI263" i="1"/>
  <c r="DP263" i="1"/>
  <c r="DU263" i="1"/>
  <c r="DZ263" i="1"/>
  <c r="DM263" i="1"/>
  <c r="CS263" i="1"/>
  <c r="CX263" i="1"/>
  <c r="CP263" i="1"/>
  <c r="CU263" i="1"/>
  <c r="CZ263" i="1"/>
  <c r="DC263" i="1"/>
  <c r="CT263" i="1"/>
  <c r="CY263" i="1"/>
  <c r="CQ263" i="1"/>
  <c r="CV263" i="1"/>
  <c r="DA263" i="1"/>
  <c r="DD263" i="1"/>
  <c r="CR263" i="1"/>
  <c r="CW263" i="1"/>
  <c r="DB263" i="1"/>
  <c r="DE263" i="1"/>
  <c r="AJ263" i="1"/>
  <c r="DF263" i="1"/>
  <c r="DG263" i="1"/>
  <c r="DH263" i="1"/>
  <c r="DJ263" i="1"/>
  <c r="CN263" i="1"/>
  <c r="BT263" i="1"/>
  <c r="BY263" i="1"/>
  <c r="BQ263" i="1"/>
  <c r="BV263" i="1"/>
  <c r="CA263" i="1"/>
  <c r="CD263" i="1"/>
  <c r="BU263" i="1"/>
  <c r="BZ263" i="1"/>
  <c r="BR263" i="1"/>
  <c r="BW263" i="1"/>
  <c r="CB263" i="1"/>
  <c r="CE263" i="1"/>
  <c r="BS263" i="1"/>
  <c r="BX263" i="1"/>
  <c r="CC263" i="1"/>
  <c r="CF263" i="1"/>
  <c r="AI263" i="1"/>
  <c r="CG263" i="1"/>
  <c r="CH263" i="1"/>
  <c r="CI263" i="1"/>
  <c r="CK263" i="1"/>
  <c r="BO263" i="1"/>
  <c r="AU263" i="1"/>
  <c r="AZ263" i="1"/>
  <c r="AR263" i="1"/>
  <c r="AW263" i="1"/>
  <c r="BB263" i="1"/>
  <c r="BE263" i="1"/>
  <c r="AV263" i="1"/>
  <c r="BA263" i="1"/>
  <c r="AS263" i="1"/>
  <c r="AX263" i="1"/>
  <c r="BC263" i="1"/>
  <c r="BF263" i="1"/>
  <c r="AT263" i="1"/>
  <c r="AY263" i="1"/>
  <c r="BD263" i="1"/>
  <c r="BG263" i="1"/>
  <c r="AH263" i="1"/>
  <c r="BH263" i="1"/>
  <c r="BI263" i="1"/>
  <c r="BJ263" i="1"/>
  <c r="BL263" i="1"/>
  <c r="AP263" i="1"/>
  <c r="W263" i="1"/>
  <c r="FR228" i="1"/>
  <c r="EQ228" i="1"/>
  <c r="EV228" i="1"/>
  <c r="EN228" i="1"/>
  <c r="ES228" i="1"/>
  <c r="EX228" i="1"/>
  <c r="FA228" i="1"/>
  <c r="ER228" i="1"/>
  <c r="EW228" i="1"/>
  <c r="EO228" i="1"/>
  <c r="ET228" i="1"/>
  <c r="EY228" i="1"/>
  <c r="FB228" i="1"/>
  <c r="EP228" i="1"/>
  <c r="EU228" i="1"/>
  <c r="EZ228" i="1"/>
  <c r="FC228" i="1"/>
  <c r="AL228" i="1"/>
  <c r="FD228" i="1"/>
  <c r="FE228" i="1"/>
  <c r="FF228" i="1"/>
  <c r="FH228" i="1"/>
  <c r="EL228" i="1"/>
  <c r="DR228" i="1"/>
  <c r="DW228" i="1"/>
  <c r="DO228" i="1"/>
  <c r="DT228" i="1"/>
  <c r="DY228" i="1"/>
  <c r="EB228" i="1"/>
  <c r="DS228" i="1"/>
  <c r="DX228" i="1"/>
  <c r="EC228" i="1"/>
  <c r="DQ228" i="1"/>
  <c r="DV228" i="1"/>
  <c r="EA228" i="1"/>
  <c r="ED228" i="1"/>
  <c r="EE228" i="1"/>
  <c r="AK228" i="1"/>
  <c r="EF228" i="1"/>
  <c r="EG228" i="1"/>
  <c r="EI228" i="1"/>
  <c r="DP228" i="1"/>
  <c r="DU228" i="1"/>
  <c r="DZ228" i="1"/>
  <c r="DM228" i="1"/>
  <c r="CS228" i="1"/>
  <c r="CX228" i="1"/>
  <c r="CP228" i="1"/>
  <c r="CU228" i="1"/>
  <c r="CZ228" i="1"/>
  <c r="DC228" i="1"/>
  <c r="CT228" i="1"/>
  <c r="CY228" i="1"/>
  <c r="CQ228" i="1"/>
  <c r="CV228" i="1"/>
  <c r="DA228" i="1"/>
  <c r="DD228" i="1"/>
  <c r="CR228" i="1"/>
  <c r="CW228" i="1"/>
  <c r="DB228" i="1"/>
  <c r="DE228" i="1"/>
  <c r="AJ228" i="1"/>
  <c r="DF228" i="1"/>
  <c r="DG228" i="1"/>
  <c r="DH228" i="1"/>
  <c r="DJ228" i="1"/>
  <c r="CN228" i="1"/>
  <c r="BT228" i="1"/>
  <c r="BY228" i="1"/>
  <c r="BQ228" i="1"/>
  <c r="BV228" i="1"/>
  <c r="CA228" i="1"/>
  <c r="CD228" i="1"/>
  <c r="BU228" i="1"/>
  <c r="BZ228" i="1"/>
  <c r="BR228" i="1"/>
  <c r="BW228" i="1"/>
  <c r="CB228" i="1"/>
  <c r="CE228" i="1"/>
  <c r="BS228" i="1"/>
  <c r="BX228" i="1"/>
  <c r="CC228" i="1"/>
  <c r="CF228" i="1"/>
  <c r="AI228" i="1"/>
  <c r="CG228" i="1"/>
  <c r="CH228" i="1"/>
  <c r="CI228" i="1"/>
  <c r="CK228" i="1"/>
  <c r="BO228" i="1"/>
  <c r="AU228" i="1"/>
  <c r="AZ228" i="1"/>
  <c r="AR228" i="1"/>
  <c r="AW228" i="1"/>
  <c r="BB228" i="1"/>
  <c r="BE228" i="1"/>
  <c r="AV228" i="1"/>
  <c r="BA228" i="1"/>
  <c r="AS228" i="1"/>
  <c r="AX228" i="1"/>
  <c r="BC228" i="1"/>
  <c r="BF228" i="1"/>
  <c r="AT228" i="1"/>
  <c r="AY228" i="1"/>
  <c r="BD228" i="1"/>
  <c r="BG228" i="1"/>
  <c r="AH228" i="1"/>
  <c r="BH228" i="1"/>
  <c r="BI228" i="1"/>
  <c r="BJ228" i="1"/>
  <c r="BL228" i="1"/>
  <c r="AP228" i="1"/>
  <c r="W228" i="1"/>
  <c r="FR268" i="1"/>
  <c r="EQ268" i="1"/>
  <c r="EV268" i="1"/>
  <c r="EN268" i="1"/>
  <c r="ES268" i="1"/>
  <c r="EX268" i="1"/>
  <c r="FA268" i="1"/>
  <c r="ER268" i="1"/>
  <c r="EW268" i="1"/>
  <c r="EO268" i="1"/>
  <c r="ET268" i="1"/>
  <c r="EY268" i="1"/>
  <c r="FB268" i="1"/>
  <c r="EP268" i="1"/>
  <c r="EU268" i="1"/>
  <c r="EZ268" i="1"/>
  <c r="FC268" i="1"/>
  <c r="AL268" i="1"/>
  <c r="FD268" i="1"/>
  <c r="FE268" i="1"/>
  <c r="FF268" i="1"/>
  <c r="FH268" i="1"/>
  <c r="EL268" i="1"/>
  <c r="DR268" i="1"/>
  <c r="DW268" i="1"/>
  <c r="DO268" i="1"/>
  <c r="DT268" i="1"/>
  <c r="DY268" i="1"/>
  <c r="EB268" i="1"/>
  <c r="DS268" i="1"/>
  <c r="DX268" i="1"/>
  <c r="EC268" i="1"/>
  <c r="DQ268" i="1"/>
  <c r="DV268" i="1"/>
  <c r="EA268" i="1"/>
  <c r="ED268" i="1"/>
  <c r="EE268" i="1"/>
  <c r="AK268" i="1"/>
  <c r="EF268" i="1"/>
  <c r="EG268" i="1"/>
  <c r="EI268" i="1"/>
  <c r="DP268" i="1"/>
  <c r="DU268" i="1"/>
  <c r="DZ268" i="1"/>
  <c r="DM268" i="1"/>
  <c r="CS268" i="1"/>
  <c r="CX268" i="1"/>
  <c r="CP268" i="1"/>
  <c r="CU268" i="1"/>
  <c r="CZ268" i="1"/>
  <c r="DC268" i="1"/>
  <c r="CT268" i="1"/>
  <c r="CY268" i="1"/>
  <c r="CQ268" i="1"/>
  <c r="CV268" i="1"/>
  <c r="DA268" i="1"/>
  <c r="DD268" i="1"/>
  <c r="CR268" i="1"/>
  <c r="CW268" i="1"/>
  <c r="DB268" i="1"/>
  <c r="DE268" i="1"/>
  <c r="AJ268" i="1"/>
  <c r="DF268" i="1"/>
  <c r="DG268" i="1"/>
  <c r="DH268" i="1"/>
  <c r="DJ268" i="1"/>
  <c r="CN268" i="1"/>
  <c r="BT268" i="1"/>
  <c r="BY268" i="1"/>
  <c r="BQ268" i="1"/>
  <c r="BV268" i="1"/>
  <c r="CA268" i="1"/>
  <c r="CD268" i="1"/>
  <c r="BU268" i="1"/>
  <c r="BZ268" i="1"/>
  <c r="BR268" i="1"/>
  <c r="BW268" i="1"/>
  <c r="CB268" i="1"/>
  <c r="CE268" i="1"/>
  <c r="BS268" i="1"/>
  <c r="BX268" i="1"/>
  <c r="CC268" i="1"/>
  <c r="CF268" i="1"/>
  <c r="AI268" i="1"/>
  <c r="CG268" i="1"/>
  <c r="CH268" i="1"/>
  <c r="CI268" i="1"/>
  <c r="CK268" i="1"/>
  <c r="BO268" i="1"/>
  <c r="AU268" i="1"/>
  <c r="AZ268" i="1"/>
  <c r="AR268" i="1"/>
  <c r="AW268" i="1"/>
  <c r="BB268" i="1"/>
  <c r="BE268" i="1"/>
  <c r="AV268" i="1"/>
  <c r="BA268" i="1"/>
  <c r="BF268" i="1"/>
  <c r="AT268" i="1"/>
  <c r="AY268" i="1"/>
  <c r="BD268" i="1"/>
  <c r="BG268" i="1"/>
  <c r="BH268" i="1"/>
  <c r="AH268" i="1"/>
  <c r="BI268" i="1"/>
  <c r="BJ268" i="1"/>
  <c r="BL268" i="1"/>
  <c r="AS268" i="1"/>
  <c r="AX268" i="1"/>
  <c r="BC268" i="1"/>
  <c r="AP268" i="1"/>
  <c r="W268" i="1"/>
  <c r="FR303" i="1"/>
  <c r="EQ303" i="1"/>
  <c r="EV303" i="1"/>
  <c r="EN303" i="1"/>
  <c r="ES303" i="1"/>
  <c r="EX303" i="1"/>
  <c r="FA303" i="1"/>
  <c r="ER303" i="1"/>
  <c r="EW303" i="1"/>
  <c r="EO303" i="1"/>
  <c r="ET303" i="1"/>
  <c r="EY303" i="1"/>
  <c r="FB303" i="1"/>
  <c r="EP303" i="1"/>
  <c r="EU303" i="1"/>
  <c r="EZ303" i="1"/>
  <c r="FC303" i="1"/>
  <c r="AL303" i="1"/>
  <c r="FD303" i="1"/>
  <c r="FE303" i="1"/>
  <c r="FF303" i="1"/>
  <c r="FH303" i="1"/>
  <c r="EL303" i="1"/>
  <c r="DR303" i="1"/>
  <c r="DW303" i="1"/>
  <c r="DO303" i="1"/>
  <c r="DT303" i="1"/>
  <c r="DY303" i="1"/>
  <c r="EB303" i="1"/>
  <c r="DS303" i="1"/>
  <c r="DX303" i="1"/>
  <c r="EC303" i="1"/>
  <c r="DQ303" i="1"/>
  <c r="DV303" i="1"/>
  <c r="EA303" i="1"/>
  <c r="ED303" i="1"/>
  <c r="EE303" i="1"/>
  <c r="AK303" i="1"/>
  <c r="EF303" i="1"/>
  <c r="EG303" i="1"/>
  <c r="EI303" i="1"/>
  <c r="DP303" i="1"/>
  <c r="DU303" i="1"/>
  <c r="DZ303" i="1"/>
  <c r="DM303" i="1"/>
  <c r="CS303" i="1"/>
  <c r="CX303" i="1"/>
  <c r="CP303" i="1"/>
  <c r="CU303" i="1"/>
  <c r="CZ303" i="1"/>
  <c r="DC303" i="1"/>
  <c r="CT303" i="1"/>
  <c r="CY303" i="1"/>
  <c r="CQ303" i="1"/>
  <c r="CV303" i="1"/>
  <c r="DA303" i="1"/>
  <c r="DD303" i="1"/>
  <c r="CR303" i="1"/>
  <c r="CW303" i="1"/>
  <c r="DB303" i="1"/>
  <c r="DE303" i="1"/>
  <c r="AJ303" i="1"/>
  <c r="DF303" i="1"/>
  <c r="DG303" i="1"/>
  <c r="DH303" i="1"/>
  <c r="DJ303" i="1"/>
  <c r="CN303" i="1"/>
  <c r="BT303" i="1"/>
  <c r="BY303" i="1"/>
  <c r="BQ303" i="1"/>
  <c r="BV303" i="1"/>
  <c r="CA303" i="1"/>
  <c r="CD303" i="1"/>
  <c r="BU303" i="1"/>
  <c r="BZ303" i="1"/>
  <c r="BR303" i="1"/>
  <c r="BW303" i="1"/>
  <c r="CB303" i="1"/>
  <c r="CE303" i="1"/>
  <c r="BS303" i="1"/>
  <c r="BX303" i="1"/>
  <c r="CC303" i="1"/>
  <c r="CF303" i="1"/>
  <c r="AI303" i="1"/>
  <c r="CG303" i="1"/>
  <c r="CH303" i="1"/>
  <c r="CI303" i="1"/>
  <c r="CK303" i="1"/>
  <c r="BO303" i="1"/>
  <c r="AU303" i="1"/>
  <c r="AZ303" i="1"/>
  <c r="AR303" i="1"/>
  <c r="AW303" i="1"/>
  <c r="BB303" i="1"/>
  <c r="BE303" i="1"/>
  <c r="AV303" i="1"/>
  <c r="BA303" i="1"/>
  <c r="AS303" i="1"/>
  <c r="AX303" i="1"/>
  <c r="BC303" i="1"/>
  <c r="BF303" i="1"/>
  <c r="AT303" i="1"/>
  <c r="AY303" i="1"/>
  <c r="BD303" i="1"/>
  <c r="BG303" i="1"/>
  <c r="AH303" i="1"/>
  <c r="BH303" i="1"/>
  <c r="BI303" i="1"/>
  <c r="BJ303" i="1"/>
  <c r="BL303" i="1"/>
  <c r="AP303" i="1"/>
  <c r="W303" i="1"/>
  <c r="FR283" i="1"/>
  <c r="EQ283" i="1"/>
  <c r="EV283" i="1"/>
  <c r="EN283" i="1"/>
  <c r="ES283" i="1"/>
  <c r="EX283" i="1"/>
  <c r="FA283" i="1"/>
  <c r="ER283" i="1"/>
  <c r="EW283" i="1"/>
  <c r="EO283" i="1"/>
  <c r="ET283" i="1"/>
  <c r="EY283" i="1"/>
  <c r="FB283" i="1"/>
  <c r="EP283" i="1"/>
  <c r="EU283" i="1"/>
  <c r="EZ283" i="1"/>
  <c r="FC283" i="1"/>
  <c r="AL283" i="1"/>
  <c r="FD283" i="1"/>
  <c r="FE283" i="1"/>
  <c r="FF283" i="1"/>
  <c r="FH283" i="1"/>
  <c r="EL283" i="1"/>
  <c r="DR283" i="1"/>
  <c r="DW283" i="1"/>
  <c r="DO283" i="1"/>
  <c r="DT283" i="1"/>
  <c r="DY283" i="1"/>
  <c r="EB283" i="1"/>
  <c r="DS283" i="1"/>
  <c r="DX283" i="1"/>
  <c r="DP283" i="1"/>
  <c r="DU283" i="1"/>
  <c r="DZ283" i="1"/>
  <c r="EC283" i="1"/>
  <c r="DQ283" i="1"/>
  <c r="DV283" i="1"/>
  <c r="EA283" i="1"/>
  <c r="ED283" i="1"/>
  <c r="AK283" i="1"/>
  <c r="EE283" i="1"/>
  <c r="EF283" i="1"/>
  <c r="EG283" i="1"/>
  <c r="EI283" i="1"/>
  <c r="DM283" i="1"/>
  <c r="CS283" i="1"/>
  <c r="CX283" i="1"/>
  <c r="CP283" i="1"/>
  <c r="CU283" i="1"/>
  <c r="CZ283" i="1"/>
  <c r="DC283" i="1"/>
  <c r="CT283" i="1"/>
  <c r="CY283" i="1"/>
  <c r="CQ283" i="1"/>
  <c r="CV283" i="1"/>
  <c r="DA283" i="1"/>
  <c r="DD283" i="1"/>
  <c r="CR283" i="1"/>
  <c r="CW283" i="1"/>
  <c r="DB283" i="1"/>
  <c r="DE283" i="1"/>
  <c r="AJ283" i="1"/>
  <c r="DF283" i="1"/>
  <c r="DG283" i="1"/>
  <c r="DH283" i="1"/>
  <c r="DJ283" i="1"/>
  <c r="CN283" i="1"/>
  <c r="BT283" i="1"/>
  <c r="BY283" i="1"/>
  <c r="BQ283" i="1"/>
  <c r="BV283" i="1"/>
  <c r="CA283" i="1"/>
  <c r="CD283" i="1"/>
  <c r="BU283" i="1"/>
  <c r="BZ283" i="1"/>
  <c r="BR283" i="1"/>
  <c r="BW283" i="1"/>
  <c r="CB283" i="1"/>
  <c r="CE283" i="1"/>
  <c r="BS283" i="1"/>
  <c r="BX283" i="1"/>
  <c r="CC283" i="1"/>
  <c r="CF283" i="1"/>
  <c r="AI283" i="1"/>
  <c r="CG283" i="1"/>
  <c r="CH283" i="1"/>
  <c r="CI283" i="1"/>
  <c r="CK283" i="1"/>
  <c r="BO283" i="1"/>
  <c r="AU283" i="1"/>
  <c r="AZ283" i="1"/>
  <c r="AR283" i="1"/>
  <c r="AW283" i="1"/>
  <c r="BB283" i="1"/>
  <c r="BE283" i="1"/>
  <c r="AV283" i="1"/>
  <c r="BA283" i="1"/>
  <c r="AS283" i="1"/>
  <c r="AX283" i="1"/>
  <c r="BC283" i="1"/>
  <c r="BF283" i="1"/>
  <c r="AT283" i="1"/>
  <c r="AY283" i="1"/>
  <c r="BD283" i="1"/>
  <c r="BG283" i="1"/>
  <c r="AH283" i="1"/>
  <c r="BH283" i="1"/>
  <c r="BI283" i="1"/>
  <c r="BJ283" i="1"/>
  <c r="BL283" i="1"/>
  <c r="AP283" i="1"/>
  <c r="W283" i="1"/>
  <c r="FR309" i="1"/>
  <c r="EQ309" i="1"/>
  <c r="EV309" i="1"/>
  <c r="EN309" i="1"/>
  <c r="ES309" i="1"/>
  <c r="EX309" i="1"/>
  <c r="FA309" i="1"/>
  <c r="ER309" i="1"/>
  <c r="EW309" i="1"/>
  <c r="EO309" i="1"/>
  <c r="ET309" i="1"/>
  <c r="EY309" i="1"/>
  <c r="FB309" i="1"/>
  <c r="EP309" i="1"/>
  <c r="EU309" i="1"/>
  <c r="EZ309" i="1"/>
  <c r="FC309" i="1"/>
  <c r="AL309" i="1"/>
  <c r="FD309" i="1"/>
  <c r="FE309" i="1"/>
  <c r="FF309" i="1"/>
  <c r="FH309" i="1"/>
  <c r="EL309" i="1"/>
  <c r="DR309" i="1"/>
  <c r="DW309" i="1"/>
  <c r="DO309" i="1"/>
  <c r="DT309" i="1"/>
  <c r="DY309" i="1"/>
  <c r="EB309" i="1"/>
  <c r="DS309" i="1"/>
  <c r="DX309" i="1"/>
  <c r="DP309" i="1"/>
  <c r="DU309" i="1"/>
  <c r="DZ309" i="1"/>
  <c r="EC309" i="1"/>
  <c r="DQ309" i="1"/>
  <c r="DV309" i="1"/>
  <c r="EA309" i="1"/>
  <c r="ED309" i="1"/>
  <c r="AK309" i="1"/>
  <c r="EE309" i="1"/>
  <c r="EF309" i="1"/>
  <c r="EG309" i="1"/>
  <c r="EI309" i="1"/>
  <c r="DM309" i="1"/>
  <c r="CS309" i="1"/>
  <c r="CX309" i="1"/>
  <c r="CP309" i="1"/>
  <c r="CU309" i="1"/>
  <c r="CZ309" i="1"/>
  <c r="DC309" i="1"/>
  <c r="CT309" i="1"/>
  <c r="CY309" i="1"/>
  <c r="CQ309" i="1"/>
  <c r="CV309" i="1"/>
  <c r="DA309" i="1"/>
  <c r="DD309" i="1"/>
  <c r="CR309" i="1"/>
  <c r="CW309" i="1"/>
  <c r="DB309" i="1"/>
  <c r="DE309" i="1"/>
  <c r="AJ309" i="1"/>
  <c r="DF309" i="1"/>
  <c r="DG309" i="1"/>
  <c r="DH309" i="1"/>
  <c r="DJ309" i="1"/>
  <c r="CN309" i="1"/>
  <c r="BT309" i="1"/>
  <c r="BY309" i="1"/>
  <c r="BQ309" i="1"/>
  <c r="BV309" i="1"/>
  <c r="CA309" i="1"/>
  <c r="CD309" i="1"/>
  <c r="BU309" i="1"/>
  <c r="BZ309" i="1"/>
  <c r="BR309" i="1"/>
  <c r="BW309" i="1"/>
  <c r="CB309" i="1"/>
  <c r="CE309" i="1"/>
  <c r="BS309" i="1"/>
  <c r="BX309" i="1"/>
  <c r="CC309" i="1"/>
  <c r="CF309" i="1"/>
  <c r="AI309" i="1"/>
  <c r="CG309" i="1"/>
  <c r="CH309" i="1"/>
  <c r="CI309" i="1"/>
  <c r="CK309" i="1"/>
  <c r="BO309" i="1"/>
  <c r="AU309" i="1"/>
  <c r="AZ309" i="1"/>
  <c r="AR309" i="1"/>
  <c r="AW309" i="1"/>
  <c r="BB309" i="1"/>
  <c r="BE309" i="1"/>
  <c r="AV309" i="1"/>
  <c r="BA309" i="1"/>
  <c r="AS309" i="1"/>
  <c r="AX309" i="1"/>
  <c r="BC309" i="1"/>
  <c r="BF309" i="1"/>
  <c r="AT309" i="1"/>
  <c r="AY309" i="1"/>
  <c r="BD309" i="1"/>
  <c r="BG309" i="1"/>
  <c r="AH309" i="1"/>
  <c r="BH309" i="1"/>
  <c r="BI309" i="1"/>
  <c r="BJ309" i="1"/>
  <c r="BL309" i="1"/>
  <c r="AP309" i="1"/>
  <c r="W309" i="1"/>
  <c r="FR312" i="1"/>
  <c r="EQ312" i="1"/>
  <c r="EV312" i="1"/>
  <c r="EN312" i="1"/>
  <c r="ES312" i="1"/>
  <c r="EX312" i="1"/>
  <c r="FA312" i="1"/>
  <c r="ER312" i="1"/>
  <c r="EW312" i="1"/>
  <c r="EO312" i="1"/>
  <c r="ET312" i="1"/>
  <c r="EY312" i="1"/>
  <c r="FB312" i="1"/>
  <c r="EP312" i="1"/>
  <c r="EU312" i="1"/>
  <c r="EZ312" i="1"/>
  <c r="FC312" i="1"/>
  <c r="AL312" i="1"/>
  <c r="FD312" i="1"/>
  <c r="FE312" i="1"/>
  <c r="FF312" i="1"/>
  <c r="FH312" i="1"/>
  <c r="EL312" i="1"/>
  <c r="DR312" i="1"/>
  <c r="DW312" i="1"/>
  <c r="DO312" i="1"/>
  <c r="DT312" i="1"/>
  <c r="DY312" i="1"/>
  <c r="EB312" i="1"/>
  <c r="DS312" i="1"/>
  <c r="DX312" i="1"/>
  <c r="EC312" i="1"/>
  <c r="DQ312" i="1"/>
  <c r="DV312" i="1"/>
  <c r="EA312" i="1"/>
  <c r="ED312" i="1"/>
  <c r="EE312" i="1"/>
  <c r="AK312" i="1"/>
  <c r="EF312" i="1"/>
  <c r="EG312" i="1"/>
  <c r="EI312" i="1"/>
  <c r="DP312" i="1"/>
  <c r="DU312" i="1"/>
  <c r="DZ312" i="1"/>
  <c r="DM312" i="1"/>
  <c r="CS312" i="1"/>
  <c r="CX312" i="1"/>
  <c r="CP312" i="1"/>
  <c r="CU312" i="1"/>
  <c r="CZ312" i="1"/>
  <c r="DC312" i="1"/>
  <c r="CT312" i="1"/>
  <c r="CY312" i="1"/>
  <c r="CQ312" i="1"/>
  <c r="CV312" i="1"/>
  <c r="DA312" i="1"/>
  <c r="DD312" i="1"/>
  <c r="CR312" i="1"/>
  <c r="CW312" i="1"/>
  <c r="DB312" i="1"/>
  <c r="DE312" i="1"/>
  <c r="AJ312" i="1"/>
  <c r="DF312" i="1"/>
  <c r="DG312" i="1"/>
  <c r="DH312" i="1"/>
  <c r="DJ312" i="1"/>
  <c r="CN312" i="1"/>
  <c r="BT312" i="1"/>
  <c r="BY312" i="1"/>
  <c r="BQ312" i="1"/>
  <c r="BV312" i="1"/>
  <c r="CA312" i="1"/>
  <c r="CD312" i="1"/>
  <c r="BU312" i="1"/>
  <c r="BZ312" i="1"/>
  <c r="BR312" i="1"/>
  <c r="BW312" i="1"/>
  <c r="CB312" i="1"/>
  <c r="CE312" i="1"/>
  <c r="BS312" i="1"/>
  <c r="BX312" i="1"/>
  <c r="CC312" i="1"/>
  <c r="CF312" i="1"/>
  <c r="AI312" i="1"/>
  <c r="CG312" i="1"/>
  <c r="CH312" i="1"/>
  <c r="CI312" i="1"/>
  <c r="CK312" i="1"/>
  <c r="BO312" i="1"/>
  <c r="AU312" i="1"/>
  <c r="AZ312" i="1"/>
  <c r="AR312" i="1"/>
  <c r="AW312" i="1"/>
  <c r="BB312" i="1"/>
  <c r="BE312" i="1"/>
  <c r="AV312" i="1"/>
  <c r="BA312" i="1"/>
  <c r="AS312" i="1"/>
  <c r="AX312" i="1"/>
  <c r="BC312" i="1"/>
  <c r="BF312" i="1"/>
  <c r="AT312" i="1"/>
  <c r="AY312" i="1"/>
  <c r="BD312" i="1"/>
  <c r="BG312" i="1"/>
  <c r="AH312" i="1"/>
  <c r="BH312" i="1"/>
  <c r="BI312" i="1"/>
  <c r="BJ312" i="1"/>
  <c r="BL312" i="1"/>
  <c r="AP312" i="1"/>
  <c r="W312" i="1"/>
  <c r="FR308" i="1"/>
  <c r="EQ308" i="1"/>
  <c r="EV308" i="1"/>
  <c r="EN308" i="1"/>
  <c r="ES308" i="1"/>
  <c r="EX308" i="1"/>
  <c r="FA308" i="1"/>
  <c r="ER308" i="1"/>
  <c r="EW308" i="1"/>
  <c r="EO308" i="1"/>
  <c r="ET308" i="1"/>
  <c r="EY308" i="1"/>
  <c r="FB308" i="1"/>
  <c r="EP308" i="1"/>
  <c r="EU308" i="1"/>
  <c r="EZ308" i="1"/>
  <c r="FC308" i="1"/>
  <c r="AL308" i="1"/>
  <c r="FD308" i="1"/>
  <c r="FE308" i="1"/>
  <c r="FF308" i="1"/>
  <c r="FH308" i="1"/>
  <c r="EL308" i="1"/>
  <c r="DR308" i="1"/>
  <c r="DW308" i="1"/>
  <c r="DO308" i="1"/>
  <c r="DT308" i="1"/>
  <c r="DY308" i="1"/>
  <c r="EB308" i="1"/>
  <c r="DS308" i="1"/>
  <c r="DX308" i="1"/>
  <c r="EC308" i="1"/>
  <c r="DQ308" i="1"/>
  <c r="DV308" i="1"/>
  <c r="EA308" i="1"/>
  <c r="ED308" i="1"/>
  <c r="EE308" i="1"/>
  <c r="AK308" i="1"/>
  <c r="EF308" i="1"/>
  <c r="EG308" i="1"/>
  <c r="EI308" i="1"/>
  <c r="DP308" i="1"/>
  <c r="DU308" i="1"/>
  <c r="DZ308" i="1"/>
  <c r="DM308" i="1"/>
  <c r="CS308" i="1"/>
  <c r="CX308" i="1"/>
  <c r="CP308" i="1"/>
  <c r="CU308" i="1"/>
  <c r="CZ308" i="1"/>
  <c r="DC308" i="1"/>
  <c r="CT308" i="1"/>
  <c r="CY308" i="1"/>
  <c r="CQ308" i="1"/>
  <c r="CV308" i="1"/>
  <c r="DA308" i="1"/>
  <c r="DD308" i="1"/>
  <c r="CR308" i="1"/>
  <c r="CW308" i="1"/>
  <c r="DB308" i="1"/>
  <c r="DE308" i="1"/>
  <c r="AJ308" i="1"/>
  <c r="DF308" i="1"/>
  <c r="DG308" i="1"/>
  <c r="DH308" i="1"/>
  <c r="DJ308" i="1"/>
  <c r="CN308" i="1"/>
  <c r="BT308" i="1"/>
  <c r="BY308" i="1"/>
  <c r="BQ308" i="1"/>
  <c r="BV308" i="1"/>
  <c r="CA308" i="1"/>
  <c r="CD308" i="1"/>
  <c r="BU308" i="1"/>
  <c r="BZ308" i="1"/>
  <c r="BR308" i="1"/>
  <c r="BW308" i="1"/>
  <c r="CB308" i="1"/>
  <c r="CE308" i="1"/>
  <c r="BS308" i="1"/>
  <c r="BX308" i="1"/>
  <c r="CC308" i="1"/>
  <c r="CF308" i="1"/>
  <c r="AI308" i="1"/>
  <c r="CG308" i="1"/>
  <c r="CH308" i="1"/>
  <c r="CI308" i="1"/>
  <c r="CK308" i="1"/>
  <c r="BO308" i="1"/>
  <c r="AU308" i="1"/>
  <c r="AZ308" i="1"/>
  <c r="AR308" i="1"/>
  <c r="AW308" i="1"/>
  <c r="BB308" i="1"/>
  <c r="BE308" i="1"/>
  <c r="AV308" i="1"/>
  <c r="BA308" i="1"/>
  <c r="AS308" i="1"/>
  <c r="AX308" i="1"/>
  <c r="BC308" i="1"/>
  <c r="BF308" i="1"/>
  <c r="AT308" i="1"/>
  <c r="AY308" i="1"/>
  <c r="BD308" i="1"/>
  <c r="BG308" i="1"/>
  <c r="AH308" i="1"/>
  <c r="BH308" i="1"/>
  <c r="BI308" i="1"/>
  <c r="BJ308" i="1"/>
  <c r="BL308" i="1"/>
  <c r="AP308" i="1"/>
  <c r="W308" i="1"/>
  <c r="FR321" i="1"/>
  <c r="EQ321" i="1"/>
  <c r="EV321" i="1"/>
  <c r="EN321" i="1"/>
  <c r="ES321" i="1"/>
  <c r="EX321" i="1"/>
  <c r="FA321" i="1"/>
  <c r="ER321" i="1"/>
  <c r="EW321" i="1"/>
  <c r="EO321" i="1"/>
  <c r="ET321" i="1"/>
  <c r="EY321" i="1"/>
  <c r="FB321" i="1"/>
  <c r="EP321" i="1"/>
  <c r="EU321" i="1"/>
  <c r="EZ321" i="1"/>
  <c r="FC321" i="1"/>
  <c r="AL321" i="1"/>
  <c r="FD321" i="1"/>
  <c r="FE321" i="1"/>
  <c r="FF321" i="1"/>
  <c r="FH321" i="1"/>
  <c r="EL321" i="1"/>
  <c r="DR321" i="1"/>
  <c r="DW321" i="1"/>
  <c r="DO321" i="1"/>
  <c r="DT321" i="1"/>
  <c r="DY321" i="1"/>
  <c r="EB321" i="1"/>
  <c r="DS321" i="1"/>
  <c r="DX321" i="1"/>
  <c r="DP321" i="1"/>
  <c r="DU321" i="1"/>
  <c r="DZ321" i="1"/>
  <c r="EC321" i="1"/>
  <c r="DQ321" i="1"/>
  <c r="DV321" i="1"/>
  <c r="EA321" i="1"/>
  <c r="ED321" i="1"/>
  <c r="AK321" i="1"/>
  <c r="EE321" i="1"/>
  <c r="EF321" i="1"/>
  <c r="EG321" i="1"/>
  <c r="EI321" i="1"/>
  <c r="DM321" i="1"/>
  <c r="CS321" i="1"/>
  <c r="CX321" i="1"/>
  <c r="CP321" i="1"/>
  <c r="CU321" i="1"/>
  <c r="CZ321" i="1"/>
  <c r="DC321" i="1"/>
  <c r="CT321" i="1"/>
  <c r="CY321" i="1"/>
  <c r="CQ321" i="1"/>
  <c r="CV321" i="1"/>
  <c r="DA321" i="1"/>
  <c r="DD321" i="1"/>
  <c r="CR321" i="1"/>
  <c r="CW321" i="1"/>
  <c r="DB321" i="1"/>
  <c r="DE321" i="1"/>
  <c r="AJ321" i="1"/>
  <c r="DF321" i="1"/>
  <c r="DG321" i="1"/>
  <c r="DH321" i="1"/>
  <c r="DJ321" i="1"/>
  <c r="CN321" i="1"/>
  <c r="BT321" i="1"/>
  <c r="BY321" i="1"/>
  <c r="BQ321" i="1"/>
  <c r="BV321" i="1"/>
  <c r="CA321" i="1"/>
  <c r="CD321" i="1"/>
  <c r="BU321" i="1"/>
  <c r="BZ321" i="1"/>
  <c r="BR321" i="1"/>
  <c r="BW321" i="1"/>
  <c r="CB321" i="1"/>
  <c r="CE321" i="1"/>
  <c r="BS321" i="1"/>
  <c r="BX321" i="1"/>
  <c r="CC321" i="1"/>
  <c r="CF321" i="1"/>
  <c r="AI321" i="1"/>
  <c r="CG321" i="1"/>
  <c r="CH321" i="1"/>
  <c r="CI321" i="1"/>
  <c r="CK321" i="1"/>
  <c r="BO321" i="1"/>
  <c r="AU321" i="1"/>
  <c r="AZ321" i="1"/>
  <c r="AR321" i="1"/>
  <c r="AW321" i="1"/>
  <c r="BB321" i="1"/>
  <c r="BE321" i="1"/>
  <c r="AV321" i="1"/>
  <c r="BA321" i="1"/>
  <c r="AS321" i="1"/>
  <c r="AX321" i="1"/>
  <c r="BC321" i="1"/>
  <c r="BF321" i="1"/>
  <c r="AT321" i="1"/>
  <c r="AY321" i="1"/>
  <c r="BD321" i="1"/>
  <c r="BG321" i="1"/>
  <c r="AH321" i="1"/>
  <c r="BH321" i="1"/>
  <c r="BI321" i="1"/>
  <c r="BJ321" i="1"/>
  <c r="BL321" i="1"/>
  <c r="AP321" i="1"/>
  <c r="W321" i="1"/>
  <c r="FR253" i="1"/>
  <c r="EQ253" i="1"/>
  <c r="EV253" i="1"/>
  <c r="EN253" i="1"/>
  <c r="ES253" i="1"/>
  <c r="EX253" i="1"/>
  <c r="FA253" i="1"/>
  <c r="ER253" i="1"/>
  <c r="EW253" i="1"/>
  <c r="EO253" i="1"/>
  <c r="ET253" i="1"/>
  <c r="EY253" i="1"/>
  <c r="FB253" i="1"/>
  <c r="EP253" i="1"/>
  <c r="EU253" i="1"/>
  <c r="EZ253" i="1"/>
  <c r="FC253" i="1"/>
  <c r="AL253" i="1"/>
  <c r="FD253" i="1"/>
  <c r="FE253" i="1"/>
  <c r="FF253" i="1"/>
  <c r="FH253" i="1"/>
  <c r="EL253" i="1"/>
  <c r="DR253" i="1"/>
  <c r="DW253" i="1"/>
  <c r="DO253" i="1"/>
  <c r="DT253" i="1"/>
  <c r="DY253" i="1"/>
  <c r="EB253" i="1"/>
  <c r="DS253" i="1"/>
  <c r="DX253" i="1"/>
  <c r="EC253" i="1"/>
  <c r="DQ253" i="1"/>
  <c r="DV253" i="1"/>
  <c r="EA253" i="1"/>
  <c r="ED253" i="1"/>
  <c r="EE253" i="1"/>
  <c r="AK253" i="1"/>
  <c r="EF253" i="1"/>
  <c r="EG253" i="1"/>
  <c r="EI253" i="1"/>
  <c r="DP253" i="1"/>
  <c r="DU253" i="1"/>
  <c r="DZ253" i="1"/>
  <c r="DM253" i="1"/>
  <c r="CS253" i="1"/>
  <c r="CX253" i="1"/>
  <c r="CP253" i="1"/>
  <c r="CU253" i="1"/>
  <c r="CZ253" i="1"/>
  <c r="DC253" i="1"/>
  <c r="CT253" i="1"/>
  <c r="CY253" i="1"/>
  <c r="CQ253" i="1"/>
  <c r="CV253" i="1"/>
  <c r="DA253" i="1"/>
  <c r="DD253" i="1"/>
  <c r="CR253" i="1"/>
  <c r="CW253" i="1"/>
  <c r="DB253" i="1"/>
  <c r="DE253" i="1"/>
  <c r="AJ253" i="1"/>
  <c r="DF253" i="1"/>
  <c r="DG253" i="1"/>
  <c r="DH253" i="1"/>
  <c r="DJ253" i="1"/>
  <c r="CN253" i="1"/>
  <c r="BT253" i="1"/>
  <c r="BY253" i="1"/>
  <c r="BQ253" i="1"/>
  <c r="BV253" i="1"/>
  <c r="CA253" i="1"/>
  <c r="CD253" i="1"/>
  <c r="BU253" i="1"/>
  <c r="BZ253" i="1"/>
  <c r="BR253" i="1"/>
  <c r="BW253" i="1"/>
  <c r="CB253" i="1"/>
  <c r="CE253" i="1"/>
  <c r="BS253" i="1"/>
  <c r="BX253" i="1"/>
  <c r="CC253" i="1"/>
  <c r="CF253" i="1"/>
  <c r="AI253" i="1"/>
  <c r="CG253" i="1"/>
  <c r="CH253" i="1"/>
  <c r="CI253" i="1"/>
  <c r="CK253" i="1"/>
  <c r="BO253" i="1"/>
  <c r="AU253" i="1"/>
  <c r="AZ253" i="1"/>
  <c r="AR253" i="1"/>
  <c r="AW253" i="1"/>
  <c r="BB253" i="1"/>
  <c r="BE253" i="1"/>
  <c r="AV253" i="1"/>
  <c r="BA253" i="1"/>
  <c r="AS253" i="1"/>
  <c r="AX253" i="1"/>
  <c r="BC253" i="1"/>
  <c r="BF253" i="1"/>
  <c r="AT253" i="1"/>
  <c r="AY253" i="1"/>
  <c r="BD253" i="1"/>
  <c r="BG253" i="1"/>
  <c r="AH253" i="1"/>
  <c r="BH253" i="1"/>
  <c r="BI253" i="1"/>
  <c r="BJ253" i="1"/>
  <c r="BL253" i="1"/>
  <c r="AP253" i="1"/>
  <c r="W253" i="1"/>
  <c r="FR327" i="1"/>
  <c r="EQ327" i="1"/>
  <c r="EV327" i="1"/>
  <c r="EN327" i="1"/>
  <c r="ES327" i="1"/>
  <c r="EX327" i="1"/>
  <c r="FA327" i="1"/>
  <c r="ER327" i="1"/>
  <c r="EW327" i="1"/>
  <c r="EO327" i="1"/>
  <c r="ET327" i="1"/>
  <c r="EY327" i="1"/>
  <c r="FB327" i="1"/>
  <c r="EP327" i="1"/>
  <c r="EU327" i="1"/>
  <c r="EZ327" i="1"/>
  <c r="FC327" i="1"/>
  <c r="AL327" i="1"/>
  <c r="FD327" i="1"/>
  <c r="FE327" i="1"/>
  <c r="FF327" i="1"/>
  <c r="FH327" i="1"/>
  <c r="EL327" i="1"/>
  <c r="DR327" i="1"/>
  <c r="DW327" i="1"/>
  <c r="DO327" i="1"/>
  <c r="DT327" i="1"/>
  <c r="DY327" i="1"/>
  <c r="EB327" i="1"/>
  <c r="DS327" i="1"/>
  <c r="DX327" i="1"/>
  <c r="EC327" i="1"/>
  <c r="DQ327" i="1"/>
  <c r="DV327" i="1"/>
  <c r="EA327" i="1"/>
  <c r="ED327" i="1"/>
  <c r="EE327" i="1"/>
  <c r="AK327" i="1"/>
  <c r="EF327" i="1"/>
  <c r="EG327" i="1"/>
  <c r="EI327" i="1"/>
  <c r="DP327" i="1"/>
  <c r="DU327" i="1"/>
  <c r="DZ327" i="1"/>
  <c r="DM327" i="1"/>
  <c r="CS327" i="1"/>
  <c r="CX327" i="1"/>
  <c r="CP327" i="1"/>
  <c r="CU327" i="1"/>
  <c r="CZ327" i="1"/>
  <c r="DC327" i="1"/>
  <c r="CT327" i="1"/>
  <c r="CY327" i="1"/>
  <c r="CQ327" i="1"/>
  <c r="CV327" i="1"/>
  <c r="DA327" i="1"/>
  <c r="DD327" i="1"/>
  <c r="CR327" i="1"/>
  <c r="CW327" i="1"/>
  <c r="DB327" i="1"/>
  <c r="DE327" i="1"/>
  <c r="AJ327" i="1"/>
  <c r="DF327" i="1"/>
  <c r="DG327" i="1"/>
  <c r="DH327" i="1"/>
  <c r="DJ327" i="1"/>
  <c r="CN327" i="1"/>
  <c r="BT327" i="1"/>
  <c r="BY327" i="1"/>
  <c r="BQ327" i="1"/>
  <c r="BV327" i="1"/>
  <c r="CA327" i="1"/>
  <c r="CD327" i="1"/>
  <c r="BU327" i="1"/>
  <c r="BZ327" i="1"/>
  <c r="BR327" i="1"/>
  <c r="BW327" i="1"/>
  <c r="CB327" i="1"/>
  <c r="CE327" i="1"/>
  <c r="BS327" i="1"/>
  <c r="BX327" i="1"/>
  <c r="CC327" i="1"/>
  <c r="CF327" i="1"/>
  <c r="AI327" i="1"/>
  <c r="CG327" i="1"/>
  <c r="CH327" i="1"/>
  <c r="CI327" i="1"/>
  <c r="CK327" i="1"/>
  <c r="BO327" i="1"/>
  <c r="AU327" i="1"/>
  <c r="AZ327" i="1"/>
  <c r="AR327" i="1"/>
  <c r="AW327" i="1"/>
  <c r="BB327" i="1"/>
  <c r="BE327" i="1"/>
  <c r="AV327" i="1"/>
  <c r="BA327" i="1"/>
  <c r="AS327" i="1"/>
  <c r="AX327" i="1"/>
  <c r="BC327" i="1"/>
  <c r="BF327" i="1"/>
  <c r="AT327" i="1"/>
  <c r="AY327" i="1"/>
  <c r="BD327" i="1"/>
  <c r="BG327" i="1"/>
  <c r="AH327" i="1"/>
  <c r="BH327" i="1"/>
  <c r="BI327" i="1"/>
  <c r="BJ327" i="1"/>
  <c r="BL327" i="1"/>
  <c r="AP327" i="1"/>
  <c r="W327" i="1"/>
  <c r="FR331" i="1"/>
  <c r="EQ331" i="1"/>
  <c r="EV331" i="1"/>
  <c r="EN331" i="1"/>
  <c r="ES331" i="1"/>
  <c r="EX331" i="1"/>
  <c r="FA331" i="1"/>
  <c r="ER331" i="1"/>
  <c r="EW331" i="1"/>
  <c r="EO331" i="1"/>
  <c r="ET331" i="1"/>
  <c r="EY331" i="1"/>
  <c r="FB331" i="1"/>
  <c r="EP331" i="1"/>
  <c r="EU331" i="1"/>
  <c r="EZ331" i="1"/>
  <c r="FC331" i="1"/>
  <c r="AL331" i="1"/>
  <c r="FD331" i="1"/>
  <c r="FE331" i="1"/>
  <c r="FF331" i="1"/>
  <c r="FH331" i="1"/>
  <c r="EL331" i="1"/>
  <c r="DR331" i="1"/>
  <c r="DW331" i="1"/>
  <c r="DO331" i="1"/>
  <c r="DT331" i="1"/>
  <c r="DY331" i="1"/>
  <c r="EB331" i="1"/>
  <c r="DS331" i="1"/>
  <c r="DX331" i="1"/>
  <c r="EC331" i="1"/>
  <c r="DQ331" i="1"/>
  <c r="DV331" i="1"/>
  <c r="EA331" i="1"/>
  <c r="ED331" i="1"/>
  <c r="EE331" i="1"/>
  <c r="AK331" i="1"/>
  <c r="EF331" i="1"/>
  <c r="EG331" i="1"/>
  <c r="EI331" i="1"/>
  <c r="DP331" i="1"/>
  <c r="DU331" i="1"/>
  <c r="DZ331" i="1"/>
  <c r="DM331" i="1"/>
  <c r="CS331" i="1"/>
  <c r="CX331" i="1"/>
  <c r="CP331" i="1"/>
  <c r="CU331" i="1"/>
  <c r="CZ331" i="1"/>
  <c r="DC331" i="1"/>
  <c r="CT331" i="1"/>
  <c r="CY331" i="1"/>
  <c r="CQ331" i="1"/>
  <c r="CV331" i="1"/>
  <c r="DA331" i="1"/>
  <c r="DD331" i="1"/>
  <c r="CR331" i="1"/>
  <c r="CW331" i="1"/>
  <c r="DB331" i="1"/>
  <c r="DE331" i="1"/>
  <c r="AJ331" i="1"/>
  <c r="DF331" i="1"/>
  <c r="DG331" i="1"/>
  <c r="DH331" i="1"/>
  <c r="DJ331" i="1"/>
  <c r="CN331" i="1"/>
  <c r="BT331" i="1"/>
  <c r="BY331" i="1"/>
  <c r="BQ331" i="1"/>
  <c r="BV331" i="1"/>
  <c r="CA331" i="1"/>
  <c r="CD331" i="1"/>
  <c r="BU331" i="1"/>
  <c r="BZ331" i="1"/>
  <c r="BR331" i="1"/>
  <c r="BW331" i="1"/>
  <c r="CB331" i="1"/>
  <c r="CE331" i="1"/>
  <c r="BS331" i="1"/>
  <c r="BX331" i="1"/>
  <c r="CC331" i="1"/>
  <c r="CF331" i="1"/>
  <c r="AI331" i="1"/>
  <c r="CG331" i="1"/>
  <c r="CH331" i="1"/>
  <c r="CI331" i="1"/>
  <c r="CK331" i="1"/>
  <c r="BO331" i="1"/>
  <c r="AU331" i="1"/>
  <c r="AZ331" i="1"/>
  <c r="AR331" i="1"/>
  <c r="AW331" i="1"/>
  <c r="BB331" i="1"/>
  <c r="BE331" i="1"/>
  <c r="AV331" i="1"/>
  <c r="BA331" i="1"/>
  <c r="AS331" i="1"/>
  <c r="AX331" i="1"/>
  <c r="BC331" i="1"/>
  <c r="BF331" i="1"/>
  <c r="AT331" i="1"/>
  <c r="AY331" i="1"/>
  <c r="BD331" i="1"/>
  <c r="BG331" i="1"/>
  <c r="AH331" i="1"/>
  <c r="BH331" i="1"/>
  <c r="BI331" i="1"/>
  <c r="BJ331" i="1"/>
  <c r="BL331" i="1"/>
  <c r="AP331" i="1"/>
  <c r="W331" i="1"/>
  <c r="FR236" i="1"/>
  <c r="EQ236" i="1"/>
  <c r="EV236" i="1"/>
  <c r="EN236" i="1"/>
  <c r="ES236" i="1"/>
  <c r="EX236" i="1"/>
  <c r="FA236" i="1"/>
  <c r="ER236" i="1"/>
  <c r="EW236" i="1"/>
  <c r="EO236" i="1"/>
  <c r="ET236" i="1"/>
  <c r="EY236" i="1"/>
  <c r="FB236" i="1"/>
  <c r="EP236" i="1"/>
  <c r="EU236" i="1"/>
  <c r="EZ236" i="1"/>
  <c r="FC236" i="1"/>
  <c r="AL236" i="1"/>
  <c r="FD236" i="1"/>
  <c r="FE236" i="1"/>
  <c r="FF236" i="1"/>
  <c r="FH236" i="1"/>
  <c r="EL236" i="1"/>
  <c r="DR236" i="1"/>
  <c r="DW236" i="1"/>
  <c r="DO236" i="1"/>
  <c r="DT236" i="1"/>
  <c r="DY236" i="1"/>
  <c r="EB236" i="1"/>
  <c r="DS236" i="1"/>
  <c r="DX236" i="1"/>
  <c r="EC236" i="1"/>
  <c r="DQ236" i="1"/>
  <c r="DV236" i="1"/>
  <c r="EA236" i="1"/>
  <c r="ED236" i="1"/>
  <c r="EE236" i="1"/>
  <c r="AK236" i="1"/>
  <c r="EF236" i="1"/>
  <c r="EG236" i="1"/>
  <c r="EI236" i="1"/>
  <c r="DP236" i="1"/>
  <c r="DU236" i="1"/>
  <c r="DZ236" i="1"/>
  <c r="DM236" i="1"/>
  <c r="CS236" i="1"/>
  <c r="CX236" i="1"/>
  <c r="CP236" i="1"/>
  <c r="CU236" i="1"/>
  <c r="CZ236" i="1"/>
  <c r="DC236" i="1"/>
  <c r="CT236" i="1"/>
  <c r="CY236" i="1"/>
  <c r="CQ236" i="1"/>
  <c r="CV236" i="1"/>
  <c r="DA236" i="1"/>
  <c r="DD236" i="1"/>
  <c r="CR236" i="1"/>
  <c r="CW236" i="1"/>
  <c r="DB236" i="1"/>
  <c r="DE236" i="1"/>
  <c r="AJ236" i="1"/>
  <c r="DF236" i="1"/>
  <c r="DG236" i="1"/>
  <c r="DH236" i="1"/>
  <c r="DJ236" i="1"/>
  <c r="CN236" i="1"/>
  <c r="BT236" i="1"/>
  <c r="BY236" i="1"/>
  <c r="BQ236" i="1"/>
  <c r="BV236" i="1"/>
  <c r="CA236" i="1"/>
  <c r="CD236" i="1"/>
  <c r="BU236" i="1"/>
  <c r="BZ236" i="1"/>
  <c r="BR236" i="1"/>
  <c r="BW236" i="1"/>
  <c r="CB236" i="1"/>
  <c r="CE236" i="1"/>
  <c r="BS236" i="1"/>
  <c r="BX236" i="1"/>
  <c r="CC236" i="1"/>
  <c r="CF236" i="1"/>
  <c r="AI236" i="1"/>
  <c r="CG236" i="1"/>
  <c r="CH236" i="1"/>
  <c r="CI236" i="1"/>
  <c r="CK236" i="1"/>
  <c r="BO236" i="1"/>
  <c r="AU236" i="1"/>
  <c r="AZ236" i="1"/>
  <c r="AR236" i="1"/>
  <c r="AW236" i="1"/>
  <c r="BB236" i="1"/>
  <c r="BE236" i="1"/>
  <c r="AV236" i="1"/>
  <c r="BA236" i="1"/>
  <c r="AS236" i="1"/>
  <c r="AX236" i="1"/>
  <c r="BC236" i="1"/>
  <c r="BF236" i="1"/>
  <c r="AT236" i="1"/>
  <c r="AY236" i="1"/>
  <c r="BD236" i="1"/>
  <c r="BG236" i="1"/>
  <c r="AH236" i="1"/>
  <c r="BH236" i="1"/>
  <c r="BI236" i="1"/>
  <c r="BJ236" i="1"/>
  <c r="BL236" i="1"/>
  <c r="AP236" i="1"/>
  <c r="W236" i="1"/>
  <c r="FR306" i="1"/>
  <c r="EQ306" i="1"/>
  <c r="EV306" i="1"/>
  <c r="EN306" i="1"/>
  <c r="ES306" i="1"/>
  <c r="EX306" i="1"/>
  <c r="FA306" i="1"/>
  <c r="ER306" i="1"/>
  <c r="EW306" i="1"/>
  <c r="EO306" i="1"/>
  <c r="ET306" i="1"/>
  <c r="EY306" i="1"/>
  <c r="FB306" i="1"/>
  <c r="EP306" i="1"/>
  <c r="EU306" i="1"/>
  <c r="EZ306" i="1"/>
  <c r="FC306" i="1"/>
  <c r="AL306" i="1"/>
  <c r="FD306" i="1"/>
  <c r="FE306" i="1"/>
  <c r="FF306" i="1"/>
  <c r="FH306" i="1"/>
  <c r="EL306" i="1"/>
  <c r="DR306" i="1"/>
  <c r="DW306" i="1"/>
  <c r="DO306" i="1"/>
  <c r="DT306" i="1"/>
  <c r="DY306" i="1"/>
  <c r="EB306" i="1"/>
  <c r="DS306" i="1"/>
  <c r="DX306" i="1"/>
  <c r="EC306" i="1"/>
  <c r="DQ306" i="1"/>
  <c r="DV306" i="1"/>
  <c r="EA306" i="1"/>
  <c r="ED306" i="1"/>
  <c r="EE306" i="1"/>
  <c r="AK306" i="1"/>
  <c r="EF306" i="1"/>
  <c r="EG306" i="1"/>
  <c r="EI306" i="1"/>
  <c r="DP306" i="1"/>
  <c r="DU306" i="1"/>
  <c r="DZ306" i="1"/>
  <c r="DM306" i="1"/>
  <c r="CS306" i="1"/>
  <c r="CX306" i="1"/>
  <c r="CP306" i="1"/>
  <c r="CU306" i="1"/>
  <c r="CZ306" i="1"/>
  <c r="DC306" i="1"/>
  <c r="CT306" i="1"/>
  <c r="CY306" i="1"/>
  <c r="CQ306" i="1"/>
  <c r="CV306" i="1"/>
  <c r="DA306" i="1"/>
  <c r="DD306" i="1"/>
  <c r="CR306" i="1"/>
  <c r="CW306" i="1"/>
  <c r="DB306" i="1"/>
  <c r="DE306" i="1"/>
  <c r="AJ306" i="1"/>
  <c r="DF306" i="1"/>
  <c r="DG306" i="1"/>
  <c r="DH306" i="1"/>
  <c r="DJ306" i="1"/>
  <c r="CN306" i="1"/>
  <c r="BT306" i="1"/>
  <c r="BY306" i="1"/>
  <c r="BQ306" i="1"/>
  <c r="BV306" i="1"/>
  <c r="CA306" i="1"/>
  <c r="CD306" i="1"/>
  <c r="BU306" i="1"/>
  <c r="BZ306" i="1"/>
  <c r="BR306" i="1"/>
  <c r="BW306" i="1"/>
  <c r="CB306" i="1"/>
  <c r="CE306" i="1"/>
  <c r="BS306" i="1"/>
  <c r="BX306" i="1"/>
  <c r="CC306" i="1"/>
  <c r="CF306" i="1"/>
  <c r="AI306" i="1"/>
  <c r="CG306" i="1"/>
  <c r="CH306" i="1"/>
  <c r="CI306" i="1"/>
  <c r="CK306" i="1"/>
  <c r="BO306" i="1"/>
  <c r="AU306" i="1"/>
  <c r="AZ306" i="1"/>
  <c r="AR306" i="1"/>
  <c r="AW306" i="1"/>
  <c r="BB306" i="1"/>
  <c r="BE306" i="1"/>
  <c r="AV306" i="1"/>
  <c r="BA306" i="1"/>
  <c r="AS306" i="1"/>
  <c r="AX306" i="1"/>
  <c r="BC306" i="1"/>
  <c r="BF306" i="1"/>
  <c r="AT306" i="1"/>
  <c r="AY306" i="1"/>
  <c r="BD306" i="1"/>
  <c r="BG306" i="1"/>
  <c r="AH306" i="1"/>
  <c r="BH306" i="1"/>
  <c r="BI306" i="1"/>
  <c r="BJ306" i="1"/>
  <c r="BL306" i="1"/>
  <c r="AP306" i="1"/>
  <c r="W306" i="1"/>
  <c r="FR222" i="1"/>
  <c r="EQ222" i="1"/>
  <c r="EV222" i="1"/>
  <c r="EN222" i="1"/>
  <c r="ES222" i="1"/>
  <c r="EX222" i="1"/>
  <c r="FA222" i="1"/>
  <c r="ER222" i="1"/>
  <c r="EW222" i="1"/>
  <c r="EO222" i="1"/>
  <c r="ET222" i="1"/>
  <c r="EY222" i="1"/>
  <c r="FB222" i="1"/>
  <c r="EP222" i="1"/>
  <c r="EU222" i="1"/>
  <c r="EZ222" i="1"/>
  <c r="FC222" i="1"/>
  <c r="AL222" i="1"/>
  <c r="FD222" i="1"/>
  <c r="FE222" i="1"/>
  <c r="FF222" i="1"/>
  <c r="FH222" i="1"/>
  <c r="EL222" i="1"/>
  <c r="DR222" i="1"/>
  <c r="DW222" i="1"/>
  <c r="DO222" i="1"/>
  <c r="DT222" i="1"/>
  <c r="DY222" i="1"/>
  <c r="EB222" i="1"/>
  <c r="DS222" i="1"/>
  <c r="DX222" i="1"/>
  <c r="EC222" i="1"/>
  <c r="DQ222" i="1"/>
  <c r="DV222" i="1"/>
  <c r="EA222" i="1"/>
  <c r="ED222" i="1"/>
  <c r="EE222" i="1"/>
  <c r="AK222" i="1"/>
  <c r="EF222" i="1"/>
  <c r="EG222" i="1"/>
  <c r="EI222" i="1"/>
  <c r="DP222" i="1"/>
  <c r="DU222" i="1"/>
  <c r="DZ222" i="1"/>
  <c r="DM222" i="1"/>
  <c r="CS222" i="1"/>
  <c r="CX222" i="1"/>
  <c r="CP222" i="1"/>
  <c r="CU222" i="1"/>
  <c r="CZ222" i="1"/>
  <c r="DC222" i="1"/>
  <c r="CT222" i="1"/>
  <c r="CY222" i="1"/>
  <c r="CQ222" i="1"/>
  <c r="CV222" i="1"/>
  <c r="DA222" i="1"/>
  <c r="DD222" i="1"/>
  <c r="CR222" i="1"/>
  <c r="CW222" i="1"/>
  <c r="DB222" i="1"/>
  <c r="DE222" i="1"/>
  <c r="AJ222" i="1"/>
  <c r="DF222" i="1"/>
  <c r="DG222" i="1"/>
  <c r="DH222" i="1"/>
  <c r="DJ222" i="1"/>
  <c r="CN222" i="1"/>
  <c r="BT222" i="1"/>
  <c r="BY222" i="1"/>
  <c r="BQ222" i="1"/>
  <c r="BV222" i="1"/>
  <c r="CA222" i="1"/>
  <c r="CD222" i="1"/>
  <c r="BU222" i="1"/>
  <c r="BZ222" i="1"/>
  <c r="BR222" i="1"/>
  <c r="BW222" i="1"/>
  <c r="CB222" i="1"/>
  <c r="CE222" i="1"/>
  <c r="BS222" i="1"/>
  <c r="BX222" i="1"/>
  <c r="CC222" i="1"/>
  <c r="CF222" i="1"/>
  <c r="AI222" i="1"/>
  <c r="CG222" i="1"/>
  <c r="CH222" i="1"/>
  <c r="CI222" i="1"/>
  <c r="CK222" i="1"/>
  <c r="BO222" i="1"/>
  <c r="AU222" i="1"/>
  <c r="AZ222" i="1"/>
  <c r="AR222" i="1"/>
  <c r="AW222" i="1"/>
  <c r="BB222" i="1"/>
  <c r="BE222" i="1"/>
  <c r="AV222" i="1"/>
  <c r="BA222" i="1"/>
  <c r="AS222" i="1"/>
  <c r="AX222" i="1"/>
  <c r="BC222" i="1"/>
  <c r="BF222" i="1"/>
  <c r="AT222" i="1"/>
  <c r="AY222" i="1"/>
  <c r="BD222" i="1"/>
  <c r="BG222" i="1"/>
  <c r="AH222" i="1"/>
  <c r="BH222" i="1"/>
  <c r="BI222" i="1"/>
  <c r="BJ222" i="1"/>
  <c r="BL222" i="1"/>
  <c r="AP222" i="1"/>
  <c r="W222" i="1"/>
  <c r="FR234" i="1"/>
  <c r="EQ234" i="1"/>
  <c r="EV234" i="1"/>
  <c r="EN234" i="1"/>
  <c r="ES234" i="1"/>
  <c r="EX234" i="1"/>
  <c r="FA234" i="1"/>
  <c r="ER234" i="1"/>
  <c r="EW234" i="1"/>
  <c r="EO234" i="1"/>
  <c r="ET234" i="1"/>
  <c r="EY234" i="1"/>
  <c r="FB234" i="1"/>
  <c r="EP234" i="1"/>
  <c r="EU234" i="1"/>
  <c r="EZ234" i="1"/>
  <c r="FC234" i="1"/>
  <c r="AL234" i="1"/>
  <c r="FD234" i="1"/>
  <c r="FE234" i="1"/>
  <c r="FF234" i="1"/>
  <c r="FH234" i="1"/>
  <c r="EL234" i="1"/>
  <c r="DR234" i="1"/>
  <c r="DW234" i="1"/>
  <c r="DO234" i="1"/>
  <c r="DT234" i="1"/>
  <c r="DY234" i="1"/>
  <c r="EB234" i="1"/>
  <c r="DS234" i="1"/>
  <c r="DX234" i="1"/>
  <c r="EC234" i="1"/>
  <c r="DQ234" i="1"/>
  <c r="DV234" i="1"/>
  <c r="EA234" i="1"/>
  <c r="ED234" i="1"/>
  <c r="EE234" i="1"/>
  <c r="AK234" i="1"/>
  <c r="EF234" i="1"/>
  <c r="EG234" i="1"/>
  <c r="EI234" i="1"/>
  <c r="DP234" i="1"/>
  <c r="DU234" i="1"/>
  <c r="DZ234" i="1"/>
  <c r="DM234" i="1"/>
  <c r="CS234" i="1"/>
  <c r="CX234" i="1"/>
  <c r="CP234" i="1"/>
  <c r="CU234" i="1"/>
  <c r="CZ234" i="1"/>
  <c r="DC234" i="1"/>
  <c r="CT234" i="1"/>
  <c r="CY234" i="1"/>
  <c r="CQ234" i="1"/>
  <c r="CV234" i="1"/>
  <c r="DA234" i="1"/>
  <c r="DD234" i="1"/>
  <c r="CR234" i="1"/>
  <c r="CW234" i="1"/>
  <c r="DB234" i="1"/>
  <c r="DE234" i="1"/>
  <c r="AJ234" i="1"/>
  <c r="DF234" i="1"/>
  <c r="DG234" i="1"/>
  <c r="DH234" i="1"/>
  <c r="DJ234" i="1"/>
  <c r="CN234" i="1"/>
  <c r="BT234" i="1"/>
  <c r="BY234" i="1"/>
  <c r="BQ234" i="1"/>
  <c r="BV234" i="1"/>
  <c r="CA234" i="1"/>
  <c r="CD234" i="1"/>
  <c r="BU234" i="1"/>
  <c r="BZ234" i="1"/>
  <c r="BR234" i="1"/>
  <c r="BW234" i="1"/>
  <c r="CB234" i="1"/>
  <c r="CE234" i="1"/>
  <c r="BS234" i="1"/>
  <c r="BX234" i="1"/>
  <c r="CC234" i="1"/>
  <c r="CF234" i="1"/>
  <c r="AI234" i="1"/>
  <c r="CG234" i="1"/>
  <c r="CH234" i="1"/>
  <c r="CI234" i="1"/>
  <c r="CK234" i="1"/>
  <c r="BO234" i="1"/>
  <c r="AU234" i="1"/>
  <c r="AZ234" i="1"/>
  <c r="AR234" i="1"/>
  <c r="AW234" i="1"/>
  <c r="BB234" i="1"/>
  <c r="BE234" i="1"/>
  <c r="AV234" i="1"/>
  <c r="BA234" i="1"/>
  <c r="AS234" i="1"/>
  <c r="AX234" i="1"/>
  <c r="BC234" i="1"/>
  <c r="BF234" i="1"/>
  <c r="AT234" i="1"/>
  <c r="AY234" i="1"/>
  <c r="BD234" i="1"/>
  <c r="BG234" i="1"/>
  <c r="AH234" i="1"/>
  <c r="BH234" i="1"/>
  <c r="BI234" i="1"/>
  <c r="BJ234" i="1"/>
  <c r="BL234" i="1"/>
  <c r="AP234" i="1"/>
  <c r="W234" i="1"/>
  <c r="FR258" i="1"/>
  <c r="EQ258" i="1"/>
  <c r="EV258" i="1"/>
  <c r="EN258" i="1"/>
  <c r="ES258" i="1"/>
  <c r="EX258" i="1"/>
  <c r="FA258" i="1"/>
  <c r="ER258" i="1"/>
  <c r="EW258" i="1"/>
  <c r="EO258" i="1"/>
  <c r="ET258" i="1"/>
  <c r="EY258" i="1"/>
  <c r="FB258" i="1"/>
  <c r="EP258" i="1"/>
  <c r="EU258" i="1"/>
  <c r="EZ258" i="1"/>
  <c r="FC258" i="1"/>
  <c r="AL258" i="1"/>
  <c r="FD258" i="1"/>
  <c r="FE258" i="1"/>
  <c r="FF258" i="1"/>
  <c r="FH258" i="1"/>
  <c r="EL258" i="1"/>
  <c r="DR258" i="1"/>
  <c r="DW258" i="1"/>
  <c r="DO258" i="1"/>
  <c r="DT258" i="1"/>
  <c r="DY258" i="1"/>
  <c r="EB258" i="1"/>
  <c r="DS258" i="1"/>
  <c r="DX258" i="1"/>
  <c r="EC258" i="1"/>
  <c r="DQ258" i="1"/>
  <c r="DV258" i="1"/>
  <c r="EA258" i="1"/>
  <c r="ED258" i="1"/>
  <c r="EE258" i="1"/>
  <c r="AK258" i="1"/>
  <c r="EF258" i="1"/>
  <c r="EG258" i="1"/>
  <c r="EI258" i="1"/>
  <c r="DP258" i="1"/>
  <c r="DU258" i="1"/>
  <c r="DZ258" i="1"/>
  <c r="DM258" i="1"/>
  <c r="CS258" i="1"/>
  <c r="CX258" i="1"/>
  <c r="CP258" i="1"/>
  <c r="CU258" i="1"/>
  <c r="CZ258" i="1"/>
  <c r="DC258" i="1"/>
  <c r="CT258" i="1"/>
  <c r="CY258" i="1"/>
  <c r="CQ258" i="1"/>
  <c r="CV258" i="1"/>
  <c r="DA258" i="1"/>
  <c r="DD258" i="1"/>
  <c r="CR258" i="1"/>
  <c r="CW258" i="1"/>
  <c r="DB258" i="1"/>
  <c r="DE258" i="1"/>
  <c r="AJ258" i="1"/>
  <c r="DF258" i="1"/>
  <c r="DG258" i="1"/>
  <c r="DH258" i="1"/>
  <c r="DJ258" i="1"/>
  <c r="CN258" i="1"/>
  <c r="BT258" i="1"/>
  <c r="BY258" i="1"/>
  <c r="BQ258" i="1"/>
  <c r="BV258" i="1"/>
  <c r="CA258" i="1"/>
  <c r="CD258" i="1"/>
  <c r="BU258" i="1"/>
  <c r="BZ258" i="1"/>
  <c r="BR258" i="1"/>
  <c r="BW258" i="1"/>
  <c r="CB258" i="1"/>
  <c r="CE258" i="1"/>
  <c r="BS258" i="1"/>
  <c r="BX258" i="1"/>
  <c r="CC258" i="1"/>
  <c r="CF258" i="1"/>
  <c r="AI258" i="1"/>
  <c r="CG258" i="1"/>
  <c r="CH258" i="1"/>
  <c r="CI258" i="1"/>
  <c r="CK258" i="1"/>
  <c r="BO258" i="1"/>
  <c r="AU258" i="1"/>
  <c r="AZ258" i="1"/>
  <c r="AR258" i="1"/>
  <c r="AW258" i="1"/>
  <c r="BB258" i="1"/>
  <c r="BE258" i="1"/>
  <c r="AV258" i="1"/>
  <c r="BA258" i="1"/>
  <c r="AS258" i="1"/>
  <c r="AX258" i="1"/>
  <c r="BC258" i="1"/>
  <c r="BF258" i="1"/>
  <c r="AT258" i="1"/>
  <c r="AY258" i="1"/>
  <c r="BD258" i="1"/>
  <c r="BG258" i="1"/>
  <c r="AH258" i="1"/>
  <c r="BH258" i="1"/>
  <c r="BI258" i="1"/>
  <c r="BJ258" i="1"/>
  <c r="BL258" i="1"/>
  <c r="AP258" i="1"/>
  <c r="W258" i="1"/>
  <c r="FR221" i="1"/>
  <c r="EQ221" i="1"/>
  <c r="EV221" i="1"/>
  <c r="EN221" i="1"/>
  <c r="ES221" i="1"/>
  <c r="EX221" i="1"/>
  <c r="FA221" i="1"/>
  <c r="ER221" i="1"/>
  <c r="EW221" i="1"/>
  <c r="EO221" i="1"/>
  <c r="ET221" i="1"/>
  <c r="EY221" i="1"/>
  <c r="FB221" i="1"/>
  <c r="EP221" i="1"/>
  <c r="EU221" i="1"/>
  <c r="EZ221" i="1"/>
  <c r="FC221" i="1"/>
  <c r="AL221" i="1"/>
  <c r="FD221" i="1"/>
  <c r="FE221" i="1"/>
  <c r="FF221" i="1"/>
  <c r="FH221" i="1"/>
  <c r="EL221" i="1"/>
  <c r="DR221" i="1"/>
  <c r="DW221" i="1"/>
  <c r="DO221" i="1"/>
  <c r="DT221" i="1"/>
  <c r="DY221" i="1"/>
  <c r="EB221" i="1"/>
  <c r="DS221" i="1"/>
  <c r="DX221" i="1"/>
  <c r="EC221" i="1"/>
  <c r="DQ221" i="1"/>
  <c r="DV221" i="1"/>
  <c r="EA221" i="1"/>
  <c r="ED221" i="1"/>
  <c r="EE221" i="1"/>
  <c r="AK221" i="1"/>
  <c r="EF221" i="1"/>
  <c r="EG221" i="1"/>
  <c r="EI221" i="1"/>
  <c r="DP221" i="1"/>
  <c r="DU221" i="1"/>
  <c r="DZ221" i="1"/>
  <c r="DM221" i="1"/>
  <c r="CS221" i="1"/>
  <c r="CX221" i="1"/>
  <c r="CP221" i="1"/>
  <c r="CU221" i="1"/>
  <c r="CZ221" i="1"/>
  <c r="DC221" i="1"/>
  <c r="CT221" i="1"/>
  <c r="CY221" i="1"/>
  <c r="CQ221" i="1"/>
  <c r="CV221" i="1"/>
  <c r="DA221" i="1"/>
  <c r="DD221" i="1"/>
  <c r="CR221" i="1"/>
  <c r="CW221" i="1"/>
  <c r="DB221" i="1"/>
  <c r="DE221" i="1"/>
  <c r="AJ221" i="1"/>
  <c r="DF221" i="1"/>
  <c r="DG221" i="1"/>
  <c r="DH221" i="1"/>
  <c r="DJ221" i="1"/>
  <c r="CN221" i="1"/>
  <c r="BT221" i="1"/>
  <c r="BY221" i="1"/>
  <c r="BQ221" i="1"/>
  <c r="BV221" i="1"/>
  <c r="CA221" i="1"/>
  <c r="CD221" i="1"/>
  <c r="BU221" i="1"/>
  <c r="BZ221" i="1"/>
  <c r="BR221" i="1"/>
  <c r="BW221" i="1"/>
  <c r="CB221" i="1"/>
  <c r="CE221" i="1"/>
  <c r="BS221" i="1"/>
  <c r="BX221" i="1"/>
  <c r="CC221" i="1"/>
  <c r="CF221" i="1"/>
  <c r="AI221" i="1"/>
  <c r="CG221" i="1"/>
  <c r="CH221" i="1"/>
  <c r="CI221" i="1"/>
  <c r="CK221" i="1"/>
  <c r="BO221" i="1"/>
  <c r="AU221" i="1"/>
  <c r="AZ221" i="1"/>
  <c r="AR221" i="1"/>
  <c r="AW221" i="1"/>
  <c r="BB221" i="1"/>
  <c r="BE221" i="1"/>
  <c r="AV221" i="1"/>
  <c r="BA221" i="1"/>
  <c r="AS221" i="1"/>
  <c r="AX221" i="1"/>
  <c r="BC221" i="1"/>
  <c r="BF221" i="1"/>
  <c r="AT221" i="1"/>
  <c r="AY221" i="1"/>
  <c r="BD221" i="1"/>
  <c r="BG221" i="1"/>
  <c r="AH221" i="1"/>
  <c r="BH221" i="1"/>
  <c r="BI221" i="1"/>
  <c r="BJ221" i="1"/>
  <c r="BL221" i="1"/>
  <c r="AP221" i="1"/>
  <c r="W221" i="1"/>
  <c r="FR226" i="1"/>
  <c r="EQ226" i="1"/>
  <c r="EV226" i="1"/>
  <c r="EN226" i="1"/>
  <c r="ES226" i="1"/>
  <c r="EX226" i="1"/>
  <c r="FA226" i="1"/>
  <c r="ER226" i="1"/>
  <c r="EW226" i="1"/>
  <c r="EO226" i="1"/>
  <c r="ET226" i="1"/>
  <c r="EY226" i="1"/>
  <c r="FB226" i="1"/>
  <c r="EP226" i="1"/>
  <c r="EU226" i="1"/>
  <c r="EZ226" i="1"/>
  <c r="FC226" i="1"/>
  <c r="AL226" i="1"/>
  <c r="FD226" i="1"/>
  <c r="FE226" i="1"/>
  <c r="FF226" i="1"/>
  <c r="FH226" i="1"/>
  <c r="EL226" i="1"/>
  <c r="DR226" i="1"/>
  <c r="DW226" i="1"/>
  <c r="DO226" i="1"/>
  <c r="DT226" i="1"/>
  <c r="DY226" i="1"/>
  <c r="EB226" i="1"/>
  <c r="DS226" i="1"/>
  <c r="DX226" i="1"/>
  <c r="EC226" i="1"/>
  <c r="DQ226" i="1"/>
  <c r="DV226" i="1"/>
  <c r="EA226" i="1"/>
  <c r="ED226" i="1"/>
  <c r="EE226" i="1"/>
  <c r="AK226" i="1"/>
  <c r="EF226" i="1"/>
  <c r="EG226" i="1"/>
  <c r="EI226" i="1"/>
  <c r="DP226" i="1"/>
  <c r="DU226" i="1"/>
  <c r="DZ226" i="1"/>
  <c r="DM226" i="1"/>
  <c r="CS226" i="1"/>
  <c r="CX226" i="1"/>
  <c r="CP226" i="1"/>
  <c r="CU226" i="1"/>
  <c r="CZ226" i="1"/>
  <c r="DC226" i="1"/>
  <c r="CT226" i="1"/>
  <c r="CY226" i="1"/>
  <c r="CQ226" i="1"/>
  <c r="CV226" i="1"/>
  <c r="DA226" i="1"/>
  <c r="DD226" i="1"/>
  <c r="CR226" i="1"/>
  <c r="CW226" i="1"/>
  <c r="DB226" i="1"/>
  <c r="DE226" i="1"/>
  <c r="AJ226" i="1"/>
  <c r="DF226" i="1"/>
  <c r="DG226" i="1"/>
  <c r="DH226" i="1"/>
  <c r="DJ226" i="1"/>
  <c r="CN226" i="1"/>
  <c r="BT226" i="1"/>
  <c r="BY226" i="1"/>
  <c r="BQ226" i="1"/>
  <c r="BV226" i="1"/>
  <c r="CA226" i="1"/>
  <c r="CD226" i="1"/>
  <c r="BU226" i="1"/>
  <c r="BZ226" i="1"/>
  <c r="BR226" i="1"/>
  <c r="BW226" i="1"/>
  <c r="CB226" i="1"/>
  <c r="CE226" i="1"/>
  <c r="BS226" i="1"/>
  <c r="BX226" i="1"/>
  <c r="CC226" i="1"/>
  <c r="CF226" i="1"/>
  <c r="AI226" i="1"/>
  <c r="CG226" i="1"/>
  <c r="CH226" i="1"/>
  <c r="CI226" i="1"/>
  <c r="CK226" i="1"/>
  <c r="BO226" i="1"/>
  <c r="AU226" i="1"/>
  <c r="AZ226" i="1"/>
  <c r="AR226" i="1"/>
  <c r="AW226" i="1"/>
  <c r="BB226" i="1"/>
  <c r="BE226" i="1"/>
  <c r="AV226" i="1"/>
  <c r="BA226" i="1"/>
  <c r="AS226" i="1"/>
  <c r="AX226" i="1"/>
  <c r="BC226" i="1"/>
  <c r="BF226" i="1"/>
  <c r="AT226" i="1"/>
  <c r="AY226" i="1"/>
  <c r="BD226" i="1"/>
  <c r="BG226" i="1"/>
  <c r="AH226" i="1"/>
  <c r="BH226" i="1"/>
  <c r="BI226" i="1"/>
  <c r="BJ226" i="1"/>
  <c r="BL226" i="1"/>
  <c r="AP226" i="1"/>
  <c r="W226" i="1"/>
  <c r="FR240" i="1"/>
  <c r="EQ240" i="1"/>
  <c r="EV240" i="1"/>
  <c r="EN240" i="1"/>
  <c r="ES240" i="1"/>
  <c r="EX240" i="1"/>
  <c r="FA240" i="1"/>
  <c r="ER240" i="1"/>
  <c r="EW240" i="1"/>
  <c r="EO240" i="1"/>
  <c r="ET240" i="1"/>
  <c r="EY240" i="1"/>
  <c r="FB240" i="1"/>
  <c r="EP240" i="1"/>
  <c r="EU240" i="1"/>
  <c r="EZ240" i="1"/>
  <c r="FC240" i="1"/>
  <c r="AL240" i="1"/>
  <c r="FD240" i="1"/>
  <c r="FE240" i="1"/>
  <c r="FF240" i="1"/>
  <c r="FH240" i="1"/>
  <c r="EL240" i="1"/>
  <c r="DR240" i="1"/>
  <c r="DW240" i="1"/>
  <c r="DO240" i="1"/>
  <c r="DT240" i="1"/>
  <c r="DY240" i="1"/>
  <c r="EB240" i="1"/>
  <c r="DS240" i="1"/>
  <c r="DX240" i="1"/>
  <c r="EC240" i="1"/>
  <c r="DQ240" i="1"/>
  <c r="DV240" i="1"/>
  <c r="EA240" i="1"/>
  <c r="ED240" i="1"/>
  <c r="EE240" i="1"/>
  <c r="AK240" i="1"/>
  <c r="EF240" i="1"/>
  <c r="EG240" i="1"/>
  <c r="EI240" i="1"/>
  <c r="DP240" i="1"/>
  <c r="DU240" i="1"/>
  <c r="DZ240" i="1"/>
  <c r="DM240" i="1"/>
  <c r="CS240" i="1"/>
  <c r="CX240" i="1"/>
  <c r="CP240" i="1"/>
  <c r="CU240" i="1"/>
  <c r="CZ240" i="1"/>
  <c r="DC240" i="1"/>
  <c r="CT240" i="1"/>
  <c r="CY240" i="1"/>
  <c r="CQ240" i="1"/>
  <c r="CV240" i="1"/>
  <c r="DA240" i="1"/>
  <c r="DD240" i="1"/>
  <c r="CR240" i="1"/>
  <c r="CW240" i="1"/>
  <c r="DB240" i="1"/>
  <c r="DE240" i="1"/>
  <c r="AJ240" i="1"/>
  <c r="DF240" i="1"/>
  <c r="DG240" i="1"/>
  <c r="DH240" i="1"/>
  <c r="DJ240" i="1"/>
  <c r="CN240" i="1"/>
  <c r="BT240" i="1"/>
  <c r="BY240" i="1"/>
  <c r="BQ240" i="1"/>
  <c r="BV240" i="1"/>
  <c r="CA240" i="1"/>
  <c r="CD240" i="1"/>
  <c r="BU240" i="1"/>
  <c r="BZ240" i="1"/>
  <c r="BR240" i="1"/>
  <c r="BW240" i="1"/>
  <c r="CB240" i="1"/>
  <c r="CE240" i="1"/>
  <c r="BS240" i="1"/>
  <c r="BX240" i="1"/>
  <c r="CC240" i="1"/>
  <c r="CF240" i="1"/>
  <c r="AI240" i="1"/>
  <c r="CG240" i="1"/>
  <c r="CH240" i="1"/>
  <c r="CI240" i="1"/>
  <c r="CK240" i="1"/>
  <c r="BO240" i="1"/>
  <c r="AU240" i="1"/>
  <c r="AZ240" i="1"/>
  <c r="AR240" i="1"/>
  <c r="AW240" i="1"/>
  <c r="BB240" i="1"/>
  <c r="BE240" i="1"/>
  <c r="AV240" i="1"/>
  <c r="BA240" i="1"/>
  <c r="AS240" i="1"/>
  <c r="AX240" i="1"/>
  <c r="BC240" i="1"/>
  <c r="BF240" i="1"/>
  <c r="AT240" i="1"/>
  <c r="AY240" i="1"/>
  <c r="BD240" i="1"/>
  <c r="BG240" i="1"/>
  <c r="AH240" i="1"/>
  <c r="BH240" i="1"/>
  <c r="BI240" i="1"/>
  <c r="BJ240" i="1"/>
  <c r="BL240" i="1"/>
  <c r="AP240" i="1"/>
  <c r="W240" i="1"/>
  <c r="FR244" i="1"/>
  <c r="EQ244" i="1"/>
  <c r="EV244" i="1"/>
  <c r="EN244" i="1"/>
  <c r="ES244" i="1"/>
  <c r="EX244" i="1"/>
  <c r="FA244" i="1"/>
  <c r="ER244" i="1"/>
  <c r="EW244" i="1"/>
  <c r="EO244" i="1"/>
  <c r="ET244" i="1"/>
  <c r="EY244" i="1"/>
  <c r="FB244" i="1"/>
  <c r="EP244" i="1"/>
  <c r="EU244" i="1"/>
  <c r="EZ244" i="1"/>
  <c r="FC244" i="1"/>
  <c r="AL244" i="1"/>
  <c r="FD244" i="1"/>
  <c r="FE244" i="1"/>
  <c r="FF244" i="1"/>
  <c r="FH244" i="1"/>
  <c r="EL244" i="1"/>
  <c r="DR244" i="1"/>
  <c r="DW244" i="1"/>
  <c r="DO244" i="1"/>
  <c r="DT244" i="1"/>
  <c r="DY244" i="1"/>
  <c r="EB244" i="1"/>
  <c r="DS244" i="1"/>
  <c r="DX244" i="1"/>
  <c r="EC244" i="1"/>
  <c r="DQ244" i="1"/>
  <c r="DV244" i="1"/>
  <c r="EA244" i="1"/>
  <c r="ED244" i="1"/>
  <c r="EE244" i="1"/>
  <c r="AK244" i="1"/>
  <c r="EF244" i="1"/>
  <c r="EG244" i="1"/>
  <c r="EI244" i="1"/>
  <c r="DP244" i="1"/>
  <c r="DU244" i="1"/>
  <c r="DZ244" i="1"/>
  <c r="DM244" i="1"/>
  <c r="CS244" i="1"/>
  <c r="CX244" i="1"/>
  <c r="CP244" i="1"/>
  <c r="CU244" i="1"/>
  <c r="CZ244" i="1"/>
  <c r="DC244" i="1"/>
  <c r="CT244" i="1"/>
  <c r="CY244" i="1"/>
  <c r="CQ244" i="1"/>
  <c r="CV244" i="1"/>
  <c r="DA244" i="1"/>
  <c r="DD244" i="1"/>
  <c r="CR244" i="1"/>
  <c r="CW244" i="1"/>
  <c r="DB244" i="1"/>
  <c r="DE244" i="1"/>
  <c r="AJ244" i="1"/>
  <c r="DF244" i="1"/>
  <c r="DG244" i="1"/>
  <c r="DH244" i="1"/>
  <c r="DJ244" i="1"/>
  <c r="CN244" i="1"/>
  <c r="BT244" i="1"/>
  <c r="BY244" i="1"/>
  <c r="BQ244" i="1"/>
  <c r="BV244" i="1"/>
  <c r="CA244" i="1"/>
  <c r="CD244" i="1"/>
  <c r="BU244" i="1"/>
  <c r="BZ244" i="1"/>
  <c r="BR244" i="1"/>
  <c r="BW244" i="1"/>
  <c r="CB244" i="1"/>
  <c r="CE244" i="1"/>
  <c r="BS244" i="1"/>
  <c r="BX244" i="1"/>
  <c r="CC244" i="1"/>
  <c r="CF244" i="1"/>
  <c r="AI244" i="1"/>
  <c r="CG244" i="1"/>
  <c r="CH244" i="1"/>
  <c r="CI244" i="1"/>
  <c r="CK244" i="1"/>
  <c r="BO244" i="1"/>
  <c r="AU244" i="1"/>
  <c r="AZ244" i="1"/>
  <c r="AR244" i="1"/>
  <c r="AW244" i="1"/>
  <c r="BB244" i="1"/>
  <c r="BE244" i="1"/>
  <c r="AV244" i="1"/>
  <c r="BA244" i="1"/>
  <c r="AS244" i="1"/>
  <c r="AX244" i="1"/>
  <c r="BC244" i="1"/>
  <c r="BF244" i="1"/>
  <c r="AT244" i="1"/>
  <c r="AY244" i="1"/>
  <c r="BD244" i="1"/>
  <c r="BG244" i="1"/>
  <c r="AH244" i="1"/>
  <c r="BH244" i="1"/>
  <c r="BI244" i="1"/>
  <c r="BJ244" i="1"/>
  <c r="BL244" i="1"/>
  <c r="AP244" i="1"/>
  <c r="W244" i="1"/>
  <c r="FR241" i="1"/>
  <c r="EQ241" i="1"/>
  <c r="EV241" i="1"/>
  <c r="EN241" i="1"/>
  <c r="ES241" i="1"/>
  <c r="EX241" i="1"/>
  <c r="FA241" i="1"/>
  <c r="ER241" i="1"/>
  <c r="EW241" i="1"/>
  <c r="EO241" i="1"/>
  <c r="ET241" i="1"/>
  <c r="EY241" i="1"/>
  <c r="FB241" i="1"/>
  <c r="EP241" i="1"/>
  <c r="EU241" i="1"/>
  <c r="EZ241" i="1"/>
  <c r="FC241" i="1"/>
  <c r="AL241" i="1"/>
  <c r="FD241" i="1"/>
  <c r="FE241" i="1"/>
  <c r="FF241" i="1"/>
  <c r="FH241" i="1"/>
  <c r="EL241" i="1"/>
  <c r="DR241" i="1"/>
  <c r="DW241" i="1"/>
  <c r="DO241" i="1"/>
  <c r="DT241" i="1"/>
  <c r="DY241" i="1"/>
  <c r="EB241" i="1"/>
  <c r="DS241" i="1"/>
  <c r="DX241" i="1"/>
  <c r="EC241" i="1"/>
  <c r="DQ241" i="1"/>
  <c r="DV241" i="1"/>
  <c r="EA241" i="1"/>
  <c r="ED241" i="1"/>
  <c r="EE241" i="1"/>
  <c r="AK241" i="1"/>
  <c r="EF241" i="1"/>
  <c r="EG241" i="1"/>
  <c r="EI241" i="1"/>
  <c r="DP241" i="1"/>
  <c r="DU241" i="1"/>
  <c r="DZ241" i="1"/>
  <c r="DM241" i="1"/>
  <c r="CS241" i="1"/>
  <c r="CX241" i="1"/>
  <c r="CP241" i="1"/>
  <c r="CU241" i="1"/>
  <c r="CZ241" i="1"/>
  <c r="DC241" i="1"/>
  <c r="CT241" i="1"/>
  <c r="CY241" i="1"/>
  <c r="CQ241" i="1"/>
  <c r="CV241" i="1"/>
  <c r="DA241" i="1"/>
  <c r="DD241" i="1"/>
  <c r="CR241" i="1"/>
  <c r="CW241" i="1"/>
  <c r="DB241" i="1"/>
  <c r="DE241" i="1"/>
  <c r="AJ241" i="1"/>
  <c r="DF241" i="1"/>
  <c r="DG241" i="1"/>
  <c r="DH241" i="1"/>
  <c r="DJ241" i="1"/>
  <c r="CN241" i="1"/>
  <c r="BT241" i="1"/>
  <c r="BY241" i="1"/>
  <c r="BQ241" i="1"/>
  <c r="BV241" i="1"/>
  <c r="CA241" i="1"/>
  <c r="CD241" i="1"/>
  <c r="BU241" i="1"/>
  <c r="BZ241" i="1"/>
  <c r="BR241" i="1"/>
  <c r="BW241" i="1"/>
  <c r="CB241" i="1"/>
  <c r="CE241" i="1"/>
  <c r="BS241" i="1"/>
  <c r="BX241" i="1"/>
  <c r="CC241" i="1"/>
  <c r="CF241" i="1"/>
  <c r="AI241" i="1"/>
  <c r="CG241" i="1"/>
  <c r="CH241" i="1"/>
  <c r="CI241" i="1"/>
  <c r="CK241" i="1"/>
  <c r="BO241" i="1"/>
  <c r="AU241" i="1"/>
  <c r="AZ241" i="1"/>
  <c r="AR241" i="1"/>
  <c r="AW241" i="1"/>
  <c r="BB241" i="1"/>
  <c r="BE241" i="1"/>
  <c r="AV241" i="1"/>
  <c r="BA241" i="1"/>
  <c r="AS241" i="1"/>
  <c r="AX241" i="1"/>
  <c r="BC241" i="1"/>
  <c r="BF241" i="1"/>
  <c r="AT241" i="1"/>
  <c r="AY241" i="1"/>
  <c r="BD241" i="1"/>
  <c r="BG241" i="1"/>
  <c r="AH241" i="1"/>
  <c r="BH241" i="1"/>
  <c r="BI241" i="1"/>
  <c r="BJ241" i="1"/>
  <c r="BL241" i="1"/>
  <c r="AP241" i="1"/>
  <c r="W241" i="1"/>
  <c r="FR351" i="1"/>
  <c r="EQ351" i="1"/>
  <c r="EV351" i="1"/>
  <c r="EN351" i="1"/>
  <c r="ES351" i="1"/>
  <c r="EX351" i="1"/>
  <c r="FA351" i="1"/>
  <c r="ER351" i="1"/>
  <c r="EW351" i="1"/>
  <c r="EO351" i="1"/>
  <c r="ET351" i="1"/>
  <c r="EY351" i="1"/>
  <c r="FB351" i="1"/>
  <c r="EP351" i="1"/>
  <c r="EU351" i="1"/>
  <c r="EZ351" i="1"/>
  <c r="FC351" i="1"/>
  <c r="AL351" i="1"/>
  <c r="FD351" i="1"/>
  <c r="FE351" i="1"/>
  <c r="FF351" i="1"/>
  <c r="FH351" i="1"/>
  <c r="EL351" i="1"/>
  <c r="DR351" i="1"/>
  <c r="DW351" i="1"/>
  <c r="DO351" i="1"/>
  <c r="DT351" i="1"/>
  <c r="DY351" i="1"/>
  <c r="EB351" i="1"/>
  <c r="DS351" i="1"/>
  <c r="DX351" i="1"/>
  <c r="EC351" i="1"/>
  <c r="DQ351" i="1"/>
  <c r="DV351" i="1"/>
  <c r="EA351" i="1"/>
  <c r="ED351" i="1"/>
  <c r="EE351" i="1"/>
  <c r="AK351" i="1"/>
  <c r="EF351" i="1"/>
  <c r="EG351" i="1"/>
  <c r="EI351" i="1"/>
  <c r="DP351" i="1"/>
  <c r="DU351" i="1"/>
  <c r="DZ351" i="1"/>
  <c r="DM351" i="1"/>
  <c r="CS351" i="1"/>
  <c r="CX351" i="1"/>
  <c r="CP351" i="1"/>
  <c r="CU351" i="1"/>
  <c r="CZ351" i="1"/>
  <c r="DC351" i="1"/>
  <c r="CT351" i="1"/>
  <c r="CY351" i="1"/>
  <c r="CQ351" i="1"/>
  <c r="CV351" i="1"/>
  <c r="DA351" i="1"/>
  <c r="DD351" i="1"/>
  <c r="CR351" i="1"/>
  <c r="CW351" i="1"/>
  <c r="DB351" i="1"/>
  <c r="DE351" i="1"/>
  <c r="AJ351" i="1"/>
  <c r="DF351" i="1"/>
  <c r="DG351" i="1"/>
  <c r="DH351" i="1"/>
  <c r="DJ351" i="1"/>
  <c r="CN351" i="1"/>
  <c r="BT351" i="1"/>
  <c r="BY351" i="1"/>
  <c r="BQ351" i="1"/>
  <c r="BV351" i="1"/>
  <c r="CA351" i="1"/>
  <c r="CD351" i="1"/>
  <c r="BU351" i="1"/>
  <c r="BZ351" i="1"/>
  <c r="BR351" i="1"/>
  <c r="BW351" i="1"/>
  <c r="CB351" i="1"/>
  <c r="CE351" i="1"/>
  <c r="BS351" i="1"/>
  <c r="BX351" i="1"/>
  <c r="CC351" i="1"/>
  <c r="CF351" i="1"/>
  <c r="AI351" i="1"/>
  <c r="CG351" i="1"/>
  <c r="CH351" i="1"/>
  <c r="CI351" i="1"/>
  <c r="CK351" i="1"/>
  <c r="BO351" i="1"/>
  <c r="AU351" i="1"/>
  <c r="AZ351" i="1"/>
  <c r="AR351" i="1"/>
  <c r="AW351" i="1"/>
  <c r="BB351" i="1"/>
  <c r="BE351" i="1"/>
  <c r="AV351" i="1"/>
  <c r="BA351" i="1"/>
  <c r="AS351" i="1"/>
  <c r="AX351" i="1"/>
  <c r="BC351" i="1"/>
  <c r="BF351" i="1"/>
  <c r="AT351" i="1"/>
  <c r="AY351" i="1"/>
  <c r="BD351" i="1"/>
  <c r="BG351" i="1"/>
  <c r="AH351" i="1"/>
  <c r="BH351" i="1"/>
  <c r="BI351" i="1"/>
  <c r="BJ351" i="1"/>
  <c r="BL351" i="1"/>
  <c r="AP351" i="1"/>
  <c r="W351" i="1"/>
  <c r="FR220" i="1"/>
  <c r="EQ220" i="1"/>
  <c r="EV220" i="1"/>
  <c r="EN220" i="1"/>
  <c r="ES220" i="1"/>
  <c r="EX220" i="1"/>
  <c r="FA220" i="1"/>
  <c r="ER220" i="1"/>
  <c r="EW220" i="1"/>
  <c r="EO220" i="1"/>
  <c r="ET220" i="1"/>
  <c r="EY220" i="1"/>
  <c r="FB220" i="1"/>
  <c r="EP220" i="1"/>
  <c r="EU220" i="1"/>
  <c r="EZ220" i="1"/>
  <c r="FC220" i="1"/>
  <c r="AL220" i="1"/>
  <c r="FD220" i="1"/>
  <c r="FE220" i="1"/>
  <c r="FF220" i="1"/>
  <c r="FH220" i="1"/>
  <c r="EL220" i="1"/>
  <c r="DR220" i="1"/>
  <c r="DW220" i="1"/>
  <c r="DO220" i="1"/>
  <c r="DT220" i="1"/>
  <c r="DY220" i="1"/>
  <c r="EB220" i="1"/>
  <c r="DS220" i="1"/>
  <c r="DX220" i="1"/>
  <c r="EC220" i="1"/>
  <c r="DQ220" i="1"/>
  <c r="DV220" i="1"/>
  <c r="EA220" i="1"/>
  <c r="ED220" i="1"/>
  <c r="EE220" i="1"/>
  <c r="AK220" i="1"/>
  <c r="EF220" i="1"/>
  <c r="EG220" i="1"/>
  <c r="EI220" i="1"/>
  <c r="DP220" i="1"/>
  <c r="DU220" i="1"/>
  <c r="DZ220" i="1"/>
  <c r="DM220" i="1"/>
  <c r="CS220" i="1"/>
  <c r="CX220" i="1"/>
  <c r="CP220" i="1"/>
  <c r="CU220" i="1"/>
  <c r="CZ220" i="1"/>
  <c r="DC220" i="1"/>
  <c r="CT220" i="1"/>
  <c r="CY220" i="1"/>
  <c r="CQ220" i="1"/>
  <c r="CV220" i="1"/>
  <c r="DA220" i="1"/>
  <c r="DD220" i="1"/>
  <c r="CR220" i="1"/>
  <c r="CW220" i="1"/>
  <c r="DB220" i="1"/>
  <c r="DE220" i="1"/>
  <c r="AJ220" i="1"/>
  <c r="DF220" i="1"/>
  <c r="DG220" i="1"/>
  <c r="DH220" i="1"/>
  <c r="DJ220" i="1"/>
  <c r="CN220" i="1"/>
  <c r="BT220" i="1"/>
  <c r="BY220" i="1"/>
  <c r="BQ220" i="1"/>
  <c r="BV220" i="1"/>
  <c r="CA220" i="1"/>
  <c r="CD220" i="1"/>
  <c r="BU220" i="1"/>
  <c r="BZ220" i="1"/>
  <c r="BR220" i="1"/>
  <c r="BW220" i="1"/>
  <c r="CB220" i="1"/>
  <c r="CE220" i="1"/>
  <c r="BS220" i="1"/>
  <c r="BX220" i="1"/>
  <c r="CC220" i="1"/>
  <c r="CF220" i="1"/>
  <c r="AI220" i="1"/>
  <c r="CG220" i="1"/>
  <c r="CH220" i="1"/>
  <c r="CI220" i="1"/>
  <c r="CK220" i="1"/>
  <c r="BO220" i="1"/>
  <c r="AU220" i="1"/>
  <c r="AZ220" i="1"/>
  <c r="AR220" i="1"/>
  <c r="AW220" i="1"/>
  <c r="BB220" i="1"/>
  <c r="BE220" i="1"/>
  <c r="AV220" i="1"/>
  <c r="BA220" i="1"/>
  <c r="AS220" i="1"/>
  <c r="AX220" i="1"/>
  <c r="BC220" i="1"/>
  <c r="BF220" i="1"/>
  <c r="AT220" i="1"/>
  <c r="AY220" i="1"/>
  <c r="BD220" i="1"/>
  <c r="BG220" i="1"/>
  <c r="AH220" i="1"/>
  <c r="BH220" i="1"/>
  <c r="BI220" i="1"/>
  <c r="BJ220" i="1"/>
  <c r="BL220" i="1"/>
  <c r="AP220" i="1"/>
  <c r="W220" i="1"/>
  <c r="FP357" i="1"/>
  <c r="FR357" i="1"/>
  <c r="EQ357" i="1"/>
  <c r="EV357" i="1"/>
  <c r="EN357" i="1"/>
  <c r="ES357" i="1"/>
  <c r="EX357" i="1"/>
  <c r="FA357" i="1"/>
  <c r="ER357" i="1"/>
  <c r="EW357" i="1"/>
  <c r="FB357" i="1"/>
  <c r="FC357" i="1"/>
  <c r="FD357" i="1"/>
  <c r="AL357" i="1"/>
  <c r="FE357" i="1"/>
  <c r="FF357" i="1"/>
  <c r="FH357" i="1"/>
  <c r="EO357" i="1"/>
  <c r="ET357" i="1"/>
  <c r="EY357" i="1"/>
  <c r="EP357" i="1"/>
  <c r="EU357" i="1"/>
  <c r="EZ357" i="1"/>
  <c r="EL357" i="1"/>
  <c r="DR357" i="1"/>
  <c r="DW357" i="1"/>
  <c r="DO357" i="1"/>
  <c r="DT357" i="1"/>
  <c r="DY357" i="1"/>
  <c r="EB357" i="1"/>
  <c r="DS357" i="1"/>
  <c r="DX357" i="1"/>
  <c r="EC357" i="1"/>
  <c r="ED357" i="1"/>
  <c r="EE357" i="1"/>
  <c r="AK357" i="1"/>
  <c r="EF357" i="1"/>
  <c r="EG357" i="1"/>
  <c r="EI357" i="1"/>
  <c r="DP357" i="1"/>
  <c r="DU357" i="1"/>
  <c r="DZ357" i="1"/>
  <c r="DQ357" i="1"/>
  <c r="DV357" i="1"/>
  <c r="EA357" i="1"/>
  <c r="DM357" i="1"/>
  <c r="CS357" i="1"/>
  <c r="CX357" i="1"/>
  <c r="CP357" i="1"/>
  <c r="CU357" i="1"/>
  <c r="CZ357" i="1"/>
  <c r="DC357" i="1"/>
  <c r="CT357" i="1"/>
  <c r="CY357" i="1"/>
  <c r="DD357" i="1"/>
  <c r="DE357" i="1"/>
  <c r="DF357" i="1"/>
  <c r="AJ357" i="1"/>
  <c r="DG357" i="1"/>
  <c r="DH357" i="1"/>
  <c r="DJ357" i="1"/>
  <c r="CQ357" i="1"/>
  <c r="CV357" i="1"/>
  <c r="DA357" i="1"/>
  <c r="CR357" i="1"/>
  <c r="CW357" i="1"/>
  <c r="DB357" i="1"/>
  <c r="CN357" i="1"/>
  <c r="BT357" i="1"/>
  <c r="BY357" i="1"/>
  <c r="BQ357" i="1"/>
  <c r="BV357" i="1"/>
  <c r="CA357" i="1"/>
  <c r="CD357" i="1"/>
  <c r="BU357" i="1"/>
  <c r="BZ357" i="1"/>
  <c r="CE357" i="1"/>
  <c r="CF357" i="1"/>
  <c r="CG357" i="1"/>
  <c r="AI357" i="1"/>
  <c r="CH357" i="1"/>
  <c r="CI357" i="1"/>
  <c r="CK357" i="1"/>
  <c r="BR357" i="1"/>
  <c r="BW357" i="1"/>
  <c r="CB357" i="1"/>
  <c r="BS357" i="1"/>
  <c r="BX357" i="1"/>
  <c r="CC357" i="1"/>
  <c r="BO357" i="1"/>
  <c r="AU357" i="1"/>
  <c r="AZ357" i="1"/>
  <c r="AR357" i="1"/>
  <c r="AW357" i="1"/>
  <c r="BB357" i="1"/>
  <c r="BE357" i="1"/>
  <c r="AV357" i="1"/>
  <c r="BA357" i="1"/>
  <c r="BF357" i="1"/>
  <c r="BG357" i="1"/>
  <c r="BH357" i="1"/>
  <c r="AH357" i="1"/>
  <c r="BI357" i="1"/>
  <c r="BJ357" i="1"/>
  <c r="BL357" i="1"/>
  <c r="AS357" i="1"/>
  <c r="AX357" i="1"/>
  <c r="BC357" i="1"/>
  <c r="AT357" i="1"/>
  <c r="AY357" i="1"/>
  <c r="BD357" i="1"/>
  <c r="AP357" i="1"/>
  <c r="W357" i="1"/>
  <c r="FN162" i="1"/>
  <c r="FP162" i="1"/>
  <c r="FR162" i="1"/>
  <c r="EQ162" i="1"/>
  <c r="EV162" i="1"/>
  <c r="EN162" i="1"/>
  <c r="ES162" i="1"/>
  <c r="EX162" i="1"/>
  <c r="FA162" i="1"/>
  <c r="ER162" i="1"/>
  <c r="EW162" i="1"/>
  <c r="FB162" i="1"/>
  <c r="FC162" i="1"/>
  <c r="FD162" i="1"/>
  <c r="AL162" i="1"/>
  <c r="FE162" i="1"/>
  <c r="FF162" i="1"/>
  <c r="FH162" i="1"/>
  <c r="EO162" i="1"/>
  <c r="ET162" i="1"/>
  <c r="EY162" i="1"/>
  <c r="EP162" i="1"/>
  <c r="EU162" i="1"/>
  <c r="EZ162" i="1"/>
  <c r="EL162" i="1"/>
  <c r="DR162" i="1"/>
  <c r="DW162" i="1"/>
  <c r="DO162" i="1"/>
  <c r="DT162" i="1"/>
  <c r="DY162" i="1"/>
  <c r="EB162" i="1"/>
  <c r="DS162" i="1"/>
  <c r="DX162" i="1"/>
  <c r="EC162" i="1"/>
  <c r="ED162" i="1"/>
  <c r="EE162" i="1"/>
  <c r="AK162" i="1"/>
  <c r="EF162" i="1"/>
  <c r="EG162" i="1"/>
  <c r="EI162" i="1"/>
  <c r="DP162" i="1"/>
  <c r="DU162" i="1"/>
  <c r="DZ162" i="1"/>
  <c r="DQ162" i="1"/>
  <c r="DV162" i="1"/>
  <c r="EA162" i="1"/>
  <c r="DM162" i="1"/>
  <c r="CS162" i="1"/>
  <c r="CX162" i="1"/>
  <c r="CP162" i="1"/>
  <c r="CU162" i="1"/>
  <c r="CZ162" i="1"/>
  <c r="DC162" i="1"/>
  <c r="CT162" i="1"/>
  <c r="CY162" i="1"/>
  <c r="DD162" i="1"/>
  <c r="DE162" i="1"/>
  <c r="DF162" i="1"/>
  <c r="AJ162" i="1"/>
  <c r="DG162" i="1"/>
  <c r="DH162" i="1"/>
  <c r="DJ162" i="1"/>
  <c r="CQ162" i="1"/>
  <c r="CV162" i="1"/>
  <c r="DA162" i="1"/>
  <c r="CR162" i="1"/>
  <c r="CW162" i="1"/>
  <c r="DB162" i="1"/>
  <c r="CN162" i="1"/>
  <c r="BT162" i="1"/>
  <c r="BY162" i="1"/>
  <c r="BQ162" i="1"/>
  <c r="BV162" i="1"/>
  <c r="CA162" i="1"/>
  <c r="CD162" i="1"/>
  <c r="BU162" i="1"/>
  <c r="BZ162" i="1"/>
  <c r="CE162" i="1"/>
  <c r="CF162" i="1"/>
  <c r="CG162" i="1"/>
  <c r="AI162" i="1"/>
  <c r="CH162" i="1"/>
  <c r="CI162" i="1"/>
  <c r="CK162" i="1"/>
  <c r="BR162" i="1"/>
  <c r="BW162" i="1"/>
  <c r="CB162" i="1"/>
  <c r="BS162" i="1"/>
  <c r="BX162" i="1"/>
  <c r="CC162" i="1"/>
  <c r="BO162" i="1"/>
  <c r="AU162" i="1"/>
  <c r="AZ162" i="1"/>
  <c r="AR162" i="1"/>
  <c r="AW162" i="1"/>
  <c r="BB162" i="1"/>
  <c r="BE162" i="1"/>
  <c r="AV162" i="1"/>
  <c r="BA162" i="1"/>
  <c r="BF162" i="1"/>
  <c r="BG162" i="1"/>
  <c r="BH162" i="1"/>
  <c r="AH162" i="1"/>
  <c r="BI162" i="1"/>
  <c r="BJ162" i="1"/>
  <c r="BL162" i="1"/>
  <c r="AS162" i="1"/>
  <c r="AX162" i="1"/>
  <c r="BC162" i="1"/>
  <c r="AT162" i="1"/>
  <c r="AY162" i="1"/>
  <c r="BD162" i="1"/>
  <c r="AP162" i="1"/>
  <c r="W162" i="1"/>
  <c r="FN161" i="1"/>
  <c r="FP161" i="1"/>
  <c r="FR161" i="1"/>
  <c r="EQ161" i="1"/>
  <c r="EV161" i="1"/>
  <c r="EN161" i="1"/>
  <c r="ES161" i="1"/>
  <c r="EX161" i="1"/>
  <c r="FA161" i="1"/>
  <c r="ER161" i="1"/>
  <c r="EW161" i="1"/>
  <c r="FB161" i="1"/>
  <c r="FC161" i="1"/>
  <c r="FD161" i="1"/>
  <c r="AL161" i="1"/>
  <c r="FE161" i="1"/>
  <c r="FF161" i="1"/>
  <c r="FH161" i="1"/>
  <c r="EO161" i="1"/>
  <c r="ET161" i="1"/>
  <c r="EY161" i="1"/>
  <c r="EP161" i="1"/>
  <c r="EU161" i="1"/>
  <c r="EZ161" i="1"/>
  <c r="EL161" i="1"/>
  <c r="DR161" i="1"/>
  <c r="DW161" i="1"/>
  <c r="DO161" i="1"/>
  <c r="DT161" i="1"/>
  <c r="DY161" i="1"/>
  <c r="EB161" i="1"/>
  <c r="DS161" i="1"/>
  <c r="DX161" i="1"/>
  <c r="EC161" i="1"/>
  <c r="ED161" i="1"/>
  <c r="EE161" i="1"/>
  <c r="AK161" i="1"/>
  <c r="EF161" i="1"/>
  <c r="EG161" i="1"/>
  <c r="EI161" i="1"/>
  <c r="DP161" i="1"/>
  <c r="DU161" i="1"/>
  <c r="DZ161" i="1"/>
  <c r="DQ161" i="1"/>
  <c r="DV161" i="1"/>
  <c r="EA161" i="1"/>
  <c r="DM161" i="1"/>
  <c r="CS161" i="1"/>
  <c r="CX161" i="1"/>
  <c r="CP161" i="1"/>
  <c r="CU161" i="1"/>
  <c r="CZ161" i="1"/>
  <c r="DC161" i="1"/>
  <c r="CT161" i="1"/>
  <c r="CY161" i="1"/>
  <c r="DD161" i="1"/>
  <c r="DE161" i="1"/>
  <c r="DF161" i="1"/>
  <c r="AJ161" i="1"/>
  <c r="DG161" i="1"/>
  <c r="DH161" i="1"/>
  <c r="DJ161" i="1"/>
  <c r="CQ161" i="1"/>
  <c r="CV161" i="1"/>
  <c r="DA161" i="1"/>
  <c r="CR161" i="1"/>
  <c r="CW161" i="1"/>
  <c r="DB161" i="1"/>
  <c r="CN161" i="1"/>
  <c r="BT161" i="1"/>
  <c r="BY161" i="1"/>
  <c r="BQ161" i="1"/>
  <c r="BV161" i="1"/>
  <c r="CA161" i="1"/>
  <c r="CD161" i="1"/>
  <c r="BU161" i="1"/>
  <c r="BZ161" i="1"/>
  <c r="CE161" i="1"/>
  <c r="CF161" i="1"/>
  <c r="CG161" i="1"/>
  <c r="AI161" i="1"/>
  <c r="CH161" i="1"/>
  <c r="CI161" i="1"/>
  <c r="CK161" i="1"/>
  <c r="BR161" i="1"/>
  <c r="BW161" i="1"/>
  <c r="CB161" i="1"/>
  <c r="BS161" i="1"/>
  <c r="BX161" i="1"/>
  <c r="CC161" i="1"/>
  <c r="BO161" i="1"/>
  <c r="AU161" i="1"/>
  <c r="AZ161" i="1"/>
  <c r="AR161" i="1"/>
  <c r="AW161" i="1"/>
  <c r="BB161" i="1"/>
  <c r="BE161" i="1"/>
  <c r="AV161" i="1"/>
  <c r="BA161" i="1"/>
  <c r="BF161" i="1"/>
  <c r="BG161" i="1"/>
  <c r="BH161" i="1"/>
  <c r="AH161" i="1"/>
  <c r="BI161" i="1"/>
  <c r="BJ161" i="1"/>
  <c r="BL161" i="1"/>
  <c r="AS161" i="1"/>
  <c r="AX161" i="1"/>
  <c r="BC161" i="1"/>
  <c r="AT161" i="1"/>
  <c r="AY161" i="1"/>
  <c r="BD161" i="1"/>
  <c r="AP161" i="1"/>
  <c r="W161" i="1"/>
  <c r="FN160" i="1"/>
  <c r="FP160" i="1"/>
  <c r="FR160" i="1"/>
  <c r="EQ160" i="1"/>
  <c r="EV160" i="1"/>
  <c r="EN160" i="1"/>
  <c r="ES160" i="1"/>
  <c r="EX160" i="1"/>
  <c r="FA160" i="1"/>
  <c r="ER160" i="1"/>
  <c r="EW160" i="1"/>
  <c r="FB160" i="1"/>
  <c r="FC160" i="1"/>
  <c r="FD160" i="1"/>
  <c r="AL160" i="1"/>
  <c r="FE160" i="1"/>
  <c r="FF160" i="1"/>
  <c r="FH160" i="1"/>
  <c r="EO160" i="1"/>
  <c r="ET160" i="1"/>
  <c r="EY160" i="1"/>
  <c r="EP160" i="1"/>
  <c r="EU160" i="1"/>
  <c r="EZ160" i="1"/>
  <c r="EL160" i="1"/>
  <c r="DR160" i="1"/>
  <c r="DW160" i="1"/>
  <c r="DO160" i="1"/>
  <c r="DT160" i="1"/>
  <c r="DY160" i="1"/>
  <c r="EB160" i="1"/>
  <c r="DS160" i="1"/>
  <c r="DX160" i="1"/>
  <c r="EC160" i="1"/>
  <c r="ED160" i="1"/>
  <c r="EE160" i="1"/>
  <c r="AK160" i="1"/>
  <c r="EF160" i="1"/>
  <c r="EG160" i="1"/>
  <c r="EI160" i="1"/>
  <c r="DP160" i="1"/>
  <c r="DU160" i="1"/>
  <c r="DZ160" i="1"/>
  <c r="DQ160" i="1"/>
  <c r="DV160" i="1"/>
  <c r="EA160" i="1"/>
  <c r="DM160" i="1"/>
  <c r="CS160" i="1"/>
  <c r="CX160" i="1"/>
  <c r="CP160" i="1"/>
  <c r="CU160" i="1"/>
  <c r="CZ160" i="1"/>
  <c r="DC160" i="1"/>
  <c r="CT160" i="1"/>
  <c r="CY160" i="1"/>
  <c r="DD160" i="1"/>
  <c r="DE160" i="1"/>
  <c r="DF160" i="1"/>
  <c r="AJ160" i="1"/>
  <c r="DG160" i="1"/>
  <c r="DH160" i="1"/>
  <c r="DJ160" i="1"/>
  <c r="CQ160" i="1"/>
  <c r="CV160" i="1"/>
  <c r="DA160" i="1"/>
  <c r="CR160" i="1"/>
  <c r="CW160" i="1"/>
  <c r="DB160" i="1"/>
  <c r="CN160" i="1"/>
  <c r="BT160" i="1"/>
  <c r="BY160" i="1"/>
  <c r="BQ160" i="1"/>
  <c r="BV160" i="1"/>
  <c r="CA160" i="1"/>
  <c r="CD160" i="1"/>
  <c r="BU160" i="1"/>
  <c r="BZ160" i="1"/>
  <c r="CE160" i="1"/>
  <c r="CF160" i="1"/>
  <c r="CG160" i="1"/>
  <c r="AI160" i="1"/>
  <c r="CH160" i="1"/>
  <c r="CI160" i="1"/>
  <c r="CK160" i="1"/>
  <c r="BR160" i="1"/>
  <c r="BW160" i="1"/>
  <c r="CB160" i="1"/>
  <c r="BS160" i="1"/>
  <c r="BX160" i="1"/>
  <c r="CC160" i="1"/>
  <c r="BO160" i="1"/>
  <c r="AU160" i="1"/>
  <c r="AZ160" i="1"/>
  <c r="AR160" i="1"/>
  <c r="AW160" i="1"/>
  <c r="BB160" i="1"/>
  <c r="BE160" i="1"/>
  <c r="AV160" i="1"/>
  <c r="BA160" i="1"/>
  <c r="BF160" i="1"/>
  <c r="BG160" i="1"/>
  <c r="BH160" i="1"/>
  <c r="AH160" i="1"/>
  <c r="BI160" i="1"/>
  <c r="BJ160" i="1"/>
  <c r="BL160" i="1"/>
  <c r="AS160" i="1"/>
  <c r="AX160" i="1"/>
  <c r="BC160" i="1"/>
  <c r="AT160" i="1"/>
  <c r="AY160" i="1"/>
  <c r="BD160" i="1"/>
  <c r="AP160" i="1"/>
  <c r="W160" i="1"/>
  <c r="FR343" i="1"/>
  <c r="EQ343" i="1"/>
  <c r="EV343" i="1"/>
  <c r="EN343" i="1"/>
  <c r="ES343" i="1"/>
  <c r="EX343" i="1"/>
  <c r="FA343" i="1"/>
  <c r="ER343" i="1"/>
  <c r="EW343" i="1"/>
  <c r="EO343" i="1"/>
  <c r="ET343" i="1"/>
  <c r="EY343" i="1"/>
  <c r="FB343" i="1"/>
  <c r="EP343" i="1"/>
  <c r="EU343" i="1"/>
  <c r="EZ343" i="1"/>
  <c r="FC343" i="1"/>
  <c r="AL343" i="1"/>
  <c r="FD343" i="1"/>
  <c r="FE343" i="1"/>
  <c r="FF343" i="1"/>
  <c r="FH343" i="1"/>
  <c r="EL343" i="1"/>
  <c r="DR343" i="1"/>
  <c r="DW343" i="1"/>
  <c r="DO343" i="1"/>
  <c r="DT343" i="1"/>
  <c r="DY343" i="1"/>
  <c r="EB343" i="1"/>
  <c r="DS343" i="1"/>
  <c r="DX343" i="1"/>
  <c r="DP343" i="1"/>
  <c r="DU343" i="1"/>
  <c r="DZ343" i="1"/>
  <c r="EC343" i="1"/>
  <c r="DQ343" i="1"/>
  <c r="DV343" i="1"/>
  <c r="EA343" i="1"/>
  <c r="ED343" i="1"/>
  <c r="AK343" i="1"/>
  <c r="EE343" i="1"/>
  <c r="EF343" i="1"/>
  <c r="EG343" i="1"/>
  <c r="EI343" i="1"/>
  <c r="DM343" i="1"/>
  <c r="CS343" i="1"/>
  <c r="CX343" i="1"/>
  <c r="CP343" i="1"/>
  <c r="CU343" i="1"/>
  <c r="CZ343" i="1"/>
  <c r="DC343" i="1"/>
  <c r="CT343" i="1"/>
  <c r="CY343" i="1"/>
  <c r="CQ343" i="1"/>
  <c r="CV343" i="1"/>
  <c r="DA343" i="1"/>
  <c r="DD343" i="1"/>
  <c r="CR343" i="1"/>
  <c r="CW343" i="1"/>
  <c r="DB343" i="1"/>
  <c r="DE343" i="1"/>
  <c r="AJ343" i="1"/>
  <c r="DF343" i="1"/>
  <c r="DG343" i="1"/>
  <c r="DH343" i="1"/>
  <c r="DJ343" i="1"/>
  <c r="CN343" i="1"/>
  <c r="BT343" i="1"/>
  <c r="BY343" i="1"/>
  <c r="BQ343" i="1"/>
  <c r="BV343" i="1"/>
  <c r="CA343" i="1"/>
  <c r="CD343" i="1"/>
  <c r="BU343" i="1"/>
  <c r="BZ343" i="1"/>
  <c r="BR343" i="1"/>
  <c r="BW343" i="1"/>
  <c r="CB343" i="1"/>
  <c r="CE343" i="1"/>
  <c r="BS343" i="1"/>
  <c r="BX343" i="1"/>
  <c r="CC343" i="1"/>
  <c r="CF343" i="1"/>
  <c r="AI343" i="1"/>
  <c r="CG343" i="1"/>
  <c r="CH343" i="1"/>
  <c r="CI343" i="1"/>
  <c r="CK343" i="1"/>
  <c r="BO343" i="1"/>
  <c r="AU343" i="1"/>
  <c r="AZ343" i="1"/>
  <c r="AR343" i="1"/>
  <c r="AW343" i="1"/>
  <c r="BB343" i="1"/>
  <c r="BE343" i="1"/>
  <c r="AV343" i="1"/>
  <c r="BA343" i="1"/>
  <c r="AS343" i="1"/>
  <c r="AX343" i="1"/>
  <c r="BC343" i="1"/>
  <c r="BF343" i="1"/>
  <c r="AT343" i="1"/>
  <c r="AY343" i="1"/>
  <c r="BD343" i="1"/>
  <c r="BG343" i="1"/>
  <c r="AH343" i="1"/>
  <c r="BH343" i="1"/>
  <c r="BI343" i="1"/>
  <c r="BJ343" i="1"/>
  <c r="BL343" i="1"/>
  <c r="AP343" i="1"/>
  <c r="W343" i="1"/>
  <c r="FN159" i="1"/>
  <c r="FP159" i="1"/>
  <c r="FR159" i="1"/>
  <c r="EQ159" i="1"/>
  <c r="EV159" i="1"/>
  <c r="EN159" i="1"/>
  <c r="ES159" i="1"/>
  <c r="EX159" i="1"/>
  <c r="FA159" i="1"/>
  <c r="ER159" i="1"/>
  <c r="EW159" i="1"/>
  <c r="FB159" i="1"/>
  <c r="FC159" i="1"/>
  <c r="FD159" i="1"/>
  <c r="AL159" i="1"/>
  <c r="FE159" i="1"/>
  <c r="FF159" i="1"/>
  <c r="FH159" i="1"/>
  <c r="EO159" i="1"/>
  <c r="ET159" i="1"/>
  <c r="EY159" i="1"/>
  <c r="EP159" i="1"/>
  <c r="EU159" i="1"/>
  <c r="EZ159" i="1"/>
  <c r="EL159" i="1"/>
  <c r="DR159" i="1"/>
  <c r="DW159" i="1"/>
  <c r="DO159" i="1"/>
  <c r="DT159" i="1"/>
  <c r="DY159" i="1"/>
  <c r="EB159" i="1"/>
  <c r="DS159" i="1"/>
  <c r="DX159" i="1"/>
  <c r="EC159" i="1"/>
  <c r="ED159" i="1"/>
  <c r="EE159" i="1"/>
  <c r="AK159" i="1"/>
  <c r="EF159" i="1"/>
  <c r="EG159" i="1"/>
  <c r="EI159" i="1"/>
  <c r="DP159" i="1"/>
  <c r="DU159" i="1"/>
  <c r="DZ159" i="1"/>
  <c r="DQ159" i="1"/>
  <c r="DV159" i="1"/>
  <c r="EA159" i="1"/>
  <c r="DM159" i="1"/>
  <c r="CS159" i="1"/>
  <c r="CX159" i="1"/>
  <c r="CP159" i="1"/>
  <c r="CU159" i="1"/>
  <c r="CZ159" i="1"/>
  <c r="DC159" i="1"/>
  <c r="CT159" i="1"/>
  <c r="CY159" i="1"/>
  <c r="DD159" i="1"/>
  <c r="DE159" i="1"/>
  <c r="DF159" i="1"/>
  <c r="AJ159" i="1"/>
  <c r="DG159" i="1"/>
  <c r="DH159" i="1"/>
  <c r="DJ159" i="1"/>
  <c r="CQ159" i="1"/>
  <c r="CV159" i="1"/>
  <c r="DA159" i="1"/>
  <c r="CR159" i="1"/>
  <c r="CW159" i="1"/>
  <c r="DB159" i="1"/>
  <c r="CN159" i="1"/>
  <c r="BT159" i="1"/>
  <c r="BY159" i="1"/>
  <c r="BQ159" i="1"/>
  <c r="BV159" i="1"/>
  <c r="CA159" i="1"/>
  <c r="CD159" i="1"/>
  <c r="BU159" i="1"/>
  <c r="BZ159" i="1"/>
  <c r="CE159" i="1"/>
  <c r="CF159" i="1"/>
  <c r="CG159" i="1"/>
  <c r="AI159" i="1"/>
  <c r="CH159" i="1"/>
  <c r="CI159" i="1"/>
  <c r="CK159" i="1"/>
  <c r="BR159" i="1"/>
  <c r="BW159" i="1"/>
  <c r="CB159" i="1"/>
  <c r="BS159" i="1"/>
  <c r="BX159" i="1"/>
  <c r="CC159" i="1"/>
  <c r="BO159" i="1"/>
  <c r="AU159" i="1"/>
  <c r="AZ159" i="1"/>
  <c r="AR159" i="1"/>
  <c r="AW159" i="1"/>
  <c r="BB159" i="1"/>
  <c r="BE159" i="1"/>
  <c r="AV159" i="1"/>
  <c r="BA159" i="1"/>
  <c r="BF159" i="1"/>
  <c r="BG159" i="1"/>
  <c r="BH159" i="1"/>
  <c r="AH159" i="1"/>
  <c r="BI159" i="1"/>
  <c r="BJ159" i="1"/>
  <c r="BL159" i="1"/>
  <c r="AS159" i="1"/>
  <c r="AX159" i="1"/>
  <c r="BC159" i="1"/>
  <c r="AT159" i="1"/>
  <c r="AY159" i="1"/>
  <c r="BD159" i="1"/>
  <c r="AP159" i="1"/>
  <c r="W159" i="1"/>
  <c r="FR252" i="1"/>
  <c r="EQ252" i="1"/>
  <c r="EV252" i="1"/>
  <c r="EN252" i="1"/>
  <c r="ES252" i="1"/>
  <c r="EX252" i="1"/>
  <c r="FA252" i="1"/>
  <c r="ER252" i="1"/>
  <c r="EW252" i="1"/>
  <c r="EO252" i="1"/>
  <c r="ET252" i="1"/>
  <c r="EY252" i="1"/>
  <c r="FB252" i="1"/>
  <c r="EP252" i="1"/>
  <c r="EU252" i="1"/>
  <c r="EZ252" i="1"/>
  <c r="FC252" i="1"/>
  <c r="AL252" i="1"/>
  <c r="FD252" i="1"/>
  <c r="FE252" i="1"/>
  <c r="FF252" i="1"/>
  <c r="FH252" i="1"/>
  <c r="EL252" i="1"/>
  <c r="DR252" i="1"/>
  <c r="DW252" i="1"/>
  <c r="DO252" i="1"/>
  <c r="DT252" i="1"/>
  <c r="DY252" i="1"/>
  <c r="EB252" i="1"/>
  <c r="DS252" i="1"/>
  <c r="DX252" i="1"/>
  <c r="EC252" i="1"/>
  <c r="DQ252" i="1"/>
  <c r="DV252" i="1"/>
  <c r="EA252" i="1"/>
  <c r="ED252" i="1"/>
  <c r="EE252" i="1"/>
  <c r="AK252" i="1"/>
  <c r="EF252" i="1"/>
  <c r="EG252" i="1"/>
  <c r="EI252" i="1"/>
  <c r="DP252" i="1"/>
  <c r="DU252" i="1"/>
  <c r="DZ252" i="1"/>
  <c r="DM252" i="1"/>
  <c r="CS252" i="1"/>
  <c r="CX252" i="1"/>
  <c r="CP252" i="1"/>
  <c r="CU252" i="1"/>
  <c r="CZ252" i="1"/>
  <c r="DC252" i="1"/>
  <c r="CT252" i="1"/>
  <c r="CY252" i="1"/>
  <c r="CQ252" i="1"/>
  <c r="CV252" i="1"/>
  <c r="DA252" i="1"/>
  <c r="DD252" i="1"/>
  <c r="CR252" i="1"/>
  <c r="CW252" i="1"/>
  <c r="DB252" i="1"/>
  <c r="DE252" i="1"/>
  <c r="AJ252" i="1"/>
  <c r="DF252" i="1"/>
  <c r="DG252" i="1"/>
  <c r="DH252" i="1"/>
  <c r="DJ252" i="1"/>
  <c r="CN252" i="1"/>
  <c r="BT252" i="1"/>
  <c r="BY252" i="1"/>
  <c r="BQ252" i="1"/>
  <c r="BV252" i="1"/>
  <c r="CA252" i="1"/>
  <c r="CD252" i="1"/>
  <c r="BU252" i="1"/>
  <c r="BZ252" i="1"/>
  <c r="BR252" i="1"/>
  <c r="BW252" i="1"/>
  <c r="CB252" i="1"/>
  <c r="CE252" i="1"/>
  <c r="BS252" i="1"/>
  <c r="BX252" i="1"/>
  <c r="CC252" i="1"/>
  <c r="CF252" i="1"/>
  <c r="AI252" i="1"/>
  <c r="CG252" i="1"/>
  <c r="CH252" i="1"/>
  <c r="CI252" i="1"/>
  <c r="CK252" i="1"/>
  <c r="BO252" i="1"/>
  <c r="AU252" i="1"/>
  <c r="AZ252" i="1"/>
  <c r="AR252" i="1"/>
  <c r="AW252" i="1"/>
  <c r="BB252" i="1"/>
  <c r="BE252" i="1"/>
  <c r="AV252" i="1"/>
  <c r="BA252" i="1"/>
  <c r="AS252" i="1"/>
  <c r="AX252" i="1"/>
  <c r="BC252" i="1"/>
  <c r="BF252" i="1"/>
  <c r="AT252" i="1"/>
  <c r="AY252" i="1"/>
  <c r="BD252" i="1"/>
  <c r="BG252" i="1"/>
  <c r="AH252" i="1"/>
  <c r="BH252" i="1"/>
  <c r="BI252" i="1"/>
  <c r="BJ252" i="1"/>
  <c r="BL252" i="1"/>
  <c r="AP252" i="1"/>
  <c r="W252" i="1"/>
  <c r="FR281" i="1"/>
  <c r="EQ281" i="1"/>
  <c r="EV281" i="1"/>
  <c r="EN281" i="1"/>
  <c r="ES281" i="1"/>
  <c r="EX281" i="1"/>
  <c r="FA281" i="1"/>
  <c r="ER281" i="1"/>
  <c r="EW281" i="1"/>
  <c r="EO281" i="1"/>
  <c r="ET281" i="1"/>
  <c r="EY281" i="1"/>
  <c r="FB281" i="1"/>
  <c r="EP281" i="1"/>
  <c r="EU281" i="1"/>
  <c r="EZ281" i="1"/>
  <c r="FC281" i="1"/>
  <c r="AL281" i="1"/>
  <c r="FD281" i="1"/>
  <c r="FE281" i="1"/>
  <c r="FF281" i="1"/>
  <c r="FH281" i="1"/>
  <c r="EL281" i="1"/>
  <c r="DR281" i="1"/>
  <c r="DW281" i="1"/>
  <c r="DO281" i="1"/>
  <c r="DT281" i="1"/>
  <c r="DY281" i="1"/>
  <c r="EB281" i="1"/>
  <c r="DS281" i="1"/>
  <c r="DX281" i="1"/>
  <c r="EC281" i="1"/>
  <c r="DQ281" i="1"/>
  <c r="DV281" i="1"/>
  <c r="EA281" i="1"/>
  <c r="ED281" i="1"/>
  <c r="EE281" i="1"/>
  <c r="AK281" i="1"/>
  <c r="EF281" i="1"/>
  <c r="EG281" i="1"/>
  <c r="EI281" i="1"/>
  <c r="DP281" i="1"/>
  <c r="DU281" i="1"/>
  <c r="DZ281" i="1"/>
  <c r="DM281" i="1"/>
  <c r="CS281" i="1"/>
  <c r="CX281" i="1"/>
  <c r="CP281" i="1"/>
  <c r="CU281" i="1"/>
  <c r="CZ281" i="1"/>
  <c r="DC281" i="1"/>
  <c r="CT281" i="1"/>
  <c r="CY281" i="1"/>
  <c r="CQ281" i="1"/>
  <c r="CV281" i="1"/>
  <c r="DA281" i="1"/>
  <c r="DD281" i="1"/>
  <c r="CR281" i="1"/>
  <c r="CW281" i="1"/>
  <c r="DB281" i="1"/>
  <c r="DE281" i="1"/>
  <c r="AJ281" i="1"/>
  <c r="DF281" i="1"/>
  <c r="DG281" i="1"/>
  <c r="DH281" i="1"/>
  <c r="DJ281" i="1"/>
  <c r="CN281" i="1"/>
  <c r="BT281" i="1"/>
  <c r="BY281" i="1"/>
  <c r="BQ281" i="1"/>
  <c r="BV281" i="1"/>
  <c r="CA281" i="1"/>
  <c r="CD281" i="1"/>
  <c r="BU281" i="1"/>
  <c r="BZ281" i="1"/>
  <c r="BR281" i="1"/>
  <c r="BW281" i="1"/>
  <c r="CB281" i="1"/>
  <c r="CE281" i="1"/>
  <c r="BS281" i="1"/>
  <c r="BX281" i="1"/>
  <c r="CC281" i="1"/>
  <c r="CF281" i="1"/>
  <c r="AI281" i="1"/>
  <c r="CG281" i="1"/>
  <c r="CH281" i="1"/>
  <c r="CI281" i="1"/>
  <c r="CK281" i="1"/>
  <c r="BO281" i="1"/>
  <c r="AU281" i="1"/>
  <c r="AZ281" i="1"/>
  <c r="AR281" i="1"/>
  <c r="AW281" i="1"/>
  <c r="BB281" i="1"/>
  <c r="BE281" i="1"/>
  <c r="AV281" i="1"/>
  <c r="BA281" i="1"/>
  <c r="AS281" i="1"/>
  <c r="AX281" i="1"/>
  <c r="BC281" i="1"/>
  <c r="BF281" i="1"/>
  <c r="AT281" i="1"/>
  <c r="AY281" i="1"/>
  <c r="BD281" i="1"/>
  <c r="BG281" i="1"/>
  <c r="AH281" i="1"/>
  <c r="BH281" i="1"/>
  <c r="BI281" i="1"/>
  <c r="BJ281" i="1"/>
  <c r="BL281" i="1"/>
  <c r="AP281" i="1"/>
  <c r="W281" i="1"/>
  <c r="FR289" i="1"/>
  <c r="EQ289" i="1"/>
  <c r="EV289" i="1"/>
  <c r="EN289" i="1"/>
  <c r="ES289" i="1"/>
  <c r="EX289" i="1"/>
  <c r="FA289" i="1"/>
  <c r="ER289" i="1"/>
  <c r="EW289" i="1"/>
  <c r="EO289" i="1"/>
  <c r="ET289" i="1"/>
  <c r="EY289" i="1"/>
  <c r="FB289" i="1"/>
  <c r="EP289" i="1"/>
  <c r="EU289" i="1"/>
  <c r="EZ289" i="1"/>
  <c r="FC289" i="1"/>
  <c r="AL289" i="1"/>
  <c r="FD289" i="1"/>
  <c r="FE289" i="1"/>
  <c r="FF289" i="1"/>
  <c r="FH289" i="1"/>
  <c r="EL289" i="1"/>
  <c r="DR289" i="1"/>
  <c r="DW289" i="1"/>
  <c r="DO289" i="1"/>
  <c r="DT289" i="1"/>
  <c r="DY289" i="1"/>
  <c r="EB289" i="1"/>
  <c r="DS289" i="1"/>
  <c r="DX289" i="1"/>
  <c r="DP289" i="1"/>
  <c r="DU289" i="1"/>
  <c r="DZ289" i="1"/>
  <c r="EC289" i="1"/>
  <c r="DQ289" i="1"/>
  <c r="DV289" i="1"/>
  <c r="EA289" i="1"/>
  <c r="ED289" i="1"/>
  <c r="AK289" i="1"/>
  <c r="EE289" i="1"/>
  <c r="EF289" i="1"/>
  <c r="EG289" i="1"/>
  <c r="EI289" i="1"/>
  <c r="DM289" i="1"/>
  <c r="CS289" i="1"/>
  <c r="CX289" i="1"/>
  <c r="CP289" i="1"/>
  <c r="CU289" i="1"/>
  <c r="CZ289" i="1"/>
  <c r="DC289" i="1"/>
  <c r="CT289" i="1"/>
  <c r="CY289" i="1"/>
  <c r="CQ289" i="1"/>
  <c r="CV289" i="1"/>
  <c r="DA289" i="1"/>
  <c r="DD289" i="1"/>
  <c r="CR289" i="1"/>
  <c r="CW289" i="1"/>
  <c r="DB289" i="1"/>
  <c r="DE289" i="1"/>
  <c r="AJ289" i="1"/>
  <c r="DF289" i="1"/>
  <c r="DG289" i="1"/>
  <c r="DH289" i="1"/>
  <c r="DJ289" i="1"/>
  <c r="CN289" i="1"/>
  <c r="BT289" i="1"/>
  <c r="BY289" i="1"/>
  <c r="BQ289" i="1"/>
  <c r="BV289" i="1"/>
  <c r="CA289" i="1"/>
  <c r="CD289" i="1"/>
  <c r="BU289" i="1"/>
  <c r="BZ289" i="1"/>
  <c r="BR289" i="1"/>
  <c r="BW289" i="1"/>
  <c r="CB289" i="1"/>
  <c r="CE289" i="1"/>
  <c r="BS289" i="1"/>
  <c r="BX289" i="1"/>
  <c r="CC289" i="1"/>
  <c r="CF289" i="1"/>
  <c r="AI289" i="1"/>
  <c r="CG289" i="1"/>
  <c r="CH289" i="1"/>
  <c r="CI289" i="1"/>
  <c r="CK289" i="1"/>
  <c r="BO289" i="1"/>
  <c r="AU289" i="1"/>
  <c r="AZ289" i="1"/>
  <c r="AR289" i="1"/>
  <c r="AW289" i="1"/>
  <c r="BB289" i="1"/>
  <c r="BE289" i="1"/>
  <c r="AV289" i="1"/>
  <c r="BA289" i="1"/>
  <c r="AS289" i="1"/>
  <c r="AX289" i="1"/>
  <c r="BC289" i="1"/>
  <c r="BF289" i="1"/>
  <c r="AT289" i="1"/>
  <c r="AY289" i="1"/>
  <c r="BD289" i="1"/>
  <c r="BG289" i="1"/>
  <c r="AH289" i="1"/>
  <c r="BH289" i="1"/>
  <c r="BI289" i="1"/>
  <c r="BJ289" i="1"/>
  <c r="BL289" i="1"/>
  <c r="AP289" i="1"/>
  <c r="W289" i="1"/>
  <c r="FR338" i="1"/>
  <c r="EQ338" i="1"/>
  <c r="EV338" i="1"/>
  <c r="EN338" i="1"/>
  <c r="ES338" i="1"/>
  <c r="EX338" i="1"/>
  <c r="FA338" i="1"/>
  <c r="ER338" i="1"/>
  <c r="EW338" i="1"/>
  <c r="EO338" i="1"/>
  <c r="ET338" i="1"/>
  <c r="EY338" i="1"/>
  <c r="FB338" i="1"/>
  <c r="EP338" i="1"/>
  <c r="EU338" i="1"/>
  <c r="EZ338" i="1"/>
  <c r="FC338" i="1"/>
  <c r="AL338" i="1"/>
  <c r="FD338" i="1"/>
  <c r="FE338" i="1"/>
  <c r="FF338" i="1"/>
  <c r="FH338" i="1"/>
  <c r="EL338" i="1"/>
  <c r="DR338" i="1"/>
  <c r="DW338" i="1"/>
  <c r="DO338" i="1"/>
  <c r="DT338" i="1"/>
  <c r="DY338" i="1"/>
  <c r="EB338" i="1"/>
  <c r="DS338" i="1"/>
  <c r="DX338" i="1"/>
  <c r="DP338" i="1"/>
  <c r="DU338" i="1"/>
  <c r="DZ338" i="1"/>
  <c r="EC338" i="1"/>
  <c r="DQ338" i="1"/>
  <c r="DV338" i="1"/>
  <c r="EA338" i="1"/>
  <c r="ED338" i="1"/>
  <c r="AK338" i="1"/>
  <c r="EE338" i="1"/>
  <c r="EF338" i="1"/>
  <c r="EG338" i="1"/>
  <c r="EI338" i="1"/>
  <c r="DM338" i="1"/>
  <c r="CS338" i="1"/>
  <c r="CX338" i="1"/>
  <c r="CP338" i="1"/>
  <c r="CU338" i="1"/>
  <c r="CZ338" i="1"/>
  <c r="DC338" i="1"/>
  <c r="CT338" i="1"/>
  <c r="CY338" i="1"/>
  <c r="CQ338" i="1"/>
  <c r="CV338" i="1"/>
  <c r="DA338" i="1"/>
  <c r="DD338" i="1"/>
  <c r="CR338" i="1"/>
  <c r="CW338" i="1"/>
  <c r="DB338" i="1"/>
  <c r="DE338" i="1"/>
  <c r="AJ338" i="1"/>
  <c r="DF338" i="1"/>
  <c r="DG338" i="1"/>
  <c r="DH338" i="1"/>
  <c r="DJ338" i="1"/>
  <c r="CN338" i="1"/>
  <c r="BT338" i="1"/>
  <c r="BY338" i="1"/>
  <c r="BQ338" i="1"/>
  <c r="BV338" i="1"/>
  <c r="CA338" i="1"/>
  <c r="CD338" i="1"/>
  <c r="BU338" i="1"/>
  <c r="BZ338" i="1"/>
  <c r="BR338" i="1"/>
  <c r="BW338" i="1"/>
  <c r="CB338" i="1"/>
  <c r="CE338" i="1"/>
  <c r="BS338" i="1"/>
  <c r="BX338" i="1"/>
  <c r="CC338" i="1"/>
  <c r="CF338" i="1"/>
  <c r="AI338" i="1"/>
  <c r="CG338" i="1"/>
  <c r="CH338" i="1"/>
  <c r="CI338" i="1"/>
  <c r="CK338" i="1"/>
  <c r="BO338" i="1"/>
  <c r="AU338" i="1"/>
  <c r="AZ338" i="1"/>
  <c r="AR338" i="1"/>
  <c r="AW338" i="1"/>
  <c r="BB338" i="1"/>
  <c r="BE338" i="1"/>
  <c r="AV338" i="1"/>
  <c r="BA338" i="1"/>
  <c r="AS338" i="1"/>
  <c r="AX338" i="1"/>
  <c r="BC338" i="1"/>
  <c r="BF338" i="1"/>
  <c r="AT338" i="1"/>
  <c r="AY338" i="1"/>
  <c r="BD338" i="1"/>
  <c r="BG338" i="1"/>
  <c r="AH338" i="1"/>
  <c r="BH338" i="1"/>
  <c r="BI338" i="1"/>
  <c r="BJ338" i="1"/>
  <c r="BL338" i="1"/>
  <c r="AP338" i="1"/>
  <c r="W338" i="1"/>
  <c r="FR233" i="1"/>
  <c r="EQ233" i="1"/>
  <c r="EV233" i="1"/>
  <c r="EN233" i="1"/>
  <c r="ES233" i="1"/>
  <c r="EX233" i="1"/>
  <c r="FA233" i="1"/>
  <c r="ER233" i="1"/>
  <c r="EW233" i="1"/>
  <c r="EO233" i="1"/>
  <c r="ET233" i="1"/>
  <c r="EY233" i="1"/>
  <c r="FB233" i="1"/>
  <c r="EP233" i="1"/>
  <c r="EU233" i="1"/>
  <c r="EZ233" i="1"/>
  <c r="FC233" i="1"/>
  <c r="AL233" i="1"/>
  <c r="FD233" i="1"/>
  <c r="FE233" i="1"/>
  <c r="FF233" i="1"/>
  <c r="FH233" i="1"/>
  <c r="EL233" i="1"/>
  <c r="DR233" i="1"/>
  <c r="DW233" i="1"/>
  <c r="DO233" i="1"/>
  <c r="DT233" i="1"/>
  <c r="DY233" i="1"/>
  <c r="EB233" i="1"/>
  <c r="DS233" i="1"/>
  <c r="DX233" i="1"/>
  <c r="EC233" i="1"/>
  <c r="DQ233" i="1"/>
  <c r="DV233" i="1"/>
  <c r="EA233" i="1"/>
  <c r="ED233" i="1"/>
  <c r="EE233" i="1"/>
  <c r="AK233" i="1"/>
  <c r="EF233" i="1"/>
  <c r="EG233" i="1"/>
  <c r="EI233" i="1"/>
  <c r="DP233" i="1"/>
  <c r="DU233" i="1"/>
  <c r="DZ233" i="1"/>
  <c r="DM233" i="1"/>
  <c r="CS233" i="1"/>
  <c r="CX233" i="1"/>
  <c r="CP233" i="1"/>
  <c r="CU233" i="1"/>
  <c r="CZ233" i="1"/>
  <c r="DC233" i="1"/>
  <c r="CT233" i="1"/>
  <c r="CY233" i="1"/>
  <c r="CQ233" i="1"/>
  <c r="CV233" i="1"/>
  <c r="DA233" i="1"/>
  <c r="DD233" i="1"/>
  <c r="CR233" i="1"/>
  <c r="CW233" i="1"/>
  <c r="DB233" i="1"/>
  <c r="DE233" i="1"/>
  <c r="AJ233" i="1"/>
  <c r="DF233" i="1"/>
  <c r="DG233" i="1"/>
  <c r="DH233" i="1"/>
  <c r="DJ233" i="1"/>
  <c r="CN233" i="1"/>
  <c r="BT233" i="1"/>
  <c r="BY233" i="1"/>
  <c r="BQ233" i="1"/>
  <c r="BV233" i="1"/>
  <c r="CA233" i="1"/>
  <c r="CD233" i="1"/>
  <c r="BU233" i="1"/>
  <c r="BZ233" i="1"/>
  <c r="BR233" i="1"/>
  <c r="BW233" i="1"/>
  <c r="CB233" i="1"/>
  <c r="CE233" i="1"/>
  <c r="BS233" i="1"/>
  <c r="BX233" i="1"/>
  <c r="CC233" i="1"/>
  <c r="CF233" i="1"/>
  <c r="AI233" i="1"/>
  <c r="CG233" i="1"/>
  <c r="CH233" i="1"/>
  <c r="CI233" i="1"/>
  <c r="CK233" i="1"/>
  <c r="BO233" i="1"/>
  <c r="AU233" i="1"/>
  <c r="AZ233" i="1"/>
  <c r="AR233" i="1"/>
  <c r="AW233" i="1"/>
  <c r="BB233" i="1"/>
  <c r="BE233" i="1"/>
  <c r="AV233" i="1"/>
  <c r="BA233" i="1"/>
  <c r="AS233" i="1"/>
  <c r="AX233" i="1"/>
  <c r="BC233" i="1"/>
  <c r="BF233" i="1"/>
  <c r="AT233" i="1"/>
  <c r="AY233" i="1"/>
  <c r="BD233" i="1"/>
  <c r="BG233" i="1"/>
  <c r="AH233" i="1"/>
  <c r="BH233" i="1"/>
  <c r="BI233" i="1"/>
  <c r="BJ233" i="1"/>
  <c r="BL233" i="1"/>
  <c r="AP233" i="1"/>
  <c r="W233" i="1"/>
  <c r="FR326" i="1"/>
  <c r="EQ326" i="1"/>
  <c r="EV326" i="1"/>
  <c r="EN326" i="1"/>
  <c r="ES326" i="1"/>
  <c r="EX326" i="1"/>
  <c r="FA326" i="1"/>
  <c r="ER326" i="1"/>
  <c r="EW326" i="1"/>
  <c r="EO326" i="1"/>
  <c r="ET326" i="1"/>
  <c r="EY326" i="1"/>
  <c r="FB326" i="1"/>
  <c r="EP326" i="1"/>
  <c r="EU326" i="1"/>
  <c r="EZ326" i="1"/>
  <c r="FC326" i="1"/>
  <c r="AL326" i="1"/>
  <c r="FD326" i="1"/>
  <c r="FE326" i="1"/>
  <c r="FF326" i="1"/>
  <c r="FH326" i="1"/>
  <c r="EL326" i="1"/>
  <c r="DR326" i="1"/>
  <c r="DW326" i="1"/>
  <c r="DO326" i="1"/>
  <c r="DT326" i="1"/>
  <c r="DY326" i="1"/>
  <c r="EB326" i="1"/>
  <c r="DS326" i="1"/>
  <c r="DX326" i="1"/>
  <c r="DP326" i="1"/>
  <c r="DU326" i="1"/>
  <c r="DZ326" i="1"/>
  <c r="EC326" i="1"/>
  <c r="DQ326" i="1"/>
  <c r="DV326" i="1"/>
  <c r="EA326" i="1"/>
  <c r="ED326" i="1"/>
  <c r="AK326" i="1"/>
  <c r="EE326" i="1"/>
  <c r="EF326" i="1"/>
  <c r="EG326" i="1"/>
  <c r="EI326" i="1"/>
  <c r="DM326" i="1"/>
  <c r="CS326" i="1"/>
  <c r="CX326" i="1"/>
  <c r="CP326" i="1"/>
  <c r="CU326" i="1"/>
  <c r="CZ326" i="1"/>
  <c r="DC326" i="1"/>
  <c r="CT326" i="1"/>
  <c r="CY326" i="1"/>
  <c r="CQ326" i="1"/>
  <c r="CV326" i="1"/>
  <c r="DA326" i="1"/>
  <c r="DD326" i="1"/>
  <c r="CR326" i="1"/>
  <c r="CW326" i="1"/>
  <c r="DB326" i="1"/>
  <c r="DE326" i="1"/>
  <c r="AJ326" i="1"/>
  <c r="DF326" i="1"/>
  <c r="DG326" i="1"/>
  <c r="DH326" i="1"/>
  <c r="DJ326" i="1"/>
  <c r="CN326" i="1"/>
  <c r="BT326" i="1"/>
  <c r="BY326" i="1"/>
  <c r="BQ326" i="1"/>
  <c r="BV326" i="1"/>
  <c r="CA326" i="1"/>
  <c r="CD326" i="1"/>
  <c r="BU326" i="1"/>
  <c r="BZ326" i="1"/>
  <c r="BR326" i="1"/>
  <c r="BW326" i="1"/>
  <c r="CB326" i="1"/>
  <c r="CE326" i="1"/>
  <c r="BS326" i="1"/>
  <c r="BX326" i="1"/>
  <c r="CC326" i="1"/>
  <c r="CF326" i="1"/>
  <c r="AI326" i="1"/>
  <c r="CG326" i="1"/>
  <c r="CH326" i="1"/>
  <c r="CI326" i="1"/>
  <c r="CK326" i="1"/>
  <c r="BO326" i="1"/>
  <c r="AU326" i="1"/>
  <c r="AZ326" i="1"/>
  <c r="AR326" i="1"/>
  <c r="AW326" i="1"/>
  <c r="BB326" i="1"/>
  <c r="BE326" i="1"/>
  <c r="AV326" i="1"/>
  <c r="BA326" i="1"/>
  <c r="AS326" i="1"/>
  <c r="AX326" i="1"/>
  <c r="BC326" i="1"/>
  <c r="BF326" i="1"/>
  <c r="AT326" i="1"/>
  <c r="AY326" i="1"/>
  <c r="BD326" i="1"/>
  <c r="BG326" i="1"/>
  <c r="AH326" i="1"/>
  <c r="BH326" i="1"/>
  <c r="BI326" i="1"/>
  <c r="BJ326" i="1"/>
  <c r="BL326" i="1"/>
  <c r="AP326" i="1"/>
  <c r="W326" i="1"/>
  <c r="FR298" i="1"/>
  <c r="EQ298" i="1"/>
  <c r="EV298" i="1"/>
  <c r="EN298" i="1"/>
  <c r="ES298" i="1"/>
  <c r="EX298" i="1"/>
  <c r="FA298" i="1"/>
  <c r="ER298" i="1"/>
  <c r="EW298" i="1"/>
  <c r="EO298" i="1"/>
  <c r="ET298" i="1"/>
  <c r="EY298" i="1"/>
  <c r="FB298" i="1"/>
  <c r="EP298" i="1"/>
  <c r="EU298" i="1"/>
  <c r="EZ298" i="1"/>
  <c r="FC298" i="1"/>
  <c r="AL298" i="1"/>
  <c r="FD298" i="1"/>
  <c r="FE298" i="1"/>
  <c r="FF298" i="1"/>
  <c r="FH298" i="1"/>
  <c r="EL298" i="1"/>
  <c r="DR298" i="1"/>
  <c r="DW298" i="1"/>
  <c r="DO298" i="1"/>
  <c r="DT298" i="1"/>
  <c r="DY298" i="1"/>
  <c r="EB298" i="1"/>
  <c r="DS298" i="1"/>
  <c r="DX298" i="1"/>
  <c r="DP298" i="1"/>
  <c r="DU298" i="1"/>
  <c r="DZ298" i="1"/>
  <c r="EC298" i="1"/>
  <c r="DQ298" i="1"/>
  <c r="DV298" i="1"/>
  <c r="EA298" i="1"/>
  <c r="ED298" i="1"/>
  <c r="AK298" i="1"/>
  <c r="EE298" i="1"/>
  <c r="EF298" i="1"/>
  <c r="EG298" i="1"/>
  <c r="EI298" i="1"/>
  <c r="DM298" i="1"/>
  <c r="CS298" i="1"/>
  <c r="CX298" i="1"/>
  <c r="CP298" i="1"/>
  <c r="CU298" i="1"/>
  <c r="CZ298" i="1"/>
  <c r="DC298" i="1"/>
  <c r="CT298" i="1"/>
  <c r="CY298" i="1"/>
  <c r="CQ298" i="1"/>
  <c r="CV298" i="1"/>
  <c r="DA298" i="1"/>
  <c r="DD298" i="1"/>
  <c r="CR298" i="1"/>
  <c r="CW298" i="1"/>
  <c r="DB298" i="1"/>
  <c r="DE298" i="1"/>
  <c r="AJ298" i="1"/>
  <c r="DF298" i="1"/>
  <c r="DG298" i="1"/>
  <c r="DH298" i="1"/>
  <c r="DJ298" i="1"/>
  <c r="CN298" i="1"/>
  <c r="BT298" i="1"/>
  <c r="BY298" i="1"/>
  <c r="BQ298" i="1"/>
  <c r="BV298" i="1"/>
  <c r="CA298" i="1"/>
  <c r="CD298" i="1"/>
  <c r="BU298" i="1"/>
  <c r="BZ298" i="1"/>
  <c r="BR298" i="1"/>
  <c r="BW298" i="1"/>
  <c r="CB298" i="1"/>
  <c r="CE298" i="1"/>
  <c r="BS298" i="1"/>
  <c r="BX298" i="1"/>
  <c r="CC298" i="1"/>
  <c r="CF298" i="1"/>
  <c r="AI298" i="1"/>
  <c r="CG298" i="1"/>
  <c r="CH298" i="1"/>
  <c r="CI298" i="1"/>
  <c r="CK298" i="1"/>
  <c r="BO298" i="1"/>
  <c r="AU298" i="1"/>
  <c r="AZ298" i="1"/>
  <c r="AR298" i="1"/>
  <c r="AW298" i="1"/>
  <c r="BB298" i="1"/>
  <c r="BE298" i="1"/>
  <c r="AV298" i="1"/>
  <c r="BA298" i="1"/>
  <c r="AS298" i="1"/>
  <c r="AX298" i="1"/>
  <c r="BC298" i="1"/>
  <c r="BF298" i="1"/>
  <c r="AT298" i="1"/>
  <c r="AY298" i="1"/>
  <c r="BD298" i="1"/>
  <c r="BG298" i="1"/>
  <c r="AH298" i="1"/>
  <c r="BH298" i="1"/>
  <c r="BI298" i="1"/>
  <c r="BJ298" i="1"/>
  <c r="BL298" i="1"/>
  <c r="AP298" i="1"/>
  <c r="W298" i="1"/>
  <c r="FR270" i="1"/>
  <c r="EQ270" i="1"/>
  <c r="EV270" i="1"/>
  <c r="EN270" i="1"/>
  <c r="ES270" i="1"/>
  <c r="EX270" i="1"/>
  <c r="FA270" i="1"/>
  <c r="ER270" i="1"/>
  <c r="EW270" i="1"/>
  <c r="EO270" i="1"/>
  <c r="ET270" i="1"/>
  <c r="EY270" i="1"/>
  <c r="FB270" i="1"/>
  <c r="EP270" i="1"/>
  <c r="EU270" i="1"/>
  <c r="EZ270" i="1"/>
  <c r="FC270" i="1"/>
  <c r="AL270" i="1"/>
  <c r="FD270" i="1"/>
  <c r="FE270" i="1"/>
  <c r="FF270" i="1"/>
  <c r="FH270" i="1"/>
  <c r="EL270" i="1"/>
  <c r="DR270" i="1"/>
  <c r="DW270" i="1"/>
  <c r="DO270" i="1"/>
  <c r="DT270" i="1"/>
  <c r="DY270" i="1"/>
  <c r="EB270" i="1"/>
  <c r="DS270" i="1"/>
  <c r="DX270" i="1"/>
  <c r="DP270" i="1"/>
  <c r="DU270" i="1"/>
  <c r="DZ270" i="1"/>
  <c r="EC270" i="1"/>
  <c r="DQ270" i="1"/>
  <c r="DV270" i="1"/>
  <c r="EA270" i="1"/>
  <c r="ED270" i="1"/>
  <c r="AK270" i="1"/>
  <c r="EE270" i="1"/>
  <c r="EF270" i="1"/>
  <c r="EG270" i="1"/>
  <c r="EI270" i="1"/>
  <c r="DM270" i="1"/>
  <c r="CS270" i="1"/>
  <c r="CX270" i="1"/>
  <c r="CP270" i="1"/>
  <c r="CU270" i="1"/>
  <c r="CZ270" i="1"/>
  <c r="DC270" i="1"/>
  <c r="CT270" i="1"/>
  <c r="CY270" i="1"/>
  <c r="CQ270" i="1"/>
  <c r="CV270" i="1"/>
  <c r="DA270" i="1"/>
  <c r="DD270" i="1"/>
  <c r="CR270" i="1"/>
  <c r="CW270" i="1"/>
  <c r="DB270" i="1"/>
  <c r="DE270" i="1"/>
  <c r="AJ270" i="1"/>
  <c r="DF270" i="1"/>
  <c r="DG270" i="1"/>
  <c r="DH270" i="1"/>
  <c r="DJ270" i="1"/>
  <c r="CN270" i="1"/>
  <c r="BT270" i="1"/>
  <c r="BY270" i="1"/>
  <c r="BQ270" i="1"/>
  <c r="BV270" i="1"/>
  <c r="CA270" i="1"/>
  <c r="CD270" i="1"/>
  <c r="BU270" i="1"/>
  <c r="BZ270" i="1"/>
  <c r="BR270" i="1"/>
  <c r="BW270" i="1"/>
  <c r="CB270" i="1"/>
  <c r="CE270" i="1"/>
  <c r="BS270" i="1"/>
  <c r="BX270" i="1"/>
  <c r="CC270" i="1"/>
  <c r="CF270" i="1"/>
  <c r="AI270" i="1"/>
  <c r="CG270" i="1"/>
  <c r="CH270" i="1"/>
  <c r="CI270" i="1"/>
  <c r="CK270" i="1"/>
  <c r="BO270" i="1"/>
  <c r="AU270" i="1"/>
  <c r="AZ270" i="1"/>
  <c r="AR270" i="1"/>
  <c r="AW270" i="1"/>
  <c r="BB270" i="1"/>
  <c r="BE270" i="1"/>
  <c r="AV270" i="1"/>
  <c r="BA270" i="1"/>
  <c r="AS270" i="1"/>
  <c r="AX270" i="1"/>
  <c r="BC270" i="1"/>
  <c r="BF270" i="1"/>
  <c r="AT270" i="1"/>
  <c r="AY270" i="1"/>
  <c r="BD270" i="1"/>
  <c r="BG270" i="1"/>
  <c r="AH270" i="1"/>
  <c r="BH270" i="1"/>
  <c r="BI270" i="1"/>
  <c r="BJ270" i="1"/>
  <c r="BL270" i="1"/>
  <c r="AP270" i="1"/>
  <c r="W270" i="1"/>
  <c r="FR269" i="1"/>
  <c r="EQ269" i="1"/>
  <c r="EV269" i="1"/>
  <c r="EN269" i="1"/>
  <c r="ES269" i="1"/>
  <c r="EX269" i="1"/>
  <c r="FA269" i="1"/>
  <c r="ER269" i="1"/>
  <c r="EW269" i="1"/>
  <c r="EO269" i="1"/>
  <c r="ET269" i="1"/>
  <c r="EY269" i="1"/>
  <c r="FB269" i="1"/>
  <c r="EP269" i="1"/>
  <c r="EU269" i="1"/>
  <c r="EZ269" i="1"/>
  <c r="FC269" i="1"/>
  <c r="AL269" i="1"/>
  <c r="FD269" i="1"/>
  <c r="FE269" i="1"/>
  <c r="FF269" i="1"/>
  <c r="FH269" i="1"/>
  <c r="EL269" i="1"/>
  <c r="DR269" i="1"/>
  <c r="DW269" i="1"/>
  <c r="DO269" i="1"/>
  <c r="DT269" i="1"/>
  <c r="DY269" i="1"/>
  <c r="EB269" i="1"/>
  <c r="DS269" i="1"/>
  <c r="DX269" i="1"/>
  <c r="DP269" i="1"/>
  <c r="DU269" i="1"/>
  <c r="DZ269" i="1"/>
  <c r="EC269" i="1"/>
  <c r="DQ269" i="1"/>
  <c r="DV269" i="1"/>
  <c r="EA269" i="1"/>
  <c r="ED269" i="1"/>
  <c r="AK269" i="1"/>
  <c r="EE269" i="1"/>
  <c r="EF269" i="1"/>
  <c r="EG269" i="1"/>
  <c r="EI269" i="1"/>
  <c r="DM269" i="1"/>
  <c r="CS269" i="1"/>
  <c r="CX269" i="1"/>
  <c r="CP269" i="1"/>
  <c r="CU269" i="1"/>
  <c r="CZ269" i="1"/>
  <c r="DC269" i="1"/>
  <c r="CT269" i="1"/>
  <c r="CY269" i="1"/>
  <c r="CQ269" i="1"/>
  <c r="CV269" i="1"/>
  <c r="DA269" i="1"/>
  <c r="DD269" i="1"/>
  <c r="CR269" i="1"/>
  <c r="CW269" i="1"/>
  <c r="DB269" i="1"/>
  <c r="DE269" i="1"/>
  <c r="AJ269" i="1"/>
  <c r="DF269" i="1"/>
  <c r="DG269" i="1"/>
  <c r="DH269" i="1"/>
  <c r="DJ269" i="1"/>
  <c r="CN269" i="1"/>
  <c r="BT269" i="1"/>
  <c r="BY269" i="1"/>
  <c r="BQ269" i="1"/>
  <c r="BV269" i="1"/>
  <c r="CA269" i="1"/>
  <c r="CD269" i="1"/>
  <c r="BU269" i="1"/>
  <c r="BZ269" i="1"/>
  <c r="BR269" i="1"/>
  <c r="BW269" i="1"/>
  <c r="CB269" i="1"/>
  <c r="CE269" i="1"/>
  <c r="BS269" i="1"/>
  <c r="BX269" i="1"/>
  <c r="CC269" i="1"/>
  <c r="CF269" i="1"/>
  <c r="AI269" i="1"/>
  <c r="CG269" i="1"/>
  <c r="CH269" i="1"/>
  <c r="CI269" i="1"/>
  <c r="CK269" i="1"/>
  <c r="BO269" i="1"/>
  <c r="AU269" i="1"/>
  <c r="AZ269" i="1"/>
  <c r="AR269" i="1"/>
  <c r="AW269" i="1"/>
  <c r="BB269" i="1"/>
  <c r="BE269" i="1"/>
  <c r="AV269" i="1"/>
  <c r="BA269" i="1"/>
  <c r="AS269" i="1"/>
  <c r="AX269" i="1"/>
  <c r="BC269" i="1"/>
  <c r="BF269" i="1"/>
  <c r="AT269" i="1"/>
  <c r="AY269" i="1"/>
  <c r="BD269" i="1"/>
  <c r="BG269" i="1"/>
  <c r="AH269" i="1"/>
  <c r="BH269" i="1"/>
  <c r="BI269" i="1"/>
  <c r="BJ269" i="1"/>
  <c r="BL269" i="1"/>
  <c r="AP269" i="1"/>
  <c r="W269" i="1"/>
  <c r="FR293" i="1"/>
  <c r="EQ293" i="1"/>
  <c r="EV293" i="1"/>
  <c r="EN293" i="1"/>
  <c r="ES293" i="1"/>
  <c r="EX293" i="1"/>
  <c r="FA293" i="1"/>
  <c r="ER293" i="1"/>
  <c r="EW293" i="1"/>
  <c r="EO293" i="1"/>
  <c r="ET293" i="1"/>
  <c r="EY293" i="1"/>
  <c r="FB293" i="1"/>
  <c r="EP293" i="1"/>
  <c r="EU293" i="1"/>
  <c r="EZ293" i="1"/>
  <c r="FC293" i="1"/>
  <c r="AL293" i="1"/>
  <c r="FD293" i="1"/>
  <c r="FE293" i="1"/>
  <c r="FF293" i="1"/>
  <c r="FH293" i="1"/>
  <c r="EL293" i="1"/>
  <c r="DR293" i="1"/>
  <c r="DW293" i="1"/>
  <c r="DO293" i="1"/>
  <c r="DT293" i="1"/>
  <c r="DY293" i="1"/>
  <c r="EB293" i="1"/>
  <c r="DS293" i="1"/>
  <c r="DX293" i="1"/>
  <c r="EC293" i="1"/>
  <c r="DQ293" i="1"/>
  <c r="DV293" i="1"/>
  <c r="EA293" i="1"/>
  <c r="ED293" i="1"/>
  <c r="EE293" i="1"/>
  <c r="AK293" i="1"/>
  <c r="EF293" i="1"/>
  <c r="EG293" i="1"/>
  <c r="EI293" i="1"/>
  <c r="DP293" i="1"/>
  <c r="DU293" i="1"/>
  <c r="DZ293" i="1"/>
  <c r="DM293" i="1"/>
  <c r="CS293" i="1"/>
  <c r="CX293" i="1"/>
  <c r="CP293" i="1"/>
  <c r="CU293" i="1"/>
  <c r="CZ293" i="1"/>
  <c r="DC293" i="1"/>
  <c r="CT293" i="1"/>
  <c r="CY293" i="1"/>
  <c r="CQ293" i="1"/>
  <c r="CV293" i="1"/>
  <c r="DA293" i="1"/>
  <c r="DD293" i="1"/>
  <c r="CR293" i="1"/>
  <c r="CW293" i="1"/>
  <c r="DB293" i="1"/>
  <c r="DE293" i="1"/>
  <c r="AJ293" i="1"/>
  <c r="DF293" i="1"/>
  <c r="DG293" i="1"/>
  <c r="DH293" i="1"/>
  <c r="DJ293" i="1"/>
  <c r="CN293" i="1"/>
  <c r="BT293" i="1"/>
  <c r="BY293" i="1"/>
  <c r="BQ293" i="1"/>
  <c r="BV293" i="1"/>
  <c r="CA293" i="1"/>
  <c r="CD293" i="1"/>
  <c r="BU293" i="1"/>
  <c r="BZ293" i="1"/>
  <c r="BR293" i="1"/>
  <c r="BW293" i="1"/>
  <c r="CB293" i="1"/>
  <c r="CE293" i="1"/>
  <c r="BS293" i="1"/>
  <c r="BX293" i="1"/>
  <c r="CC293" i="1"/>
  <c r="CF293" i="1"/>
  <c r="AI293" i="1"/>
  <c r="CG293" i="1"/>
  <c r="CH293" i="1"/>
  <c r="CI293" i="1"/>
  <c r="CK293" i="1"/>
  <c r="BO293" i="1"/>
  <c r="AU293" i="1"/>
  <c r="AZ293" i="1"/>
  <c r="AR293" i="1"/>
  <c r="AW293" i="1"/>
  <c r="BB293" i="1"/>
  <c r="BE293" i="1"/>
  <c r="AV293" i="1"/>
  <c r="BA293" i="1"/>
  <c r="AS293" i="1"/>
  <c r="AX293" i="1"/>
  <c r="BC293" i="1"/>
  <c r="BF293" i="1"/>
  <c r="AT293" i="1"/>
  <c r="AY293" i="1"/>
  <c r="BD293" i="1"/>
  <c r="BG293" i="1"/>
  <c r="AH293" i="1"/>
  <c r="BH293" i="1"/>
  <c r="BI293" i="1"/>
  <c r="BJ293" i="1"/>
  <c r="BL293" i="1"/>
  <c r="AP293" i="1"/>
  <c r="W293" i="1"/>
  <c r="FR237" i="1"/>
  <c r="EQ237" i="1"/>
  <c r="EV237" i="1"/>
  <c r="EN237" i="1"/>
  <c r="ES237" i="1"/>
  <c r="EX237" i="1"/>
  <c r="FA237" i="1"/>
  <c r="ER237" i="1"/>
  <c r="EW237" i="1"/>
  <c r="EO237" i="1"/>
  <c r="ET237" i="1"/>
  <c r="EY237" i="1"/>
  <c r="FB237" i="1"/>
  <c r="EP237" i="1"/>
  <c r="EU237" i="1"/>
  <c r="EZ237" i="1"/>
  <c r="FC237" i="1"/>
  <c r="AL237" i="1"/>
  <c r="FD237" i="1"/>
  <c r="FE237" i="1"/>
  <c r="FF237" i="1"/>
  <c r="FH237" i="1"/>
  <c r="EL237" i="1"/>
  <c r="DR237" i="1"/>
  <c r="DW237" i="1"/>
  <c r="DO237" i="1"/>
  <c r="DT237" i="1"/>
  <c r="DY237" i="1"/>
  <c r="EB237" i="1"/>
  <c r="DS237" i="1"/>
  <c r="DX237" i="1"/>
  <c r="DP237" i="1"/>
  <c r="DU237" i="1"/>
  <c r="DZ237" i="1"/>
  <c r="EC237" i="1"/>
  <c r="DQ237" i="1"/>
  <c r="DV237" i="1"/>
  <c r="EA237" i="1"/>
  <c r="ED237" i="1"/>
  <c r="AK237" i="1"/>
  <c r="EE237" i="1"/>
  <c r="EF237" i="1"/>
  <c r="EG237" i="1"/>
  <c r="EI237" i="1"/>
  <c r="DM237" i="1"/>
  <c r="CS237" i="1"/>
  <c r="CX237" i="1"/>
  <c r="CP237" i="1"/>
  <c r="CU237" i="1"/>
  <c r="CZ237" i="1"/>
  <c r="DC237" i="1"/>
  <c r="CT237" i="1"/>
  <c r="CY237" i="1"/>
  <c r="CQ237" i="1"/>
  <c r="CV237" i="1"/>
  <c r="DA237" i="1"/>
  <c r="DD237" i="1"/>
  <c r="CR237" i="1"/>
  <c r="CW237" i="1"/>
  <c r="DB237" i="1"/>
  <c r="DE237" i="1"/>
  <c r="AJ237" i="1"/>
  <c r="DF237" i="1"/>
  <c r="DG237" i="1"/>
  <c r="DH237" i="1"/>
  <c r="DJ237" i="1"/>
  <c r="CN237" i="1"/>
  <c r="BT237" i="1"/>
  <c r="BY237" i="1"/>
  <c r="BQ237" i="1"/>
  <c r="BV237" i="1"/>
  <c r="CA237" i="1"/>
  <c r="CD237" i="1"/>
  <c r="BU237" i="1"/>
  <c r="BZ237" i="1"/>
  <c r="BR237" i="1"/>
  <c r="BW237" i="1"/>
  <c r="CB237" i="1"/>
  <c r="CE237" i="1"/>
  <c r="BS237" i="1"/>
  <c r="BX237" i="1"/>
  <c r="CC237" i="1"/>
  <c r="CF237" i="1"/>
  <c r="AI237" i="1"/>
  <c r="CG237" i="1"/>
  <c r="CH237" i="1"/>
  <c r="CI237" i="1"/>
  <c r="CK237" i="1"/>
  <c r="BO237" i="1"/>
  <c r="AU237" i="1"/>
  <c r="AZ237" i="1"/>
  <c r="AR237" i="1"/>
  <c r="AW237" i="1"/>
  <c r="BB237" i="1"/>
  <c r="BE237" i="1"/>
  <c r="AV237" i="1"/>
  <c r="BA237" i="1"/>
  <c r="AS237" i="1"/>
  <c r="AX237" i="1"/>
  <c r="BC237" i="1"/>
  <c r="BF237" i="1"/>
  <c r="AT237" i="1"/>
  <c r="AY237" i="1"/>
  <c r="BD237" i="1"/>
  <c r="BG237" i="1"/>
  <c r="AH237" i="1"/>
  <c r="BH237" i="1"/>
  <c r="BI237" i="1"/>
  <c r="BJ237" i="1"/>
  <c r="BL237" i="1"/>
  <c r="AP237" i="1"/>
  <c r="W237" i="1"/>
  <c r="FR225" i="1"/>
  <c r="EQ225" i="1"/>
  <c r="EV225" i="1"/>
  <c r="EN225" i="1"/>
  <c r="ES225" i="1"/>
  <c r="EX225" i="1"/>
  <c r="FA225" i="1"/>
  <c r="ER225" i="1"/>
  <c r="EW225" i="1"/>
  <c r="EO225" i="1"/>
  <c r="ET225" i="1"/>
  <c r="EY225" i="1"/>
  <c r="FB225" i="1"/>
  <c r="EP225" i="1"/>
  <c r="EU225" i="1"/>
  <c r="EZ225" i="1"/>
  <c r="FC225" i="1"/>
  <c r="AL225" i="1"/>
  <c r="FD225" i="1"/>
  <c r="FE225" i="1"/>
  <c r="FF225" i="1"/>
  <c r="FH225" i="1"/>
  <c r="EL225" i="1"/>
  <c r="DR225" i="1"/>
  <c r="DW225" i="1"/>
  <c r="DO225" i="1"/>
  <c r="DT225" i="1"/>
  <c r="DY225" i="1"/>
  <c r="EB225" i="1"/>
  <c r="DS225" i="1"/>
  <c r="DX225" i="1"/>
  <c r="EC225" i="1"/>
  <c r="DQ225" i="1"/>
  <c r="DV225" i="1"/>
  <c r="EA225" i="1"/>
  <c r="ED225" i="1"/>
  <c r="EE225" i="1"/>
  <c r="AK225" i="1"/>
  <c r="EF225" i="1"/>
  <c r="EG225" i="1"/>
  <c r="EI225" i="1"/>
  <c r="DP225" i="1"/>
  <c r="DU225" i="1"/>
  <c r="DZ225" i="1"/>
  <c r="DM225" i="1"/>
  <c r="CS225" i="1"/>
  <c r="CX225" i="1"/>
  <c r="CP225" i="1"/>
  <c r="CU225" i="1"/>
  <c r="CZ225" i="1"/>
  <c r="DC225" i="1"/>
  <c r="CT225" i="1"/>
  <c r="CY225" i="1"/>
  <c r="CQ225" i="1"/>
  <c r="CV225" i="1"/>
  <c r="DA225" i="1"/>
  <c r="DD225" i="1"/>
  <c r="CR225" i="1"/>
  <c r="CW225" i="1"/>
  <c r="DB225" i="1"/>
  <c r="DE225" i="1"/>
  <c r="AJ225" i="1"/>
  <c r="DF225" i="1"/>
  <c r="DG225" i="1"/>
  <c r="DH225" i="1"/>
  <c r="DJ225" i="1"/>
  <c r="CN225" i="1"/>
  <c r="BT225" i="1"/>
  <c r="BY225" i="1"/>
  <c r="BQ225" i="1"/>
  <c r="BV225" i="1"/>
  <c r="CA225" i="1"/>
  <c r="CD225" i="1"/>
  <c r="BU225" i="1"/>
  <c r="BZ225" i="1"/>
  <c r="BR225" i="1"/>
  <c r="BW225" i="1"/>
  <c r="CB225" i="1"/>
  <c r="CE225" i="1"/>
  <c r="BS225" i="1"/>
  <c r="BX225" i="1"/>
  <c r="CC225" i="1"/>
  <c r="CF225" i="1"/>
  <c r="AI225" i="1"/>
  <c r="CG225" i="1"/>
  <c r="CH225" i="1"/>
  <c r="CI225" i="1"/>
  <c r="CK225" i="1"/>
  <c r="BO225" i="1"/>
  <c r="AU225" i="1"/>
  <c r="AZ225" i="1"/>
  <c r="AR225" i="1"/>
  <c r="AW225" i="1"/>
  <c r="BB225" i="1"/>
  <c r="BE225" i="1"/>
  <c r="AV225" i="1"/>
  <c r="BA225" i="1"/>
  <c r="AS225" i="1"/>
  <c r="AX225" i="1"/>
  <c r="BC225" i="1"/>
  <c r="BF225" i="1"/>
  <c r="AT225" i="1"/>
  <c r="AY225" i="1"/>
  <c r="BD225" i="1"/>
  <c r="BG225" i="1"/>
  <c r="AH225" i="1"/>
  <c r="BH225" i="1"/>
  <c r="BI225" i="1"/>
  <c r="BJ225" i="1"/>
  <c r="BL225" i="1"/>
  <c r="AP225" i="1"/>
  <c r="W225" i="1"/>
  <c r="FR229" i="1"/>
  <c r="EQ229" i="1"/>
  <c r="EV229" i="1"/>
  <c r="EN229" i="1"/>
  <c r="ES229" i="1"/>
  <c r="EX229" i="1"/>
  <c r="FA229" i="1"/>
  <c r="ER229" i="1"/>
  <c r="EW229" i="1"/>
  <c r="EO229" i="1"/>
  <c r="ET229" i="1"/>
  <c r="EY229" i="1"/>
  <c r="FB229" i="1"/>
  <c r="EP229" i="1"/>
  <c r="EU229" i="1"/>
  <c r="EZ229" i="1"/>
  <c r="FC229" i="1"/>
  <c r="AL229" i="1"/>
  <c r="FD229" i="1"/>
  <c r="FE229" i="1"/>
  <c r="FF229" i="1"/>
  <c r="FH229" i="1"/>
  <c r="EL229" i="1"/>
  <c r="DR229" i="1"/>
  <c r="DW229" i="1"/>
  <c r="DO229" i="1"/>
  <c r="DT229" i="1"/>
  <c r="DY229" i="1"/>
  <c r="EB229" i="1"/>
  <c r="DS229" i="1"/>
  <c r="DX229" i="1"/>
  <c r="EC229" i="1"/>
  <c r="DQ229" i="1"/>
  <c r="DV229" i="1"/>
  <c r="EA229" i="1"/>
  <c r="ED229" i="1"/>
  <c r="EE229" i="1"/>
  <c r="AK229" i="1"/>
  <c r="EF229" i="1"/>
  <c r="EG229" i="1"/>
  <c r="EI229" i="1"/>
  <c r="DP229" i="1"/>
  <c r="DU229" i="1"/>
  <c r="DZ229" i="1"/>
  <c r="DM229" i="1"/>
  <c r="CS229" i="1"/>
  <c r="CX229" i="1"/>
  <c r="CP229" i="1"/>
  <c r="CU229" i="1"/>
  <c r="CZ229" i="1"/>
  <c r="DC229" i="1"/>
  <c r="CT229" i="1"/>
  <c r="CY229" i="1"/>
  <c r="CQ229" i="1"/>
  <c r="CV229" i="1"/>
  <c r="DA229" i="1"/>
  <c r="DD229" i="1"/>
  <c r="CR229" i="1"/>
  <c r="CW229" i="1"/>
  <c r="DB229" i="1"/>
  <c r="DE229" i="1"/>
  <c r="AJ229" i="1"/>
  <c r="DF229" i="1"/>
  <c r="DG229" i="1"/>
  <c r="DH229" i="1"/>
  <c r="DJ229" i="1"/>
  <c r="CN229" i="1"/>
  <c r="BT229" i="1"/>
  <c r="BY229" i="1"/>
  <c r="BQ229" i="1"/>
  <c r="BV229" i="1"/>
  <c r="CA229" i="1"/>
  <c r="CD229" i="1"/>
  <c r="BU229" i="1"/>
  <c r="BZ229" i="1"/>
  <c r="BR229" i="1"/>
  <c r="BW229" i="1"/>
  <c r="CB229" i="1"/>
  <c r="CE229" i="1"/>
  <c r="BS229" i="1"/>
  <c r="BX229" i="1"/>
  <c r="CC229" i="1"/>
  <c r="CF229" i="1"/>
  <c r="AI229" i="1"/>
  <c r="CG229" i="1"/>
  <c r="CH229" i="1"/>
  <c r="CI229" i="1"/>
  <c r="CK229" i="1"/>
  <c r="BO229" i="1"/>
  <c r="AU229" i="1"/>
  <c r="AZ229" i="1"/>
  <c r="AR229" i="1"/>
  <c r="AW229" i="1"/>
  <c r="BB229" i="1"/>
  <c r="BE229" i="1"/>
  <c r="AV229" i="1"/>
  <c r="BA229" i="1"/>
  <c r="AS229" i="1"/>
  <c r="AX229" i="1"/>
  <c r="BC229" i="1"/>
  <c r="BF229" i="1"/>
  <c r="AT229" i="1"/>
  <c r="AY229" i="1"/>
  <c r="BD229" i="1"/>
  <c r="BG229" i="1"/>
  <c r="AH229" i="1"/>
  <c r="BH229" i="1"/>
  <c r="BI229" i="1"/>
  <c r="BJ229" i="1"/>
  <c r="BL229" i="1"/>
  <c r="AP229" i="1"/>
  <c r="W229" i="1"/>
  <c r="FR291" i="1"/>
  <c r="EQ291" i="1"/>
  <c r="EV291" i="1"/>
  <c r="EN291" i="1"/>
  <c r="ES291" i="1"/>
  <c r="EX291" i="1"/>
  <c r="FA291" i="1"/>
  <c r="ER291" i="1"/>
  <c r="EW291" i="1"/>
  <c r="EO291" i="1"/>
  <c r="ET291" i="1"/>
  <c r="EY291" i="1"/>
  <c r="FB291" i="1"/>
  <c r="EP291" i="1"/>
  <c r="EU291" i="1"/>
  <c r="EZ291" i="1"/>
  <c r="FC291" i="1"/>
  <c r="AL291" i="1"/>
  <c r="FD291" i="1"/>
  <c r="FE291" i="1"/>
  <c r="FF291" i="1"/>
  <c r="FH291" i="1"/>
  <c r="EL291" i="1"/>
  <c r="DR291" i="1"/>
  <c r="DW291" i="1"/>
  <c r="DO291" i="1"/>
  <c r="DT291" i="1"/>
  <c r="DY291" i="1"/>
  <c r="EB291" i="1"/>
  <c r="DS291" i="1"/>
  <c r="DX291" i="1"/>
  <c r="EC291" i="1"/>
  <c r="DQ291" i="1"/>
  <c r="DV291" i="1"/>
  <c r="EA291" i="1"/>
  <c r="ED291" i="1"/>
  <c r="EE291" i="1"/>
  <c r="AK291" i="1"/>
  <c r="EF291" i="1"/>
  <c r="EG291" i="1"/>
  <c r="EI291" i="1"/>
  <c r="DP291" i="1"/>
  <c r="DU291" i="1"/>
  <c r="DZ291" i="1"/>
  <c r="DM291" i="1"/>
  <c r="CS291" i="1"/>
  <c r="CX291" i="1"/>
  <c r="CP291" i="1"/>
  <c r="CU291" i="1"/>
  <c r="CZ291" i="1"/>
  <c r="DC291" i="1"/>
  <c r="CT291" i="1"/>
  <c r="CY291" i="1"/>
  <c r="CQ291" i="1"/>
  <c r="CV291" i="1"/>
  <c r="DA291" i="1"/>
  <c r="DD291" i="1"/>
  <c r="CR291" i="1"/>
  <c r="CW291" i="1"/>
  <c r="DB291" i="1"/>
  <c r="DE291" i="1"/>
  <c r="AJ291" i="1"/>
  <c r="DF291" i="1"/>
  <c r="DG291" i="1"/>
  <c r="DH291" i="1"/>
  <c r="DJ291" i="1"/>
  <c r="CN291" i="1"/>
  <c r="BT291" i="1"/>
  <c r="BY291" i="1"/>
  <c r="BQ291" i="1"/>
  <c r="BV291" i="1"/>
  <c r="CA291" i="1"/>
  <c r="CD291" i="1"/>
  <c r="BU291" i="1"/>
  <c r="BZ291" i="1"/>
  <c r="BR291" i="1"/>
  <c r="BW291" i="1"/>
  <c r="CB291" i="1"/>
  <c r="CE291" i="1"/>
  <c r="BS291" i="1"/>
  <c r="BX291" i="1"/>
  <c r="CC291" i="1"/>
  <c r="CF291" i="1"/>
  <c r="AI291" i="1"/>
  <c r="CG291" i="1"/>
  <c r="CH291" i="1"/>
  <c r="CI291" i="1"/>
  <c r="CK291" i="1"/>
  <c r="BO291" i="1"/>
  <c r="AU291" i="1"/>
  <c r="AZ291" i="1"/>
  <c r="AR291" i="1"/>
  <c r="AW291" i="1"/>
  <c r="BB291" i="1"/>
  <c r="BE291" i="1"/>
  <c r="AV291" i="1"/>
  <c r="BA291" i="1"/>
  <c r="AS291" i="1"/>
  <c r="AX291" i="1"/>
  <c r="BC291" i="1"/>
  <c r="BF291" i="1"/>
  <c r="AT291" i="1"/>
  <c r="AY291" i="1"/>
  <c r="BD291" i="1"/>
  <c r="BG291" i="1"/>
  <c r="AH291" i="1"/>
  <c r="BH291" i="1"/>
  <c r="BI291" i="1"/>
  <c r="BJ291" i="1"/>
  <c r="BL291" i="1"/>
  <c r="AP291" i="1"/>
  <c r="W291" i="1"/>
  <c r="FR355" i="1"/>
  <c r="EQ355" i="1"/>
  <c r="EV355" i="1"/>
  <c r="EN355" i="1"/>
  <c r="ES355" i="1"/>
  <c r="EX355" i="1"/>
  <c r="FA355" i="1"/>
  <c r="ER355" i="1"/>
  <c r="EW355" i="1"/>
  <c r="EO355" i="1"/>
  <c r="ET355" i="1"/>
  <c r="EY355" i="1"/>
  <c r="FB355" i="1"/>
  <c r="EP355" i="1"/>
  <c r="EU355" i="1"/>
  <c r="EZ355" i="1"/>
  <c r="FC355" i="1"/>
  <c r="AL355" i="1"/>
  <c r="FD355" i="1"/>
  <c r="FE355" i="1"/>
  <c r="FF355" i="1"/>
  <c r="FH355" i="1"/>
  <c r="EL355" i="1"/>
  <c r="DR355" i="1"/>
  <c r="DW355" i="1"/>
  <c r="DO355" i="1"/>
  <c r="DT355" i="1"/>
  <c r="DY355" i="1"/>
  <c r="EB355" i="1"/>
  <c r="DS355" i="1"/>
  <c r="DX355" i="1"/>
  <c r="DP355" i="1"/>
  <c r="DU355" i="1"/>
  <c r="DZ355" i="1"/>
  <c r="EC355" i="1"/>
  <c r="DQ355" i="1"/>
  <c r="DV355" i="1"/>
  <c r="EA355" i="1"/>
  <c r="ED355" i="1"/>
  <c r="AK355" i="1"/>
  <c r="EE355" i="1"/>
  <c r="EF355" i="1"/>
  <c r="EG355" i="1"/>
  <c r="EI355" i="1"/>
  <c r="DM355" i="1"/>
  <c r="CS355" i="1"/>
  <c r="CX355" i="1"/>
  <c r="CP355" i="1"/>
  <c r="CU355" i="1"/>
  <c r="CZ355" i="1"/>
  <c r="DC355" i="1"/>
  <c r="CT355" i="1"/>
  <c r="CY355" i="1"/>
  <c r="CQ355" i="1"/>
  <c r="CV355" i="1"/>
  <c r="DA355" i="1"/>
  <c r="DD355" i="1"/>
  <c r="CR355" i="1"/>
  <c r="CW355" i="1"/>
  <c r="DB355" i="1"/>
  <c r="DE355" i="1"/>
  <c r="AJ355" i="1"/>
  <c r="DF355" i="1"/>
  <c r="DG355" i="1"/>
  <c r="DH355" i="1"/>
  <c r="DJ355" i="1"/>
  <c r="CN355" i="1"/>
  <c r="BT355" i="1"/>
  <c r="BY355" i="1"/>
  <c r="BQ355" i="1"/>
  <c r="BV355" i="1"/>
  <c r="CA355" i="1"/>
  <c r="CD355" i="1"/>
  <c r="BU355" i="1"/>
  <c r="BZ355" i="1"/>
  <c r="BR355" i="1"/>
  <c r="BW355" i="1"/>
  <c r="CB355" i="1"/>
  <c r="CE355" i="1"/>
  <c r="BS355" i="1"/>
  <c r="BX355" i="1"/>
  <c r="CC355" i="1"/>
  <c r="CF355" i="1"/>
  <c r="AI355" i="1"/>
  <c r="CG355" i="1"/>
  <c r="CH355" i="1"/>
  <c r="CI355" i="1"/>
  <c r="CK355" i="1"/>
  <c r="BO355" i="1"/>
  <c r="AU355" i="1"/>
  <c r="AZ355" i="1"/>
  <c r="AR355" i="1"/>
  <c r="AW355" i="1"/>
  <c r="BB355" i="1"/>
  <c r="BE355" i="1"/>
  <c r="AV355" i="1"/>
  <c r="BA355" i="1"/>
  <c r="AS355" i="1"/>
  <c r="AX355" i="1"/>
  <c r="BC355" i="1"/>
  <c r="BF355" i="1"/>
  <c r="AT355" i="1"/>
  <c r="AY355" i="1"/>
  <c r="BD355" i="1"/>
  <c r="BG355" i="1"/>
  <c r="AH355" i="1"/>
  <c r="BH355" i="1"/>
  <c r="BI355" i="1"/>
  <c r="BJ355" i="1"/>
  <c r="BL355" i="1"/>
  <c r="AP355" i="1"/>
  <c r="W355" i="1"/>
  <c r="FR316" i="1"/>
  <c r="EQ316" i="1"/>
  <c r="EV316" i="1"/>
  <c r="EN316" i="1"/>
  <c r="ES316" i="1"/>
  <c r="EX316" i="1"/>
  <c r="FA316" i="1"/>
  <c r="ER316" i="1"/>
  <c r="EW316" i="1"/>
  <c r="EO316" i="1"/>
  <c r="ET316" i="1"/>
  <c r="EY316" i="1"/>
  <c r="FB316" i="1"/>
  <c r="EP316" i="1"/>
  <c r="EU316" i="1"/>
  <c r="EZ316" i="1"/>
  <c r="FC316" i="1"/>
  <c r="AL316" i="1"/>
  <c r="FD316" i="1"/>
  <c r="FE316" i="1"/>
  <c r="FF316" i="1"/>
  <c r="FH316" i="1"/>
  <c r="EL316" i="1"/>
  <c r="DR316" i="1"/>
  <c r="DW316" i="1"/>
  <c r="DO316" i="1"/>
  <c r="DT316" i="1"/>
  <c r="DY316" i="1"/>
  <c r="EB316" i="1"/>
  <c r="DS316" i="1"/>
  <c r="DX316" i="1"/>
  <c r="EC316" i="1"/>
  <c r="DQ316" i="1"/>
  <c r="DV316" i="1"/>
  <c r="EA316" i="1"/>
  <c r="ED316" i="1"/>
  <c r="EE316" i="1"/>
  <c r="AK316" i="1"/>
  <c r="EF316" i="1"/>
  <c r="EG316" i="1"/>
  <c r="EI316" i="1"/>
  <c r="DP316" i="1"/>
  <c r="DU316" i="1"/>
  <c r="DZ316" i="1"/>
  <c r="DM316" i="1"/>
  <c r="CS316" i="1"/>
  <c r="CX316" i="1"/>
  <c r="CP316" i="1"/>
  <c r="CU316" i="1"/>
  <c r="CZ316" i="1"/>
  <c r="DC316" i="1"/>
  <c r="CT316" i="1"/>
  <c r="CY316" i="1"/>
  <c r="CQ316" i="1"/>
  <c r="CV316" i="1"/>
  <c r="DA316" i="1"/>
  <c r="DD316" i="1"/>
  <c r="CR316" i="1"/>
  <c r="CW316" i="1"/>
  <c r="DB316" i="1"/>
  <c r="DE316" i="1"/>
  <c r="AJ316" i="1"/>
  <c r="DF316" i="1"/>
  <c r="DG316" i="1"/>
  <c r="DH316" i="1"/>
  <c r="DJ316" i="1"/>
  <c r="CN316" i="1"/>
  <c r="BT316" i="1"/>
  <c r="BY316" i="1"/>
  <c r="BQ316" i="1"/>
  <c r="BV316" i="1"/>
  <c r="CA316" i="1"/>
  <c r="CD316" i="1"/>
  <c r="BU316" i="1"/>
  <c r="BZ316" i="1"/>
  <c r="BR316" i="1"/>
  <c r="BW316" i="1"/>
  <c r="CB316" i="1"/>
  <c r="CE316" i="1"/>
  <c r="BS316" i="1"/>
  <c r="BX316" i="1"/>
  <c r="CC316" i="1"/>
  <c r="CF316" i="1"/>
  <c r="AI316" i="1"/>
  <c r="CG316" i="1"/>
  <c r="CH316" i="1"/>
  <c r="CI316" i="1"/>
  <c r="CK316" i="1"/>
  <c r="BO316" i="1"/>
  <c r="AU316" i="1"/>
  <c r="AZ316" i="1"/>
  <c r="AR316" i="1"/>
  <c r="AW316" i="1"/>
  <c r="BB316" i="1"/>
  <c r="BE316" i="1"/>
  <c r="AV316" i="1"/>
  <c r="BA316" i="1"/>
  <c r="AS316" i="1"/>
  <c r="AX316" i="1"/>
  <c r="BC316" i="1"/>
  <c r="BF316" i="1"/>
  <c r="AT316" i="1"/>
  <c r="AY316" i="1"/>
  <c r="BD316" i="1"/>
  <c r="BG316" i="1"/>
  <c r="AH316" i="1"/>
  <c r="BH316" i="1"/>
  <c r="BI316" i="1"/>
  <c r="BJ316" i="1"/>
  <c r="BL316" i="1"/>
  <c r="AP316" i="1"/>
  <c r="W316" i="1"/>
  <c r="FR322" i="1"/>
  <c r="EQ322" i="1"/>
  <c r="EV322" i="1"/>
  <c r="EN322" i="1"/>
  <c r="ES322" i="1"/>
  <c r="EX322" i="1"/>
  <c r="FA322" i="1"/>
  <c r="ER322" i="1"/>
  <c r="EW322" i="1"/>
  <c r="EO322" i="1"/>
  <c r="ET322" i="1"/>
  <c r="EY322" i="1"/>
  <c r="FB322" i="1"/>
  <c r="EP322" i="1"/>
  <c r="EU322" i="1"/>
  <c r="EZ322" i="1"/>
  <c r="FC322" i="1"/>
  <c r="AL322" i="1"/>
  <c r="FD322" i="1"/>
  <c r="FE322" i="1"/>
  <c r="FF322" i="1"/>
  <c r="FH322" i="1"/>
  <c r="EL322" i="1"/>
  <c r="DR322" i="1"/>
  <c r="DW322" i="1"/>
  <c r="DO322" i="1"/>
  <c r="DT322" i="1"/>
  <c r="DY322" i="1"/>
  <c r="EB322" i="1"/>
  <c r="DS322" i="1"/>
  <c r="DX322" i="1"/>
  <c r="EC322" i="1"/>
  <c r="DQ322" i="1"/>
  <c r="DV322" i="1"/>
  <c r="EA322" i="1"/>
  <c r="ED322" i="1"/>
  <c r="EE322" i="1"/>
  <c r="AK322" i="1"/>
  <c r="EF322" i="1"/>
  <c r="EG322" i="1"/>
  <c r="EI322" i="1"/>
  <c r="DP322" i="1"/>
  <c r="DU322" i="1"/>
  <c r="DZ322" i="1"/>
  <c r="DM322" i="1"/>
  <c r="CS322" i="1"/>
  <c r="CX322" i="1"/>
  <c r="CP322" i="1"/>
  <c r="CU322" i="1"/>
  <c r="CZ322" i="1"/>
  <c r="DC322" i="1"/>
  <c r="CT322" i="1"/>
  <c r="CY322" i="1"/>
  <c r="CQ322" i="1"/>
  <c r="CV322" i="1"/>
  <c r="DA322" i="1"/>
  <c r="DD322" i="1"/>
  <c r="CR322" i="1"/>
  <c r="CW322" i="1"/>
  <c r="DB322" i="1"/>
  <c r="DE322" i="1"/>
  <c r="AJ322" i="1"/>
  <c r="DF322" i="1"/>
  <c r="DG322" i="1"/>
  <c r="DH322" i="1"/>
  <c r="DJ322" i="1"/>
  <c r="CN322" i="1"/>
  <c r="BT322" i="1"/>
  <c r="BY322" i="1"/>
  <c r="BQ322" i="1"/>
  <c r="BV322" i="1"/>
  <c r="CA322" i="1"/>
  <c r="CD322" i="1"/>
  <c r="BU322" i="1"/>
  <c r="BZ322" i="1"/>
  <c r="BR322" i="1"/>
  <c r="BW322" i="1"/>
  <c r="CB322" i="1"/>
  <c r="CE322" i="1"/>
  <c r="BS322" i="1"/>
  <c r="BX322" i="1"/>
  <c r="CC322" i="1"/>
  <c r="CF322" i="1"/>
  <c r="AI322" i="1"/>
  <c r="CG322" i="1"/>
  <c r="CH322" i="1"/>
  <c r="CI322" i="1"/>
  <c r="CK322" i="1"/>
  <c r="BO322" i="1"/>
  <c r="AU322" i="1"/>
  <c r="AZ322" i="1"/>
  <c r="AR322" i="1"/>
  <c r="AW322" i="1"/>
  <c r="BB322" i="1"/>
  <c r="BE322" i="1"/>
  <c r="AV322" i="1"/>
  <c r="BA322" i="1"/>
  <c r="AS322" i="1"/>
  <c r="AX322" i="1"/>
  <c r="BC322" i="1"/>
  <c r="BF322" i="1"/>
  <c r="AT322" i="1"/>
  <c r="AY322" i="1"/>
  <c r="BD322" i="1"/>
  <c r="BG322" i="1"/>
  <c r="AH322" i="1"/>
  <c r="BH322" i="1"/>
  <c r="BI322" i="1"/>
  <c r="BJ322" i="1"/>
  <c r="BL322" i="1"/>
  <c r="AP322" i="1"/>
  <c r="W322" i="1"/>
  <c r="FR317" i="1"/>
  <c r="EQ317" i="1"/>
  <c r="EV317" i="1"/>
  <c r="EN317" i="1"/>
  <c r="ES317" i="1"/>
  <c r="EX317" i="1"/>
  <c r="FA317" i="1"/>
  <c r="ER317" i="1"/>
  <c r="EW317" i="1"/>
  <c r="EO317" i="1"/>
  <c r="ET317" i="1"/>
  <c r="EY317" i="1"/>
  <c r="FB317" i="1"/>
  <c r="EP317" i="1"/>
  <c r="EU317" i="1"/>
  <c r="EZ317" i="1"/>
  <c r="FC317" i="1"/>
  <c r="AL317" i="1"/>
  <c r="FD317" i="1"/>
  <c r="FE317" i="1"/>
  <c r="FF317" i="1"/>
  <c r="FH317" i="1"/>
  <c r="EL317" i="1"/>
  <c r="DR317" i="1"/>
  <c r="DW317" i="1"/>
  <c r="DO317" i="1"/>
  <c r="DT317" i="1"/>
  <c r="DY317" i="1"/>
  <c r="EB317" i="1"/>
  <c r="DS317" i="1"/>
  <c r="DX317" i="1"/>
  <c r="EC317" i="1"/>
  <c r="DQ317" i="1"/>
  <c r="DV317" i="1"/>
  <c r="EA317" i="1"/>
  <c r="ED317" i="1"/>
  <c r="EE317" i="1"/>
  <c r="AK317" i="1"/>
  <c r="EF317" i="1"/>
  <c r="EG317" i="1"/>
  <c r="EI317" i="1"/>
  <c r="DP317" i="1"/>
  <c r="DU317" i="1"/>
  <c r="DZ317" i="1"/>
  <c r="DM317" i="1"/>
  <c r="CS317" i="1"/>
  <c r="CX317" i="1"/>
  <c r="CP317" i="1"/>
  <c r="CU317" i="1"/>
  <c r="CZ317" i="1"/>
  <c r="DC317" i="1"/>
  <c r="CT317" i="1"/>
  <c r="CY317" i="1"/>
  <c r="CQ317" i="1"/>
  <c r="CV317" i="1"/>
  <c r="DA317" i="1"/>
  <c r="DD317" i="1"/>
  <c r="CR317" i="1"/>
  <c r="CW317" i="1"/>
  <c r="DB317" i="1"/>
  <c r="DE317" i="1"/>
  <c r="AJ317" i="1"/>
  <c r="DF317" i="1"/>
  <c r="DG317" i="1"/>
  <c r="DH317" i="1"/>
  <c r="DJ317" i="1"/>
  <c r="CN317" i="1"/>
  <c r="BT317" i="1"/>
  <c r="BY317" i="1"/>
  <c r="BQ317" i="1"/>
  <c r="BV317" i="1"/>
  <c r="CA317" i="1"/>
  <c r="CD317" i="1"/>
  <c r="BU317" i="1"/>
  <c r="BZ317" i="1"/>
  <c r="BR317" i="1"/>
  <c r="BW317" i="1"/>
  <c r="CB317" i="1"/>
  <c r="CE317" i="1"/>
  <c r="BS317" i="1"/>
  <c r="BX317" i="1"/>
  <c r="CC317" i="1"/>
  <c r="CF317" i="1"/>
  <c r="AI317" i="1"/>
  <c r="CG317" i="1"/>
  <c r="CH317" i="1"/>
  <c r="CI317" i="1"/>
  <c r="CK317" i="1"/>
  <c r="BO317" i="1"/>
  <c r="AU317" i="1"/>
  <c r="AZ317" i="1"/>
  <c r="AR317" i="1"/>
  <c r="AW317" i="1"/>
  <c r="BB317" i="1"/>
  <c r="BE317" i="1"/>
  <c r="AV317" i="1"/>
  <c r="BA317" i="1"/>
  <c r="BF317" i="1"/>
  <c r="AT317" i="1"/>
  <c r="AY317" i="1"/>
  <c r="BD317" i="1"/>
  <c r="BG317" i="1"/>
  <c r="BH317" i="1"/>
  <c r="AH317" i="1"/>
  <c r="BI317" i="1"/>
  <c r="BJ317" i="1"/>
  <c r="BL317" i="1"/>
  <c r="AS317" i="1"/>
  <c r="AX317" i="1"/>
  <c r="BC317" i="1"/>
  <c r="AP317" i="1"/>
  <c r="W317" i="1"/>
  <c r="FR307" i="1"/>
  <c r="EQ307" i="1"/>
  <c r="EV307" i="1"/>
  <c r="EN307" i="1"/>
  <c r="ES307" i="1"/>
  <c r="EX307" i="1"/>
  <c r="FA307" i="1"/>
  <c r="ER307" i="1"/>
  <c r="EW307" i="1"/>
  <c r="EO307" i="1"/>
  <c r="ET307" i="1"/>
  <c r="EY307" i="1"/>
  <c r="FB307" i="1"/>
  <c r="EP307" i="1"/>
  <c r="EU307" i="1"/>
  <c r="EZ307" i="1"/>
  <c r="FC307" i="1"/>
  <c r="AL307" i="1"/>
  <c r="FD307" i="1"/>
  <c r="FE307" i="1"/>
  <c r="FF307" i="1"/>
  <c r="FH307" i="1"/>
  <c r="EL307" i="1"/>
  <c r="DR307" i="1"/>
  <c r="DW307" i="1"/>
  <c r="DO307" i="1"/>
  <c r="DT307" i="1"/>
  <c r="DY307" i="1"/>
  <c r="EB307" i="1"/>
  <c r="DS307" i="1"/>
  <c r="DX307" i="1"/>
  <c r="EC307" i="1"/>
  <c r="DQ307" i="1"/>
  <c r="DV307" i="1"/>
  <c r="EA307" i="1"/>
  <c r="ED307" i="1"/>
  <c r="EE307" i="1"/>
  <c r="AK307" i="1"/>
  <c r="EF307" i="1"/>
  <c r="EG307" i="1"/>
  <c r="EI307" i="1"/>
  <c r="DP307" i="1"/>
  <c r="DU307" i="1"/>
  <c r="DZ307" i="1"/>
  <c r="DM307" i="1"/>
  <c r="CS307" i="1"/>
  <c r="CX307" i="1"/>
  <c r="CP307" i="1"/>
  <c r="CU307" i="1"/>
  <c r="CZ307" i="1"/>
  <c r="DC307" i="1"/>
  <c r="CT307" i="1"/>
  <c r="CY307" i="1"/>
  <c r="CQ307" i="1"/>
  <c r="CV307" i="1"/>
  <c r="DA307" i="1"/>
  <c r="DD307" i="1"/>
  <c r="CR307" i="1"/>
  <c r="CW307" i="1"/>
  <c r="DB307" i="1"/>
  <c r="DE307" i="1"/>
  <c r="AJ307" i="1"/>
  <c r="DF307" i="1"/>
  <c r="DG307" i="1"/>
  <c r="DH307" i="1"/>
  <c r="DJ307" i="1"/>
  <c r="CN307" i="1"/>
  <c r="BT307" i="1"/>
  <c r="BY307" i="1"/>
  <c r="BQ307" i="1"/>
  <c r="BV307" i="1"/>
  <c r="CA307" i="1"/>
  <c r="CD307" i="1"/>
  <c r="BU307" i="1"/>
  <c r="BZ307" i="1"/>
  <c r="BR307" i="1"/>
  <c r="BW307" i="1"/>
  <c r="CB307" i="1"/>
  <c r="CE307" i="1"/>
  <c r="BS307" i="1"/>
  <c r="BX307" i="1"/>
  <c r="CC307" i="1"/>
  <c r="CF307" i="1"/>
  <c r="AI307" i="1"/>
  <c r="CG307" i="1"/>
  <c r="CH307" i="1"/>
  <c r="CI307" i="1"/>
  <c r="CK307" i="1"/>
  <c r="BO307" i="1"/>
  <c r="AU307" i="1"/>
  <c r="AZ307" i="1"/>
  <c r="AR307" i="1"/>
  <c r="AW307" i="1"/>
  <c r="BB307" i="1"/>
  <c r="BE307" i="1"/>
  <c r="AV307" i="1"/>
  <c r="BA307" i="1"/>
  <c r="AS307" i="1"/>
  <c r="AX307" i="1"/>
  <c r="BC307" i="1"/>
  <c r="BF307" i="1"/>
  <c r="AT307" i="1"/>
  <c r="AY307" i="1"/>
  <c r="BD307" i="1"/>
  <c r="BG307" i="1"/>
  <c r="AH307" i="1"/>
  <c r="BH307" i="1"/>
  <c r="BI307" i="1"/>
  <c r="BJ307" i="1"/>
  <c r="BL307" i="1"/>
  <c r="AP307" i="1"/>
  <c r="W307" i="1"/>
  <c r="FR212" i="1"/>
  <c r="EQ212" i="1"/>
  <c r="EV212" i="1"/>
  <c r="EN212" i="1"/>
  <c r="ES212" i="1"/>
  <c r="EX212" i="1"/>
  <c r="FA212" i="1"/>
  <c r="ER212" i="1"/>
  <c r="EW212" i="1"/>
  <c r="EO212" i="1"/>
  <c r="ET212" i="1"/>
  <c r="EY212" i="1"/>
  <c r="FB212" i="1"/>
  <c r="EP212" i="1"/>
  <c r="EU212" i="1"/>
  <c r="EZ212" i="1"/>
  <c r="FC212" i="1"/>
  <c r="AL212" i="1"/>
  <c r="FD212" i="1"/>
  <c r="FE212" i="1"/>
  <c r="FF212" i="1"/>
  <c r="FH212" i="1"/>
  <c r="EL212" i="1"/>
  <c r="DR212" i="1"/>
  <c r="DW212" i="1"/>
  <c r="DO212" i="1"/>
  <c r="DT212" i="1"/>
  <c r="DY212" i="1"/>
  <c r="EB212" i="1"/>
  <c r="DS212" i="1"/>
  <c r="DX212" i="1"/>
  <c r="EC212" i="1"/>
  <c r="DQ212" i="1"/>
  <c r="DV212" i="1"/>
  <c r="EA212" i="1"/>
  <c r="ED212" i="1"/>
  <c r="EE212" i="1"/>
  <c r="AK212" i="1"/>
  <c r="EF212" i="1"/>
  <c r="EG212" i="1"/>
  <c r="EI212" i="1"/>
  <c r="DP212" i="1"/>
  <c r="DU212" i="1"/>
  <c r="DZ212" i="1"/>
  <c r="DM212" i="1"/>
  <c r="CS212" i="1"/>
  <c r="CX212" i="1"/>
  <c r="CP212" i="1"/>
  <c r="CU212" i="1"/>
  <c r="CZ212" i="1"/>
  <c r="DC212" i="1"/>
  <c r="CT212" i="1"/>
  <c r="CY212" i="1"/>
  <c r="CQ212" i="1"/>
  <c r="CV212" i="1"/>
  <c r="DA212" i="1"/>
  <c r="DD212" i="1"/>
  <c r="CR212" i="1"/>
  <c r="CW212" i="1"/>
  <c r="DB212" i="1"/>
  <c r="DE212" i="1"/>
  <c r="AJ212" i="1"/>
  <c r="DF212" i="1"/>
  <c r="DG212" i="1"/>
  <c r="DH212" i="1"/>
  <c r="DJ212" i="1"/>
  <c r="CN212" i="1"/>
  <c r="BT212" i="1"/>
  <c r="BY212" i="1"/>
  <c r="BQ212" i="1"/>
  <c r="BV212" i="1"/>
  <c r="CA212" i="1"/>
  <c r="CD212" i="1"/>
  <c r="BU212" i="1"/>
  <c r="BZ212" i="1"/>
  <c r="BR212" i="1"/>
  <c r="BW212" i="1"/>
  <c r="CB212" i="1"/>
  <c r="CE212" i="1"/>
  <c r="BS212" i="1"/>
  <c r="BX212" i="1"/>
  <c r="CC212" i="1"/>
  <c r="CF212" i="1"/>
  <c r="AI212" i="1"/>
  <c r="CG212" i="1"/>
  <c r="CH212" i="1"/>
  <c r="CI212" i="1"/>
  <c r="CK212" i="1"/>
  <c r="BO212" i="1"/>
  <c r="AU212" i="1"/>
  <c r="AZ212" i="1"/>
  <c r="AR212" i="1"/>
  <c r="AW212" i="1"/>
  <c r="BB212" i="1"/>
  <c r="BE212" i="1"/>
  <c r="AV212" i="1"/>
  <c r="BA212" i="1"/>
  <c r="AS212" i="1"/>
  <c r="AX212" i="1"/>
  <c r="BC212" i="1"/>
  <c r="BF212" i="1"/>
  <c r="AT212" i="1"/>
  <c r="AY212" i="1"/>
  <c r="BD212" i="1"/>
  <c r="BG212" i="1"/>
  <c r="AH212" i="1"/>
  <c r="BH212" i="1"/>
  <c r="BI212" i="1"/>
  <c r="BJ212" i="1"/>
  <c r="BL212" i="1"/>
  <c r="AP212" i="1"/>
  <c r="W212" i="1"/>
  <c r="FR250" i="1"/>
  <c r="EQ250" i="1"/>
  <c r="EV250" i="1"/>
  <c r="EN250" i="1"/>
  <c r="ES250" i="1"/>
  <c r="EX250" i="1"/>
  <c r="FA250" i="1"/>
  <c r="ER250" i="1"/>
  <c r="EW250" i="1"/>
  <c r="EO250" i="1"/>
  <c r="ET250" i="1"/>
  <c r="EY250" i="1"/>
  <c r="FB250" i="1"/>
  <c r="EP250" i="1"/>
  <c r="EU250" i="1"/>
  <c r="EZ250" i="1"/>
  <c r="FC250" i="1"/>
  <c r="AL250" i="1"/>
  <c r="FD250" i="1"/>
  <c r="FE250" i="1"/>
  <c r="FF250" i="1"/>
  <c r="FH250" i="1"/>
  <c r="EL250" i="1"/>
  <c r="DR250" i="1"/>
  <c r="DW250" i="1"/>
  <c r="DO250" i="1"/>
  <c r="DT250" i="1"/>
  <c r="DY250" i="1"/>
  <c r="EB250" i="1"/>
  <c r="DS250" i="1"/>
  <c r="DX250" i="1"/>
  <c r="EC250" i="1"/>
  <c r="DQ250" i="1"/>
  <c r="DV250" i="1"/>
  <c r="EA250" i="1"/>
  <c r="ED250" i="1"/>
  <c r="EE250" i="1"/>
  <c r="AK250" i="1"/>
  <c r="EF250" i="1"/>
  <c r="EG250" i="1"/>
  <c r="EI250" i="1"/>
  <c r="DP250" i="1"/>
  <c r="DU250" i="1"/>
  <c r="DZ250" i="1"/>
  <c r="DM250" i="1"/>
  <c r="CS250" i="1"/>
  <c r="CX250" i="1"/>
  <c r="CP250" i="1"/>
  <c r="CU250" i="1"/>
  <c r="CZ250" i="1"/>
  <c r="DC250" i="1"/>
  <c r="CT250" i="1"/>
  <c r="CY250" i="1"/>
  <c r="CQ250" i="1"/>
  <c r="CV250" i="1"/>
  <c r="DA250" i="1"/>
  <c r="DD250" i="1"/>
  <c r="CR250" i="1"/>
  <c r="CW250" i="1"/>
  <c r="DB250" i="1"/>
  <c r="DE250" i="1"/>
  <c r="AJ250" i="1"/>
  <c r="DF250" i="1"/>
  <c r="DG250" i="1"/>
  <c r="DH250" i="1"/>
  <c r="DJ250" i="1"/>
  <c r="CN250" i="1"/>
  <c r="BT250" i="1"/>
  <c r="BY250" i="1"/>
  <c r="BQ250" i="1"/>
  <c r="BV250" i="1"/>
  <c r="CA250" i="1"/>
  <c r="CD250" i="1"/>
  <c r="BU250" i="1"/>
  <c r="BZ250" i="1"/>
  <c r="BR250" i="1"/>
  <c r="BW250" i="1"/>
  <c r="CB250" i="1"/>
  <c r="CE250" i="1"/>
  <c r="BS250" i="1"/>
  <c r="BX250" i="1"/>
  <c r="CC250" i="1"/>
  <c r="CF250" i="1"/>
  <c r="AI250" i="1"/>
  <c r="CG250" i="1"/>
  <c r="CH250" i="1"/>
  <c r="CI250" i="1"/>
  <c r="CK250" i="1"/>
  <c r="BO250" i="1"/>
  <c r="AU250" i="1"/>
  <c r="AZ250" i="1"/>
  <c r="AR250" i="1"/>
  <c r="AW250" i="1"/>
  <c r="BB250" i="1"/>
  <c r="BE250" i="1"/>
  <c r="AV250" i="1"/>
  <c r="BA250" i="1"/>
  <c r="AS250" i="1"/>
  <c r="AX250" i="1"/>
  <c r="BC250" i="1"/>
  <c r="BF250" i="1"/>
  <c r="AT250" i="1"/>
  <c r="AY250" i="1"/>
  <c r="BD250" i="1"/>
  <c r="BG250" i="1"/>
  <c r="AH250" i="1"/>
  <c r="BH250" i="1"/>
  <c r="BI250" i="1"/>
  <c r="BJ250" i="1"/>
  <c r="BL250" i="1"/>
  <c r="AP250" i="1"/>
  <c r="W250" i="1"/>
  <c r="FR231" i="1"/>
  <c r="EQ231" i="1"/>
  <c r="EV231" i="1"/>
  <c r="EN231" i="1"/>
  <c r="ES231" i="1"/>
  <c r="EX231" i="1"/>
  <c r="FA231" i="1"/>
  <c r="ER231" i="1"/>
  <c r="EW231" i="1"/>
  <c r="EO231" i="1"/>
  <c r="ET231" i="1"/>
  <c r="EY231" i="1"/>
  <c r="FB231" i="1"/>
  <c r="EP231" i="1"/>
  <c r="EU231" i="1"/>
  <c r="EZ231" i="1"/>
  <c r="FC231" i="1"/>
  <c r="AL231" i="1"/>
  <c r="FD231" i="1"/>
  <c r="FE231" i="1"/>
  <c r="FF231" i="1"/>
  <c r="FH231" i="1"/>
  <c r="EL231" i="1"/>
  <c r="DR231" i="1"/>
  <c r="DW231" i="1"/>
  <c r="DO231" i="1"/>
  <c r="DT231" i="1"/>
  <c r="DY231" i="1"/>
  <c r="EB231" i="1"/>
  <c r="DS231" i="1"/>
  <c r="DX231" i="1"/>
  <c r="EC231" i="1"/>
  <c r="DQ231" i="1"/>
  <c r="DV231" i="1"/>
  <c r="EA231" i="1"/>
  <c r="ED231" i="1"/>
  <c r="EE231" i="1"/>
  <c r="AK231" i="1"/>
  <c r="EF231" i="1"/>
  <c r="EG231" i="1"/>
  <c r="EI231" i="1"/>
  <c r="DP231" i="1"/>
  <c r="DU231" i="1"/>
  <c r="DZ231" i="1"/>
  <c r="DM231" i="1"/>
  <c r="CS231" i="1"/>
  <c r="CX231" i="1"/>
  <c r="CP231" i="1"/>
  <c r="CU231" i="1"/>
  <c r="CZ231" i="1"/>
  <c r="DC231" i="1"/>
  <c r="CT231" i="1"/>
  <c r="CY231" i="1"/>
  <c r="CQ231" i="1"/>
  <c r="CV231" i="1"/>
  <c r="DA231" i="1"/>
  <c r="DD231" i="1"/>
  <c r="CR231" i="1"/>
  <c r="CW231" i="1"/>
  <c r="DB231" i="1"/>
  <c r="DE231" i="1"/>
  <c r="AJ231" i="1"/>
  <c r="DF231" i="1"/>
  <c r="DG231" i="1"/>
  <c r="DH231" i="1"/>
  <c r="DJ231" i="1"/>
  <c r="CN231" i="1"/>
  <c r="BT231" i="1"/>
  <c r="BY231" i="1"/>
  <c r="BQ231" i="1"/>
  <c r="BV231" i="1"/>
  <c r="CA231" i="1"/>
  <c r="CD231" i="1"/>
  <c r="BU231" i="1"/>
  <c r="BZ231" i="1"/>
  <c r="BR231" i="1"/>
  <c r="BW231" i="1"/>
  <c r="CB231" i="1"/>
  <c r="CE231" i="1"/>
  <c r="BS231" i="1"/>
  <c r="BX231" i="1"/>
  <c r="CC231" i="1"/>
  <c r="CF231" i="1"/>
  <c r="AI231" i="1"/>
  <c r="CG231" i="1"/>
  <c r="CH231" i="1"/>
  <c r="CI231" i="1"/>
  <c r="CK231" i="1"/>
  <c r="BO231" i="1"/>
  <c r="AU231" i="1"/>
  <c r="AZ231" i="1"/>
  <c r="AR231" i="1"/>
  <c r="AW231" i="1"/>
  <c r="BB231" i="1"/>
  <c r="BE231" i="1"/>
  <c r="AV231" i="1"/>
  <c r="BA231" i="1"/>
  <c r="BF231" i="1"/>
  <c r="AT231" i="1"/>
  <c r="AY231" i="1"/>
  <c r="BD231" i="1"/>
  <c r="BG231" i="1"/>
  <c r="BH231" i="1"/>
  <c r="AH231" i="1"/>
  <c r="BI231" i="1"/>
  <c r="BJ231" i="1"/>
  <c r="BL231" i="1"/>
  <c r="AS231" i="1"/>
  <c r="AX231" i="1"/>
  <c r="BC231" i="1"/>
  <c r="AP231" i="1"/>
  <c r="W231" i="1"/>
  <c r="FR274" i="1"/>
  <c r="EQ274" i="1"/>
  <c r="EV274" i="1"/>
  <c r="EN274" i="1"/>
  <c r="ES274" i="1"/>
  <c r="EX274" i="1"/>
  <c r="FA274" i="1"/>
  <c r="ER274" i="1"/>
  <c r="EW274" i="1"/>
  <c r="EO274" i="1"/>
  <c r="ET274" i="1"/>
  <c r="EY274" i="1"/>
  <c r="FB274" i="1"/>
  <c r="EP274" i="1"/>
  <c r="EU274" i="1"/>
  <c r="EZ274" i="1"/>
  <c r="FC274" i="1"/>
  <c r="AL274" i="1"/>
  <c r="FD274" i="1"/>
  <c r="FE274" i="1"/>
  <c r="FF274" i="1"/>
  <c r="FH274" i="1"/>
  <c r="EL274" i="1"/>
  <c r="DR274" i="1"/>
  <c r="DW274" i="1"/>
  <c r="DO274" i="1"/>
  <c r="DT274" i="1"/>
  <c r="DY274" i="1"/>
  <c r="EB274" i="1"/>
  <c r="DS274" i="1"/>
  <c r="DX274" i="1"/>
  <c r="EC274" i="1"/>
  <c r="DQ274" i="1"/>
  <c r="DV274" i="1"/>
  <c r="EA274" i="1"/>
  <c r="ED274" i="1"/>
  <c r="EE274" i="1"/>
  <c r="AK274" i="1"/>
  <c r="EF274" i="1"/>
  <c r="EG274" i="1"/>
  <c r="EI274" i="1"/>
  <c r="DP274" i="1"/>
  <c r="DU274" i="1"/>
  <c r="DZ274" i="1"/>
  <c r="DM274" i="1"/>
  <c r="CS274" i="1"/>
  <c r="CX274" i="1"/>
  <c r="CP274" i="1"/>
  <c r="CU274" i="1"/>
  <c r="CZ274" i="1"/>
  <c r="DC274" i="1"/>
  <c r="CT274" i="1"/>
  <c r="CY274" i="1"/>
  <c r="CQ274" i="1"/>
  <c r="CV274" i="1"/>
  <c r="DA274" i="1"/>
  <c r="DD274" i="1"/>
  <c r="CR274" i="1"/>
  <c r="CW274" i="1"/>
  <c r="DB274" i="1"/>
  <c r="DE274" i="1"/>
  <c r="AJ274" i="1"/>
  <c r="DF274" i="1"/>
  <c r="DG274" i="1"/>
  <c r="DH274" i="1"/>
  <c r="DJ274" i="1"/>
  <c r="CN274" i="1"/>
  <c r="BT274" i="1"/>
  <c r="BY274" i="1"/>
  <c r="BQ274" i="1"/>
  <c r="BV274" i="1"/>
  <c r="CA274" i="1"/>
  <c r="CD274" i="1"/>
  <c r="BU274" i="1"/>
  <c r="BZ274" i="1"/>
  <c r="BR274" i="1"/>
  <c r="BW274" i="1"/>
  <c r="CB274" i="1"/>
  <c r="CE274" i="1"/>
  <c r="BS274" i="1"/>
  <c r="BX274" i="1"/>
  <c r="CC274" i="1"/>
  <c r="CF274" i="1"/>
  <c r="AI274" i="1"/>
  <c r="CG274" i="1"/>
  <c r="CH274" i="1"/>
  <c r="CI274" i="1"/>
  <c r="CK274" i="1"/>
  <c r="BO274" i="1"/>
  <c r="AU274" i="1"/>
  <c r="AZ274" i="1"/>
  <c r="AR274" i="1"/>
  <c r="AW274" i="1"/>
  <c r="BB274" i="1"/>
  <c r="BE274" i="1"/>
  <c r="AV274" i="1"/>
  <c r="BA274" i="1"/>
  <c r="AS274" i="1"/>
  <c r="AX274" i="1"/>
  <c r="BC274" i="1"/>
  <c r="BF274" i="1"/>
  <c r="AT274" i="1"/>
  <c r="AY274" i="1"/>
  <c r="BD274" i="1"/>
  <c r="BG274" i="1"/>
  <c r="AH274" i="1"/>
  <c r="BH274" i="1"/>
  <c r="BI274" i="1"/>
  <c r="BJ274" i="1"/>
  <c r="BL274" i="1"/>
  <c r="AP274" i="1"/>
  <c r="W274" i="1"/>
  <c r="FR245" i="1"/>
  <c r="EQ245" i="1"/>
  <c r="EV245" i="1"/>
  <c r="EN245" i="1"/>
  <c r="ES245" i="1"/>
  <c r="EX245" i="1"/>
  <c r="FA245" i="1"/>
  <c r="ER245" i="1"/>
  <c r="EW245" i="1"/>
  <c r="EO245" i="1"/>
  <c r="ET245" i="1"/>
  <c r="EY245" i="1"/>
  <c r="FB245" i="1"/>
  <c r="EP245" i="1"/>
  <c r="EU245" i="1"/>
  <c r="EZ245" i="1"/>
  <c r="FC245" i="1"/>
  <c r="AL245" i="1"/>
  <c r="FD245" i="1"/>
  <c r="FE245" i="1"/>
  <c r="FF245" i="1"/>
  <c r="FH245" i="1"/>
  <c r="EL245" i="1"/>
  <c r="DR245" i="1"/>
  <c r="DW245" i="1"/>
  <c r="DO245" i="1"/>
  <c r="DT245" i="1"/>
  <c r="DY245" i="1"/>
  <c r="EB245" i="1"/>
  <c r="DS245" i="1"/>
  <c r="DX245" i="1"/>
  <c r="EC245" i="1"/>
  <c r="DQ245" i="1"/>
  <c r="DV245" i="1"/>
  <c r="EA245" i="1"/>
  <c r="ED245" i="1"/>
  <c r="EE245" i="1"/>
  <c r="AK245" i="1"/>
  <c r="EF245" i="1"/>
  <c r="EG245" i="1"/>
  <c r="EI245" i="1"/>
  <c r="DP245" i="1"/>
  <c r="DU245" i="1"/>
  <c r="DZ245" i="1"/>
  <c r="DM245" i="1"/>
  <c r="CS245" i="1"/>
  <c r="CX245" i="1"/>
  <c r="CP245" i="1"/>
  <c r="CU245" i="1"/>
  <c r="CZ245" i="1"/>
  <c r="DC245" i="1"/>
  <c r="CT245" i="1"/>
  <c r="CY245" i="1"/>
  <c r="CQ245" i="1"/>
  <c r="CV245" i="1"/>
  <c r="DA245" i="1"/>
  <c r="DD245" i="1"/>
  <c r="CR245" i="1"/>
  <c r="CW245" i="1"/>
  <c r="DB245" i="1"/>
  <c r="DE245" i="1"/>
  <c r="AJ245" i="1"/>
  <c r="DF245" i="1"/>
  <c r="DG245" i="1"/>
  <c r="DH245" i="1"/>
  <c r="DJ245" i="1"/>
  <c r="CN245" i="1"/>
  <c r="BT245" i="1"/>
  <c r="BY245" i="1"/>
  <c r="BQ245" i="1"/>
  <c r="BV245" i="1"/>
  <c r="CA245" i="1"/>
  <c r="CD245" i="1"/>
  <c r="BU245" i="1"/>
  <c r="BZ245" i="1"/>
  <c r="BR245" i="1"/>
  <c r="BW245" i="1"/>
  <c r="CB245" i="1"/>
  <c r="CE245" i="1"/>
  <c r="BS245" i="1"/>
  <c r="BX245" i="1"/>
  <c r="CC245" i="1"/>
  <c r="CF245" i="1"/>
  <c r="AI245" i="1"/>
  <c r="CG245" i="1"/>
  <c r="CH245" i="1"/>
  <c r="CI245" i="1"/>
  <c r="CK245" i="1"/>
  <c r="BO245" i="1"/>
  <c r="AU245" i="1"/>
  <c r="AZ245" i="1"/>
  <c r="AR245" i="1"/>
  <c r="AW245" i="1"/>
  <c r="BB245" i="1"/>
  <c r="BE245" i="1"/>
  <c r="AV245" i="1"/>
  <c r="BA245" i="1"/>
  <c r="AS245" i="1"/>
  <c r="AX245" i="1"/>
  <c r="BC245" i="1"/>
  <c r="BF245" i="1"/>
  <c r="AT245" i="1"/>
  <c r="AY245" i="1"/>
  <c r="BD245" i="1"/>
  <c r="BG245" i="1"/>
  <c r="AH245" i="1"/>
  <c r="BH245" i="1"/>
  <c r="BI245" i="1"/>
  <c r="BJ245" i="1"/>
  <c r="BL245" i="1"/>
  <c r="AP245" i="1"/>
  <c r="W245" i="1"/>
  <c r="FR251" i="1"/>
  <c r="EQ251" i="1"/>
  <c r="EV251" i="1"/>
  <c r="EN251" i="1"/>
  <c r="ES251" i="1"/>
  <c r="EX251" i="1"/>
  <c r="FA251" i="1"/>
  <c r="ER251" i="1"/>
  <c r="EW251" i="1"/>
  <c r="EO251" i="1"/>
  <c r="ET251" i="1"/>
  <c r="EY251" i="1"/>
  <c r="FB251" i="1"/>
  <c r="EP251" i="1"/>
  <c r="EU251" i="1"/>
  <c r="EZ251" i="1"/>
  <c r="FC251" i="1"/>
  <c r="AL251" i="1"/>
  <c r="FD251" i="1"/>
  <c r="FE251" i="1"/>
  <c r="FF251" i="1"/>
  <c r="FH251" i="1"/>
  <c r="EL251" i="1"/>
  <c r="DR251" i="1"/>
  <c r="DW251" i="1"/>
  <c r="DO251" i="1"/>
  <c r="DT251" i="1"/>
  <c r="DY251" i="1"/>
  <c r="EB251" i="1"/>
  <c r="DS251" i="1"/>
  <c r="DX251" i="1"/>
  <c r="DP251" i="1"/>
  <c r="DU251" i="1"/>
  <c r="DZ251" i="1"/>
  <c r="EC251" i="1"/>
  <c r="DQ251" i="1"/>
  <c r="DV251" i="1"/>
  <c r="EA251" i="1"/>
  <c r="ED251" i="1"/>
  <c r="AK251" i="1"/>
  <c r="EE251" i="1"/>
  <c r="EF251" i="1"/>
  <c r="EG251" i="1"/>
  <c r="EI251" i="1"/>
  <c r="DM251" i="1"/>
  <c r="CS251" i="1"/>
  <c r="CX251" i="1"/>
  <c r="CP251" i="1"/>
  <c r="CU251" i="1"/>
  <c r="CZ251" i="1"/>
  <c r="DC251" i="1"/>
  <c r="CT251" i="1"/>
  <c r="CY251" i="1"/>
  <c r="CQ251" i="1"/>
  <c r="CV251" i="1"/>
  <c r="DA251" i="1"/>
  <c r="DD251" i="1"/>
  <c r="CR251" i="1"/>
  <c r="CW251" i="1"/>
  <c r="DB251" i="1"/>
  <c r="DE251" i="1"/>
  <c r="AJ251" i="1"/>
  <c r="DF251" i="1"/>
  <c r="DG251" i="1"/>
  <c r="DH251" i="1"/>
  <c r="DJ251" i="1"/>
  <c r="CN251" i="1"/>
  <c r="BT251" i="1"/>
  <c r="BY251" i="1"/>
  <c r="BQ251" i="1"/>
  <c r="BV251" i="1"/>
  <c r="CA251" i="1"/>
  <c r="CD251" i="1"/>
  <c r="BU251" i="1"/>
  <c r="BZ251" i="1"/>
  <c r="BR251" i="1"/>
  <c r="BW251" i="1"/>
  <c r="CB251" i="1"/>
  <c r="CE251" i="1"/>
  <c r="BS251" i="1"/>
  <c r="BX251" i="1"/>
  <c r="CC251" i="1"/>
  <c r="CF251" i="1"/>
  <c r="AI251" i="1"/>
  <c r="CG251" i="1"/>
  <c r="CH251" i="1"/>
  <c r="CI251" i="1"/>
  <c r="CK251" i="1"/>
  <c r="BO251" i="1"/>
  <c r="AU251" i="1"/>
  <c r="AZ251" i="1"/>
  <c r="AR251" i="1"/>
  <c r="AW251" i="1"/>
  <c r="BB251" i="1"/>
  <c r="BE251" i="1"/>
  <c r="AV251" i="1"/>
  <c r="BA251" i="1"/>
  <c r="BF251" i="1"/>
  <c r="AT251" i="1"/>
  <c r="AY251" i="1"/>
  <c r="BD251" i="1"/>
  <c r="BG251" i="1"/>
  <c r="BH251" i="1"/>
  <c r="AH251" i="1"/>
  <c r="BI251" i="1"/>
  <c r="BJ251" i="1"/>
  <c r="BL251" i="1"/>
  <c r="AS251" i="1"/>
  <c r="AX251" i="1"/>
  <c r="BC251" i="1"/>
  <c r="AP251" i="1"/>
  <c r="W251" i="1"/>
  <c r="FR232" i="1"/>
  <c r="EQ232" i="1"/>
  <c r="EV232" i="1"/>
  <c r="EN232" i="1"/>
  <c r="ES232" i="1"/>
  <c r="EX232" i="1"/>
  <c r="FA232" i="1"/>
  <c r="ER232" i="1"/>
  <c r="EW232" i="1"/>
  <c r="EO232" i="1"/>
  <c r="ET232" i="1"/>
  <c r="EY232" i="1"/>
  <c r="FB232" i="1"/>
  <c r="EP232" i="1"/>
  <c r="EU232" i="1"/>
  <c r="EZ232" i="1"/>
  <c r="FC232" i="1"/>
  <c r="AL232" i="1"/>
  <c r="FD232" i="1"/>
  <c r="FE232" i="1"/>
  <c r="FF232" i="1"/>
  <c r="FH232" i="1"/>
  <c r="EL232" i="1"/>
  <c r="DR232" i="1"/>
  <c r="DW232" i="1"/>
  <c r="DO232" i="1"/>
  <c r="DT232" i="1"/>
  <c r="DY232" i="1"/>
  <c r="EB232" i="1"/>
  <c r="DS232" i="1"/>
  <c r="DX232" i="1"/>
  <c r="EC232" i="1"/>
  <c r="DQ232" i="1"/>
  <c r="DV232" i="1"/>
  <c r="EA232" i="1"/>
  <c r="ED232" i="1"/>
  <c r="EE232" i="1"/>
  <c r="AK232" i="1"/>
  <c r="EF232" i="1"/>
  <c r="EG232" i="1"/>
  <c r="EI232" i="1"/>
  <c r="DP232" i="1"/>
  <c r="DU232" i="1"/>
  <c r="DZ232" i="1"/>
  <c r="DM232" i="1"/>
  <c r="CS232" i="1"/>
  <c r="CX232" i="1"/>
  <c r="CP232" i="1"/>
  <c r="CU232" i="1"/>
  <c r="CZ232" i="1"/>
  <c r="DC232" i="1"/>
  <c r="CT232" i="1"/>
  <c r="CY232" i="1"/>
  <c r="CQ232" i="1"/>
  <c r="CV232" i="1"/>
  <c r="DA232" i="1"/>
  <c r="DD232" i="1"/>
  <c r="CR232" i="1"/>
  <c r="CW232" i="1"/>
  <c r="DB232" i="1"/>
  <c r="DE232" i="1"/>
  <c r="AJ232" i="1"/>
  <c r="DF232" i="1"/>
  <c r="DG232" i="1"/>
  <c r="DH232" i="1"/>
  <c r="DJ232" i="1"/>
  <c r="CN232" i="1"/>
  <c r="BT232" i="1"/>
  <c r="BY232" i="1"/>
  <c r="BQ232" i="1"/>
  <c r="BV232" i="1"/>
  <c r="CA232" i="1"/>
  <c r="CD232" i="1"/>
  <c r="BU232" i="1"/>
  <c r="BZ232" i="1"/>
  <c r="BR232" i="1"/>
  <c r="BW232" i="1"/>
  <c r="CB232" i="1"/>
  <c r="CE232" i="1"/>
  <c r="BS232" i="1"/>
  <c r="BX232" i="1"/>
  <c r="CC232" i="1"/>
  <c r="CF232" i="1"/>
  <c r="AI232" i="1"/>
  <c r="CG232" i="1"/>
  <c r="CH232" i="1"/>
  <c r="CI232" i="1"/>
  <c r="CK232" i="1"/>
  <c r="BO232" i="1"/>
  <c r="AU232" i="1"/>
  <c r="AZ232" i="1"/>
  <c r="AR232" i="1"/>
  <c r="AW232" i="1"/>
  <c r="BB232" i="1"/>
  <c r="BE232" i="1"/>
  <c r="AV232" i="1"/>
  <c r="BA232" i="1"/>
  <c r="AS232" i="1"/>
  <c r="AX232" i="1"/>
  <c r="BC232" i="1"/>
  <c r="BF232" i="1"/>
  <c r="AT232" i="1"/>
  <c r="AY232" i="1"/>
  <c r="BD232" i="1"/>
  <c r="BG232" i="1"/>
  <c r="AH232" i="1"/>
  <c r="BH232" i="1"/>
  <c r="BI232" i="1"/>
  <c r="BJ232" i="1"/>
  <c r="BL232" i="1"/>
  <c r="AP232" i="1"/>
  <c r="W232" i="1"/>
  <c r="FR286" i="1"/>
  <c r="EQ286" i="1"/>
  <c r="EV286" i="1"/>
  <c r="EN286" i="1"/>
  <c r="ES286" i="1"/>
  <c r="EX286" i="1"/>
  <c r="FA286" i="1"/>
  <c r="ER286" i="1"/>
  <c r="EW286" i="1"/>
  <c r="EO286" i="1"/>
  <c r="ET286" i="1"/>
  <c r="EY286" i="1"/>
  <c r="FB286" i="1"/>
  <c r="EP286" i="1"/>
  <c r="EU286" i="1"/>
  <c r="EZ286" i="1"/>
  <c r="FC286" i="1"/>
  <c r="AL286" i="1"/>
  <c r="FD286" i="1"/>
  <c r="FE286" i="1"/>
  <c r="FF286" i="1"/>
  <c r="FH286" i="1"/>
  <c r="EL286" i="1"/>
  <c r="DR286" i="1"/>
  <c r="DW286" i="1"/>
  <c r="DO286" i="1"/>
  <c r="DT286" i="1"/>
  <c r="DY286" i="1"/>
  <c r="EB286" i="1"/>
  <c r="DS286" i="1"/>
  <c r="DX286" i="1"/>
  <c r="EC286" i="1"/>
  <c r="DQ286" i="1"/>
  <c r="DV286" i="1"/>
  <c r="EA286" i="1"/>
  <c r="ED286" i="1"/>
  <c r="EE286" i="1"/>
  <c r="AK286" i="1"/>
  <c r="EF286" i="1"/>
  <c r="EG286" i="1"/>
  <c r="EI286" i="1"/>
  <c r="DP286" i="1"/>
  <c r="DU286" i="1"/>
  <c r="DZ286" i="1"/>
  <c r="DM286" i="1"/>
  <c r="CS286" i="1"/>
  <c r="CX286" i="1"/>
  <c r="CP286" i="1"/>
  <c r="CU286" i="1"/>
  <c r="CZ286" i="1"/>
  <c r="DC286" i="1"/>
  <c r="CT286" i="1"/>
  <c r="CY286" i="1"/>
  <c r="CQ286" i="1"/>
  <c r="CV286" i="1"/>
  <c r="DA286" i="1"/>
  <c r="DD286" i="1"/>
  <c r="CR286" i="1"/>
  <c r="CW286" i="1"/>
  <c r="DB286" i="1"/>
  <c r="DE286" i="1"/>
  <c r="AJ286" i="1"/>
  <c r="DF286" i="1"/>
  <c r="DG286" i="1"/>
  <c r="DH286" i="1"/>
  <c r="DJ286" i="1"/>
  <c r="CN286" i="1"/>
  <c r="BT286" i="1"/>
  <c r="BY286" i="1"/>
  <c r="BQ286" i="1"/>
  <c r="BV286" i="1"/>
  <c r="CA286" i="1"/>
  <c r="CD286" i="1"/>
  <c r="BU286" i="1"/>
  <c r="BZ286" i="1"/>
  <c r="BR286" i="1"/>
  <c r="BW286" i="1"/>
  <c r="CB286" i="1"/>
  <c r="CE286" i="1"/>
  <c r="BS286" i="1"/>
  <c r="BX286" i="1"/>
  <c r="CC286" i="1"/>
  <c r="CF286" i="1"/>
  <c r="AI286" i="1"/>
  <c r="CG286" i="1"/>
  <c r="CH286" i="1"/>
  <c r="CI286" i="1"/>
  <c r="CK286" i="1"/>
  <c r="BO286" i="1"/>
  <c r="AU286" i="1"/>
  <c r="AZ286" i="1"/>
  <c r="AR286" i="1"/>
  <c r="AW286" i="1"/>
  <c r="BB286" i="1"/>
  <c r="BE286" i="1"/>
  <c r="AV286" i="1"/>
  <c r="BA286" i="1"/>
  <c r="AS286" i="1"/>
  <c r="AX286" i="1"/>
  <c r="BC286" i="1"/>
  <c r="BF286" i="1"/>
  <c r="AT286" i="1"/>
  <c r="AY286" i="1"/>
  <c r="BD286" i="1"/>
  <c r="BG286" i="1"/>
  <c r="AH286" i="1"/>
  <c r="BH286" i="1"/>
  <c r="BI286" i="1"/>
  <c r="BJ286" i="1"/>
  <c r="BL286" i="1"/>
  <c r="AP286" i="1"/>
  <c r="W286" i="1"/>
  <c r="FR284" i="1"/>
  <c r="EQ284" i="1"/>
  <c r="EV284" i="1"/>
  <c r="EN284" i="1"/>
  <c r="ES284" i="1"/>
  <c r="EX284" i="1"/>
  <c r="FA284" i="1"/>
  <c r="ER284" i="1"/>
  <c r="EW284" i="1"/>
  <c r="EO284" i="1"/>
  <c r="ET284" i="1"/>
  <c r="EY284" i="1"/>
  <c r="FB284" i="1"/>
  <c r="EP284" i="1"/>
  <c r="EU284" i="1"/>
  <c r="EZ284" i="1"/>
  <c r="FC284" i="1"/>
  <c r="AL284" i="1"/>
  <c r="FD284" i="1"/>
  <c r="FE284" i="1"/>
  <c r="FF284" i="1"/>
  <c r="FH284" i="1"/>
  <c r="EL284" i="1"/>
  <c r="DR284" i="1"/>
  <c r="DW284" i="1"/>
  <c r="DO284" i="1"/>
  <c r="DT284" i="1"/>
  <c r="DY284" i="1"/>
  <c r="EB284" i="1"/>
  <c r="DS284" i="1"/>
  <c r="DX284" i="1"/>
  <c r="EC284" i="1"/>
  <c r="DQ284" i="1"/>
  <c r="DV284" i="1"/>
  <c r="EA284" i="1"/>
  <c r="ED284" i="1"/>
  <c r="EE284" i="1"/>
  <c r="AK284" i="1"/>
  <c r="EF284" i="1"/>
  <c r="EG284" i="1"/>
  <c r="EI284" i="1"/>
  <c r="DP284" i="1"/>
  <c r="DU284" i="1"/>
  <c r="DZ284" i="1"/>
  <c r="DM284" i="1"/>
  <c r="CS284" i="1"/>
  <c r="CX284" i="1"/>
  <c r="CP284" i="1"/>
  <c r="CU284" i="1"/>
  <c r="CZ284" i="1"/>
  <c r="DC284" i="1"/>
  <c r="CT284" i="1"/>
  <c r="CY284" i="1"/>
  <c r="CQ284" i="1"/>
  <c r="CV284" i="1"/>
  <c r="DA284" i="1"/>
  <c r="DD284" i="1"/>
  <c r="CR284" i="1"/>
  <c r="CW284" i="1"/>
  <c r="DB284" i="1"/>
  <c r="DE284" i="1"/>
  <c r="AJ284" i="1"/>
  <c r="DF284" i="1"/>
  <c r="DG284" i="1"/>
  <c r="DH284" i="1"/>
  <c r="DJ284" i="1"/>
  <c r="CN284" i="1"/>
  <c r="BT284" i="1"/>
  <c r="BY284" i="1"/>
  <c r="BQ284" i="1"/>
  <c r="BV284" i="1"/>
  <c r="CA284" i="1"/>
  <c r="CD284" i="1"/>
  <c r="BU284" i="1"/>
  <c r="BZ284" i="1"/>
  <c r="BR284" i="1"/>
  <c r="BW284" i="1"/>
  <c r="CB284" i="1"/>
  <c r="CE284" i="1"/>
  <c r="BS284" i="1"/>
  <c r="BX284" i="1"/>
  <c r="CC284" i="1"/>
  <c r="CF284" i="1"/>
  <c r="AI284" i="1"/>
  <c r="CG284" i="1"/>
  <c r="CH284" i="1"/>
  <c r="CI284" i="1"/>
  <c r="CK284" i="1"/>
  <c r="BO284" i="1"/>
  <c r="AU284" i="1"/>
  <c r="AZ284" i="1"/>
  <c r="AR284" i="1"/>
  <c r="AW284" i="1"/>
  <c r="BB284" i="1"/>
  <c r="BE284" i="1"/>
  <c r="AV284" i="1"/>
  <c r="BA284" i="1"/>
  <c r="AS284" i="1"/>
  <c r="AX284" i="1"/>
  <c r="BC284" i="1"/>
  <c r="BF284" i="1"/>
  <c r="AT284" i="1"/>
  <c r="AY284" i="1"/>
  <c r="BD284" i="1"/>
  <c r="BG284" i="1"/>
  <c r="AH284" i="1"/>
  <c r="BH284" i="1"/>
  <c r="BI284" i="1"/>
  <c r="BJ284" i="1"/>
  <c r="BL284" i="1"/>
  <c r="AP284" i="1"/>
  <c r="W284" i="1"/>
  <c r="FR294" i="1"/>
  <c r="EQ294" i="1"/>
  <c r="EV294" i="1"/>
  <c r="EN294" i="1"/>
  <c r="ES294" i="1"/>
  <c r="EX294" i="1"/>
  <c r="FA294" i="1"/>
  <c r="ER294" i="1"/>
  <c r="EW294" i="1"/>
  <c r="EO294" i="1"/>
  <c r="ET294" i="1"/>
  <c r="EY294" i="1"/>
  <c r="FB294" i="1"/>
  <c r="EP294" i="1"/>
  <c r="EU294" i="1"/>
  <c r="EZ294" i="1"/>
  <c r="FC294" i="1"/>
  <c r="AL294" i="1"/>
  <c r="FD294" i="1"/>
  <c r="FE294" i="1"/>
  <c r="FF294" i="1"/>
  <c r="FH294" i="1"/>
  <c r="EL294" i="1"/>
  <c r="DR294" i="1"/>
  <c r="DW294" i="1"/>
  <c r="DO294" i="1"/>
  <c r="DT294" i="1"/>
  <c r="DY294" i="1"/>
  <c r="EB294" i="1"/>
  <c r="DS294" i="1"/>
  <c r="DX294" i="1"/>
  <c r="EC294" i="1"/>
  <c r="DQ294" i="1"/>
  <c r="DV294" i="1"/>
  <c r="EA294" i="1"/>
  <c r="ED294" i="1"/>
  <c r="EE294" i="1"/>
  <c r="AK294" i="1"/>
  <c r="EF294" i="1"/>
  <c r="EG294" i="1"/>
  <c r="EI294" i="1"/>
  <c r="DP294" i="1"/>
  <c r="DU294" i="1"/>
  <c r="DZ294" i="1"/>
  <c r="DM294" i="1"/>
  <c r="CS294" i="1"/>
  <c r="CX294" i="1"/>
  <c r="CP294" i="1"/>
  <c r="CU294" i="1"/>
  <c r="CZ294" i="1"/>
  <c r="DC294" i="1"/>
  <c r="CT294" i="1"/>
  <c r="CY294" i="1"/>
  <c r="CQ294" i="1"/>
  <c r="CV294" i="1"/>
  <c r="DA294" i="1"/>
  <c r="DD294" i="1"/>
  <c r="CR294" i="1"/>
  <c r="CW294" i="1"/>
  <c r="DB294" i="1"/>
  <c r="DE294" i="1"/>
  <c r="AJ294" i="1"/>
  <c r="DF294" i="1"/>
  <c r="DG294" i="1"/>
  <c r="DH294" i="1"/>
  <c r="DJ294" i="1"/>
  <c r="CN294" i="1"/>
  <c r="BT294" i="1"/>
  <c r="BY294" i="1"/>
  <c r="BQ294" i="1"/>
  <c r="BV294" i="1"/>
  <c r="CA294" i="1"/>
  <c r="CD294" i="1"/>
  <c r="BU294" i="1"/>
  <c r="BZ294" i="1"/>
  <c r="BR294" i="1"/>
  <c r="BW294" i="1"/>
  <c r="CB294" i="1"/>
  <c r="CE294" i="1"/>
  <c r="BS294" i="1"/>
  <c r="BX294" i="1"/>
  <c r="CC294" i="1"/>
  <c r="CF294" i="1"/>
  <c r="AI294" i="1"/>
  <c r="CG294" i="1"/>
  <c r="CH294" i="1"/>
  <c r="CI294" i="1"/>
  <c r="CK294" i="1"/>
  <c r="BO294" i="1"/>
  <c r="AU294" i="1"/>
  <c r="AZ294" i="1"/>
  <c r="AR294" i="1"/>
  <c r="AW294" i="1"/>
  <c r="BB294" i="1"/>
  <c r="BE294" i="1"/>
  <c r="AV294" i="1"/>
  <c r="BA294" i="1"/>
  <c r="AS294" i="1"/>
  <c r="AX294" i="1"/>
  <c r="BC294" i="1"/>
  <c r="BF294" i="1"/>
  <c r="AT294" i="1"/>
  <c r="AY294" i="1"/>
  <c r="BD294" i="1"/>
  <c r="BG294" i="1"/>
  <c r="AH294" i="1"/>
  <c r="BH294" i="1"/>
  <c r="BI294" i="1"/>
  <c r="BJ294" i="1"/>
  <c r="BL294" i="1"/>
  <c r="AP294" i="1"/>
  <c r="W294" i="1"/>
  <c r="FR282" i="1"/>
  <c r="EQ282" i="1"/>
  <c r="EV282" i="1"/>
  <c r="EN282" i="1"/>
  <c r="ES282" i="1"/>
  <c r="EX282" i="1"/>
  <c r="FA282" i="1"/>
  <c r="ER282" i="1"/>
  <c r="EW282" i="1"/>
  <c r="EO282" i="1"/>
  <c r="ET282" i="1"/>
  <c r="EY282" i="1"/>
  <c r="FB282" i="1"/>
  <c r="EP282" i="1"/>
  <c r="EU282" i="1"/>
  <c r="EZ282" i="1"/>
  <c r="FC282" i="1"/>
  <c r="AL282" i="1"/>
  <c r="FD282" i="1"/>
  <c r="FE282" i="1"/>
  <c r="FF282" i="1"/>
  <c r="FH282" i="1"/>
  <c r="EL282" i="1"/>
  <c r="DR282" i="1"/>
  <c r="DW282" i="1"/>
  <c r="DO282" i="1"/>
  <c r="DT282" i="1"/>
  <c r="DY282" i="1"/>
  <c r="EB282" i="1"/>
  <c r="DS282" i="1"/>
  <c r="DX282" i="1"/>
  <c r="DP282" i="1"/>
  <c r="DU282" i="1"/>
  <c r="DZ282" i="1"/>
  <c r="EC282" i="1"/>
  <c r="DQ282" i="1"/>
  <c r="DV282" i="1"/>
  <c r="EA282" i="1"/>
  <c r="ED282" i="1"/>
  <c r="AK282" i="1"/>
  <c r="EE282" i="1"/>
  <c r="EF282" i="1"/>
  <c r="EG282" i="1"/>
  <c r="EI282" i="1"/>
  <c r="DM282" i="1"/>
  <c r="CS282" i="1"/>
  <c r="CX282" i="1"/>
  <c r="CP282" i="1"/>
  <c r="CU282" i="1"/>
  <c r="CZ282" i="1"/>
  <c r="DC282" i="1"/>
  <c r="CT282" i="1"/>
  <c r="CY282" i="1"/>
  <c r="CQ282" i="1"/>
  <c r="CV282" i="1"/>
  <c r="DA282" i="1"/>
  <c r="DD282" i="1"/>
  <c r="CR282" i="1"/>
  <c r="CW282" i="1"/>
  <c r="DB282" i="1"/>
  <c r="DE282" i="1"/>
  <c r="AJ282" i="1"/>
  <c r="DF282" i="1"/>
  <c r="DG282" i="1"/>
  <c r="DH282" i="1"/>
  <c r="DJ282" i="1"/>
  <c r="CN282" i="1"/>
  <c r="BT282" i="1"/>
  <c r="BY282" i="1"/>
  <c r="BQ282" i="1"/>
  <c r="BV282" i="1"/>
  <c r="CA282" i="1"/>
  <c r="CD282" i="1"/>
  <c r="BU282" i="1"/>
  <c r="BZ282" i="1"/>
  <c r="BR282" i="1"/>
  <c r="BW282" i="1"/>
  <c r="CB282" i="1"/>
  <c r="CE282" i="1"/>
  <c r="BS282" i="1"/>
  <c r="BX282" i="1"/>
  <c r="CC282" i="1"/>
  <c r="CF282" i="1"/>
  <c r="AI282" i="1"/>
  <c r="CG282" i="1"/>
  <c r="CH282" i="1"/>
  <c r="CI282" i="1"/>
  <c r="CK282" i="1"/>
  <c r="BO282" i="1"/>
  <c r="AU282" i="1"/>
  <c r="AZ282" i="1"/>
  <c r="AR282" i="1"/>
  <c r="AW282" i="1"/>
  <c r="BB282" i="1"/>
  <c r="BE282" i="1"/>
  <c r="AV282" i="1"/>
  <c r="BA282" i="1"/>
  <c r="BF282" i="1"/>
  <c r="AT282" i="1"/>
  <c r="AY282" i="1"/>
  <c r="BD282" i="1"/>
  <c r="BG282" i="1"/>
  <c r="BH282" i="1"/>
  <c r="AH282" i="1"/>
  <c r="BI282" i="1"/>
  <c r="BJ282" i="1"/>
  <c r="BL282" i="1"/>
  <c r="AS282" i="1"/>
  <c r="AX282" i="1"/>
  <c r="BC282" i="1"/>
  <c r="AP282" i="1"/>
  <c r="W282" i="1"/>
  <c r="FR318" i="1"/>
  <c r="EQ318" i="1"/>
  <c r="EV318" i="1"/>
  <c r="EN318" i="1"/>
  <c r="ES318" i="1"/>
  <c r="EX318" i="1"/>
  <c r="FA318" i="1"/>
  <c r="ER318" i="1"/>
  <c r="EW318" i="1"/>
  <c r="EO318" i="1"/>
  <c r="ET318" i="1"/>
  <c r="EY318" i="1"/>
  <c r="FB318" i="1"/>
  <c r="EP318" i="1"/>
  <c r="EU318" i="1"/>
  <c r="EZ318" i="1"/>
  <c r="FC318" i="1"/>
  <c r="AL318" i="1"/>
  <c r="FD318" i="1"/>
  <c r="FE318" i="1"/>
  <c r="FF318" i="1"/>
  <c r="FH318" i="1"/>
  <c r="EL318" i="1"/>
  <c r="DR318" i="1"/>
  <c r="DW318" i="1"/>
  <c r="DO318" i="1"/>
  <c r="DT318" i="1"/>
  <c r="DY318" i="1"/>
  <c r="EB318" i="1"/>
  <c r="DS318" i="1"/>
  <c r="DX318" i="1"/>
  <c r="DP318" i="1"/>
  <c r="DU318" i="1"/>
  <c r="DZ318" i="1"/>
  <c r="EC318" i="1"/>
  <c r="DQ318" i="1"/>
  <c r="DV318" i="1"/>
  <c r="EA318" i="1"/>
  <c r="ED318" i="1"/>
  <c r="AK318" i="1"/>
  <c r="EE318" i="1"/>
  <c r="EF318" i="1"/>
  <c r="EG318" i="1"/>
  <c r="EI318" i="1"/>
  <c r="DM318" i="1"/>
  <c r="CS318" i="1"/>
  <c r="CX318" i="1"/>
  <c r="CP318" i="1"/>
  <c r="CU318" i="1"/>
  <c r="CZ318" i="1"/>
  <c r="DC318" i="1"/>
  <c r="CT318" i="1"/>
  <c r="CY318" i="1"/>
  <c r="CQ318" i="1"/>
  <c r="CV318" i="1"/>
  <c r="DA318" i="1"/>
  <c r="DD318" i="1"/>
  <c r="CR318" i="1"/>
  <c r="CW318" i="1"/>
  <c r="DB318" i="1"/>
  <c r="DE318" i="1"/>
  <c r="AJ318" i="1"/>
  <c r="DF318" i="1"/>
  <c r="DG318" i="1"/>
  <c r="DH318" i="1"/>
  <c r="DJ318" i="1"/>
  <c r="CN318" i="1"/>
  <c r="BT318" i="1"/>
  <c r="BY318" i="1"/>
  <c r="BQ318" i="1"/>
  <c r="BV318" i="1"/>
  <c r="CA318" i="1"/>
  <c r="CD318" i="1"/>
  <c r="BU318" i="1"/>
  <c r="BZ318" i="1"/>
  <c r="BR318" i="1"/>
  <c r="BW318" i="1"/>
  <c r="CB318" i="1"/>
  <c r="CE318" i="1"/>
  <c r="BS318" i="1"/>
  <c r="BX318" i="1"/>
  <c r="CC318" i="1"/>
  <c r="CF318" i="1"/>
  <c r="AI318" i="1"/>
  <c r="CG318" i="1"/>
  <c r="CH318" i="1"/>
  <c r="CI318" i="1"/>
  <c r="CK318" i="1"/>
  <c r="BO318" i="1"/>
  <c r="AU318" i="1"/>
  <c r="AZ318" i="1"/>
  <c r="AR318" i="1"/>
  <c r="AW318" i="1"/>
  <c r="BB318" i="1"/>
  <c r="BE318" i="1"/>
  <c r="AV318" i="1"/>
  <c r="BA318" i="1"/>
  <c r="BF318" i="1"/>
  <c r="AT318" i="1"/>
  <c r="AY318" i="1"/>
  <c r="BD318" i="1"/>
  <c r="BG318" i="1"/>
  <c r="BH318" i="1"/>
  <c r="AH318" i="1"/>
  <c r="BI318" i="1"/>
  <c r="BJ318" i="1"/>
  <c r="BL318" i="1"/>
  <c r="AS318" i="1"/>
  <c r="AX318" i="1"/>
  <c r="BC318" i="1"/>
  <c r="AP318" i="1"/>
  <c r="W318" i="1"/>
  <c r="FR267" i="1"/>
  <c r="EQ267" i="1"/>
  <c r="EV267" i="1"/>
  <c r="EN267" i="1"/>
  <c r="ES267" i="1"/>
  <c r="EX267" i="1"/>
  <c r="FA267" i="1"/>
  <c r="ER267" i="1"/>
  <c r="EW267" i="1"/>
  <c r="EO267" i="1"/>
  <c r="ET267" i="1"/>
  <c r="EY267" i="1"/>
  <c r="FB267" i="1"/>
  <c r="EP267" i="1"/>
  <c r="EU267" i="1"/>
  <c r="EZ267" i="1"/>
  <c r="FC267" i="1"/>
  <c r="AL267" i="1"/>
  <c r="FD267" i="1"/>
  <c r="FE267" i="1"/>
  <c r="FF267" i="1"/>
  <c r="FH267" i="1"/>
  <c r="EL267" i="1"/>
  <c r="DR267" i="1"/>
  <c r="DW267" i="1"/>
  <c r="DO267" i="1"/>
  <c r="DT267" i="1"/>
  <c r="DY267" i="1"/>
  <c r="EB267" i="1"/>
  <c r="DS267" i="1"/>
  <c r="DX267" i="1"/>
  <c r="EC267" i="1"/>
  <c r="DQ267" i="1"/>
  <c r="DV267" i="1"/>
  <c r="EA267" i="1"/>
  <c r="ED267" i="1"/>
  <c r="EE267" i="1"/>
  <c r="AK267" i="1"/>
  <c r="EF267" i="1"/>
  <c r="EG267" i="1"/>
  <c r="EI267" i="1"/>
  <c r="DP267" i="1"/>
  <c r="DU267" i="1"/>
  <c r="DZ267" i="1"/>
  <c r="DM267" i="1"/>
  <c r="CS267" i="1"/>
  <c r="CX267" i="1"/>
  <c r="CP267" i="1"/>
  <c r="CU267" i="1"/>
  <c r="CZ267" i="1"/>
  <c r="DC267" i="1"/>
  <c r="CT267" i="1"/>
  <c r="CY267" i="1"/>
  <c r="CQ267" i="1"/>
  <c r="CV267" i="1"/>
  <c r="DA267" i="1"/>
  <c r="DD267" i="1"/>
  <c r="CR267" i="1"/>
  <c r="CW267" i="1"/>
  <c r="DB267" i="1"/>
  <c r="DE267" i="1"/>
  <c r="AJ267" i="1"/>
  <c r="DF267" i="1"/>
  <c r="DG267" i="1"/>
  <c r="DH267" i="1"/>
  <c r="DJ267" i="1"/>
  <c r="CN267" i="1"/>
  <c r="BT267" i="1"/>
  <c r="BY267" i="1"/>
  <c r="BQ267" i="1"/>
  <c r="BV267" i="1"/>
  <c r="CA267" i="1"/>
  <c r="CD267" i="1"/>
  <c r="BU267" i="1"/>
  <c r="BZ267" i="1"/>
  <c r="BR267" i="1"/>
  <c r="BW267" i="1"/>
  <c r="CB267" i="1"/>
  <c r="CE267" i="1"/>
  <c r="BS267" i="1"/>
  <c r="BX267" i="1"/>
  <c r="CC267" i="1"/>
  <c r="CF267" i="1"/>
  <c r="AI267" i="1"/>
  <c r="CG267" i="1"/>
  <c r="CH267" i="1"/>
  <c r="CI267" i="1"/>
  <c r="CK267" i="1"/>
  <c r="BO267" i="1"/>
  <c r="AU267" i="1"/>
  <c r="AZ267" i="1"/>
  <c r="AR267" i="1"/>
  <c r="AW267" i="1"/>
  <c r="BB267" i="1"/>
  <c r="BE267" i="1"/>
  <c r="AV267" i="1"/>
  <c r="BA267" i="1"/>
  <c r="AS267" i="1"/>
  <c r="AX267" i="1"/>
  <c r="BC267" i="1"/>
  <c r="BF267" i="1"/>
  <c r="AT267" i="1"/>
  <c r="AY267" i="1"/>
  <c r="BD267" i="1"/>
  <c r="BG267" i="1"/>
  <c r="AH267" i="1"/>
  <c r="BH267" i="1"/>
  <c r="BI267" i="1"/>
  <c r="BJ267" i="1"/>
  <c r="BL267" i="1"/>
  <c r="AP267" i="1"/>
  <c r="W267" i="1"/>
  <c r="FR325" i="1"/>
  <c r="EQ325" i="1"/>
  <c r="EV325" i="1"/>
  <c r="EN325" i="1"/>
  <c r="ES325" i="1"/>
  <c r="EX325" i="1"/>
  <c r="FA325" i="1"/>
  <c r="ER325" i="1"/>
  <c r="EW325" i="1"/>
  <c r="EO325" i="1"/>
  <c r="ET325" i="1"/>
  <c r="EY325" i="1"/>
  <c r="FB325" i="1"/>
  <c r="EP325" i="1"/>
  <c r="EU325" i="1"/>
  <c r="EZ325" i="1"/>
  <c r="FC325" i="1"/>
  <c r="AL325" i="1"/>
  <c r="FD325" i="1"/>
  <c r="FE325" i="1"/>
  <c r="FF325" i="1"/>
  <c r="FH325" i="1"/>
  <c r="EL325" i="1"/>
  <c r="DR325" i="1"/>
  <c r="DW325" i="1"/>
  <c r="DO325" i="1"/>
  <c r="DT325" i="1"/>
  <c r="DY325" i="1"/>
  <c r="EB325" i="1"/>
  <c r="DS325" i="1"/>
  <c r="DX325" i="1"/>
  <c r="EC325" i="1"/>
  <c r="DQ325" i="1"/>
  <c r="DV325" i="1"/>
  <c r="EA325" i="1"/>
  <c r="ED325" i="1"/>
  <c r="EE325" i="1"/>
  <c r="AK325" i="1"/>
  <c r="EF325" i="1"/>
  <c r="EG325" i="1"/>
  <c r="EI325" i="1"/>
  <c r="DP325" i="1"/>
  <c r="DU325" i="1"/>
  <c r="DZ325" i="1"/>
  <c r="DM325" i="1"/>
  <c r="CS325" i="1"/>
  <c r="CX325" i="1"/>
  <c r="CP325" i="1"/>
  <c r="CU325" i="1"/>
  <c r="CZ325" i="1"/>
  <c r="DC325" i="1"/>
  <c r="CT325" i="1"/>
  <c r="CY325" i="1"/>
  <c r="CQ325" i="1"/>
  <c r="CV325" i="1"/>
  <c r="DA325" i="1"/>
  <c r="DD325" i="1"/>
  <c r="CR325" i="1"/>
  <c r="CW325" i="1"/>
  <c r="DB325" i="1"/>
  <c r="DE325" i="1"/>
  <c r="AJ325" i="1"/>
  <c r="DF325" i="1"/>
  <c r="DG325" i="1"/>
  <c r="DH325" i="1"/>
  <c r="DJ325" i="1"/>
  <c r="CN325" i="1"/>
  <c r="BT325" i="1"/>
  <c r="BY325" i="1"/>
  <c r="BQ325" i="1"/>
  <c r="BV325" i="1"/>
  <c r="CA325" i="1"/>
  <c r="CD325" i="1"/>
  <c r="BU325" i="1"/>
  <c r="BZ325" i="1"/>
  <c r="BR325" i="1"/>
  <c r="BW325" i="1"/>
  <c r="CB325" i="1"/>
  <c r="CE325" i="1"/>
  <c r="BS325" i="1"/>
  <c r="BX325" i="1"/>
  <c r="CC325" i="1"/>
  <c r="CF325" i="1"/>
  <c r="AI325" i="1"/>
  <c r="CG325" i="1"/>
  <c r="CH325" i="1"/>
  <c r="CI325" i="1"/>
  <c r="CK325" i="1"/>
  <c r="BO325" i="1"/>
  <c r="AU325" i="1"/>
  <c r="AZ325" i="1"/>
  <c r="AR325" i="1"/>
  <c r="AW325" i="1"/>
  <c r="BB325" i="1"/>
  <c r="BE325" i="1"/>
  <c r="AV325" i="1"/>
  <c r="BA325" i="1"/>
  <c r="AS325" i="1"/>
  <c r="AX325" i="1"/>
  <c r="BC325" i="1"/>
  <c r="BF325" i="1"/>
  <c r="AT325" i="1"/>
  <c r="AY325" i="1"/>
  <c r="BD325" i="1"/>
  <c r="BG325" i="1"/>
  <c r="AH325" i="1"/>
  <c r="BH325" i="1"/>
  <c r="BI325" i="1"/>
  <c r="BJ325" i="1"/>
  <c r="BL325" i="1"/>
  <c r="AP325" i="1"/>
  <c r="W325" i="1"/>
  <c r="FR215" i="1"/>
  <c r="EQ215" i="1"/>
  <c r="EV215" i="1"/>
  <c r="EN215" i="1"/>
  <c r="ES215" i="1"/>
  <c r="EX215" i="1"/>
  <c r="FA215" i="1"/>
  <c r="ER215" i="1"/>
  <c r="EW215" i="1"/>
  <c r="EO215" i="1"/>
  <c r="ET215" i="1"/>
  <c r="EY215" i="1"/>
  <c r="FB215" i="1"/>
  <c r="EP215" i="1"/>
  <c r="EU215" i="1"/>
  <c r="EZ215" i="1"/>
  <c r="FC215" i="1"/>
  <c r="AL215" i="1"/>
  <c r="FD215" i="1"/>
  <c r="FE215" i="1"/>
  <c r="FF215" i="1"/>
  <c r="FH215" i="1"/>
  <c r="EL215" i="1"/>
  <c r="DR215" i="1"/>
  <c r="DW215" i="1"/>
  <c r="DO215" i="1"/>
  <c r="DT215" i="1"/>
  <c r="DY215" i="1"/>
  <c r="EB215" i="1"/>
  <c r="DS215" i="1"/>
  <c r="DX215" i="1"/>
  <c r="EC215" i="1"/>
  <c r="DQ215" i="1"/>
  <c r="DV215" i="1"/>
  <c r="EA215" i="1"/>
  <c r="ED215" i="1"/>
  <c r="EE215" i="1"/>
  <c r="AK215" i="1"/>
  <c r="EF215" i="1"/>
  <c r="EG215" i="1"/>
  <c r="EI215" i="1"/>
  <c r="DP215" i="1"/>
  <c r="DU215" i="1"/>
  <c r="DZ215" i="1"/>
  <c r="DM215" i="1"/>
  <c r="CS215" i="1"/>
  <c r="CX215" i="1"/>
  <c r="CP215" i="1"/>
  <c r="CU215" i="1"/>
  <c r="CZ215" i="1"/>
  <c r="DC215" i="1"/>
  <c r="CT215" i="1"/>
  <c r="CY215" i="1"/>
  <c r="CQ215" i="1"/>
  <c r="CV215" i="1"/>
  <c r="DA215" i="1"/>
  <c r="DD215" i="1"/>
  <c r="CR215" i="1"/>
  <c r="CW215" i="1"/>
  <c r="DB215" i="1"/>
  <c r="DE215" i="1"/>
  <c r="AJ215" i="1"/>
  <c r="DF215" i="1"/>
  <c r="DG215" i="1"/>
  <c r="DH215" i="1"/>
  <c r="DJ215" i="1"/>
  <c r="CN215" i="1"/>
  <c r="BT215" i="1"/>
  <c r="BY215" i="1"/>
  <c r="BQ215" i="1"/>
  <c r="BV215" i="1"/>
  <c r="CA215" i="1"/>
  <c r="CD215" i="1"/>
  <c r="BU215" i="1"/>
  <c r="BZ215" i="1"/>
  <c r="BR215" i="1"/>
  <c r="BW215" i="1"/>
  <c r="CB215" i="1"/>
  <c r="CE215" i="1"/>
  <c r="BS215" i="1"/>
  <c r="BX215" i="1"/>
  <c r="CC215" i="1"/>
  <c r="CF215" i="1"/>
  <c r="AI215" i="1"/>
  <c r="CG215" i="1"/>
  <c r="CH215" i="1"/>
  <c r="CI215" i="1"/>
  <c r="CK215" i="1"/>
  <c r="BO215" i="1"/>
  <c r="AU215" i="1"/>
  <c r="AZ215" i="1"/>
  <c r="AR215" i="1"/>
  <c r="AW215" i="1"/>
  <c r="BB215" i="1"/>
  <c r="BE215" i="1"/>
  <c r="AV215" i="1"/>
  <c r="BA215" i="1"/>
  <c r="AS215" i="1"/>
  <c r="AX215" i="1"/>
  <c r="BC215" i="1"/>
  <c r="BF215" i="1"/>
  <c r="AT215" i="1"/>
  <c r="AY215" i="1"/>
  <c r="BD215" i="1"/>
  <c r="BG215" i="1"/>
  <c r="AH215" i="1"/>
  <c r="BH215" i="1"/>
  <c r="BI215" i="1"/>
  <c r="BJ215" i="1"/>
  <c r="BL215" i="1"/>
  <c r="AP215" i="1"/>
  <c r="W215" i="1"/>
  <c r="FR297" i="1"/>
  <c r="EQ297" i="1"/>
  <c r="EV297" i="1"/>
  <c r="EN297" i="1"/>
  <c r="ES297" i="1"/>
  <c r="EX297" i="1"/>
  <c r="FA297" i="1"/>
  <c r="ER297" i="1"/>
  <c r="EW297" i="1"/>
  <c r="EO297" i="1"/>
  <c r="ET297" i="1"/>
  <c r="EY297" i="1"/>
  <c r="FB297" i="1"/>
  <c r="EP297" i="1"/>
  <c r="EU297" i="1"/>
  <c r="EZ297" i="1"/>
  <c r="FC297" i="1"/>
  <c r="AL297" i="1"/>
  <c r="FD297" i="1"/>
  <c r="FE297" i="1"/>
  <c r="FF297" i="1"/>
  <c r="FH297" i="1"/>
  <c r="EL297" i="1"/>
  <c r="DR297" i="1"/>
  <c r="DW297" i="1"/>
  <c r="DO297" i="1"/>
  <c r="DT297" i="1"/>
  <c r="DY297" i="1"/>
  <c r="EB297" i="1"/>
  <c r="DS297" i="1"/>
  <c r="DX297" i="1"/>
  <c r="EC297" i="1"/>
  <c r="DQ297" i="1"/>
  <c r="DV297" i="1"/>
  <c r="EA297" i="1"/>
  <c r="ED297" i="1"/>
  <c r="EE297" i="1"/>
  <c r="AK297" i="1"/>
  <c r="EF297" i="1"/>
  <c r="EG297" i="1"/>
  <c r="EI297" i="1"/>
  <c r="DP297" i="1"/>
  <c r="DU297" i="1"/>
  <c r="DZ297" i="1"/>
  <c r="DM297" i="1"/>
  <c r="CS297" i="1"/>
  <c r="CX297" i="1"/>
  <c r="CP297" i="1"/>
  <c r="CU297" i="1"/>
  <c r="CZ297" i="1"/>
  <c r="DC297" i="1"/>
  <c r="CT297" i="1"/>
  <c r="CY297" i="1"/>
  <c r="CQ297" i="1"/>
  <c r="CV297" i="1"/>
  <c r="DA297" i="1"/>
  <c r="DD297" i="1"/>
  <c r="CR297" i="1"/>
  <c r="CW297" i="1"/>
  <c r="DB297" i="1"/>
  <c r="DE297" i="1"/>
  <c r="AJ297" i="1"/>
  <c r="DF297" i="1"/>
  <c r="DG297" i="1"/>
  <c r="DH297" i="1"/>
  <c r="DJ297" i="1"/>
  <c r="CN297" i="1"/>
  <c r="BT297" i="1"/>
  <c r="BY297" i="1"/>
  <c r="BQ297" i="1"/>
  <c r="BV297" i="1"/>
  <c r="CA297" i="1"/>
  <c r="CD297" i="1"/>
  <c r="BU297" i="1"/>
  <c r="BZ297" i="1"/>
  <c r="BR297" i="1"/>
  <c r="BW297" i="1"/>
  <c r="CB297" i="1"/>
  <c r="CE297" i="1"/>
  <c r="BS297" i="1"/>
  <c r="BX297" i="1"/>
  <c r="CC297" i="1"/>
  <c r="CF297" i="1"/>
  <c r="AI297" i="1"/>
  <c r="CG297" i="1"/>
  <c r="CH297" i="1"/>
  <c r="CI297" i="1"/>
  <c r="CK297" i="1"/>
  <c r="BO297" i="1"/>
  <c r="AU297" i="1"/>
  <c r="AZ297" i="1"/>
  <c r="AR297" i="1"/>
  <c r="AW297" i="1"/>
  <c r="BB297" i="1"/>
  <c r="BE297" i="1"/>
  <c r="AV297" i="1"/>
  <c r="BA297" i="1"/>
  <c r="AS297" i="1"/>
  <c r="AX297" i="1"/>
  <c r="BC297" i="1"/>
  <c r="BF297" i="1"/>
  <c r="AT297" i="1"/>
  <c r="AY297" i="1"/>
  <c r="BD297" i="1"/>
  <c r="BG297" i="1"/>
  <c r="AH297" i="1"/>
  <c r="BH297" i="1"/>
  <c r="BI297" i="1"/>
  <c r="BJ297" i="1"/>
  <c r="BL297" i="1"/>
  <c r="AP297" i="1"/>
  <c r="W297" i="1"/>
  <c r="FR330" i="1"/>
  <c r="EQ330" i="1"/>
  <c r="EV330" i="1"/>
  <c r="EN330" i="1"/>
  <c r="ES330" i="1"/>
  <c r="EX330" i="1"/>
  <c r="FA330" i="1"/>
  <c r="ER330" i="1"/>
  <c r="EW330" i="1"/>
  <c r="EO330" i="1"/>
  <c r="ET330" i="1"/>
  <c r="EY330" i="1"/>
  <c r="FB330" i="1"/>
  <c r="EP330" i="1"/>
  <c r="EU330" i="1"/>
  <c r="EZ330" i="1"/>
  <c r="FC330" i="1"/>
  <c r="AL330" i="1"/>
  <c r="FD330" i="1"/>
  <c r="FE330" i="1"/>
  <c r="FF330" i="1"/>
  <c r="FH330" i="1"/>
  <c r="EL330" i="1"/>
  <c r="DR330" i="1"/>
  <c r="DW330" i="1"/>
  <c r="DO330" i="1"/>
  <c r="DT330" i="1"/>
  <c r="DY330" i="1"/>
  <c r="EB330" i="1"/>
  <c r="DS330" i="1"/>
  <c r="DX330" i="1"/>
  <c r="EC330" i="1"/>
  <c r="DQ330" i="1"/>
  <c r="DV330" i="1"/>
  <c r="EA330" i="1"/>
  <c r="ED330" i="1"/>
  <c r="EE330" i="1"/>
  <c r="AK330" i="1"/>
  <c r="EF330" i="1"/>
  <c r="EG330" i="1"/>
  <c r="EI330" i="1"/>
  <c r="DP330" i="1"/>
  <c r="DU330" i="1"/>
  <c r="DZ330" i="1"/>
  <c r="DM330" i="1"/>
  <c r="CS330" i="1"/>
  <c r="CX330" i="1"/>
  <c r="CP330" i="1"/>
  <c r="CU330" i="1"/>
  <c r="CZ330" i="1"/>
  <c r="DC330" i="1"/>
  <c r="CT330" i="1"/>
  <c r="CY330" i="1"/>
  <c r="CQ330" i="1"/>
  <c r="CV330" i="1"/>
  <c r="DA330" i="1"/>
  <c r="DD330" i="1"/>
  <c r="CR330" i="1"/>
  <c r="CW330" i="1"/>
  <c r="DB330" i="1"/>
  <c r="DE330" i="1"/>
  <c r="AJ330" i="1"/>
  <c r="DF330" i="1"/>
  <c r="DG330" i="1"/>
  <c r="DH330" i="1"/>
  <c r="DJ330" i="1"/>
  <c r="CN330" i="1"/>
  <c r="BT330" i="1"/>
  <c r="BY330" i="1"/>
  <c r="BQ330" i="1"/>
  <c r="BV330" i="1"/>
  <c r="CA330" i="1"/>
  <c r="CD330" i="1"/>
  <c r="BU330" i="1"/>
  <c r="BZ330" i="1"/>
  <c r="BR330" i="1"/>
  <c r="BW330" i="1"/>
  <c r="CB330" i="1"/>
  <c r="CE330" i="1"/>
  <c r="BS330" i="1"/>
  <c r="BX330" i="1"/>
  <c r="CC330" i="1"/>
  <c r="CF330" i="1"/>
  <c r="AI330" i="1"/>
  <c r="CG330" i="1"/>
  <c r="CH330" i="1"/>
  <c r="CI330" i="1"/>
  <c r="CK330" i="1"/>
  <c r="BO330" i="1"/>
  <c r="AU330" i="1"/>
  <c r="AZ330" i="1"/>
  <c r="AR330" i="1"/>
  <c r="AW330" i="1"/>
  <c r="BB330" i="1"/>
  <c r="BE330" i="1"/>
  <c r="AV330" i="1"/>
  <c r="BA330" i="1"/>
  <c r="AS330" i="1"/>
  <c r="AX330" i="1"/>
  <c r="BC330" i="1"/>
  <c r="BF330" i="1"/>
  <c r="AT330" i="1"/>
  <c r="AY330" i="1"/>
  <c r="BD330" i="1"/>
  <c r="BG330" i="1"/>
  <c r="AH330" i="1"/>
  <c r="BH330" i="1"/>
  <c r="BI330" i="1"/>
  <c r="BJ330" i="1"/>
  <c r="BL330" i="1"/>
  <c r="AP330" i="1"/>
  <c r="W330" i="1"/>
  <c r="FR323" i="1"/>
  <c r="EQ323" i="1"/>
  <c r="EV323" i="1"/>
  <c r="EN323" i="1"/>
  <c r="ES323" i="1"/>
  <c r="EX323" i="1"/>
  <c r="FA323" i="1"/>
  <c r="ER323" i="1"/>
  <c r="EW323" i="1"/>
  <c r="EO323" i="1"/>
  <c r="ET323" i="1"/>
  <c r="EY323" i="1"/>
  <c r="FB323" i="1"/>
  <c r="EP323" i="1"/>
  <c r="EU323" i="1"/>
  <c r="EZ323" i="1"/>
  <c r="FC323" i="1"/>
  <c r="AL323" i="1"/>
  <c r="FD323" i="1"/>
  <c r="FE323" i="1"/>
  <c r="FF323" i="1"/>
  <c r="FH323" i="1"/>
  <c r="EL323" i="1"/>
  <c r="DR323" i="1"/>
  <c r="DW323" i="1"/>
  <c r="DO323" i="1"/>
  <c r="DT323" i="1"/>
  <c r="DY323" i="1"/>
  <c r="EB323" i="1"/>
  <c r="DS323" i="1"/>
  <c r="DX323" i="1"/>
  <c r="EC323" i="1"/>
  <c r="DQ323" i="1"/>
  <c r="DV323" i="1"/>
  <c r="EA323" i="1"/>
  <c r="ED323" i="1"/>
  <c r="EE323" i="1"/>
  <c r="AK323" i="1"/>
  <c r="EF323" i="1"/>
  <c r="EG323" i="1"/>
  <c r="EI323" i="1"/>
  <c r="DP323" i="1"/>
  <c r="DU323" i="1"/>
  <c r="DZ323" i="1"/>
  <c r="DM323" i="1"/>
  <c r="CS323" i="1"/>
  <c r="CX323" i="1"/>
  <c r="CP323" i="1"/>
  <c r="CU323" i="1"/>
  <c r="CZ323" i="1"/>
  <c r="DC323" i="1"/>
  <c r="CT323" i="1"/>
  <c r="CY323" i="1"/>
  <c r="CQ323" i="1"/>
  <c r="CV323" i="1"/>
  <c r="DA323" i="1"/>
  <c r="DD323" i="1"/>
  <c r="CR323" i="1"/>
  <c r="CW323" i="1"/>
  <c r="DB323" i="1"/>
  <c r="DE323" i="1"/>
  <c r="AJ323" i="1"/>
  <c r="DF323" i="1"/>
  <c r="DG323" i="1"/>
  <c r="DH323" i="1"/>
  <c r="DJ323" i="1"/>
  <c r="CN323" i="1"/>
  <c r="BT323" i="1"/>
  <c r="BY323" i="1"/>
  <c r="BQ323" i="1"/>
  <c r="BV323" i="1"/>
  <c r="CA323" i="1"/>
  <c r="CD323" i="1"/>
  <c r="BU323" i="1"/>
  <c r="BZ323" i="1"/>
  <c r="BR323" i="1"/>
  <c r="BW323" i="1"/>
  <c r="CB323" i="1"/>
  <c r="CE323" i="1"/>
  <c r="BS323" i="1"/>
  <c r="BX323" i="1"/>
  <c r="CC323" i="1"/>
  <c r="CF323" i="1"/>
  <c r="AI323" i="1"/>
  <c r="CG323" i="1"/>
  <c r="CH323" i="1"/>
  <c r="CI323" i="1"/>
  <c r="CK323" i="1"/>
  <c r="BO323" i="1"/>
  <c r="AU323" i="1"/>
  <c r="AZ323" i="1"/>
  <c r="AR323" i="1"/>
  <c r="AW323" i="1"/>
  <c r="BB323" i="1"/>
  <c r="BE323" i="1"/>
  <c r="AV323" i="1"/>
  <c r="BA323" i="1"/>
  <c r="AS323" i="1"/>
  <c r="AX323" i="1"/>
  <c r="BC323" i="1"/>
  <c r="BF323" i="1"/>
  <c r="AT323" i="1"/>
  <c r="AY323" i="1"/>
  <c r="BD323" i="1"/>
  <c r="BG323" i="1"/>
  <c r="AH323" i="1"/>
  <c r="BH323" i="1"/>
  <c r="BI323" i="1"/>
  <c r="BJ323" i="1"/>
  <c r="BL323" i="1"/>
  <c r="AP323" i="1"/>
  <c r="W323" i="1"/>
  <c r="FR314" i="1"/>
  <c r="EQ314" i="1"/>
  <c r="EV314" i="1"/>
  <c r="EN314" i="1"/>
  <c r="ES314" i="1"/>
  <c r="EX314" i="1"/>
  <c r="FA314" i="1"/>
  <c r="ER314" i="1"/>
  <c r="EW314" i="1"/>
  <c r="EO314" i="1"/>
  <c r="ET314" i="1"/>
  <c r="EY314" i="1"/>
  <c r="FB314" i="1"/>
  <c r="EP314" i="1"/>
  <c r="EU314" i="1"/>
  <c r="EZ314" i="1"/>
  <c r="FC314" i="1"/>
  <c r="AL314" i="1"/>
  <c r="FD314" i="1"/>
  <c r="FE314" i="1"/>
  <c r="FF314" i="1"/>
  <c r="FH314" i="1"/>
  <c r="EL314" i="1"/>
  <c r="DR314" i="1"/>
  <c r="DW314" i="1"/>
  <c r="DO314" i="1"/>
  <c r="DT314" i="1"/>
  <c r="DY314" i="1"/>
  <c r="EB314" i="1"/>
  <c r="DS314" i="1"/>
  <c r="DX314" i="1"/>
  <c r="EC314" i="1"/>
  <c r="DQ314" i="1"/>
  <c r="DV314" i="1"/>
  <c r="EA314" i="1"/>
  <c r="ED314" i="1"/>
  <c r="EE314" i="1"/>
  <c r="AK314" i="1"/>
  <c r="EF314" i="1"/>
  <c r="EG314" i="1"/>
  <c r="EI314" i="1"/>
  <c r="DP314" i="1"/>
  <c r="DU314" i="1"/>
  <c r="DZ314" i="1"/>
  <c r="DM314" i="1"/>
  <c r="CS314" i="1"/>
  <c r="CX314" i="1"/>
  <c r="CP314" i="1"/>
  <c r="CU314" i="1"/>
  <c r="CZ314" i="1"/>
  <c r="DC314" i="1"/>
  <c r="CT314" i="1"/>
  <c r="CY314" i="1"/>
  <c r="CQ314" i="1"/>
  <c r="CV314" i="1"/>
  <c r="DA314" i="1"/>
  <c r="DD314" i="1"/>
  <c r="CR314" i="1"/>
  <c r="CW314" i="1"/>
  <c r="DB314" i="1"/>
  <c r="DE314" i="1"/>
  <c r="AJ314" i="1"/>
  <c r="DF314" i="1"/>
  <c r="DG314" i="1"/>
  <c r="DH314" i="1"/>
  <c r="DJ314" i="1"/>
  <c r="CN314" i="1"/>
  <c r="BT314" i="1"/>
  <c r="BY314" i="1"/>
  <c r="BQ314" i="1"/>
  <c r="BV314" i="1"/>
  <c r="CA314" i="1"/>
  <c r="CD314" i="1"/>
  <c r="BU314" i="1"/>
  <c r="BZ314" i="1"/>
  <c r="BR314" i="1"/>
  <c r="BW314" i="1"/>
  <c r="CB314" i="1"/>
  <c r="CE314" i="1"/>
  <c r="BS314" i="1"/>
  <c r="BX314" i="1"/>
  <c r="CC314" i="1"/>
  <c r="CF314" i="1"/>
  <c r="AI314" i="1"/>
  <c r="CG314" i="1"/>
  <c r="CH314" i="1"/>
  <c r="CI314" i="1"/>
  <c r="CK314" i="1"/>
  <c r="BO314" i="1"/>
  <c r="AU314" i="1"/>
  <c r="AZ314" i="1"/>
  <c r="AR314" i="1"/>
  <c r="AW314" i="1"/>
  <c r="BB314" i="1"/>
  <c r="BE314" i="1"/>
  <c r="AV314" i="1"/>
  <c r="BA314" i="1"/>
  <c r="AS314" i="1"/>
  <c r="AX314" i="1"/>
  <c r="BC314" i="1"/>
  <c r="BF314" i="1"/>
  <c r="AT314" i="1"/>
  <c r="AY314" i="1"/>
  <c r="BD314" i="1"/>
  <c r="BG314" i="1"/>
  <c r="AH314" i="1"/>
  <c r="BH314" i="1"/>
  <c r="BI314" i="1"/>
  <c r="BJ314" i="1"/>
  <c r="BL314" i="1"/>
  <c r="AP314" i="1"/>
  <c r="W314" i="1"/>
  <c r="FR313" i="1"/>
  <c r="EQ313" i="1"/>
  <c r="EV313" i="1"/>
  <c r="EN313" i="1"/>
  <c r="ES313" i="1"/>
  <c r="EX313" i="1"/>
  <c r="FA313" i="1"/>
  <c r="ER313" i="1"/>
  <c r="EW313" i="1"/>
  <c r="EO313" i="1"/>
  <c r="ET313" i="1"/>
  <c r="EY313" i="1"/>
  <c r="FB313" i="1"/>
  <c r="EP313" i="1"/>
  <c r="EU313" i="1"/>
  <c r="EZ313" i="1"/>
  <c r="FC313" i="1"/>
  <c r="AL313" i="1"/>
  <c r="FD313" i="1"/>
  <c r="FE313" i="1"/>
  <c r="FF313" i="1"/>
  <c r="FH313" i="1"/>
  <c r="EL313" i="1"/>
  <c r="DR313" i="1"/>
  <c r="DW313" i="1"/>
  <c r="DO313" i="1"/>
  <c r="DT313" i="1"/>
  <c r="DY313" i="1"/>
  <c r="EB313" i="1"/>
  <c r="DS313" i="1"/>
  <c r="DX313" i="1"/>
  <c r="DP313" i="1"/>
  <c r="DU313" i="1"/>
  <c r="DZ313" i="1"/>
  <c r="EC313" i="1"/>
  <c r="DQ313" i="1"/>
  <c r="DV313" i="1"/>
  <c r="EA313" i="1"/>
  <c r="ED313" i="1"/>
  <c r="AK313" i="1"/>
  <c r="EE313" i="1"/>
  <c r="EF313" i="1"/>
  <c r="EG313" i="1"/>
  <c r="EI313" i="1"/>
  <c r="DM313" i="1"/>
  <c r="CS313" i="1"/>
  <c r="CX313" i="1"/>
  <c r="CP313" i="1"/>
  <c r="CU313" i="1"/>
  <c r="CZ313" i="1"/>
  <c r="DC313" i="1"/>
  <c r="CT313" i="1"/>
  <c r="CY313" i="1"/>
  <c r="CQ313" i="1"/>
  <c r="CV313" i="1"/>
  <c r="DA313" i="1"/>
  <c r="DD313" i="1"/>
  <c r="CR313" i="1"/>
  <c r="CW313" i="1"/>
  <c r="DB313" i="1"/>
  <c r="DE313" i="1"/>
  <c r="AJ313" i="1"/>
  <c r="DF313" i="1"/>
  <c r="DG313" i="1"/>
  <c r="DH313" i="1"/>
  <c r="DJ313" i="1"/>
  <c r="CN313" i="1"/>
  <c r="BT313" i="1"/>
  <c r="BY313" i="1"/>
  <c r="BQ313" i="1"/>
  <c r="BV313" i="1"/>
  <c r="CA313" i="1"/>
  <c r="CD313" i="1"/>
  <c r="BU313" i="1"/>
  <c r="BZ313" i="1"/>
  <c r="BR313" i="1"/>
  <c r="BW313" i="1"/>
  <c r="CB313" i="1"/>
  <c r="CE313" i="1"/>
  <c r="BS313" i="1"/>
  <c r="BX313" i="1"/>
  <c r="CC313" i="1"/>
  <c r="CF313" i="1"/>
  <c r="AI313" i="1"/>
  <c r="CG313" i="1"/>
  <c r="CH313" i="1"/>
  <c r="CI313" i="1"/>
  <c r="CK313" i="1"/>
  <c r="BO313" i="1"/>
  <c r="AU313" i="1"/>
  <c r="AZ313" i="1"/>
  <c r="AR313" i="1"/>
  <c r="AW313" i="1"/>
  <c r="BB313" i="1"/>
  <c r="BE313" i="1"/>
  <c r="AV313" i="1"/>
  <c r="BA313" i="1"/>
  <c r="AS313" i="1"/>
  <c r="AX313" i="1"/>
  <c r="BC313" i="1"/>
  <c r="BF313" i="1"/>
  <c r="AT313" i="1"/>
  <c r="AY313" i="1"/>
  <c r="BD313" i="1"/>
  <c r="BG313" i="1"/>
  <c r="AH313" i="1"/>
  <c r="BH313" i="1"/>
  <c r="BI313" i="1"/>
  <c r="BJ313" i="1"/>
  <c r="BL313" i="1"/>
  <c r="AP313" i="1"/>
  <c r="W313" i="1"/>
  <c r="FR260" i="1"/>
  <c r="EQ260" i="1"/>
  <c r="EV260" i="1"/>
  <c r="EN260" i="1"/>
  <c r="ES260" i="1"/>
  <c r="EX260" i="1"/>
  <c r="FA260" i="1"/>
  <c r="ER260" i="1"/>
  <c r="EW260" i="1"/>
  <c r="EO260" i="1"/>
  <c r="ET260" i="1"/>
  <c r="EY260" i="1"/>
  <c r="FB260" i="1"/>
  <c r="EP260" i="1"/>
  <c r="EU260" i="1"/>
  <c r="EZ260" i="1"/>
  <c r="FC260" i="1"/>
  <c r="AL260" i="1"/>
  <c r="FD260" i="1"/>
  <c r="FE260" i="1"/>
  <c r="FF260" i="1"/>
  <c r="FH260" i="1"/>
  <c r="EL260" i="1"/>
  <c r="DR260" i="1"/>
  <c r="DW260" i="1"/>
  <c r="DO260" i="1"/>
  <c r="DT260" i="1"/>
  <c r="DY260" i="1"/>
  <c r="EB260" i="1"/>
  <c r="DS260" i="1"/>
  <c r="DX260" i="1"/>
  <c r="DP260" i="1"/>
  <c r="DU260" i="1"/>
  <c r="DZ260" i="1"/>
  <c r="EC260" i="1"/>
  <c r="DQ260" i="1"/>
  <c r="DV260" i="1"/>
  <c r="EA260" i="1"/>
  <c r="ED260" i="1"/>
  <c r="AK260" i="1"/>
  <c r="EE260" i="1"/>
  <c r="EF260" i="1"/>
  <c r="EG260" i="1"/>
  <c r="EI260" i="1"/>
  <c r="DM260" i="1"/>
  <c r="CS260" i="1"/>
  <c r="CX260" i="1"/>
  <c r="CP260" i="1"/>
  <c r="CU260" i="1"/>
  <c r="CZ260" i="1"/>
  <c r="DC260" i="1"/>
  <c r="CT260" i="1"/>
  <c r="CY260" i="1"/>
  <c r="CQ260" i="1"/>
  <c r="CV260" i="1"/>
  <c r="DA260" i="1"/>
  <c r="DD260" i="1"/>
  <c r="CR260" i="1"/>
  <c r="CW260" i="1"/>
  <c r="DB260" i="1"/>
  <c r="DE260" i="1"/>
  <c r="AJ260" i="1"/>
  <c r="DF260" i="1"/>
  <c r="DG260" i="1"/>
  <c r="DH260" i="1"/>
  <c r="DJ260" i="1"/>
  <c r="CN260" i="1"/>
  <c r="BT260" i="1"/>
  <c r="BY260" i="1"/>
  <c r="BQ260" i="1"/>
  <c r="BV260" i="1"/>
  <c r="CA260" i="1"/>
  <c r="CD260" i="1"/>
  <c r="BU260" i="1"/>
  <c r="BZ260" i="1"/>
  <c r="BR260" i="1"/>
  <c r="BW260" i="1"/>
  <c r="CB260" i="1"/>
  <c r="CE260" i="1"/>
  <c r="BS260" i="1"/>
  <c r="BX260" i="1"/>
  <c r="CC260" i="1"/>
  <c r="CF260" i="1"/>
  <c r="AI260" i="1"/>
  <c r="CG260" i="1"/>
  <c r="CH260" i="1"/>
  <c r="CI260" i="1"/>
  <c r="CK260" i="1"/>
  <c r="BO260" i="1"/>
  <c r="AU260" i="1"/>
  <c r="AZ260" i="1"/>
  <c r="AR260" i="1"/>
  <c r="AW260" i="1"/>
  <c r="BB260" i="1"/>
  <c r="BE260" i="1"/>
  <c r="AV260" i="1"/>
  <c r="BA260" i="1"/>
  <c r="AS260" i="1"/>
  <c r="AX260" i="1"/>
  <c r="BC260" i="1"/>
  <c r="BF260" i="1"/>
  <c r="AT260" i="1"/>
  <c r="AY260" i="1"/>
  <c r="BD260" i="1"/>
  <c r="BG260" i="1"/>
  <c r="AH260" i="1"/>
  <c r="BH260" i="1"/>
  <c r="BI260" i="1"/>
  <c r="BJ260" i="1"/>
  <c r="BL260" i="1"/>
  <c r="AP260" i="1"/>
  <c r="W260" i="1"/>
  <c r="FR247" i="1"/>
  <c r="EQ247" i="1"/>
  <c r="EV247" i="1"/>
  <c r="EN247" i="1"/>
  <c r="ES247" i="1"/>
  <c r="EX247" i="1"/>
  <c r="FA247" i="1"/>
  <c r="ER247" i="1"/>
  <c r="EW247" i="1"/>
  <c r="EO247" i="1"/>
  <c r="ET247" i="1"/>
  <c r="EY247" i="1"/>
  <c r="FB247" i="1"/>
  <c r="EP247" i="1"/>
  <c r="EU247" i="1"/>
  <c r="EZ247" i="1"/>
  <c r="FC247" i="1"/>
  <c r="AL247" i="1"/>
  <c r="FD247" i="1"/>
  <c r="FE247" i="1"/>
  <c r="FF247" i="1"/>
  <c r="FH247" i="1"/>
  <c r="EL247" i="1"/>
  <c r="DR247" i="1"/>
  <c r="DW247" i="1"/>
  <c r="DO247" i="1"/>
  <c r="DT247" i="1"/>
  <c r="DY247" i="1"/>
  <c r="EB247" i="1"/>
  <c r="DS247" i="1"/>
  <c r="DX247" i="1"/>
  <c r="DP247" i="1"/>
  <c r="DU247" i="1"/>
  <c r="DZ247" i="1"/>
  <c r="EC247" i="1"/>
  <c r="DQ247" i="1"/>
  <c r="DV247" i="1"/>
  <c r="EA247" i="1"/>
  <c r="ED247" i="1"/>
  <c r="AK247" i="1"/>
  <c r="EE247" i="1"/>
  <c r="EF247" i="1"/>
  <c r="EG247" i="1"/>
  <c r="EI247" i="1"/>
  <c r="DM247" i="1"/>
  <c r="CS247" i="1"/>
  <c r="CX247" i="1"/>
  <c r="CP247" i="1"/>
  <c r="CU247" i="1"/>
  <c r="CZ247" i="1"/>
  <c r="DC247" i="1"/>
  <c r="CT247" i="1"/>
  <c r="CY247" i="1"/>
  <c r="CQ247" i="1"/>
  <c r="CV247" i="1"/>
  <c r="DA247" i="1"/>
  <c r="DD247" i="1"/>
  <c r="CR247" i="1"/>
  <c r="CW247" i="1"/>
  <c r="DB247" i="1"/>
  <c r="DE247" i="1"/>
  <c r="AJ247" i="1"/>
  <c r="DF247" i="1"/>
  <c r="DG247" i="1"/>
  <c r="DH247" i="1"/>
  <c r="DJ247" i="1"/>
  <c r="CN247" i="1"/>
  <c r="BT247" i="1"/>
  <c r="BY247" i="1"/>
  <c r="BQ247" i="1"/>
  <c r="BV247" i="1"/>
  <c r="CA247" i="1"/>
  <c r="CD247" i="1"/>
  <c r="BU247" i="1"/>
  <c r="BZ247" i="1"/>
  <c r="BR247" i="1"/>
  <c r="BW247" i="1"/>
  <c r="CB247" i="1"/>
  <c r="CE247" i="1"/>
  <c r="BS247" i="1"/>
  <c r="BX247" i="1"/>
  <c r="CC247" i="1"/>
  <c r="CF247" i="1"/>
  <c r="AI247" i="1"/>
  <c r="CG247" i="1"/>
  <c r="CH247" i="1"/>
  <c r="CI247" i="1"/>
  <c r="CK247" i="1"/>
  <c r="BO247" i="1"/>
  <c r="AU247" i="1"/>
  <c r="AZ247" i="1"/>
  <c r="AR247" i="1"/>
  <c r="AW247" i="1"/>
  <c r="BB247" i="1"/>
  <c r="BE247" i="1"/>
  <c r="AV247" i="1"/>
  <c r="BA247" i="1"/>
  <c r="AS247" i="1"/>
  <c r="AX247" i="1"/>
  <c r="BC247" i="1"/>
  <c r="BF247" i="1"/>
  <c r="AT247" i="1"/>
  <c r="AY247" i="1"/>
  <c r="BD247" i="1"/>
  <c r="BG247" i="1"/>
  <c r="AH247" i="1"/>
  <c r="BH247" i="1"/>
  <c r="BI247" i="1"/>
  <c r="BJ247" i="1"/>
  <c r="BL247" i="1"/>
  <c r="AP247" i="1"/>
  <c r="W247" i="1"/>
  <c r="FR246" i="1"/>
  <c r="EQ246" i="1"/>
  <c r="EV246" i="1"/>
  <c r="EN246" i="1"/>
  <c r="ES246" i="1"/>
  <c r="EX246" i="1"/>
  <c r="FA246" i="1"/>
  <c r="ER246" i="1"/>
  <c r="EW246" i="1"/>
  <c r="EO246" i="1"/>
  <c r="ET246" i="1"/>
  <c r="EY246" i="1"/>
  <c r="FB246" i="1"/>
  <c r="EP246" i="1"/>
  <c r="EU246" i="1"/>
  <c r="EZ246" i="1"/>
  <c r="FC246" i="1"/>
  <c r="AL246" i="1"/>
  <c r="FD246" i="1"/>
  <c r="FE246" i="1"/>
  <c r="FF246" i="1"/>
  <c r="FH246" i="1"/>
  <c r="EL246" i="1"/>
  <c r="DR246" i="1"/>
  <c r="DW246" i="1"/>
  <c r="DO246" i="1"/>
  <c r="DT246" i="1"/>
  <c r="DY246" i="1"/>
  <c r="EB246" i="1"/>
  <c r="DS246" i="1"/>
  <c r="DX246" i="1"/>
  <c r="DP246" i="1"/>
  <c r="DU246" i="1"/>
  <c r="DZ246" i="1"/>
  <c r="EC246" i="1"/>
  <c r="DQ246" i="1"/>
  <c r="DV246" i="1"/>
  <c r="EA246" i="1"/>
  <c r="ED246" i="1"/>
  <c r="AK246" i="1"/>
  <c r="EE246" i="1"/>
  <c r="EF246" i="1"/>
  <c r="EG246" i="1"/>
  <c r="EI246" i="1"/>
  <c r="DM246" i="1"/>
  <c r="CS246" i="1"/>
  <c r="CX246" i="1"/>
  <c r="CP246" i="1"/>
  <c r="CU246" i="1"/>
  <c r="CZ246" i="1"/>
  <c r="DC246" i="1"/>
  <c r="CT246" i="1"/>
  <c r="CY246" i="1"/>
  <c r="CQ246" i="1"/>
  <c r="CV246" i="1"/>
  <c r="DA246" i="1"/>
  <c r="DD246" i="1"/>
  <c r="CR246" i="1"/>
  <c r="CW246" i="1"/>
  <c r="DB246" i="1"/>
  <c r="DE246" i="1"/>
  <c r="AJ246" i="1"/>
  <c r="DF246" i="1"/>
  <c r="DG246" i="1"/>
  <c r="DH246" i="1"/>
  <c r="DJ246" i="1"/>
  <c r="CN246" i="1"/>
  <c r="BT246" i="1"/>
  <c r="BY246" i="1"/>
  <c r="BQ246" i="1"/>
  <c r="BV246" i="1"/>
  <c r="CA246" i="1"/>
  <c r="CD246" i="1"/>
  <c r="BU246" i="1"/>
  <c r="BZ246" i="1"/>
  <c r="BR246" i="1"/>
  <c r="BW246" i="1"/>
  <c r="CB246" i="1"/>
  <c r="CE246" i="1"/>
  <c r="BS246" i="1"/>
  <c r="BX246" i="1"/>
  <c r="CC246" i="1"/>
  <c r="CF246" i="1"/>
  <c r="AI246" i="1"/>
  <c r="CG246" i="1"/>
  <c r="CH246" i="1"/>
  <c r="CI246" i="1"/>
  <c r="CK246" i="1"/>
  <c r="BO246" i="1"/>
  <c r="AU246" i="1"/>
  <c r="AZ246" i="1"/>
  <c r="AR246" i="1"/>
  <c r="AW246" i="1"/>
  <c r="BB246" i="1"/>
  <c r="BE246" i="1"/>
  <c r="AV246" i="1"/>
  <c r="BA246" i="1"/>
  <c r="AS246" i="1"/>
  <c r="AX246" i="1"/>
  <c r="BC246" i="1"/>
  <c r="BF246" i="1"/>
  <c r="AT246" i="1"/>
  <c r="AY246" i="1"/>
  <c r="BD246" i="1"/>
  <c r="BG246" i="1"/>
  <c r="AH246" i="1"/>
  <c r="BH246" i="1"/>
  <c r="BI246" i="1"/>
  <c r="BJ246" i="1"/>
  <c r="BL246" i="1"/>
  <c r="AP246" i="1"/>
  <c r="W246" i="1"/>
  <c r="FR272" i="1"/>
  <c r="EQ272" i="1"/>
  <c r="EV272" i="1"/>
  <c r="EN272" i="1"/>
  <c r="ES272" i="1"/>
  <c r="EX272" i="1"/>
  <c r="FA272" i="1"/>
  <c r="ER272" i="1"/>
  <c r="EW272" i="1"/>
  <c r="EO272" i="1"/>
  <c r="ET272" i="1"/>
  <c r="EY272" i="1"/>
  <c r="FB272" i="1"/>
  <c r="EP272" i="1"/>
  <c r="EU272" i="1"/>
  <c r="EZ272" i="1"/>
  <c r="FC272" i="1"/>
  <c r="AL272" i="1"/>
  <c r="FD272" i="1"/>
  <c r="FE272" i="1"/>
  <c r="FF272" i="1"/>
  <c r="FH272" i="1"/>
  <c r="EL272" i="1"/>
  <c r="DR272" i="1"/>
  <c r="DW272" i="1"/>
  <c r="DO272" i="1"/>
  <c r="DT272" i="1"/>
  <c r="DY272" i="1"/>
  <c r="EB272" i="1"/>
  <c r="DS272" i="1"/>
  <c r="DX272" i="1"/>
  <c r="DP272" i="1"/>
  <c r="DU272" i="1"/>
  <c r="DZ272" i="1"/>
  <c r="EC272" i="1"/>
  <c r="DQ272" i="1"/>
  <c r="DV272" i="1"/>
  <c r="EA272" i="1"/>
  <c r="ED272" i="1"/>
  <c r="AK272" i="1"/>
  <c r="EE272" i="1"/>
  <c r="EF272" i="1"/>
  <c r="EG272" i="1"/>
  <c r="EI272" i="1"/>
  <c r="DM272" i="1"/>
  <c r="CS272" i="1"/>
  <c r="CX272" i="1"/>
  <c r="CP272" i="1"/>
  <c r="CU272" i="1"/>
  <c r="CZ272" i="1"/>
  <c r="DC272" i="1"/>
  <c r="CT272" i="1"/>
  <c r="CY272" i="1"/>
  <c r="CQ272" i="1"/>
  <c r="CV272" i="1"/>
  <c r="DA272" i="1"/>
  <c r="DD272" i="1"/>
  <c r="CR272" i="1"/>
  <c r="CW272" i="1"/>
  <c r="DB272" i="1"/>
  <c r="DE272" i="1"/>
  <c r="AJ272" i="1"/>
  <c r="DF272" i="1"/>
  <c r="DG272" i="1"/>
  <c r="DH272" i="1"/>
  <c r="DJ272" i="1"/>
  <c r="CN272" i="1"/>
  <c r="BT272" i="1"/>
  <c r="BY272" i="1"/>
  <c r="BQ272" i="1"/>
  <c r="BV272" i="1"/>
  <c r="CA272" i="1"/>
  <c r="CD272" i="1"/>
  <c r="BU272" i="1"/>
  <c r="BZ272" i="1"/>
  <c r="BR272" i="1"/>
  <c r="BW272" i="1"/>
  <c r="CB272" i="1"/>
  <c r="CE272" i="1"/>
  <c r="BS272" i="1"/>
  <c r="BX272" i="1"/>
  <c r="CC272" i="1"/>
  <c r="CF272" i="1"/>
  <c r="AI272" i="1"/>
  <c r="CG272" i="1"/>
  <c r="CH272" i="1"/>
  <c r="CI272" i="1"/>
  <c r="CK272" i="1"/>
  <c r="BO272" i="1"/>
  <c r="AU272" i="1"/>
  <c r="AZ272" i="1"/>
  <c r="AR272" i="1"/>
  <c r="AW272" i="1"/>
  <c r="BB272" i="1"/>
  <c r="BE272" i="1"/>
  <c r="AV272" i="1"/>
  <c r="BA272" i="1"/>
  <c r="AS272" i="1"/>
  <c r="AX272" i="1"/>
  <c r="BC272" i="1"/>
  <c r="BF272" i="1"/>
  <c r="AT272" i="1"/>
  <c r="AY272" i="1"/>
  <c r="BD272" i="1"/>
  <c r="BG272" i="1"/>
  <c r="AH272" i="1"/>
  <c r="BH272" i="1"/>
  <c r="BI272" i="1"/>
  <c r="BJ272" i="1"/>
  <c r="BL272" i="1"/>
  <c r="AP272" i="1"/>
  <c r="W272" i="1"/>
  <c r="FR304" i="1"/>
  <c r="EQ304" i="1"/>
  <c r="EV304" i="1"/>
  <c r="EN304" i="1"/>
  <c r="ES304" i="1"/>
  <c r="EX304" i="1"/>
  <c r="FA304" i="1"/>
  <c r="ER304" i="1"/>
  <c r="EW304" i="1"/>
  <c r="EO304" i="1"/>
  <c r="ET304" i="1"/>
  <c r="EY304" i="1"/>
  <c r="FB304" i="1"/>
  <c r="EP304" i="1"/>
  <c r="EU304" i="1"/>
  <c r="EZ304" i="1"/>
  <c r="FC304" i="1"/>
  <c r="AL304" i="1"/>
  <c r="FD304" i="1"/>
  <c r="FE304" i="1"/>
  <c r="FF304" i="1"/>
  <c r="FH304" i="1"/>
  <c r="EL304" i="1"/>
  <c r="DR304" i="1"/>
  <c r="DW304" i="1"/>
  <c r="DO304" i="1"/>
  <c r="DT304" i="1"/>
  <c r="DY304" i="1"/>
  <c r="EB304" i="1"/>
  <c r="DS304" i="1"/>
  <c r="DX304" i="1"/>
  <c r="DP304" i="1"/>
  <c r="DU304" i="1"/>
  <c r="DZ304" i="1"/>
  <c r="EC304" i="1"/>
  <c r="DQ304" i="1"/>
  <c r="DV304" i="1"/>
  <c r="EA304" i="1"/>
  <c r="ED304" i="1"/>
  <c r="AK304" i="1"/>
  <c r="EE304" i="1"/>
  <c r="EF304" i="1"/>
  <c r="EG304" i="1"/>
  <c r="EI304" i="1"/>
  <c r="DM304" i="1"/>
  <c r="CS304" i="1"/>
  <c r="CX304" i="1"/>
  <c r="CP304" i="1"/>
  <c r="CU304" i="1"/>
  <c r="CZ304" i="1"/>
  <c r="DC304" i="1"/>
  <c r="CT304" i="1"/>
  <c r="CY304" i="1"/>
  <c r="CQ304" i="1"/>
  <c r="CV304" i="1"/>
  <c r="DA304" i="1"/>
  <c r="DD304" i="1"/>
  <c r="CR304" i="1"/>
  <c r="CW304" i="1"/>
  <c r="DB304" i="1"/>
  <c r="DE304" i="1"/>
  <c r="AJ304" i="1"/>
  <c r="DF304" i="1"/>
  <c r="DG304" i="1"/>
  <c r="DH304" i="1"/>
  <c r="DJ304" i="1"/>
  <c r="CN304" i="1"/>
  <c r="BT304" i="1"/>
  <c r="BY304" i="1"/>
  <c r="BQ304" i="1"/>
  <c r="BV304" i="1"/>
  <c r="CA304" i="1"/>
  <c r="CD304" i="1"/>
  <c r="BU304" i="1"/>
  <c r="BZ304" i="1"/>
  <c r="BR304" i="1"/>
  <c r="BW304" i="1"/>
  <c r="CB304" i="1"/>
  <c r="CE304" i="1"/>
  <c r="BS304" i="1"/>
  <c r="BX304" i="1"/>
  <c r="CC304" i="1"/>
  <c r="CF304" i="1"/>
  <c r="AI304" i="1"/>
  <c r="CG304" i="1"/>
  <c r="CH304" i="1"/>
  <c r="CI304" i="1"/>
  <c r="CK304" i="1"/>
  <c r="BO304" i="1"/>
  <c r="AU304" i="1"/>
  <c r="AZ304" i="1"/>
  <c r="AR304" i="1"/>
  <c r="AW304" i="1"/>
  <c r="BB304" i="1"/>
  <c r="BE304" i="1"/>
  <c r="AV304" i="1"/>
  <c r="BA304" i="1"/>
  <c r="AS304" i="1"/>
  <c r="AX304" i="1"/>
  <c r="BC304" i="1"/>
  <c r="BF304" i="1"/>
  <c r="AT304" i="1"/>
  <c r="AY304" i="1"/>
  <c r="BD304" i="1"/>
  <c r="BG304" i="1"/>
  <c r="AH304" i="1"/>
  <c r="BH304" i="1"/>
  <c r="BI304" i="1"/>
  <c r="BJ304" i="1"/>
  <c r="BL304" i="1"/>
  <c r="AP304" i="1"/>
  <c r="W304" i="1"/>
  <c r="FR243" i="1"/>
  <c r="EQ243" i="1"/>
  <c r="EV243" i="1"/>
  <c r="EN243" i="1"/>
  <c r="ES243" i="1"/>
  <c r="EX243" i="1"/>
  <c r="FA243" i="1"/>
  <c r="ER243" i="1"/>
  <c r="EW243" i="1"/>
  <c r="EO243" i="1"/>
  <c r="ET243" i="1"/>
  <c r="EY243" i="1"/>
  <c r="FB243" i="1"/>
  <c r="EP243" i="1"/>
  <c r="EU243" i="1"/>
  <c r="EZ243" i="1"/>
  <c r="FC243" i="1"/>
  <c r="AL243" i="1"/>
  <c r="FD243" i="1"/>
  <c r="FE243" i="1"/>
  <c r="FF243" i="1"/>
  <c r="FH243" i="1"/>
  <c r="EL243" i="1"/>
  <c r="DR243" i="1"/>
  <c r="DW243" i="1"/>
  <c r="DO243" i="1"/>
  <c r="DT243" i="1"/>
  <c r="DY243" i="1"/>
  <c r="EB243" i="1"/>
  <c r="DS243" i="1"/>
  <c r="DX243" i="1"/>
  <c r="EC243" i="1"/>
  <c r="DQ243" i="1"/>
  <c r="DV243" i="1"/>
  <c r="EA243" i="1"/>
  <c r="ED243" i="1"/>
  <c r="EE243" i="1"/>
  <c r="AK243" i="1"/>
  <c r="EF243" i="1"/>
  <c r="EG243" i="1"/>
  <c r="EI243" i="1"/>
  <c r="DP243" i="1"/>
  <c r="DU243" i="1"/>
  <c r="DZ243" i="1"/>
  <c r="DM243" i="1"/>
  <c r="CS243" i="1"/>
  <c r="CX243" i="1"/>
  <c r="CP243" i="1"/>
  <c r="CU243" i="1"/>
  <c r="CZ243" i="1"/>
  <c r="DC243" i="1"/>
  <c r="CT243" i="1"/>
  <c r="CY243" i="1"/>
  <c r="CQ243" i="1"/>
  <c r="CV243" i="1"/>
  <c r="DA243" i="1"/>
  <c r="DD243" i="1"/>
  <c r="CR243" i="1"/>
  <c r="CW243" i="1"/>
  <c r="DB243" i="1"/>
  <c r="DE243" i="1"/>
  <c r="AJ243" i="1"/>
  <c r="DF243" i="1"/>
  <c r="DG243" i="1"/>
  <c r="DH243" i="1"/>
  <c r="DJ243" i="1"/>
  <c r="CN243" i="1"/>
  <c r="BT243" i="1"/>
  <c r="BY243" i="1"/>
  <c r="BQ243" i="1"/>
  <c r="BV243" i="1"/>
  <c r="CA243" i="1"/>
  <c r="CD243" i="1"/>
  <c r="BU243" i="1"/>
  <c r="BZ243" i="1"/>
  <c r="BR243" i="1"/>
  <c r="BW243" i="1"/>
  <c r="CB243" i="1"/>
  <c r="CE243" i="1"/>
  <c r="BS243" i="1"/>
  <c r="BX243" i="1"/>
  <c r="CC243" i="1"/>
  <c r="CF243" i="1"/>
  <c r="AI243" i="1"/>
  <c r="CG243" i="1"/>
  <c r="CH243" i="1"/>
  <c r="CI243" i="1"/>
  <c r="CK243" i="1"/>
  <c r="BO243" i="1"/>
  <c r="AU243" i="1"/>
  <c r="AZ243" i="1"/>
  <c r="AR243" i="1"/>
  <c r="AW243" i="1"/>
  <c r="BB243" i="1"/>
  <c r="BE243" i="1"/>
  <c r="AV243" i="1"/>
  <c r="BA243" i="1"/>
  <c r="AS243" i="1"/>
  <c r="AX243" i="1"/>
  <c r="BC243" i="1"/>
  <c r="BF243" i="1"/>
  <c r="AT243" i="1"/>
  <c r="AY243" i="1"/>
  <c r="BD243" i="1"/>
  <c r="BG243" i="1"/>
  <c r="AH243" i="1"/>
  <c r="BH243" i="1"/>
  <c r="BI243" i="1"/>
  <c r="BJ243" i="1"/>
  <c r="BL243" i="1"/>
  <c r="AP243" i="1"/>
  <c r="W243" i="1"/>
  <c r="FR285" i="1"/>
  <c r="EQ285" i="1"/>
  <c r="EV285" i="1"/>
  <c r="EN285" i="1"/>
  <c r="ES285" i="1"/>
  <c r="EX285" i="1"/>
  <c r="FA285" i="1"/>
  <c r="ER285" i="1"/>
  <c r="EW285" i="1"/>
  <c r="EO285" i="1"/>
  <c r="ET285" i="1"/>
  <c r="EY285" i="1"/>
  <c r="FB285" i="1"/>
  <c r="EP285" i="1"/>
  <c r="EU285" i="1"/>
  <c r="EZ285" i="1"/>
  <c r="FC285" i="1"/>
  <c r="AL285" i="1"/>
  <c r="FD285" i="1"/>
  <c r="FE285" i="1"/>
  <c r="FF285" i="1"/>
  <c r="FH285" i="1"/>
  <c r="EL285" i="1"/>
  <c r="DR285" i="1"/>
  <c r="DW285" i="1"/>
  <c r="DO285" i="1"/>
  <c r="DT285" i="1"/>
  <c r="DY285" i="1"/>
  <c r="EB285" i="1"/>
  <c r="DS285" i="1"/>
  <c r="DX285" i="1"/>
  <c r="EC285" i="1"/>
  <c r="DQ285" i="1"/>
  <c r="DV285" i="1"/>
  <c r="EA285" i="1"/>
  <c r="ED285" i="1"/>
  <c r="EE285" i="1"/>
  <c r="AK285" i="1"/>
  <c r="EF285" i="1"/>
  <c r="EG285" i="1"/>
  <c r="EI285" i="1"/>
  <c r="DP285" i="1"/>
  <c r="DU285" i="1"/>
  <c r="DZ285" i="1"/>
  <c r="DM285" i="1"/>
  <c r="CS285" i="1"/>
  <c r="CX285" i="1"/>
  <c r="CP285" i="1"/>
  <c r="CU285" i="1"/>
  <c r="CZ285" i="1"/>
  <c r="DC285" i="1"/>
  <c r="CT285" i="1"/>
  <c r="CY285" i="1"/>
  <c r="CQ285" i="1"/>
  <c r="CV285" i="1"/>
  <c r="DA285" i="1"/>
  <c r="DD285" i="1"/>
  <c r="CR285" i="1"/>
  <c r="CW285" i="1"/>
  <c r="DB285" i="1"/>
  <c r="DE285" i="1"/>
  <c r="AJ285" i="1"/>
  <c r="DF285" i="1"/>
  <c r="DG285" i="1"/>
  <c r="DH285" i="1"/>
  <c r="DJ285" i="1"/>
  <c r="CN285" i="1"/>
  <c r="BT285" i="1"/>
  <c r="BY285" i="1"/>
  <c r="BQ285" i="1"/>
  <c r="BV285" i="1"/>
  <c r="CA285" i="1"/>
  <c r="CD285" i="1"/>
  <c r="BU285" i="1"/>
  <c r="BZ285" i="1"/>
  <c r="BR285" i="1"/>
  <c r="BW285" i="1"/>
  <c r="CB285" i="1"/>
  <c r="CE285" i="1"/>
  <c r="BS285" i="1"/>
  <c r="BX285" i="1"/>
  <c r="CC285" i="1"/>
  <c r="CF285" i="1"/>
  <c r="AI285" i="1"/>
  <c r="CG285" i="1"/>
  <c r="CH285" i="1"/>
  <c r="CI285" i="1"/>
  <c r="CK285" i="1"/>
  <c r="BO285" i="1"/>
  <c r="AU285" i="1"/>
  <c r="AZ285" i="1"/>
  <c r="AR285" i="1"/>
  <c r="AW285" i="1"/>
  <c r="BB285" i="1"/>
  <c r="BE285" i="1"/>
  <c r="AV285" i="1"/>
  <c r="BA285" i="1"/>
  <c r="AS285" i="1"/>
  <c r="AX285" i="1"/>
  <c r="BC285" i="1"/>
  <c r="BF285" i="1"/>
  <c r="AT285" i="1"/>
  <c r="AY285" i="1"/>
  <c r="BD285" i="1"/>
  <c r="BG285" i="1"/>
  <c r="AH285" i="1"/>
  <c r="BH285" i="1"/>
  <c r="BI285" i="1"/>
  <c r="BJ285" i="1"/>
  <c r="BL285" i="1"/>
  <c r="AP285" i="1"/>
  <c r="W285" i="1"/>
  <c r="FP349" i="1"/>
  <c r="FR349" i="1"/>
  <c r="EQ349" i="1"/>
  <c r="EV349" i="1"/>
  <c r="EN349" i="1"/>
  <c r="ES349" i="1"/>
  <c r="EX349" i="1"/>
  <c r="FA349" i="1"/>
  <c r="ER349" i="1"/>
  <c r="EW349" i="1"/>
  <c r="FB349" i="1"/>
  <c r="FC349" i="1"/>
  <c r="FD349" i="1"/>
  <c r="AL349" i="1"/>
  <c r="FE349" i="1"/>
  <c r="FF349" i="1"/>
  <c r="FH349" i="1"/>
  <c r="EO349" i="1"/>
  <c r="ET349" i="1"/>
  <c r="EY349" i="1"/>
  <c r="EP349" i="1"/>
  <c r="EU349" i="1"/>
  <c r="EZ349" i="1"/>
  <c r="EL349" i="1"/>
  <c r="DR349" i="1"/>
  <c r="DW349" i="1"/>
  <c r="DO349" i="1"/>
  <c r="DT349" i="1"/>
  <c r="DY349" i="1"/>
  <c r="EB349" i="1"/>
  <c r="DS349" i="1"/>
  <c r="DX349" i="1"/>
  <c r="EC349" i="1"/>
  <c r="ED349" i="1"/>
  <c r="EE349" i="1"/>
  <c r="AK349" i="1"/>
  <c r="EF349" i="1"/>
  <c r="EG349" i="1"/>
  <c r="EI349" i="1"/>
  <c r="DP349" i="1"/>
  <c r="DU349" i="1"/>
  <c r="DZ349" i="1"/>
  <c r="DQ349" i="1"/>
  <c r="DV349" i="1"/>
  <c r="EA349" i="1"/>
  <c r="DM349" i="1"/>
  <c r="CS349" i="1"/>
  <c r="CX349" i="1"/>
  <c r="CP349" i="1"/>
  <c r="CU349" i="1"/>
  <c r="CZ349" i="1"/>
  <c r="DC349" i="1"/>
  <c r="CT349" i="1"/>
  <c r="CY349" i="1"/>
  <c r="DD349" i="1"/>
  <c r="DE349" i="1"/>
  <c r="DF349" i="1"/>
  <c r="AJ349" i="1"/>
  <c r="DG349" i="1"/>
  <c r="DH349" i="1"/>
  <c r="DJ349" i="1"/>
  <c r="CQ349" i="1"/>
  <c r="CV349" i="1"/>
  <c r="DA349" i="1"/>
  <c r="CR349" i="1"/>
  <c r="CW349" i="1"/>
  <c r="DB349" i="1"/>
  <c r="CN349" i="1"/>
  <c r="BT349" i="1"/>
  <c r="BY349" i="1"/>
  <c r="BQ349" i="1"/>
  <c r="BV349" i="1"/>
  <c r="CA349" i="1"/>
  <c r="CD349" i="1"/>
  <c r="BU349" i="1"/>
  <c r="BZ349" i="1"/>
  <c r="CE349" i="1"/>
  <c r="CF349" i="1"/>
  <c r="CG349" i="1"/>
  <c r="AI349" i="1"/>
  <c r="CH349" i="1"/>
  <c r="CI349" i="1"/>
  <c r="CK349" i="1"/>
  <c r="BR349" i="1"/>
  <c r="BW349" i="1"/>
  <c r="CB349" i="1"/>
  <c r="BS349" i="1"/>
  <c r="BX349" i="1"/>
  <c r="CC349" i="1"/>
  <c r="BO349" i="1"/>
  <c r="AU349" i="1"/>
  <c r="AZ349" i="1"/>
  <c r="AR349" i="1"/>
  <c r="AW349" i="1"/>
  <c r="BB349" i="1"/>
  <c r="BE349" i="1"/>
  <c r="AV349" i="1"/>
  <c r="BA349" i="1"/>
  <c r="BF349" i="1"/>
  <c r="BG349" i="1"/>
  <c r="BH349" i="1"/>
  <c r="AH349" i="1"/>
  <c r="BI349" i="1"/>
  <c r="BJ349" i="1"/>
  <c r="BL349" i="1"/>
  <c r="AS349" i="1"/>
  <c r="AX349" i="1"/>
  <c r="BC349" i="1"/>
  <c r="AT349" i="1"/>
  <c r="AY349" i="1"/>
  <c r="BD349" i="1"/>
  <c r="AP349" i="1"/>
  <c r="W349" i="1"/>
  <c r="FP356" i="1"/>
  <c r="FR356" i="1"/>
  <c r="EQ356" i="1"/>
  <c r="EV356" i="1"/>
  <c r="EN356" i="1"/>
  <c r="ES356" i="1"/>
  <c r="EX356" i="1"/>
  <c r="FA356" i="1"/>
  <c r="ER356" i="1"/>
  <c r="EW356" i="1"/>
  <c r="FB356" i="1"/>
  <c r="FC356" i="1"/>
  <c r="FD356" i="1"/>
  <c r="AL356" i="1"/>
  <c r="FE356" i="1"/>
  <c r="FF356" i="1"/>
  <c r="FH356" i="1"/>
  <c r="EO356" i="1"/>
  <c r="ET356" i="1"/>
  <c r="EY356" i="1"/>
  <c r="EP356" i="1"/>
  <c r="EU356" i="1"/>
  <c r="EZ356" i="1"/>
  <c r="EL356" i="1"/>
  <c r="DR356" i="1"/>
  <c r="DW356" i="1"/>
  <c r="DO356" i="1"/>
  <c r="DT356" i="1"/>
  <c r="DY356" i="1"/>
  <c r="EB356" i="1"/>
  <c r="DS356" i="1"/>
  <c r="DX356" i="1"/>
  <c r="EC356" i="1"/>
  <c r="ED356" i="1"/>
  <c r="EE356" i="1"/>
  <c r="AK356" i="1"/>
  <c r="EF356" i="1"/>
  <c r="EG356" i="1"/>
  <c r="EI356" i="1"/>
  <c r="DP356" i="1"/>
  <c r="DU356" i="1"/>
  <c r="DZ356" i="1"/>
  <c r="DQ356" i="1"/>
  <c r="DV356" i="1"/>
  <c r="EA356" i="1"/>
  <c r="DM356" i="1"/>
  <c r="CS356" i="1"/>
  <c r="CX356" i="1"/>
  <c r="CP356" i="1"/>
  <c r="CU356" i="1"/>
  <c r="CZ356" i="1"/>
  <c r="DC356" i="1"/>
  <c r="CT356" i="1"/>
  <c r="CY356" i="1"/>
  <c r="DD356" i="1"/>
  <c r="DE356" i="1"/>
  <c r="DF356" i="1"/>
  <c r="AJ356" i="1"/>
  <c r="DG356" i="1"/>
  <c r="DH356" i="1"/>
  <c r="DJ356" i="1"/>
  <c r="CQ356" i="1"/>
  <c r="CV356" i="1"/>
  <c r="DA356" i="1"/>
  <c r="CR356" i="1"/>
  <c r="CW356" i="1"/>
  <c r="DB356" i="1"/>
  <c r="CN356" i="1"/>
  <c r="BT356" i="1"/>
  <c r="BY356" i="1"/>
  <c r="BQ356" i="1"/>
  <c r="BV356" i="1"/>
  <c r="CA356" i="1"/>
  <c r="CD356" i="1"/>
  <c r="BU356" i="1"/>
  <c r="BZ356" i="1"/>
  <c r="CE356" i="1"/>
  <c r="CF356" i="1"/>
  <c r="CG356" i="1"/>
  <c r="AI356" i="1"/>
  <c r="CH356" i="1"/>
  <c r="CI356" i="1"/>
  <c r="CK356" i="1"/>
  <c r="BR356" i="1"/>
  <c r="BW356" i="1"/>
  <c r="CB356" i="1"/>
  <c r="BS356" i="1"/>
  <c r="BX356" i="1"/>
  <c r="CC356" i="1"/>
  <c r="BO356" i="1"/>
  <c r="AU356" i="1"/>
  <c r="AZ356" i="1"/>
  <c r="AR356" i="1"/>
  <c r="AW356" i="1"/>
  <c r="BB356" i="1"/>
  <c r="BE356" i="1"/>
  <c r="AV356" i="1"/>
  <c r="BA356" i="1"/>
  <c r="BF356" i="1"/>
  <c r="BG356" i="1"/>
  <c r="BH356" i="1"/>
  <c r="AH356" i="1"/>
  <c r="BI356" i="1"/>
  <c r="BJ356" i="1"/>
  <c r="BL356" i="1"/>
  <c r="AS356" i="1"/>
  <c r="AX356" i="1"/>
  <c r="BC356" i="1"/>
  <c r="AT356" i="1"/>
  <c r="AY356" i="1"/>
  <c r="BD356" i="1"/>
  <c r="AP356" i="1"/>
  <c r="W356" i="1"/>
  <c r="FP352" i="1"/>
  <c r="FR352" i="1"/>
  <c r="EQ352" i="1"/>
  <c r="EV352" i="1"/>
  <c r="EN352" i="1"/>
  <c r="ES352" i="1"/>
  <c r="EX352" i="1"/>
  <c r="FA352" i="1"/>
  <c r="ER352" i="1"/>
  <c r="EW352" i="1"/>
  <c r="FB352" i="1"/>
  <c r="FC352" i="1"/>
  <c r="FD352" i="1"/>
  <c r="AL352" i="1"/>
  <c r="FE352" i="1"/>
  <c r="FF352" i="1"/>
  <c r="FH352" i="1"/>
  <c r="EO352" i="1"/>
  <c r="ET352" i="1"/>
  <c r="EY352" i="1"/>
  <c r="EP352" i="1"/>
  <c r="EU352" i="1"/>
  <c r="EZ352" i="1"/>
  <c r="EL352" i="1"/>
  <c r="DR352" i="1"/>
  <c r="DW352" i="1"/>
  <c r="DO352" i="1"/>
  <c r="DT352" i="1"/>
  <c r="DY352" i="1"/>
  <c r="EB352" i="1"/>
  <c r="DS352" i="1"/>
  <c r="DX352" i="1"/>
  <c r="EC352" i="1"/>
  <c r="ED352" i="1"/>
  <c r="EE352" i="1"/>
  <c r="AK352" i="1"/>
  <c r="EF352" i="1"/>
  <c r="EG352" i="1"/>
  <c r="EI352" i="1"/>
  <c r="DP352" i="1"/>
  <c r="DU352" i="1"/>
  <c r="DZ352" i="1"/>
  <c r="DQ352" i="1"/>
  <c r="DV352" i="1"/>
  <c r="EA352" i="1"/>
  <c r="DM352" i="1"/>
  <c r="CS352" i="1"/>
  <c r="CX352" i="1"/>
  <c r="CP352" i="1"/>
  <c r="CU352" i="1"/>
  <c r="CZ352" i="1"/>
  <c r="DC352" i="1"/>
  <c r="CT352" i="1"/>
  <c r="CY352" i="1"/>
  <c r="DD352" i="1"/>
  <c r="DE352" i="1"/>
  <c r="DF352" i="1"/>
  <c r="AJ352" i="1"/>
  <c r="DG352" i="1"/>
  <c r="DH352" i="1"/>
  <c r="DJ352" i="1"/>
  <c r="CQ352" i="1"/>
  <c r="CV352" i="1"/>
  <c r="DA352" i="1"/>
  <c r="CR352" i="1"/>
  <c r="CW352" i="1"/>
  <c r="DB352" i="1"/>
  <c r="CN352" i="1"/>
  <c r="BT352" i="1"/>
  <c r="BY352" i="1"/>
  <c r="BQ352" i="1"/>
  <c r="BV352" i="1"/>
  <c r="CA352" i="1"/>
  <c r="CD352" i="1"/>
  <c r="BU352" i="1"/>
  <c r="BZ352" i="1"/>
  <c r="CE352" i="1"/>
  <c r="CF352" i="1"/>
  <c r="CG352" i="1"/>
  <c r="AI352" i="1"/>
  <c r="CH352" i="1"/>
  <c r="CI352" i="1"/>
  <c r="CK352" i="1"/>
  <c r="BR352" i="1"/>
  <c r="BW352" i="1"/>
  <c r="CB352" i="1"/>
  <c r="BS352" i="1"/>
  <c r="BX352" i="1"/>
  <c r="CC352" i="1"/>
  <c r="BO352" i="1"/>
  <c r="AU352" i="1"/>
  <c r="AZ352" i="1"/>
  <c r="AR352" i="1"/>
  <c r="AW352" i="1"/>
  <c r="BB352" i="1"/>
  <c r="BE352" i="1"/>
  <c r="AV352" i="1"/>
  <c r="BA352" i="1"/>
  <c r="BF352" i="1"/>
  <c r="BG352" i="1"/>
  <c r="BH352" i="1"/>
  <c r="AH352" i="1"/>
  <c r="BI352" i="1"/>
  <c r="BJ352" i="1"/>
  <c r="BL352" i="1"/>
  <c r="AS352" i="1"/>
  <c r="AX352" i="1"/>
  <c r="BC352" i="1"/>
  <c r="AT352" i="1"/>
  <c r="AY352" i="1"/>
  <c r="BD352" i="1"/>
  <c r="AP352" i="1"/>
  <c r="W352" i="1"/>
  <c r="FR216" i="1"/>
  <c r="EQ216" i="1"/>
  <c r="EV216" i="1"/>
  <c r="EN216" i="1"/>
  <c r="ES216" i="1"/>
  <c r="EX216" i="1"/>
  <c r="FA216" i="1"/>
  <c r="ER216" i="1"/>
  <c r="EW216" i="1"/>
  <c r="EO216" i="1"/>
  <c r="ET216" i="1"/>
  <c r="EY216" i="1"/>
  <c r="FB216" i="1"/>
  <c r="EP216" i="1"/>
  <c r="EU216" i="1"/>
  <c r="EZ216" i="1"/>
  <c r="FC216" i="1"/>
  <c r="AL216" i="1"/>
  <c r="FD216" i="1"/>
  <c r="FE216" i="1"/>
  <c r="FF216" i="1"/>
  <c r="FH216" i="1"/>
  <c r="EL216" i="1"/>
  <c r="DR216" i="1"/>
  <c r="DW216" i="1"/>
  <c r="DO216" i="1"/>
  <c r="DT216" i="1"/>
  <c r="DY216" i="1"/>
  <c r="EB216" i="1"/>
  <c r="DS216" i="1"/>
  <c r="DX216" i="1"/>
  <c r="EC216" i="1"/>
  <c r="DQ216" i="1"/>
  <c r="DV216" i="1"/>
  <c r="EA216" i="1"/>
  <c r="ED216" i="1"/>
  <c r="EE216" i="1"/>
  <c r="AK216" i="1"/>
  <c r="EF216" i="1"/>
  <c r="EG216" i="1"/>
  <c r="EI216" i="1"/>
  <c r="DP216" i="1"/>
  <c r="DU216" i="1"/>
  <c r="DZ216" i="1"/>
  <c r="DM216" i="1"/>
  <c r="CS216" i="1"/>
  <c r="CX216" i="1"/>
  <c r="CP216" i="1"/>
  <c r="CU216" i="1"/>
  <c r="CZ216" i="1"/>
  <c r="DC216" i="1"/>
  <c r="CT216" i="1"/>
  <c r="CY216" i="1"/>
  <c r="CQ216" i="1"/>
  <c r="CV216" i="1"/>
  <c r="DA216" i="1"/>
  <c r="DD216" i="1"/>
  <c r="CR216" i="1"/>
  <c r="CW216" i="1"/>
  <c r="DB216" i="1"/>
  <c r="DE216" i="1"/>
  <c r="AJ216" i="1"/>
  <c r="DF216" i="1"/>
  <c r="DG216" i="1"/>
  <c r="DH216" i="1"/>
  <c r="DJ216" i="1"/>
  <c r="CN216" i="1"/>
  <c r="BT216" i="1"/>
  <c r="BY216" i="1"/>
  <c r="BQ216" i="1"/>
  <c r="BV216" i="1"/>
  <c r="CA216" i="1"/>
  <c r="CD216" i="1"/>
  <c r="BU216" i="1"/>
  <c r="BZ216" i="1"/>
  <c r="BR216" i="1"/>
  <c r="BW216" i="1"/>
  <c r="CB216" i="1"/>
  <c r="CE216" i="1"/>
  <c r="BS216" i="1"/>
  <c r="BX216" i="1"/>
  <c r="CC216" i="1"/>
  <c r="CF216" i="1"/>
  <c r="AI216" i="1"/>
  <c r="CG216" i="1"/>
  <c r="CH216" i="1"/>
  <c r="CI216" i="1"/>
  <c r="CK216" i="1"/>
  <c r="BO216" i="1"/>
  <c r="AU216" i="1"/>
  <c r="AZ216" i="1"/>
  <c r="AR216" i="1"/>
  <c r="AW216" i="1"/>
  <c r="BB216" i="1"/>
  <c r="BE216" i="1"/>
  <c r="AV216" i="1"/>
  <c r="BA216" i="1"/>
  <c r="AS216" i="1"/>
  <c r="AX216" i="1"/>
  <c r="BC216" i="1"/>
  <c r="BF216" i="1"/>
  <c r="AT216" i="1"/>
  <c r="AY216" i="1"/>
  <c r="BD216" i="1"/>
  <c r="BG216" i="1"/>
  <c r="AH216" i="1"/>
  <c r="BH216" i="1"/>
  <c r="BI216" i="1"/>
  <c r="BJ216" i="1"/>
  <c r="BL216" i="1"/>
  <c r="AP216" i="1"/>
  <c r="W216" i="1"/>
  <c r="FR219" i="1"/>
  <c r="EQ219" i="1"/>
  <c r="EV219" i="1"/>
  <c r="EN219" i="1"/>
  <c r="ES219" i="1"/>
  <c r="EX219" i="1"/>
  <c r="FA219" i="1"/>
  <c r="ER219" i="1"/>
  <c r="EW219" i="1"/>
  <c r="EO219" i="1"/>
  <c r="ET219" i="1"/>
  <c r="EY219" i="1"/>
  <c r="FB219" i="1"/>
  <c r="EP219" i="1"/>
  <c r="EU219" i="1"/>
  <c r="EZ219" i="1"/>
  <c r="FC219" i="1"/>
  <c r="AL219" i="1"/>
  <c r="FD219" i="1"/>
  <c r="FE219" i="1"/>
  <c r="FF219" i="1"/>
  <c r="FH219" i="1"/>
  <c r="EL219" i="1"/>
  <c r="DR219" i="1"/>
  <c r="DW219" i="1"/>
  <c r="DO219" i="1"/>
  <c r="DT219" i="1"/>
  <c r="DY219" i="1"/>
  <c r="EB219" i="1"/>
  <c r="DS219" i="1"/>
  <c r="DX219" i="1"/>
  <c r="DP219" i="1"/>
  <c r="DU219" i="1"/>
  <c r="DZ219" i="1"/>
  <c r="EC219" i="1"/>
  <c r="DQ219" i="1"/>
  <c r="DV219" i="1"/>
  <c r="EA219" i="1"/>
  <c r="ED219" i="1"/>
  <c r="AK219" i="1"/>
  <c r="EE219" i="1"/>
  <c r="EF219" i="1"/>
  <c r="EG219" i="1"/>
  <c r="EI219" i="1"/>
  <c r="DM219" i="1"/>
  <c r="CS219" i="1"/>
  <c r="CX219" i="1"/>
  <c r="CP219" i="1"/>
  <c r="CU219" i="1"/>
  <c r="CZ219" i="1"/>
  <c r="DC219" i="1"/>
  <c r="CT219" i="1"/>
  <c r="CY219" i="1"/>
  <c r="CQ219" i="1"/>
  <c r="CV219" i="1"/>
  <c r="DA219" i="1"/>
  <c r="DD219" i="1"/>
  <c r="CR219" i="1"/>
  <c r="CW219" i="1"/>
  <c r="DB219" i="1"/>
  <c r="DE219" i="1"/>
  <c r="AJ219" i="1"/>
  <c r="DF219" i="1"/>
  <c r="DG219" i="1"/>
  <c r="DH219" i="1"/>
  <c r="DJ219" i="1"/>
  <c r="CN219" i="1"/>
  <c r="BT219" i="1"/>
  <c r="BY219" i="1"/>
  <c r="BQ219" i="1"/>
  <c r="BV219" i="1"/>
  <c r="CA219" i="1"/>
  <c r="CD219" i="1"/>
  <c r="BU219" i="1"/>
  <c r="BZ219" i="1"/>
  <c r="BR219" i="1"/>
  <c r="BW219" i="1"/>
  <c r="CB219" i="1"/>
  <c r="CE219" i="1"/>
  <c r="BS219" i="1"/>
  <c r="BX219" i="1"/>
  <c r="CC219" i="1"/>
  <c r="CF219" i="1"/>
  <c r="AI219" i="1"/>
  <c r="CG219" i="1"/>
  <c r="CH219" i="1"/>
  <c r="CI219" i="1"/>
  <c r="CK219" i="1"/>
  <c r="BO219" i="1"/>
  <c r="AU219" i="1"/>
  <c r="AZ219" i="1"/>
  <c r="AR219" i="1"/>
  <c r="AW219" i="1"/>
  <c r="BB219" i="1"/>
  <c r="BE219" i="1"/>
  <c r="AV219" i="1"/>
  <c r="BA219" i="1"/>
  <c r="AS219" i="1"/>
  <c r="AX219" i="1"/>
  <c r="BC219" i="1"/>
  <c r="BF219" i="1"/>
  <c r="AT219" i="1"/>
  <c r="AY219" i="1"/>
  <c r="BD219" i="1"/>
  <c r="BG219" i="1"/>
  <c r="AH219" i="1"/>
  <c r="BH219" i="1"/>
  <c r="BI219" i="1"/>
  <c r="BJ219" i="1"/>
  <c r="BL219" i="1"/>
  <c r="AP219" i="1"/>
  <c r="W219" i="1"/>
  <c r="FR248" i="1"/>
  <c r="EQ248" i="1"/>
  <c r="EV248" i="1"/>
  <c r="EN248" i="1"/>
  <c r="ES248" i="1"/>
  <c r="EX248" i="1"/>
  <c r="FA248" i="1"/>
  <c r="ER248" i="1"/>
  <c r="EW248" i="1"/>
  <c r="EO248" i="1"/>
  <c r="ET248" i="1"/>
  <c r="EY248" i="1"/>
  <c r="FB248" i="1"/>
  <c r="EP248" i="1"/>
  <c r="EU248" i="1"/>
  <c r="EZ248" i="1"/>
  <c r="FC248" i="1"/>
  <c r="AL248" i="1"/>
  <c r="FD248" i="1"/>
  <c r="FE248" i="1"/>
  <c r="FF248" i="1"/>
  <c r="FH248" i="1"/>
  <c r="EL248" i="1"/>
  <c r="DR248" i="1"/>
  <c r="DW248" i="1"/>
  <c r="DO248" i="1"/>
  <c r="DT248" i="1"/>
  <c r="DY248" i="1"/>
  <c r="EB248" i="1"/>
  <c r="DS248" i="1"/>
  <c r="DX248" i="1"/>
  <c r="DP248" i="1"/>
  <c r="DU248" i="1"/>
  <c r="DZ248" i="1"/>
  <c r="EC248" i="1"/>
  <c r="DQ248" i="1"/>
  <c r="DV248" i="1"/>
  <c r="EA248" i="1"/>
  <c r="ED248" i="1"/>
  <c r="AK248" i="1"/>
  <c r="EE248" i="1"/>
  <c r="EF248" i="1"/>
  <c r="EG248" i="1"/>
  <c r="EI248" i="1"/>
  <c r="DM248" i="1"/>
  <c r="CS248" i="1"/>
  <c r="CX248" i="1"/>
  <c r="CP248" i="1"/>
  <c r="CU248" i="1"/>
  <c r="CZ248" i="1"/>
  <c r="DC248" i="1"/>
  <c r="CT248" i="1"/>
  <c r="CY248" i="1"/>
  <c r="CQ248" i="1"/>
  <c r="CV248" i="1"/>
  <c r="DA248" i="1"/>
  <c r="DD248" i="1"/>
  <c r="CR248" i="1"/>
  <c r="CW248" i="1"/>
  <c r="DB248" i="1"/>
  <c r="DE248" i="1"/>
  <c r="AJ248" i="1"/>
  <c r="DF248" i="1"/>
  <c r="DG248" i="1"/>
  <c r="DH248" i="1"/>
  <c r="DJ248" i="1"/>
  <c r="CN248" i="1"/>
  <c r="BT248" i="1"/>
  <c r="BY248" i="1"/>
  <c r="BQ248" i="1"/>
  <c r="BV248" i="1"/>
  <c r="CA248" i="1"/>
  <c r="CD248" i="1"/>
  <c r="BU248" i="1"/>
  <c r="BZ248" i="1"/>
  <c r="BR248" i="1"/>
  <c r="BW248" i="1"/>
  <c r="CB248" i="1"/>
  <c r="CE248" i="1"/>
  <c r="BS248" i="1"/>
  <c r="BX248" i="1"/>
  <c r="CC248" i="1"/>
  <c r="CF248" i="1"/>
  <c r="AI248" i="1"/>
  <c r="CG248" i="1"/>
  <c r="CH248" i="1"/>
  <c r="CI248" i="1"/>
  <c r="CK248" i="1"/>
  <c r="BO248" i="1"/>
  <c r="AU248" i="1"/>
  <c r="AZ248" i="1"/>
  <c r="AR248" i="1"/>
  <c r="AW248" i="1"/>
  <c r="BB248" i="1"/>
  <c r="BE248" i="1"/>
  <c r="AV248" i="1"/>
  <c r="BA248" i="1"/>
  <c r="AS248" i="1"/>
  <c r="AX248" i="1"/>
  <c r="BC248" i="1"/>
  <c r="BF248" i="1"/>
  <c r="AT248" i="1"/>
  <c r="AY248" i="1"/>
  <c r="BD248" i="1"/>
  <c r="BG248" i="1"/>
  <c r="AH248" i="1"/>
  <c r="BH248" i="1"/>
  <c r="BI248" i="1"/>
  <c r="BJ248" i="1"/>
  <c r="BL248" i="1"/>
  <c r="AP248" i="1"/>
  <c r="W248" i="1"/>
  <c r="FR271" i="1"/>
  <c r="EQ271" i="1"/>
  <c r="EV271" i="1"/>
  <c r="EN271" i="1"/>
  <c r="ES271" i="1"/>
  <c r="EX271" i="1"/>
  <c r="FA271" i="1"/>
  <c r="ER271" i="1"/>
  <c r="EW271" i="1"/>
  <c r="EO271" i="1"/>
  <c r="ET271" i="1"/>
  <c r="EY271" i="1"/>
  <c r="FB271" i="1"/>
  <c r="EP271" i="1"/>
  <c r="EU271" i="1"/>
  <c r="EZ271" i="1"/>
  <c r="FC271" i="1"/>
  <c r="AL271" i="1"/>
  <c r="FD271" i="1"/>
  <c r="FE271" i="1"/>
  <c r="FF271" i="1"/>
  <c r="FH271" i="1"/>
  <c r="EL271" i="1"/>
  <c r="DR271" i="1"/>
  <c r="DW271" i="1"/>
  <c r="DO271" i="1"/>
  <c r="DT271" i="1"/>
  <c r="DY271" i="1"/>
  <c r="EB271" i="1"/>
  <c r="DS271" i="1"/>
  <c r="DX271" i="1"/>
  <c r="EC271" i="1"/>
  <c r="DQ271" i="1"/>
  <c r="DV271" i="1"/>
  <c r="EA271" i="1"/>
  <c r="ED271" i="1"/>
  <c r="EE271" i="1"/>
  <c r="AK271" i="1"/>
  <c r="EF271" i="1"/>
  <c r="EG271" i="1"/>
  <c r="EI271" i="1"/>
  <c r="DP271" i="1"/>
  <c r="DU271" i="1"/>
  <c r="DZ271" i="1"/>
  <c r="DM271" i="1"/>
  <c r="CS271" i="1"/>
  <c r="CX271" i="1"/>
  <c r="CP271" i="1"/>
  <c r="CU271" i="1"/>
  <c r="CZ271" i="1"/>
  <c r="DC271" i="1"/>
  <c r="CT271" i="1"/>
  <c r="CY271" i="1"/>
  <c r="CQ271" i="1"/>
  <c r="CV271" i="1"/>
  <c r="DA271" i="1"/>
  <c r="DD271" i="1"/>
  <c r="CR271" i="1"/>
  <c r="CW271" i="1"/>
  <c r="DB271" i="1"/>
  <c r="DE271" i="1"/>
  <c r="AJ271" i="1"/>
  <c r="DF271" i="1"/>
  <c r="DG271" i="1"/>
  <c r="DH271" i="1"/>
  <c r="DJ271" i="1"/>
  <c r="CN271" i="1"/>
  <c r="BT271" i="1"/>
  <c r="BY271" i="1"/>
  <c r="BQ271" i="1"/>
  <c r="BV271" i="1"/>
  <c r="CA271" i="1"/>
  <c r="CD271" i="1"/>
  <c r="BU271" i="1"/>
  <c r="BZ271" i="1"/>
  <c r="BR271" i="1"/>
  <c r="BW271" i="1"/>
  <c r="CB271" i="1"/>
  <c r="CE271" i="1"/>
  <c r="BS271" i="1"/>
  <c r="BX271" i="1"/>
  <c r="CC271" i="1"/>
  <c r="CF271" i="1"/>
  <c r="AI271" i="1"/>
  <c r="CG271" i="1"/>
  <c r="CH271" i="1"/>
  <c r="CI271" i="1"/>
  <c r="CK271" i="1"/>
  <c r="BO271" i="1"/>
  <c r="AU271" i="1"/>
  <c r="AZ271" i="1"/>
  <c r="AR271" i="1"/>
  <c r="AW271" i="1"/>
  <c r="BB271" i="1"/>
  <c r="BE271" i="1"/>
  <c r="AV271" i="1"/>
  <c r="BA271" i="1"/>
  <c r="AS271" i="1"/>
  <c r="AX271" i="1"/>
  <c r="BC271" i="1"/>
  <c r="BF271" i="1"/>
  <c r="AT271" i="1"/>
  <c r="AY271" i="1"/>
  <c r="BD271" i="1"/>
  <c r="BG271" i="1"/>
  <c r="AH271" i="1"/>
  <c r="BH271" i="1"/>
  <c r="BI271" i="1"/>
  <c r="BJ271" i="1"/>
  <c r="BL271" i="1"/>
  <c r="AP271" i="1"/>
  <c r="W271" i="1"/>
  <c r="FR341" i="1"/>
  <c r="EQ341" i="1"/>
  <c r="EV341" i="1"/>
  <c r="EN341" i="1"/>
  <c r="ES341" i="1"/>
  <c r="EX341" i="1"/>
  <c r="FA341" i="1"/>
  <c r="ER341" i="1"/>
  <c r="EW341" i="1"/>
  <c r="EO341" i="1"/>
  <c r="ET341" i="1"/>
  <c r="EY341" i="1"/>
  <c r="FB341" i="1"/>
  <c r="EP341" i="1"/>
  <c r="EU341" i="1"/>
  <c r="EZ341" i="1"/>
  <c r="FC341" i="1"/>
  <c r="AL341" i="1"/>
  <c r="FD341" i="1"/>
  <c r="FE341" i="1"/>
  <c r="FF341" i="1"/>
  <c r="FH341" i="1"/>
  <c r="EL341" i="1"/>
  <c r="DR341" i="1"/>
  <c r="DW341" i="1"/>
  <c r="DO341" i="1"/>
  <c r="DT341" i="1"/>
  <c r="DY341" i="1"/>
  <c r="EB341" i="1"/>
  <c r="DS341" i="1"/>
  <c r="DX341" i="1"/>
  <c r="EC341" i="1"/>
  <c r="DQ341" i="1"/>
  <c r="DV341" i="1"/>
  <c r="EA341" i="1"/>
  <c r="ED341" i="1"/>
  <c r="EE341" i="1"/>
  <c r="AK341" i="1"/>
  <c r="EF341" i="1"/>
  <c r="EG341" i="1"/>
  <c r="EI341" i="1"/>
  <c r="DP341" i="1"/>
  <c r="DU341" i="1"/>
  <c r="DZ341" i="1"/>
  <c r="DM341" i="1"/>
  <c r="CS341" i="1"/>
  <c r="CX341" i="1"/>
  <c r="CP341" i="1"/>
  <c r="CU341" i="1"/>
  <c r="CZ341" i="1"/>
  <c r="DC341" i="1"/>
  <c r="CT341" i="1"/>
  <c r="CY341" i="1"/>
  <c r="CQ341" i="1"/>
  <c r="CV341" i="1"/>
  <c r="DA341" i="1"/>
  <c r="DD341" i="1"/>
  <c r="CR341" i="1"/>
  <c r="CW341" i="1"/>
  <c r="DB341" i="1"/>
  <c r="DE341" i="1"/>
  <c r="AJ341" i="1"/>
  <c r="DF341" i="1"/>
  <c r="DG341" i="1"/>
  <c r="DH341" i="1"/>
  <c r="DJ341" i="1"/>
  <c r="CN341" i="1"/>
  <c r="BT341" i="1"/>
  <c r="BY341" i="1"/>
  <c r="BQ341" i="1"/>
  <c r="BV341" i="1"/>
  <c r="CA341" i="1"/>
  <c r="CD341" i="1"/>
  <c r="BU341" i="1"/>
  <c r="BZ341" i="1"/>
  <c r="BR341" i="1"/>
  <c r="BW341" i="1"/>
  <c r="CB341" i="1"/>
  <c r="CE341" i="1"/>
  <c r="BS341" i="1"/>
  <c r="BX341" i="1"/>
  <c r="CC341" i="1"/>
  <c r="CF341" i="1"/>
  <c r="AI341" i="1"/>
  <c r="CG341" i="1"/>
  <c r="CH341" i="1"/>
  <c r="CI341" i="1"/>
  <c r="CK341" i="1"/>
  <c r="BO341" i="1"/>
  <c r="AU341" i="1"/>
  <c r="AZ341" i="1"/>
  <c r="AR341" i="1"/>
  <c r="AW341" i="1"/>
  <c r="BB341" i="1"/>
  <c r="BE341" i="1"/>
  <c r="AV341" i="1"/>
  <c r="BA341" i="1"/>
  <c r="AS341" i="1"/>
  <c r="AX341" i="1"/>
  <c r="BC341" i="1"/>
  <c r="BF341" i="1"/>
  <c r="AT341" i="1"/>
  <c r="AY341" i="1"/>
  <c r="BD341" i="1"/>
  <c r="BG341" i="1"/>
  <c r="AH341" i="1"/>
  <c r="BH341" i="1"/>
  <c r="BI341" i="1"/>
  <c r="BJ341" i="1"/>
  <c r="BL341" i="1"/>
  <c r="AP341" i="1"/>
  <c r="W341" i="1"/>
  <c r="FR346" i="1"/>
  <c r="EQ346" i="1"/>
  <c r="EV346" i="1"/>
  <c r="EN346" i="1"/>
  <c r="ES346" i="1"/>
  <c r="EX346" i="1"/>
  <c r="FA346" i="1"/>
  <c r="ER346" i="1"/>
  <c r="EW346" i="1"/>
  <c r="EO346" i="1"/>
  <c r="ET346" i="1"/>
  <c r="EY346" i="1"/>
  <c r="FB346" i="1"/>
  <c r="EP346" i="1"/>
  <c r="EU346" i="1"/>
  <c r="EZ346" i="1"/>
  <c r="FC346" i="1"/>
  <c r="AL346" i="1"/>
  <c r="FD346" i="1"/>
  <c r="FE346" i="1"/>
  <c r="FF346" i="1"/>
  <c r="FH346" i="1"/>
  <c r="EL346" i="1"/>
  <c r="DR346" i="1"/>
  <c r="DW346" i="1"/>
  <c r="DO346" i="1"/>
  <c r="DT346" i="1"/>
  <c r="DY346" i="1"/>
  <c r="EB346" i="1"/>
  <c r="DS346" i="1"/>
  <c r="DX346" i="1"/>
  <c r="EC346" i="1"/>
  <c r="DQ346" i="1"/>
  <c r="DV346" i="1"/>
  <c r="EA346" i="1"/>
  <c r="ED346" i="1"/>
  <c r="EE346" i="1"/>
  <c r="AK346" i="1"/>
  <c r="EF346" i="1"/>
  <c r="EG346" i="1"/>
  <c r="EI346" i="1"/>
  <c r="DP346" i="1"/>
  <c r="DU346" i="1"/>
  <c r="DZ346" i="1"/>
  <c r="DM346" i="1"/>
  <c r="CS346" i="1"/>
  <c r="CX346" i="1"/>
  <c r="CP346" i="1"/>
  <c r="CU346" i="1"/>
  <c r="CZ346" i="1"/>
  <c r="DC346" i="1"/>
  <c r="CT346" i="1"/>
  <c r="CY346" i="1"/>
  <c r="CQ346" i="1"/>
  <c r="CV346" i="1"/>
  <c r="DA346" i="1"/>
  <c r="DD346" i="1"/>
  <c r="CR346" i="1"/>
  <c r="CW346" i="1"/>
  <c r="DB346" i="1"/>
  <c r="DE346" i="1"/>
  <c r="AJ346" i="1"/>
  <c r="DF346" i="1"/>
  <c r="DG346" i="1"/>
  <c r="DH346" i="1"/>
  <c r="DJ346" i="1"/>
  <c r="CN346" i="1"/>
  <c r="BT346" i="1"/>
  <c r="BY346" i="1"/>
  <c r="BQ346" i="1"/>
  <c r="BV346" i="1"/>
  <c r="CA346" i="1"/>
  <c r="CD346" i="1"/>
  <c r="BU346" i="1"/>
  <c r="BZ346" i="1"/>
  <c r="BR346" i="1"/>
  <c r="BW346" i="1"/>
  <c r="CB346" i="1"/>
  <c r="CE346" i="1"/>
  <c r="BS346" i="1"/>
  <c r="BX346" i="1"/>
  <c r="CC346" i="1"/>
  <c r="CF346" i="1"/>
  <c r="AI346" i="1"/>
  <c r="CG346" i="1"/>
  <c r="CH346" i="1"/>
  <c r="CI346" i="1"/>
  <c r="CK346" i="1"/>
  <c r="BO346" i="1"/>
  <c r="AU346" i="1"/>
  <c r="AZ346" i="1"/>
  <c r="AR346" i="1"/>
  <c r="AW346" i="1"/>
  <c r="BB346" i="1"/>
  <c r="BE346" i="1"/>
  <c r="AV346" i="1"/>
  <c r="BA346" i="1"/>
  <c r="AS346" i="1"/>
  <c r="AX346" i="1"/>
  <c r="BC346" i="1"/>
  <c r="BF346" i="1"/>
  <c r="AT346" i="1"/>
  <c r="AY346" i="1"/>
  <c r="BD346" i="1"/>
  <c r="BG346" i="1"/>
  <c r="AH346" i="1"/>
  <c r="BH346" i="1"/>
  <c r="BI346" i="1"/>
  <c r="BJ346" i="1"/>
  <c r="BL346" i="1"/>
  <c r="AP346" i="1"/>
  <c r="W346" i="1"/>
  <c r="FR328" i="1"/>
  <c r="EQ328" i="1"/>
  <c r="EV328" i="1"/>
  <c r="EN328" i="1"/>
  <c r="ES328" i="1"/>
  <c r="EX328" i="1"/>
  <c r="FA328" i="1"/>
  <c r="ER328" i="1"/>
  <c r="EW328" i="1"/>
  <c r="EO328" i="1"/>
  <c r="ET328" i="1"/>
  <c r="EY328" i="1"/>
  <c r="FB328" i="1"/>
  <c r="EP328" i="1"/>
  <c r="EU328" i="1"/>
  <c r="EZ328" i="1"/>
  <c r="FC328" i="1"/>
  <c r="AL328" i="1"/>
  <c r="FD328" i="1"/>
  <c r="FE328" i="1"/>
  <c r="FF328" i="1"/>
  <c r="FH328" i="1"/>
  <c r="EL328" i="1"/>
  <c r="DR328" i="1"/>
  <c r="DW328" i="1"/>
  <c r="DO328" i="1"/>
  <c r="DT328" i="1"/>
  <c r="DY328" i="1"/>
  <c r="EB328" i="1"/>
  <c r="DS328" i="1"/>
  <c r="DX328" i="1"/>
  <c r="EC328" i="1"/>
  <c r="DQ328" i="1"/>
  <c r="DV328" i="1"/>
  <c r="EA328" i="1"/>
  <c r="ED328" i="1"/>
  <c r="EE328" i="1"/>
  <c r="AK328" i="1"/>
  <c r="EF328" i="1"/>
  <c r="EG328" i="1"/>
  <c r="EI328" i="1"/>
  <c r="DP328" i="1"/>
  <c r="DU328" i="1"/>
  <c r="DZ328" i="1"/>
  <c r="DM328" i="1"/>
  <c r="CS328" i="1"/>
  <c r="CX328" i="1"/>
  <c r="CP328" i="1"/>
  <c r="CU328" i="1"/>
  <c r="CZ328" i="1"/>
  <c r="DC328" i="1"/>
  <c r="CT328" i="1"/>
  <c r="CY328" i="1"/>
  <c r="CQ328" i="1"/>
  <c r="CV328" i="1"/>
  <c r="DA328" i="1"/>
  <c r="DD328" i="1"/>
  <c r="CR328" i="1"/>
  <c r="CW328" i="1"/>
  <c r="DB328" i="1"/>
  <c r="DE328" i="1"/>
  <c r="AJ328" i="1"/>
  <c r="DF328" i="1"/>
  <c r="DG328" i="1"/>
  <c r="DH328" i="1"/>
  <c r="DJ328" i="1"/>
  <c r="CN328" i="1"/>
  <c r="BT328" i="1"/>
  <c r="BY328" i="1"/>
  <c r="BQ328" i="1"/>
  <c r="BV328" i="1"/>
  <c r="CA328" i="1"/>
  <c r="CD328" i="1"/>
  <c r="BU328" i="1"/>
  <c r="BZ328" i="1"/>
  <c r="BR328" i="1"/>
  <c r="BW328" i="1"/>
  <c r="CB328" i="1"/>
  <c r="CE328" i="1"/>
  <c r="BS328" i="1"/>
  <c r="BX328" i="1"/>
  <c r="CC328" i="1"/>
  <c r="CF328" i="1"/>
  <c r="AI328" i="1"/>
  <c r="CG328" i="1"/>
  <c r="CH328" i="1"/>
  <c r="CI328" i="1"/>
  <c r="CK328" i="1"/>
  <c r="BO328" i="1"/>
  <c r="AU328" i="1"/>
  <c r="AZ328" i="1"/>
  <c r="AR328" i="1"/>
  <c r="AW328" i="1"/>
  <c r="BB328" i="1"/>
  <c r="BE328" i="1"/>
  <c r="AV328" i="1"/>
  <c r="BA328" i="1"/>
  <c r="AS328" i="1"/>
  <c r="AX328" i="1"/>
  <c r="BC328" i="1"/>
  <c r="BF328" i="1"/>
  <c r="AT328" i="1"/>
  <c r="AY328" i="1"/>
  <c r="BD328" i="1"/>
  <c r="BG328" i="1"/>
  <c r="AH328" i="1"/>
  <c r="BH328" i="1"/>
  <c r="BI328" i="1"/>
  <c r="BJ328" i="1"/>
  <c r="BL328" i="1"/>
  <c r="AP328" i="1"/>
  <c r="W328" i="1"/>
  <c r="FR347" i="1"/>
  <c r="EQ347" i="1"/>
  <c r="EV347" i="1"/>
  <c r="EN347" i="1"/>
  <c r="ES347" i="1"/>
  <c r="EX347" i="1"/>
  <c r="FA347" i="1"/>
  <c r="ER347" i="1"/>
  <c r="EW347" i="1"/>
  <c r="EO347" i="1"/>
  <c r="ET347" i="1"/>
  <c r="EY347" i="1"/>
  <c r="FB347" i="1"/>
  <c r="EP347" i="1"/>
  <c r="EU347" i="1"/>
  <c r="EZ347" i="1"/>
  <c r="FC347" i="1"/>
  <c r="AL347" i="1"/>
  <c r="FD347" i="1"/>
  <c r="FE347" i="1"/>
  <c r="FF347" i="1"/>
  <c r="FH347" i="1"/>
  <c r="EL347" i="1"/>
  <c r="DR347" i="1"/>
  <c r="DW347" i="1"/>
  <c r="DO347" i="1"/>
  <c r="DT347" i="1"/>
  <c r="DY347" i="1"/>
  <c r="EB347" i="1"/>
  <c r="DS347" i="1"/>
  <c r="DX347" i="1"/>
  <c r="EC347" i="1"/>
  <c r="DQ347" i="1"/>
  <c r="DV347" i="1"/>
  <c r="EA347" i="1"/>
  <c r="ED347" i="1"/>
  <c r="EE347" i="1"/>
  <c r="AK347" i="1"/>
  <c r="EF347" i="1"/>
  <c r="EG347" i="1"/>
  <c r="EI347" i="1"/>
  <c r="DP347" i="1"/>
  <c r="DU347" i="1"/>
  <c r="DZ347" i="1"/>
  <c r="DM347" i="1"/>
  <c r="CS347" i="1"/>
  <c r="CX347" i="1"/>
  <c r="CP347" i="1"/>
  <c r="CU347" i="1"/>
  <c r="CZ347" i="1"/>
  <c r="DC347" i="1"/>
  <c r="CT347" i="1"/>
  <c r="CY347" i="1"/>
  <c r="CQ347" i="1"/>
  <c r="CV347" i="1"/>
  <c r="DA347" i="1"/>
  <c r="DD347" i="1"/>
  <c r="CR347" i="1"/>
  <c r="CW347" i="1"/>
  <c r="DB347" i="1"/>
  <c r="DE347" i="1"/>
  <c r="AJ347" i="1"/>
  <c r="DF347" i="1"/>
  <c r="DG347" i="1"/>
  <c r="DH347" i="1"/>
  <c r="DJ347" i="1"/>
  <c r="CN347" i="1"/>
  <c r="BT347" i="1"/>
  <c r="BY347" i="1"/>
  <c r="BQ347" i="1"/>
  <c r="BV347" i="1"/>
  <c r="CA347" i="1"/>
  <c r="CD347" i="1"/>
  <c r="BU347" i="1"/>
  <c r="BZ347" i="1"/>
  <c r="BR347" i="1"/>
  <c r="BW347" i="1"/>
  <c r="CB347" i="1"/>
  <c r="CE347" i="1"/>
  <c r="BS347" i="1"/>
  <c r="BX347" i="1"/>
  <c r="CC347" i="1"/>
  <c r="CF347" i="1"/>
  <c r="AI347" i="1"/>
  <c r="CG347" i="1"/>
  <c r="CH347" i="1"/>
  <c r="CI347" i="1"/>
  <c r="CK347" i="1"/>
  <c r="BO347" i="1"/>
  <c r="AU347" i="1"/>
  <c r="AZ347" i="1"/>
  <c r="AR347" i="1"/>
  <c r="AW347" i="1"/>
  <c r="BB347" i="1"/>
  <c r="BE347" i="1"/>
  <c r="AV347" i="1"/>
  <c r="BA347" i="1"/>
  <c r="AS347" i="1"/>
  <c r="AX347" i="1"/>
  <c r="BC347" i="1"/>
  <c r="BF347" i="1"/>
  <c r="AT347" i="1"/>
  <c r="AY347" i="1"/>
  <c r="BD347" i="1"/>
  <c r="BG347" i="1"/>
  <c r="AH347" i="1"/>
  <c r="BH347" i="1"/>
  <c r="BI347" i="1"/>
  <c r="BJ347" i="1"/>
  <c r="BL347" i="1"/>
  <c r="AP347" i="1"/>
  <c r="W347" i="1"/>
  <c r="FR256" i="1"/>
  <c r="EQ256" i="1"/>
  <c r="EV256" i="1"/>
  <c r="EN256" i="1"/>
  <c r="ES256" i="1"/>
  <c r="EX256" i="1"/>
  <c r="FA256" i="1"/>
  <c r="ER256" i="1"/>
  <c r="EW256" i="1"/>
  <c r="EO256" i="1"/>
  <c r="ET256" i="1"/>
  <c r="EY256" i="1"/>
  <c r="FB256" i="1"/>
  <c r="EP256" i="1"/>
  <c r="EU256" i="1"/>
  <c r="EZ256" i="1"/>
  <c r="FC256" i="1"/>
  <c r="AL256" i="1"/>
  <c r="FD256" i="1"/>
  <c r="FE256" i="1"/>
  <c r="FF256" i="1"/>
  <c r="FH256" i="1"/>
  <c r="EL256" i="1"/>
  <c r="DR256" i="1"/>
  <c r="DW256" i="1"/>
  <c r="DO256" i="1"/>
  <c r="DT256" i="1"/>
  <c r="DY256" i="1"/>
  <c r="EB256" i="1"/>
  <c r="DS256" i="1"/>
  <c r="DX256" i="1"/>
  <c r="EC256" i="1"/>
  <c r="DQ256" i="1"/>
  <c r="DV256" i="1"/>
  <c r="EA256" i="1"/>
  <c r="ED256" i="1"/>
  <c r="EE256" i="1"/>
  <c r="AK256" i="1"/>
  <c r="EF256" i="1"/>
  <c r="EG256" i="1"/>
  <c r="EI256" i="1"/>
  <c r="DP256" i="1"/>
  <c r="DU256" i="1"/>
  <c r="DZ256" i="1"/>
  <c r="DM256" i="1"/>
  <c r="CS256" i="1"/>
  <c r="CX256" i="1"/>
  <c r="CP256" i="1"/>
  <c r="CU256" i="1"/>
  <c r="CZ256" i="1"/>
  <c r="DC256" i="1"/>
  <c r="CT256" i="1"/>
  <c r="CY256" i="1"/>
  <c r="CQ256" i="1"/>
  <c r="CV256" i="1"/>
  <c r="DA256" i="1"/>
  <c r="DD256" i="1"/>
  <c r="CR256" i="1"/>
  <c r="CW256" i="1"/>
  <c r="DB256" i="1"/>
  <c r="DE256" i="1"/>
  <c r="AJ256" i="1"/>
  <c r="DF256" i="1"/>
  <c r="DG256" i="1"/>
  <c r="DH256" i="1"/>
  <c r="DJ256" i="1"/>
  <c r="CN256" i="1"/>
  <c r="BT256" i="1"/>
  <c r="BY256" i="1"/>
  <c r="BQ256" i="1"/>
  <c r="BV256" i="1"/>
  <c r="CA256" i="1"/>
  <c r="CD256" i="1"/>
  <c r="BU256" i="1"/>
  <c r="BZ256" i="1"/>
  <c r="BR256" i="1"/>
  <c r="BW256" i="1"/>
  <c r="CB256" i="1"/>
  <c r="CE256" i="1"/>
  <c r="BS256" i="1"/>
  <c r="BX256" i="1"/>
  <c r="CC256" i="1"/>
  <c r="CF256" i="1"/>
  <c r="AI256" i="1"/>
  <c r="CG256" i="1"/>
  <c r="CH256" i="1"/>
  <c r="CI256" i="1"/>
  <c r="CK256" i="1"/>
  <c r="BO256" i="1"/>
  <c r="AU256" i="1"/>
  <c r="AZ256" i="1"/>
  <c r="AR256" i="1"/>
  <c r="AW256" i="1"/>
  <c r="BB256" i="1"/>
  <c r="BE256" i="1"/>
  <c r="AV256" i="1"/>
  <c r="BA256" i="1"/>
  <c r="AS256" i="1"/>
  <c r="AX256" i="1"/>
  <c r="BC256" i="1"/>
  <c r="BF256" i="1"/>
  <c r="AT256" i="1"/>
  <c r="AY256" i="1"/>
  <c r="BD256" i="1"/>
  <c r="BG256" i="1"/>
  <c r="AH256" i="1"/>
  <c r="BH256" i="1"/>
  <c r="BI256" i="1"/>
  <c r="BJ256" i="1"/>
  <c r="BL256" i="1"/>
  <c r="AP256" i="1"/>
  <c r="W256" i="1"/>
  <c r="FR329" i="1"/>
  <c r="EQ329" i="1"/>
  <c r="EV329" i="1"/>
  <c r="EN329" i="1"/>
  <c r="ES329" i="1"/>
  <c r="EX329" i="1"/>
  <c r="FA329" i="1"/>
  <c r="ER329" i="1"/>
  <c r="EW329" i="1"/>
  <c r="EO329" i="1"/>
  <c r="ET329" i="1"/>
  <c r="EY329" i="1"/>
  <c r="FB329" i="1"/>
  <c r="EP329" i="1"/>
  <c r="EU329" i="1"/>
  <c r="EZ329" i="1"/>
  <c r="FC329" i="1"/>
  <c r="AL329" i="1"/>
  <c r="FD329" i="1"/>
  <c r="FE329" i="1"/>
  <c r="FF329" i="1"/>
  <c r="FH329" i="1"/>
  <c r="EL329" i="1"/>
  <c r="DR329" i="1"/>
  <c r="DW329" i="1"/>
  <c r="DO329" i="1"/>
  <c r="DT329" i="1"/>
  <c r="DY329" i="1"/>
  <c r="EB329" i="1"/>
  <c r="DS329" i="1"/>
  <c r="DX329" i="1"/>
  <c r="EC329" i="1"/>
  <c r="DQ329" i="1"/>
  <c r="DV329" i="1"/>
  <c r="EA329" i="1"/>
  <c r="ED329" i="1"/>
  <c r="EE329" i="1"/>
  <c r="AK329" i="1"/>
  <c r="EF329" i="1"/>
  <c r="EG329" i="1"/>
  <c r="EI329" i="1"/>
  <c r="DP329" i="1"/>
  <c r="DU329" i="1"/>
  <c r="DZ329" i="1"/>
  <c r="DM329" i="1"/>
  <c r="CS329" i="1"/>
  <c r="CX329" i="1"/>
  <c r="CP329" i="1"/>
  <c r="CU329" i="1"/>
  <c r="CZ329" i="1"/>
  <c r="DC329" i="1"/>
  <c r="CT329" i="1"/>
  <c r="CY329" i="1"/>
  <c r="CQ329" i="1"/>
  <c r="CV329" i="1"/>
  <c r="DA329" i="1"/>
  <c r="DD329" i="1"/>
  <c r="CR329" i="1"/>
  <c r="CW329" i="1"/>
  <c r="DB329" i="1"/>
  <c r="DE329" i="1"/>
  <c r="AJ329" i="1"/>
  <c r="DF329" i="1"/>
  <c r="DG329" i="1"/>
  <c r="DH329" i="1"/>
  <c r="DJ329" i="1"/>
  <c r="CN329" i="1"/>
  <c r="BT329" i="1"/>
  <c r="BY329" i="1"/>
  <c r="BQ329" i="1"/>
  <c r="BV329" i="1"/>
  <c r="CA329" i="1"/>
  <c r="CD329" i="1"/>
  <c r="BU329" i="1"/>
  <c r="BZ329" i="1"/>
  <c r="BR329" i="1"/>
  <c r="BW329" i="1"/>
  <c r="CB329" i="1"/>
  <c r="CE329" i="1"/>
  <c r="BS329" i="1"/>
  <c r="BX329" i="1"/>
  <c r="CC329" i="1"/>
  <c r="CF329" i="1"/>
  <c r="AI329" i="1"/>
  <c r="CG329" i="1"/>
  <c r="CH329" i="1"/>
  <c r="CI329" i="1"/>
  <c r="CK329" i="1"/>
  <c r="BO329" i="1"/>
  <c r="AU329" i="1"/>
  <c r="AZ329" i="1"/>
  <c r="AR329" i="1"/>
  <c r="AW329" i="1"/>
  <c r="BB329" i="1"/>
  <c r="BE329" i="1"/>
  <c r="AV329" i="1"/>
  <c r="BA329" i="1"/>
  <c r="AS329" i="1"/>
  <c r="AX329" i="1"/>
  <c r="BC329" i="1"/>
  <c r="BF329" i="1"/>
  <c r="AT329" i="1"/>
  <c r="AY329" i="1"/>
  <c r="BD329" i="1"/>
  <c r="BG329" i="1"/>
  <c r="AH329" i="1"/>
  <c r="BH329" i="1"/>
  <c r="BI329" i="1"/>
  <c r="BJ329" i="1"/>
  <c r="BL329" i="1"/>
  <c r="AP329" i="1"/>
  <c r="W329" i="1"/>
  <c r="FR342" i="1"/>
  <c r="EQ342" i="1"/>
  <c r="EV342" i="1"/>
  <c r="EN342" i="1"/>
  <c r="ES342" i="1"/>
  <c r="EX342" i="1"/>
  <c r="FA342" i="1"/>
  <c r="ER342" i="1"/>
  <c r="EW342" i="1"/>
  <c r="EO342" i="1"/>
  <c r="ET342" i="1"/>
  <c r="EY342" i="1"/>
  <c r="FB342" i="1"/>
  <c r="EP342" i="1"/>
  <c r="EU342" i="1"/>
  <c r="EZ342" i="1"/>
  <c r="FC342" i="1"/>
  <c r="AL342" i="1"/>
  <c r="FD342" i="1"/>
  <c r="FE342" i="1"/>
  <c r="FF342" i="1"/>
  <c r="FH342" i="1"/>
  <c r="EL342" i="1"/>
  <c r="DR342" i="1"/>
  <c r="DW342" i="1"/>
  <c r="DO342" i="1"/>
  <c r="DT342" i="1"/>
  <c r="DY342" i="1"/>
  <c r="EB342" i="1"/>
  <c r="DS342" i="1"/>
  <c r="DX342" i="1"/>
  <c r="EC342" i="1"/>
  <c r="DQ342" i="1"/>
  <c r="DV342" i="1"/>
  <c r="EA342" i="1"/>
  <c r="ED342" i="1"/>
  <c r="EE342" i="1"/>
  <c r="AK342" i="1"/>
  <c r="EF342" i="1"/>
  <c r="EG342" i="1"/>
  <c r="EI342" i="1"/>
  <c r="DP342" i="1"/>
  <c r="DU342" i="1"/>
  <c r="DZ342" i="1"/>
  <c r="DM342" i="1"/>
  <c r="CS342" i="1"/>
  <c r="CX342" i="1"/>
  <c r="CP342" i="1"/>
  <c r="CU342" i="1"/>
  <c r="CZ342" i="1"/>
  <c r="DC342" i="1"/>
  <c r="CT342" i="1"/>
  <c r="CY342" i="1"/>
  <c r="CQ342" i="1"/>
  <c r="CV342" i="1"/>
  <c r="DA342" i="1"/>
  <c r="DD342" i="1"/>
  <c r="CR342" i="1"/>
  <c r="CW342" i="1"/>
  <c r="DB342" i="1"/>
  <c r="DE342" i="1"/>
  <c r="AJ342" i="1"/>
  <c r="DF342" i="1"/>
  <c r="DG342" i="1"/>
  <c r="DH342" i="1"/>
  <c r="DJ342" i="1"/>
  <c r="CN342" i="1"/>
  <c r="BT342" i="1"/>
  <c r="BY342" i="1"/>
  <c r="BQ342" i="1"/>
  <c r="BV342" i="1"/>
  <c r="CA342" i="1"/>
  <c r="CD342" i="1"/>
  <c r="BU342" i="1"/>
  <c r="BZ342" i="1"/>
  <c r="BR342" i="1"/>
  <c r="BW342" i="1"/>
  <c r="CB342" i="1"/>
  <c r="CE342" i="1"/>
  <c r="BS342" i="1"/>
  <c r="BX342" i="1"/>
  <c r="CC342" i="1"/>
  <c r="CF342" i="1"/>
  <c r="AI342" i="1"/>
  <c r="CG342" i="1"/>
  <c r="CH342" i="1"/>
  <c r="CI342" i="1"/>
  <c r="CK342" i="1"/>
  <c r="BO342" i="1"/>
  <c r="AU342" i="1"/>
  <c r="AZ342" i="1"/>
  <c r="AR342" i="1"/>
  <c r="AW342" i="1"/>
  <c r="BB342" i="1"/>
  <c r="BE342" i="1"/>
  <c r="AV342" i="1"/>
  <c r="BA342" i="1"/>
  <c r="AS342" i="1"/>
  <c r="AX342" i="1"/>
  <c r="BC342" i="1"/>
  <c r="BF342" i="1"/>
  <c r="AT342" i="1"/>
  <c r="AY342" i="1"/>
  <c r="BD342" i="1"/>
  <c r="BG342" i="1"/>
  <c r="AH342" i="1"/>
  <c r="BH342" i="1"/>
  <c r="BI342" i="1"/>
  <c r="BJ342" i="1"/>
  <c r="BL342" i="1"/>
  <c r="AP342" i="1"/>
  <c r="W342" i="1"/>
  <c r="FR302" i="1"/>
  <c r="EQ302" i="1"/>
  <c r="EV302" i="1"/>
  <c r="EN302" i="1"/>
  <c r="ES302" i="1"/>
  <c r="EX302" i="1"/>
  <c r="FA302" i="1"/>
  <c r="ER302" i="1"/>
  <c r="EW302" i="1"/>
  <c r="EO302" i="1"/>
  <c r="ET302" i="1"/>
  <c r="EY302" i="1"/>
  <c r="FB302" i="1"/>
  <c r="EP302" i="1"/>
  <c r="EU302" i="1"/>
  <c r="EZ302" i="1"/>
  <c r="FC302" i="1"/>
  <c r="AL302" i="1"/>
  <c r="FD302" i="1"/>
  <c r="FE302" i="1"/>
  <c r="FF302" i="1"/>
  <c r="FH302" i="1"/>
  <c r="EL302" i="1"/>
  <c r="DR302" i="1"/>
  <c r="DW302" i="1"/>
  <c r="DO302" i="1"/>
  <c r="DT302" i="1"/>
  <c r="DY302" i="1"/>
  <c r="EB302" i="1"/>
  <c r="DS302" i="1"/>
  <c r="DX302" i="1"/>
  <c r="EC302" i="1"/>
  <c r="DQ302" i="1"/>
  <c r="DV302" i="1"/>
  <c r="EA302" i="1"/>
  <c r="ED302" i="1"/>
  <c r="EE302" i="1"/>
  <c r="AK302" i="1"/>
  <c r="EF302" i="1"/>
  <c r="EG302" i="1"/>
  <c r="EI302" i="1"/>
  <c r="DP302" i="1"/>
  <c r="DU302" i="1"/>
  <c r="DZ302" i="1"/>
  <c r="DM302" i="1"/>
  <c r="CS302" i="1"/>
  <c r="CX302" i="1"/>
  <c r="CP302" i="1"/>
  <c r="CU302" i="1"/>
  <c r="CZ302" i="1"/>
  <c r="DC302" i="1"/>
  <c r="CT302" i="1"/>
  <c r="CY302" i="1"/>
  <c r="CQ302" i="1"/>
  <c r="CV302" i="1"/>
  <c r="DA302" i="1"/>
  <c r="DD302" i="1"/>
  <c r="CR302" i="1"/>
  <c r="CW302" i="1"/>
  <c r="DB302" i="1"/>
  <c r="DE302" i="1"/>
  <c r="AJ302" i="1"/>
  <c r="DF302" i="1"/>
  <c r="DG302" i="1"/>
  <c r="DH302" i="1"/>
  <c r="DJ302" i="1"/>
  <c r="CN302" i="1"/>
  <c r="BT302" i="1"/>
  <c r="BY302" i="1"/>
  <c r="BQ302" i="1"/>
  <c r="BV302" i="1"/>
  <c r="CA302" i="1"/>
  <c r="CD302" i="1"/>
  <c r="BU302" i="1"/>
  <c r="BZ302" i="1"/>
  <c r="BR302" i="1"/>
  <c r="BW302" i="1"/>
  <c r="CB302" i="1"/>
  <c r="CE302" i="1"/>
  <c r="BS302" i="1"/>
  <c r="BX302" i="1"/>
  <c r="CC302" i="1"/>
  <c r="CF302" i="1"/>
  <c r="AI302" i="1"/>
  <c r="CG302" i="1"/>
  <c r="CH302" i="1"/>
  <c r="CI302" i="1"/>
  <c r="CK302" i="1"/>
  <c r="BO302" i="1"/>
  <c r="AU302" i="1"/>
  <c r="AZ302" i="1"/>
  <c r="AR302" i="1"/>
  <c r="AW302" i="1"/>
  <c r="BB302" i="1"/>
  <c r="BE302" i="1"/>
  <c r="AV302" i="1"/>
  <c r="BA302" i="1"/>
  <c r="AS302" i="1"/>
  <c r="AX302" i="1"/>
  <c r="BC302" i="1"/>
  <c r="BF302" i="1"/>
  <c r="AT302" i="1"/>
  <c r="AY302" i="1"/>
  <c r="BD302" i="1"/>
  <c r="BG302" i="1"/>
  <c r="AH302" i="1"/>
  <c r="BH302" i="1"/>
  <c r="BI302" i="1"/>
  <c r="BJ302" i="1"/>
  <c r="BL302" i="1"/>
  <c r="AP302" i="1"/>
  <c r="W302" i="1"/>
  <c r="FR324" i="1"/>
  <c r="EQ324" i="1"/>
  <c r="EV324" i="1"/>
  <c r="EN324" i="1"/>
  <c r="ES324" i="1"/>
  <c r="EX324" i="1"/>
  <c r="FA324" i="1"/>
  <c r="ER324" i="1"/>
  <c r="EW324" i="1"/>
  <c r="EO324" i="1"/>
  <c r="ET324" i="1"/>
  <c r="EY324" i="1"/>
  <c r="FB324" i="1"/>
  <c r="EP324" i="1"/>
  <c r="EU324" i="1"/>
  <c r="EZ324" i="1"/>
  <c r="FC324" i="1"/>
  <c r="AL324" i="1"/>
  <c r="FD324" i="1"/>
  <c r="FE324" i="1"/>
  <c r="FF324" i="1"/>
  <c r="FH324" i="1"/>
  <c r="EL324" i="1"/>
  <c r="DR324" i="1"/>
  <c r="DW324" i="1"/>
  <c r="DO324" i="1"/>
  <c r="DT324" i="1"/>
  <c r="DY324" i="1"/>
  <c r="EB324" i="1"/>
  <c r="DS324" i="1"/>
  <c r="DX324" i="1"/>
  <c r="EC324" i="1"/>
  <c r="DQ324" i="1"/>
  <c r="DV324" i="1"/>
  <c r="EA324" i="1"/>
  <c r="ED324" i="1"/>
  <c r="EE324" i="1"/>
  <c r="AK324" i="1"/>
  <c r="EF324" i="1"/>
  <c r="EG324" i="1"/>
  <c r="EI324" i="1"/>
  <c r="DP324" i="1"/>
  <c r="DU324" i="1"/>
  <c r="DZ324" i="1"/>
  <c r="DM324" i="1"/>
  <c r="CS324" i="1"/>
  <c r="CX324" i="1"/>
  <c r="CP324" i="1"/>
  <c r="CU324" i="1"/>
  <c r="CZ324" i="1"/>
  <c r="DC324" i="1"/>
  <c r="CT324" i="1"/>
  <c r="CY324" i="1"/>
  <c r="CQ324" i="1"/>
  <c r="CV324" i="1"/>
  <c r="DA324" i="1"/>
  <c r="DD324" i="1"/>
  <c r="CR324" i="1"/>
  <c r="CW324" i="1"/>
  <c r="DB324" i="1"/>
  <c r="DE324" i="1"/>
  <c r="AJ324" i="1"/>
  <c r="DF324" i="1"/>
  <c r="DG324" i="1"/>
  <c r="DH324" i="1"/>
  <c r="DJ324" i="1"/>
  <c r="CN324" i="1"/>
  <c r="BT324" i="1"/>
  <c r="BY324" i="1"/>
  <c r="BQ324" i="1"/>
  <c r="BV324" i="1"/>
  <c r="CA324" i="1"/>
  <c r="CD324" i="1"/>
  <c r="BU324" i="1"/>
  <c r="BZ324" i="1"/>
  <c r="BR324" i="1"/>
  <c r="BW324" i="1"/>
  <c r="CB324" i="1"/>
  <c r="CE324" i="1"/>
  <c r="BS324" i="1"/>
  <c r="BX324" i="1"/>
  <c r="CC324" i="1"/>
  <c r="CF324" i="1"/>
  <c r="AI324" i="1"/>
  <c r="CG324" i="1"/>
  <c r="CH324" i="1"/>
  <c r="CI324" i="1"/>
  <c r="CK324" i="1"/>
  <c r="BO324" i="1"/>
  <c r="AU324" i="1"/>
  <c r="AZ324" i="1"/>
  <c r="AR324" i="1"/>
  <c r="AW324" i="1"/>
  <c r="BB324" i="1"/>
  <c r="BE324" i="1"/>
  <c r="AV324" i="1"/>
  <c r="BA324" i="1"/>
  <c r="AS324" i="1"/>
  <c r="AX324" i="1"/>
  <c r="BC324" i="1"/>
  <c r="BF324" i="1"/>
  <c r="AT324" i="1"/>
  <c r="AY324" i="1"/>
  <c r="BD324" i="1"/>
  <c r="BG324" i="1"/>
  <c r="AH324" i="1"/>
  <c r="BH324" i="1"/>
  <c r="BI324" i="1"/>
  <c r="BJ324" i="1"/>
  <c r="BL324" i="1"/>
  <c r="AP324" i="1"/>
  <c r="W324" i="1"/>
  <c r="FR335" i="1"/>
  <c r="EQ335" i="1"/>
  <c r="EV335" i="1"/>
  <c r="EN335" i="1"/>
  <c r="ES335" i="1"/>
  <c r="EX335" i="1"/>
  <c r="FA335" i="1"/>
  <c r="ER335" i="1"/>
  <c r="EW335" i="1"/>
  <c r="EO335" i="1"/>
  <c r="ET335" i="1"/>
  <c r="EY335" i="1"/>
  <c r="FB335" i="1"/>
  <c r="EP335" i="1"/>
  <c r="EU335" i="1"/>
  <c r="EZ335" i="1"/>
  <c r="FC335" i="1"/>
  <c r="AL335" i="1"/>
  <c r="FD335" i="1"/>
  <c r="FE335" i="1"/>
  <c r="FF335" i="1"/>
  <c r="FH335" i="1"/>
  <c r="EL335" i="1"/>
  <c r="DR335" i="1"/>
  <c r="DW335" i="1"/>
  <c r="DO335" i="1"/>
  <c r="DT335" i="1"/>
  <c r="DY335" i="1"/>
  <c r="EB335" i="1"/>
  <c r="DS335" i="1"/>
  <c r="DX335" i="1"/>
  <c r="EC335" i="1"/>
  <c r="DQ335" i="1"/>
  <c r="DV335" i="1"/>
  <c r="EA335" i="1"/>
  <c r="ED335" i="1"/>
  <c r="EE335" i="1"/>
  <c r="AK335" i="1"/>
  <c r="EF335" i="1"/>
  <c r="EG335" i="1"/>
  <c r="EI335" i="1"/>
  <c r="DP335" i="1"/>
  <c r="DU335" i="1"/>
  <c r="DZ335" i="1"/>
  <c r="DM335" i="1"/>
  <c r="CS335" i="1"/>
  <c r="CX335" i="1"/>
  <c r="CP335" i="1"/>
  <c r="CU335" i="1"/>
  <c r="CZ335" i="1"/>
  <c r="DC335" i="1"/>
  <c r="CT335" i="1"/>
  <c r="CY335" i="1"/>
  <c r="CQ335" i="1"/>
  <c r="CV335" i="1"/>
  <c r="DA335" i="1"/>
  <c r="DD335" i="1"/>
  <c r="CR335" i="1"/>
  <c r="CW335" i="1"/>
  <c r="DB335" i="1"/>
  <c r="DE335" i="1"/>
  <c r="AJ335" i="1"/>
  <c r="DF335" i="1"/>
  <c r="DG335" i="1"/>
  <c r="DH335" i="1"/>
  <c r="DJ335" i="1"/>
  <c r="CN335" i="1"/>
  <c r="BT335" i="1"/>
  <c r="BY335" i="1"/>
  <c r="BQ335" i="1"/>
  <c r="BV335" i="1"/>
  <c r="CA335" i="1"/>
  <c r="CD335" i="1"/>
  <c r="BU335" i="1"/>
  <c r="BZ335" i="1"/>
  <c r="BR335" i="1"/>
  <c r="BW335" i="1"/>
  <c r="CB335" i="1"/>
  <c r="CE335" i="1"/>
  <c r="BS335" i="1"/>
  <c r="BX335" i="1"/>
  <c r="CC335" i="1"/>
  <c r="CF335" i="1"/>
  <c r="AI335" i="1"/>
  <c r="CG335" i="1"/>
  <c r="CH335" i="1"/>
  <c r="CI335" i="1"/>
  <c r="CK335" i="1"/>
  <c r="BO335" i="1"/>
  <c r="AU335" i="1"/>
  <c r="AZ335" i="1"/>
  <c r="AR335" i="1"/>
  <c r="AW335" i="1"/>
  <c r="BB335" i="1"/>
  <c r="BE335" i="1"/>
  <c r="AV335" i="1"/>
  <c r="BA335" i="1"/>
  <c r="AS335" i="1"/>
  <c r="AX335" i="1"/>
  <c r="BC335" i="1"/>
  <c r="BF335" i="1"/>
  <c r="AT335" i="1"/>
  <c r="AY335" i="1"/>
  <c r="BD335" i="1"/>
  <c r="BG335" i="1"/>
  <c r="AH335" i="1"/>
  <c r="BH335" i="1"/>
  <c r="BI335" i="1"/>
  <c r="BJ335" i="1"/>
  <c r="BL335" i="1"/>
  <c r="AP335" i="1"/>
  <c r="W335" i="1"/>
  <c r="FR292" i="1"/>
  <c r="EQ292" i="1"/>
  <c r="EV292" i="1"/>
  <c r="EN292" i="1"/>
  <c r="ES292" i="1"/>
  <c r="EX292" i="1"/>
  <c r="FA292" i="1"/>
  <c r="ER292" i="1"/>
  <c r="EW292" i="1"/>
  <c r="EO292" i="1"/>
  <c r="ET292" i="1"/>
  <c r="EY292" i="1"/>
  <c r="FB292" i="1"/>
  <c r="EP292" i="1"/>
  <c r="EU292" i="1"/>
  <c r="EZ292" i="1"/>
  <c r="FC292" i="1"/>
  <c r="AL292" i="1"/>
  <c r="FD292" i="1"/>
  <c r="FE292" i="1"/>
  <c r="FF292" i="1"/>
  <c r="FH292" i="1"/>
  <c r="EL292" i="1"/>
  <c r="DR292" i="1"/>
  <c r="DW292" i="1"/>
  <c r="DO292" i="1"/>
  <c r="DT292" i="1"/>
  <c r="DY292" i="1"/>
  <c r="EB292" i="1"/>
  <c r="DS292" i="1"/>
  <c r="DX292" i="1"/>
  <c r="EC292" i="1"/>
  <c r="DQ292" i="1"/>
  <c r="DV292" i="1"/>
  <c r="EA292" i="1"/>
  <c r="ED292" i="1"/>
  <c r="EE292" i="1"/>
  <c r="AK292" i="1"/>
  <c r="EF292" i="1"/>
  <c r="EG292" i="1"/>
  <c r="EI292" i="1"/>
  <c r="DP292" i="1"/>
  <c r="DU292" i="1"/>
  <c r="DZ292" i="1"/>
  <c r="DM292" i="1"/>
  <c r="CS292" i="1"/>
  <c r="CX292" i="1"/>
  <c r="CP292" i="1"/>
  <c r="CU292" i="1"/>
  <c r="CZ292" i="1"/>
  <c r="DC292" i="1"/>
  <c r="CT292" i="1"/>
  <c r="CY292" i="1"/>
  <c r="CQ292" i="1"/>
  <c r="CV292" i="1"/>
  <c r="DA292" i="1"/>
  <c r="DD292" i="1"/>
  <c r="CR292" i="1"/>
  <c r="CW292" i="1"/>
  <c r="DB292" i="1"/>
  <c r="DE292" i="1"/>
  <c r="AJ292" i="1"/>
  <c r="DF292" i="1"/>
  <c r="DG292" i="1"/>
  <c r="DH292" i="1"/>
  <c r="DJ292" i="1"/>
  <c r="CN292" i="1"/>
  <c r="BT292" i="1"/>
  <c r="BY292" i="1"/>
  <c r="BQ292" i="1"/>
  <c r="BV292" i="1"/>
  <c r="CA292" i="1"/>
  <c r="CD292" i="1"/>
  <c r="BU292" i="1"/>
  <c r="BZ292" i="1"/>
  <c r="BR292" i="1"/>
  <c r="BW292" i="1"/>
  <c r="CB292" i="1"/>
  <c r="CE292" i="1"/>
  <c r="BS292" i="1"/>
  <c r="BX292" i="1"/>
  <c r="CC292" i="1"/>
  <c r="CF292" i="1"/>
  <c r="AI292" i="1"/>
  <c r="CG292" i="1"/>
  <c r="CH292" i="1"/>
  <c r="CI292" i="1"/>
  <c r="CK292" i="1"/>
  <c r="BO292" i="1"/>
  <c r="AU292" i="1"/>
  <c r="AZ292" i="1"/>
  <c r="AR292" i="1"/>
  <c r="AW292" i="1"/>
  <c r="BB292" i="1"/>
  <c r="BE292" i="1"/>
  <c r="AV292" i="1"/>
  <c r="BA292" i="1"/>
  <c r="AS292" i="1"/>
  <c r="AX292" i="1"/>
  <c r="BC292" i="1"/>
  <c r="BF292" i="1"/>
  <c r="AT292" i="1"/>
  <c r="AY292" i="1"/>
  <c r="BD292" i="1"/>
  <c r="BG292" i="1"/>
  <c r="AH292" i="1"/>
  <c r="BH292" i="1"/>
  <c r="BI292" i="1"/>
  <c r="BJ292" i="1"/>
  <c r="BL292" i="1"/>
  <c r="AP292" i="1"/>
  <c r="W292" i="1"/>
  <c r="FR340" i="1"/>
  <c r="EQ340" i="1"/>
  <c r="EV340" i="1"/>
  <c r="EN340" i="1"/>
  <c r="ES340" i="1"/>
  <c r="EX340" i="1"/>
  <c r="FA340" i="1"/>
  <c r="ER340" i="1"/>
  <c r="EW340" i="1"/>
  <c r="EO340" i="1"/>
  <c r="ET340" i="1"/>
  <c r="EY340" i="1"/>
  <c r="FB340" i="1"/>
  <c r="EP340" i="1"/>
  <c r="EU340" i="1"/>
  <c r="EZ340" i="1"/>
  <c r="FC340" i="1"/>
  <c r="AL340" i="1"/>
  <c r="FD340" i="1"/>
  <c r="FE340" i="1"/>
  <c r="FF340" i="1"/>
  <c r="FH340" i="1"/>
  <c r="EL340" i="1"/>
  <c r="DR340" i="1"/>
  <c r="DW340" i="1"/>
  <c r="DO340" i="1"/>
  <c r="DT340" i="1"/>
  <c r="DY340" i="1"/>
  <c r="EB340" i="1"/>
  <c r="DS340" i="1"/>
  <c r="DX340" i="1"/>
  <c r="EC340" i="1"/>
  <c r="DQ340" i="1"/>
  <c r="DV340" i="1"/>
  <c r="EA340" i="1"/>
  <c r="ED340" i="1"/>
  <c r="EE340" i="1"/>
  <c r="AK340" i="1"/>
  <c r="EF340" i="1"/>
  <c r="EG340" i="1"/>
  <c r="EI340" i="1"/>
  <c r="DP340" i="1"/>
  <c r="DU340" i="1"/>
  <c r="DZ340" i="1"/>
  <c r="DM340" i="1"/>
  <c r="CS340" i="1"/>
  <c r="CX340" i="1"/>
  <c r="CP340" i="1"/>
  <c r="CU340" i="1"/>
  <c r="CZ340" i="1"/>
  <c r="DC340" i="1"/>
  <c r="CT340" i="1"/>
  <c r="CY340" i="1"/>
  <c r="CQ340" i="1"/>
  <c r="CV340" i="1"/>
  <c r="DA340" i="1"/>
  <c r="DD340" i="1"/>
  <c r="CR340" i="1"/>
  <c r="CW340" i="1"/>
  <c r="DB340" i="1"/>
  <c r="DE340" i="1"/>
  <c r="AJ340" i="1"/>
  <c r="DF340" i="1"/>
  <c r="DG340" i="1"/>
  <c r="DH340" i="1"/>
  <c r="DJ340" i="1"/>
  <c r="CN340" i="1"/>
  <c r="BT340" i="1"/>
  <c r="BY340" i="1"/>
  <c r="BQ340" i="1"/>
  <c r="BV340" i="1"/>
  <c r="CA340" i="1"/>
  <c r="CD340" i="1"/>
  <c r="BU340" i="1"/>
  <c r="BZ340" i="1"/>
  <c r="BR340" i="1"/>
  <c r="BW340" i="1"/>
  <c r="CB340" i="1"/>
  <c r="CE340" i="1"/>
  <c r="BS340" i="1"/>
  <c r="BX340" i="1"/>
  <c r="CC340" i="1"/>
  <c r="CF340" i="1"/>
  <c r="AI340" i="1"/>
  <c r="CG340" i="1"/>
  <c r="CH340" i="1"/>
  <c r="CI340" i="1"/>
  <c r="CK340" i="1"/>
  <c r="BO340" i="1"/>
  <c r="AU340" i="1"/>
  <c r="AZ340" i="1"/>
  <c r="AR340" i="1"/>
  <c r="AW340" i="1"/>
  <c r="BB340" i="1"/>
  <c r="BE340" i="1"/>
  <c r="AV340" i="1"/>
  <c r="BA340" i="1"/>
  <c r="AS340" i="1"/>
  <c r="AX340" i="1"/>
  <c r="BC340" i="1"/>
  <c r="BF340" i="1"/>
  <c r="AT340" i="1"/>
  <c r="AY340" i="1"/>
  <c r="BD340" i="1"/>
  <c r="BG340" i="1"/>
  <c r="AH340" i="1"/>
  <c r="BH340" i="1"/>
  <c r="BI340" i="1"/>
  <c r="BJ340" i="1"/>
  <c r="BL340" i="1"/>
  <c r="AP340" i="1"/>
  <c r="W340" i="1"/>
  <c r="FR311" i="1"/>
  <c r="EQ311" i="1"/>
  <c r="EV311" i="1"/>
  <c r="EN311" i="1"/>
  <c r="ES311" i="1"/>
  <c r="EX311" i="1"/>
  <c r="FA311" i="1"/>
  <c r="ER311" i="1"/>
  <c r="EW311" i="1"/>
  <c r="EO311" i="1"/>
  <c r="ET311" i="1"/>
  <c r="EY311" i="1"/>
  <c r="FB311" i="1"/>
  <c r="EP311" i="1"/>
  <c r="EU311" i="1"/>
  <c r="EZ311" i="1"/>
  <c r="FC311" i="1"/>
  <c r="AL311" i="1"/>
  <c r="FD311" i="1"/>
  <c r="FE311" i="1"/>
  <c r="FF311" i="1"/>
  <c r="FH311" i="1"/>
  <c r="EL311" i="1"/>
  <c r="DR311" i="1"/>
  <c r="DW311" i="1"/>
  <c r="DO311" i="1"/>
  <c r="DT311" i="1"/>
  <c r="DY311" i="1"/>
  <c r="EB311" i="1"/>
  <c r="DS311" i="1"/>
  <c r="DX311" i="1"/>
  <c r="EC311" i="1"/>
  <c r="DQ311" i="1"/>
  <c r="DV311" i="1"/>
  <c r="EA311" i="1"/>
  <c r="ED311" i="1"/>
  <c r="EE311" i="1"/>
  <c r="AK311" i="1"/>
  <c r="EF311" i="1"/>
  <c r="EG311" i="1"/>
  <c r="EI311" i="1"/>
  <c r="DP311" i="1"/>
  <c r="DU311" i="1"/>
  <c r="DZ311" i="1"/>
  <c r="DM311" i="1"/>
  <c r="CS311" i="1"/>
  <c r="CX311" i="1"/>
  <c r="CP311" i="1"/>
  <c r="CU311" i="1"/>
  <c r="CZ311" i="1"/>
  <c r="DC311" i="1"/>
  <c r="CT311" i="1"/>
  <c r="CY311" i="1"/>
  <c r="CQ311" i="1"/>
  <c r="CV311" i="1"/>
  <c r="DA311" i="1"/>
  <c r="DD311" i="1"/>
  <c r="CR311" i="1"/>
  <c r="CW311" i="1"/>
  <c r="DB311" i="1"/>
  <c r="DE311" i="1"/>
  <c r="AJ311" i="1"/>
  <c r="DF311" i="1"/>
  <c r="DG311" i="1"/>
  <c r="DH311" i="1"/>
  <c r="DJ311" i="1"/>
  <c r="CN311" i="1"/>
  <c r="BT311" i="1"/>
  <c r="BY311" i="1"/>
  <c r="BQ311" i="1"/>
  <c r="BV311" i="1"/>
  <c r="CA311" i="1"/>
  <c r="CD311" i="1"/>
  <c r="BU311" i="1"/>
  <c r="BZ311" i="1"/>
  <c r="BR311" i="1"/>
  <c r="BW311" i="1"/>
  <c r="CB311" i="1"/>
  <c r="CE311" i="1"/>
  <c r="BS311" i="1"/>
  <c r="BX311" i="1"/>
  <c r="CC311" i="1"/>
  <c r="CF311" i="1"/>
  <c r="AI311" i="1"/>
  <c r="CG311" i="1"/>
  <c r="CH311" i="1"/>
  <c r="CI311" i="1"/>
  <c r="CK311" i="1"/>
  <c r="BO311" i="1"/>
  <c r="AU311" i="1"/>
  <c r="AZ311" i="1"/>
  <c r="AR311" i="1"/>
  <c r="AW311" i="1"/>
  <c r="BB311" i="1"/>
  <c r="BE311" i="1"/>
  <c r="AV311" i="1"/>
  <c r="BA311" i="1"/>
  <c r="AS311" i="1"/>
  <c r="AX311" i="1"/>
  <c r="BC311" i="1"/>
  <c r="BF311" i="1"/>
  <c r="AT311" i="1"/>
  <c r="AY311" i="1"/>
  <c r="BD311" i="1"/>
  <c r="BG311" i="1"/>
  <c r="AH311" i="1"/>
  <c r="BH311" i="1"/>
  <c r="BI311" i="1"/>
  <c r="BJ311" i="1"/>
  <c r="BL311" i="1"/>
  <c r="AP311" i="1"/>
  <c r="W311" i="1"/>
  <c r="FR276" i="1"/>
  <c r="EQ276" i="1"/>
  <c r="EV276" i="1"/>
  <c r="EN276" i="1"/>
  <c r="ES276" i="1"/>
  <c r="EX276" i="1"/>
  <c r="FA276" i="1"/>
  <c r="ER276" i="1"/>
  <c r="EW276" i="1"/>
  <c r="EO276" i="1"/>
  <c r="ET276" i="1"/>
  <c r="EY276" i="1"/>
  <c r="FB276" i="1"/>
  <c r="EP276" i="1"/>
  <c r="EU276" i="1"/>
  <c r="EZ276" i="1"/>
  <c r="FC276" i="1"/>
  <c r="AL276" i="1"/>
  <c r="FD276" i="1"/>
  <c r="FE276" i="1"/>
  <c r="FF276" i="1"/>
  <c r="FH276" i="1"/>
  <c r="EL276" i="1"/>
  <c r="DR276" i="1"/>
  <c r="DW276" i="1"/>
  <c r="DO276" i="1"/>
  <c r="DT276" i="1"/>
  <c r="DY276" i="1"/>
  <c r="EB276" i="1"/>
  <c r="DS276" i="1"/>
  <c r="DX276" i="1"/>
  <c r="EC276" i="1"/>
  <c r="DQ276" i="1"/>
  <c r="DV276" i="1"/>
  <c r="EA276" i="1"/>
  <c r="ED276" i="1"/>
  <c r="EE276" i="1"/>
  <c r="AK276" i="1"/>
  <c r="EF276" i="1"/>
  <c r="EG276" i="1"/>
  <c r="EI276" i="1"/>
  <c r="DP276" i="1"/>
  <c r="DU276" i="1"/>
  <c r="DZ276" i="1"/>
  <c r="DM276" i="1"/>
  <c r="CS276" i="1"/>
  <c r="CX276" i="1"/>
  <c r="CP276" i="1"/>
  <c r="CU276" i="1"/>
  <c r="CZ276" i="1"/>
  <c r="DC276" i="1"/>
  <c r="CT276" i="1"/>
  <c r="CY276" i="1"/>
  <c r="CQ276" i="1"/>
  <c r="CV276" i="1"/>
  <c r="DA276" i="1"/>
  <c r="DD276" i="1"/>
  <c r="CR276" i="1"/>
  <c r="CW276" i="1"/>
  <c r="DB276" i="1"/>
  <c r="DE276" i="1"/>
  <c r="AJ276" i="1"/>
  <c r="DF276" i="1"/>
  <c r="DG276" i="1"/>
  <c r="DH276" i="1"/>
  <c r="DJ276" i="1"/>
  <c r="CN276" i="1"/>
  <c r="BT276" i="1"/>
  <c r="BY276" i="1"/>
  <c r="BQ276" i="1"/>
  <c r="BV276" i="1"/>
  <c r="CA276" i="1"/>
  <c r="CD276" i="1"/>
  <c r="BU276" i="1"/>
  <c r="BZ276" i="1"/>
  <c r="BR276" i="1"/>
  <c r="BW276" i="1"/>
  <c r="CB276" i="1"/>
  <c r="CE276" i="1"/>
  <c r="BS276" i="1"/>
  <c r="BX276" i="1"/>
  <c r="CC276" i="1"/>
  <c r="CF276" i="1"/>
  <c r="AI276" i="1"/>
  <c r="CG276" i="1"/>
  <c r="CH276" i="1"/>
  <c r="CI276" i="1"/>
  <c r="CK276" i="1"/>
  <c r="BO276" i="1"/>
  <c r="AU276" i="1"/>
  <c r="AZ276" i="1"/>
  <c r="AR276" i="1"/>
  <c r="AW276" i="1"/>
  <c r="BB276" i="1"/>
  <c r="BE276" i="1"/>
  <c r="AV276" i="1"/>
  <c r="BA276" i="1"/>
  <c r="AS276" i="1"/>
  <c r="AX276" i="1"/>
  <c r="BC276" i="1"/>
  <c r="BF276" i="1"/>
  <c r="AT276" i="1"/>
  <c r="AY276" i="1"/>
  <c r="BD276" i="1"/>
  <c r="BG276" i="1"/>
  <c r="AH276" i="1"/>
  <c r="BH276" i="1"/>
  <c r="BI276" i="1"/>
  <c r="BJ276" i="1"/>
  <c r="BL276" i="1"/>
  <c r="AP276" i="1"/>
  <c r="W276" i="1"/>
  <c r="FR254" i="1"/>
  <c r="EQ254" i="1"/>
  <c r="EV254" i="1"/>
  <c r="EN254" i="1"/>
  <c r="ES254" i="1"/>
  <c r="EX254" i="1"/>
  <c r="FA254" i="1"/>
  <c r="ER254" i="1"/>
  <c r="EW254" i="1"/>
  <c r="EO254" i="1"/>
  <c r="ET254" i="1"/>
  <c r="EY254" i="1"/>
  <c r="FB254" i="1"/>
  <c r="EP254" i="1"/>
  <c r="EU254" i="1"/>
  <c r="EZ254" i="1"/>
  <c r="FC254" i="1"/>
  <c r="AL254" i="1"/>
  <c r="FD254" i="1"/>
  <c r="FE254" i="1"/>
  <c r="FF254" i="1"/>
  <c r="FH254" i="1"/>
  <c r="EL254" i="1"/>
  <c r="DR254" i="1"/>
  <c r="DW254" i="1"/>
  <c r="DO254" i="1"/>
  <c r="DT254" i="1"/>
  <c r="DY254" i="1"/>
  <c r="EB254" i="1"/>
  <c r="DS254" i="1"/>
  <c r="DX254" i="1"/>
  <c r="EC254" i="1"/>
  <c r="DQ254" i="1"/>
  <c r="DV254" i="1"/>
  <c r="EA254" i="1"/>
  <c r="ED254" i="1"/>
  <c r="EE254" i="1"/>
  <c r="AK254" i="1"/>
  <c r="EF254" i="1"/>
  <c r="EG254" i="1"/>
  <c r="EI254" i="1"/>
  <c r="DP254" i="1"/>
  <c r="DU254" i="1"/>
  <c r="DZ254" i="1"/>
  <c r="DM254" i="1"/>
  <c r="CS254" i="1"/>
  <c r="CX254" i="1"/>
  <c r="CP254" i="1"/>
  <c r="CU254" i="1"/>
  <c r="CZ254" i="1"/>
  <c r="DC254" i="1"/>
  <c r="CT254" i="1"/>
  <c r="CY254" i="1"/>
  <c r="CQ254" i="1"/>
  <c r="CV254" i="1"/>
  <c r="DA254" i="1"/>
  <c r="DD254" i="1"/>
  <c r="CR254" i="1"/>
  <c r="CW254" i="1"/>
  <c r="DB254" i="1"/>
  <c r="DE254" i="1"/>
  <c r="AJ254" i="1"/>
  <c r="DF254" i="1"/>
  <c r="DG254" i="1"/>
  <c r="DH254" i="1"/>
  <c r="DJ254" i="1"/>
  <c r="CN254" i="1"/>
  <c r="BT254" i="1"/>
  <c r="BY254" i="1"/>
  <c r="BQ254" i="1"/>
  <c r="BV254" i="1"/>
  <c r="CA254" i="1"/>
  <c r="CD254" i="1"/>
  <c r="BU254" i="1"/>
  <c r="BZ254" i="1"/>
  <c r="BR254" i="1"/>
  <c r="BW254" i="1"/>
  <c r="CB254" i="1"/>
  <c r="CE254" i="1"/>
  <c r="BS254" i="1"/>
  <c r="BX254" i="1"/>
  <c r="CC254" i="1"/>
  <c r="CF254" i="1"/>
  <c r="AI254" i="1"/>
  <c r="CG254" i="1"/>
  <c r="CH254" i="1"/>
  <c r="CI254" i="1"/>
  <c r="CK254" i="1"/>
  <c r="BO254" i="1"/>
  <c r="AU254" i="1"/>
  <c r="AZ254" i="1"/>
  <c r="AR254" i="1"/>
  <c r="AW254" i="1"/>
  <c r="BB254" i="1"/>
  <c r="BE254" i="1"/>
  <c r="AV254" i="1"/>
  <c r="BA254" i="1"/>
  <c r="AS254" i="1"/>
  <c r="AX254" i="1"/>
  <c r="BC254" i="1"/>
  <c r="BF254" i="1"/>
  <c r="AT254" i="1"/>
  <c r="AY254" i="1"/>
  <c r="BD254" i="1"/>
  <c r="BG254" i="1"/>
  <c r="AH254" i="1"/>
  <c r="BH254" i="1"/>
  <c r="BI254" i="1"/>
  <c r="BJ254" i="1"/>
  <c r="BL254" i="1"/>
  <c r="AP254" i="1"/>
  <c r="W254" i="1"/>
  <c r="FR354" i="1"/>
  <c r="EQ354" i="1"/>
  <c r="EV354" i="1"/>
  <c r="EN354" i="1"/>
  <c r="ES354" i="1"/>
  <c r="EX354" i="1"/>
  <c r="FA354" i="1"/>
  <c r="ER354" i="1"/>
  <c r="EW354" i="1"/>
  <c r="EO354" i="1"/>
  <c r="ET354" i="1"/>
  <c r="EY354" i="1"/>
  <c r="FB354" i="1"/>
  <c r="EP354" i="1"/>
  <c r="EU354" i="1"/>
  <c r="EZ354" i="1"/>
  <c r="FC354" i="1"/>
  <c r="AL354" i="1"/>
  <c r="FD354" i="1"/>
  <c r="FE354" i="1"/>
  <c r="FF354" i="1"/>
  <c r="FH354" i="1"/>
  <c r="EL354" i="1"/>
  <c r="DR354" i="1"/>
  <c r="DW354" i="1"/>
  <c r="DO354" i="1"/>
  <c r="DT354" i="1"/>
  <c r="DY354" i="1"/>
  <c r="EB354" i="1"/>
  <c r="DS354" i="1"/>
  <c r="DX354" i="1"/>
  <c r="EC354" i="1"/>
  <c r="DQ354" i="1"/>
  <c r="DV354" i="1"/>
  <c r="EA354" i="1"/>
  <c r="ED354" i="1"/>
  <c r="EE354" i="1"/>
  <c r="AK354" i="1"/>
  <c r="EF354" i="1"/>
  <c r="EG354" i="1"/>
  <c r="EI354" i="1"/>
  <c r="DP354" i="1"/>
  <c r="DU354" i="1"/>
  <c r="DZ354" i="1"/>
  <c r="DM354" i="1"/>
  <c r="CS354" i="1"/>
  <c r="CX354" i="1"/>
  <c r="CP354" i="1"/>
  <c r="CU354" i="1"/>
  <c r="CZ354" i="1"/>
  <c r="DC354" i="1"/>
  <c r="CT354" i="1"/>
  <c r="CY354" i="1"/>
  <c r="CQ354" i="1"/>
  <c r="CV354" i="1"/>
  <c r="DA354" i="1"/>
  <c r="DD354" i="1"/>
  <c r="CR354" i="1"/>
  <c r="CW354" i="1"/>
  <c r="DB354" i="1"/>
  <c r="DE354" i="1"/>
  <c r="AJ354" i="1"/>
  <c r="DF354" i="1"/>
  <c r="DG354" i="1"/>
  <c r="DH354" i="1"/>
  <c r="DJ354" i="1"/>
  <c r="CN354" i="1"/>
  <c r="BT354" i="1"/>
  <c r="BY354" i="1"/>
  <c r="BQ354" i="1"/>
  <c r="BV354" i="1"/>
  <c r="CA354" i="1"/>
  <c r="CD354" i="1"/>
  <c r="BU354" i="1"/>
  <c r="BZ354" i="1"/>
  <c r="BR354" i="1"/>
  <c r="BW354" i="1"/>
  <c r="CB354" i="1"/>
  <c r="CE354" i="1"/>
  <c r="BS354" i="1"/>
  <c r="BX354" i="1"/>
  <c r="CC354" i="1"/>
  <c r="CF354" i="1"/>
  <c r="AI354" i="1"/>
  <c r="CG354" i="1"/>
  <c r="CH354" i="1"/>
  <c r="CI354" i="1"/>
  <c r="CK354" i="1"/>
  <c r="BO354" i="1"/>
  <c r="AU354" i="1"/>
  <c r="AZ354" i="1"/>
  <c r="AR354" i="1"/>
  <c r="AW354" i="1"/>
  <c r="BB354" i="1"/>
  <c r="BE354" i="1"/>
  <c r="AV354" i="1"/>
  <c r="BA354" i="1"/>
  <c r="AS354" i="1"/>
  <c r="AX354" i="1"/>
  <c r="BC354" i="1"/>
  <c r="BF354" i="1"/>
  <c r="AT354" i="1"/>
  <c r="AY354" i="1"/>
  <c r="BD354" i="1"/>
  <c r="BG354" i="1"/>
  <c r="AH354" i="1"/>
  <c r="BH354" i="1"/>
  <c r="BI354" i="1"/>
  <c r="BJ354" i="1"/>
  <c r="BL354" i="1"/>
  <c r="AP354" i="1"/>
  <c r="W354" i="1"/>
  <c r="FR279" i="1"/>
  <c r="EQ279" i="1"/>
  <c r="EV279" i="1"/>
  <c r="EN279" i="1"/>
  <c r="ES279" i="1"/>
  <c r="EX279" i="1"/>
  <c r="FA279" i="1"/>
  <c r="ER279" i="1"/>
  <c r="EW279" i="1"/>
  <c r="EO279" i="1"/>
  <c r="ET279" i="1"/>
  <c r="EY279" i="1"/>
  <c r="FB279" i="1"/>
  <c r="EP279" i="1"/>
  <c r="EU279" i="1"/>
  <c r="EZ279" i="1"/>
  <c r="FC279" i="1"/>
  <c r="AL279" i="1"/>
  <c r="FD279" i="1"/>
  <c r="FE279" i="1"/>
  <c r="FF279" i="1"/>
  <c r="FH279" i="1"/>
  <c r="EL279" i="1"/>
  <c r="DR279" i="1"/>
  <c r="DW279" i="1"/>
  <c r="DO279" i="1"/>
  <c r="DT279" i="1"/>
  <c r="DY279" i="1"/>
  <c r="EB279" i="1"/>
  <c r="DS279" i="1"/>
  <c r="DX279" i="1"/>
  <c r="EC279" i="1"/>
  <c r="DQ279" i="1"/>
  <c r="DV279" i="1"/>
  <c r="EA279" i="1"/>
  <c r="ED279" i="1"/>
  <c r="EE279" i="1"/>
  <c r="AK279" i="1"/>
  <c r="EF279" i="1"/>
  <c r="EG279" i="1"/>
  <c r="EI279" i="1"/>
  <c r="DP279" i="1"/>
  <c r="DU279" i="1"/>
  <c r="DZ279" i="1"/>
  <c r="DM279" i="1"/>
  <c r="CS279" i="1"/>
  <c r="CX279" i="1"/>
  <c r="CP279" i="1"/>
  <c r="CU279" i="1"/>
  <c r="CZ279" i="1"/>
  <c r="DC279" i="1"/>
  <c r="CT279" i="1"/>
  <c r="CY279" i="1"/>
  <c r="CQ279" i="1"/>
  <c r="CV279" i="1"/>
  <c r="DA279" i="1"/>
  <c r="DD279" i="1"/>
  <c r="CR279" i="1"/>
  <c r="CW279" i="1"/>
  <c r="DB279" i="1"/>
  <c r="DE279" i="1"/>
  <c r="AJ279" i="1"/>
  <c r="DF279" i="1"/>
  <c r="DG279" i="1"/>
  <c r="DH279" i="1"/>
  <c r="DJ279" i="1"/>
  <c r="CN279" i="1"/>
  <c r="BT279" i="1"/>
  <c r="BY279" i="1"/>
  <c r="BQ279" i="1"/>
  <c r="BV279" i="1"/>
  <c r="CA279" i="1"/>
  <c r="CD279" i="1"/>
  <c r="BU279" i="1"/>
  <c r="BZ279" i="1"/>
  <c r="BR279" i="1"/>
  <c r="BW279" i="1"/>
  <c r="CB279" i="1"/>
  <c r="CE279" i="1"/>
  <c r="BS279" i="1"/>
  <c r="BX279" i="1"/>
  <c r="CC279" i="1"/>
  <c r="CF279" i="1"/>
  <c r="AI279" i="1"/>
  <c r="CG279" i="1"/>
  <c r="CH279" i="1"/>
  <c r="CI279" i="1"/>
  <c r="CK279" i="1"/>
  <c r="BO279" i="1"/>
  <c r="AU279" i="1"/>
  <c r="AZ279" i="1"/>
  <c r="AR279" i="1"/>
  <c r="AW279" i="1"/>
  <c r="BB279" i="1"/>
  <c r="BE279" i="1"/>
  <c r="AV279" i="1"/>
  <c r="BA279" i="1"/>
  <c r="AS279" i="1"/>
  <c r="AX279" i="1"/>
  <c r="BC279" i="1"/>
  <c r="BF279" i="1"/>
  <c r="AT279" i="1"/>
  <c r="AY279" i="1"/>
  <c r="BD279" i="1"/>
  <c r="BG279" i="1"/>
  <c r="AH279" i="1"/>
  <c r="BH279" i="1"/>
  <c r="BI279" i="1"/>
  <c r="BJ279" i="1"/>
  <c r="BL279" i="1"/>
  <c r="AP279" i="1"/>
  <c r="W279" i="1"/>
  <c r="FR257" i="1"/>
  <c r="EQ257" i="1"/>
  <c r="EV257" i="1"/>
  <c r="EN257" i="1"/>
  <c r="ES257" i="1"/>
  <c r="EX257" i="1"/>
  <c r="FA257" i="1"/>
  <c r="ER257" i="1"/>
  <c r="EW257" i="1"/>
  <c r="EO257" i="1"/>
  <c r="ET257" i="1"/>
  <c r="EY257" i="1"/>
  <c r="FB257" i="1"/>
  <c r="EP257" i="1"/>
  <c r="EU257" i="1"/>
  <c r="EZ257" i="1"/>
  <c r="FC257" i="1"/>
  <c r="AL257" i="1"/>
  <c r="FD257" i="1"/>
  <c r="FE257" i="1"/>
  <c r="FF257" i="1"/>
  <c r="FH257" i="1"/>
  <c r="EL257" i="1"/>
  <c r="DR257" i="1"/>
  <c r="DW257" i="1"/>
  <c r="DO257" i="1"/>
  <c r="DT257" i="1"/>
  <c r="DY257" i="1"/>
  <c r="EB257" i="1"/>
  <c r="DS257" i="1"/>
  <c r="DX257" i="1"/>
  <c r="EC257" i="1"/>
  <c r="DQ257" i="1"/>
  <c r="DV257" i="1"/>
  <c r="EA257" i="1"/>
  <c r="ED257" i="1"/>
  <c r="EE257" i="1"/>
  <c r="AK257" i="1"/>
  <c r="EF257" i="1"/>
  <c r="EG257" i="1"/>
  <c r="EI257" i="1"/>
  <c r="DP257" i="1"/>
  <c r="DU257" i="1"/>
  <c r="DZ257" i="1"/>
  <c r="DM257" i="1"/>
  <c r="CS257" i="1"/>
  <c r="CX257" i="1"/>
  <c r="CP257" i="1"/>
  <c r="CU257" i="1"/>
  <c r="CZ257" i="1"/>
  <c r="DC257" i="1"/>
  <c r="CT257" i="1"/>
  <c r="CY257" i="1"/>
  <c r="CQ257" i="1"/>
  <c r="CV257" i="1"/>
  <c r="DA257" i="1"/>
  <c r="DD257" i="1"/>
  <c r="CR257" i="1"/>
  <c r="CW257" i="1"/>
  <c r="DB257" i="1"/>
  <c r="DE257" i="1"/>
  <c r="AJ257" i="1"/>
  <c r="DF257" i="1"/>
  <c r="DG257" i="1"/>
  <c r="DH257" i="1"/>
  <c r="DJ257" i="1"/>
  <c r="CN257" i="1"/>
  <c r="BT257" i="1"/>
  <c r="BY257" i="1"/>
  <c r="BQ257" i="1"/>
  <c r="BV257" i="1"/>
  <c r="CA257" i="1"/>
  <c r="CD257" i="1"/>
  <c r="BU257" i="1"/>
  <c r="BZ257" i="1"/>
  <c r="BR257" i="1"/>
  <c r="BW257" i="1"/>
  <c r="CB257" i="1"/>
  <c r="CE257" i="1"/>
  <c r="BS257" i="1"/>
  <c r="BX257" i="1"/>
  <c r="CC257" i="1"/>
  <c r="CF257" i="1"/>
  <c r="AI257" i="1"/>
  <c r="CG257" i="1"/>
  <c r="CH257" i="1"/>
  <c r="CI257" i="1"/>
  <c r="CK257" i="1"/>
  <c r="BO257" i="1"/>
  <c r="AU257" i="1"/>
  <c r="AZ257" i="1"/>
  <c r="AR257" i="1"/>
  <c r="AW257" i="1"/>
  <c r="BB257" i="1"/>
  <c r="BE257" i="1"/>
  <c r="AV257" i="1"/>
  <c r="BA257" i="1"/>
  <c r="AS257" i="1"/>
  <c r="AX257" i="1"/>
  <c r="BC257" i="1"/>
  <c r="BF257" i="1"/>
  <c r="AT257" i="1"/>
  <c r="AY257" i="1"/>
  <c r="BD257" i="1"/>
  <c r="BG257" i="1"/>
  <c r="AH257" i="1"/>
  <c r="BH257" i="1"/>
  <c r="BI257" i="1"/>
  <c r="BJ257" i="1"/>
  <c r="BL257" i="1"/>
  <c r="AP257" i="1"/>
  <c r="W257" i="1"/>
  <c r="FR339" i="1"/>
  <c r="EQ339" i="1"/>
  <c r="EV339" i="1"/>
  <c r="EN339" i="1"/>
  <c r="ES339" i="1"/>
  <c r="EX339" i="1"/>
  <c r="FA339" i="1"/>
  <c r="ER339" i="1"/>
  <c r="EW339" i="1"/>
  <c r="EO339" i="1"/>
  <c r="ET339" i="1"/>
  <c r="EY339" i="1"/>
  <c r="FB339" i="1"/>
  <c r="EP339" i="1"/>
  <c r="EU339" i="1"/>
  <c r="EZ339" i="1"/>
  <c r="FC339" i="1"/>
  <c r="AL339" i="1"/>
  <c r="FD339" i="1"/>
  <c r="FE339" i="1"/>
  <c r="FF339" i="1"/>
  <c r="FH339" i="1"/>
  <c r="EL339" i="1"/>
  <c r="DR339" i="1"/>
  <c r="DW339" i="1"/>
  <c r="DO339" i="1"/>
  <c r="DT339" i="1"/>
  <c r="DY339" i="1"/>
  <c r="EB339" i="1"/>
  <c r="DS339" i="1"/>
  <c r="DX339" i="1"/>
  <c r="EC339" i="1"/>
  <c r="DQ339" i="1"/>
  <c r="DV339" i="1"/>
  <c r="EA339" i="1"/>
  <c r="ED339" i="1"/>
  <c r="EE339" i="1"/>
  <c r="AK339" i="1"/>
  <c r="EF339" i="1"/>
  <c r="EG339" i="1"/>
  <c r="EI339" i="1"/>
  <c r="DP339" i="1"/>
  <c r="DU339" i="1"/>
  <c r="DZ339" i="1"/>
  <c r="DM339" i="1"/>
  <c r="CS339" i="1"/>
  <c r="CX339" i="1"/>
  <c r="CP339" i="1"/>
  <c r="CU339" i="1"/>
  <c r="CZ339" i="1"/>
  <c r="DC339" i="1"/>
  <c r="CT339" i="1"/>
  <c r="CY339" i="1"/>
  <c r="CQ339" i="1"/>
  <c r="CV339" i="1"/>
  <c r="DA339" i="1"/>
  <c r="DD339" i="1"/>
  <c r="CR339" i="1"/>
  <c r="CW339" i="1"/>
  <c r="DB339" i="1"/>
  <c r="DE339" i="1"/>
  <c r="AJ339" i="1"/>
  <c r="DF339" i="1"/>
  <c r="DG339" i="1"/>
  <c r="DH339" i="1"/>
  <c r="DJ339" i="1"/>
  <c r="CN339" i="1"/>
  <c r="BT339" i="1"/>
  <c r="BY339" i="1"/>
  <c r="BQ339" i="1"/>
  <c r="BV339" i="1"/>
  <c r="CA339" i="1"/>
  <c r="CD339" i="1"/>
  <c r="BU339" i="1"/>
  <c r="BZ339" i="1"/>
  <c r="BR339" i="1"/>
  <c r="BW339" i="1"/>
  <c r="CB339" i="1"/>
  <c r="CE339" i="1"/>
  <c r="BS339" i="1"/>
  <c r="BX339" i="1"/>
  <c r="CC339" i="1"/>
  <c r="CF339" i="1"/>
  <c r="AI339" i="1"/>
  <c r="CG339" i="1"/>
  <c r="CH339" i="1"/>
  <c r="CI339" i="1"/>
  <c r="CK339" i="1"/>
  <c r="BO339" i="1"/>
  <c r="AU339" i="1"/>
  <c r="AZ339" i="1"/>
  <c r="AR339" i="1"/>
  <c r="AW339" i="1"/>
  <c r="BB339" i="1"/>
  <c r="BE339" i="1"/>
  <c r="AV339" i="1"/>
  <c r="BA339" i="1"/>
  <c r="AS339" i="1"/>
  <c r="AX339" i="1"/>
  <c r="BC339" i="1"/>
  <c r="BF339" i="1"/>
  <c r="AT339" i="1"/>
  <c r="AY339" i="1"/>
  <c r="BD339" i="1"/>
  <c r="BG339" i="1"/>
  <c r="AH339" i="1"/>
  <c r="BH339" i="1"/>
  <c r="BI339" i="1"/>
  <c r="BJ339" i="1"/>
  <c r="BL339" i="1"/>
  <c r="AP339" i="1"/>
  <c r="W339" i="1"/>
  <c r="FR353" i="1"/>
  <c r="EQ353" i="1"/>
  <c r="EV353" i="1"/>
  <c r="EN353" i="1"/>
  <c r="ES353" i="1"/>
  <c r="EX353" i="1"/>
  <c r="FA353" i="1"/>
  <c r="ER353" i="1"/>
  <c r="EW353" i="1"/>
  <c r="EO353" i="1"/>
  <c r="ET353" i="1"/>
  <c r="EY353" i="1"/>
  <c r="FB353" i="1"/>
  <c r="EP353" i="1"/>
  <c r="EU353" i="1"/>
  <c r="EZ353" i="1"/>
  <c r="FC353" i="1"/>
  <c r="AL353" i="1"/>
  <c r="FD353" i="1"/>
  <c r="FE353" i="1"/>
  <c r="FF353" i="1"/>
  <c r="FH353" i="1"/>
  <c r="EL353" i="1"/>
  <c r="DR353" i="1"/>
  <c r="DW353" i="1"/>
  <c r="DO353" i="1"/>
  <c r="DT353" i="1"/>
  <c r="DY353" i="1"/>
  <c r="EB353" i="1"/>
  <c r="DS353" i="1"/>
  <c r="DX353" i="1"/>
  <c r="EC353" i="1"/>
  <c r="DQ353" i="1"/>
  <c r="DV353" i="1"/>
  <c r="EA353" i="1"/>
  <c r="ED353" i="1"/>
  <c r="EE353" i="1"/>
  <c r="AK353" i="1"/>
  <c r="EF353" i="1"/>
  <c r="EG353" i="1"/>
  <c r="EI353" i="1"/>
  <c r="DP353" i="1"/>
  <c r="DU353" i="1"/>
  <c r="DZ353" i="1"/>
  <c r="DM353" i="1"/>
  <c r="CS353" i="1"/>
  <c r="CX353" i="1"/>
  <c r="CP353" i="1"/>
  <c r="CU353" i="1"/>
  <c r="CZ353" i="1"/>
  <c r="DC353" i="1"/>
  <c r="CT353" i="1"/>
  <c r="CY353" i="1"/>
  <c r="CQ353" i="1"/>
  <c r="CV353" i="1"/>
  <c r="DA353" i="1"/>
  <c r="DD353" i="1"/>
  <c r="CR353" i="1"/>
  <c r="CW353" i="1"/>
  <c r="DB353" i="1"/>
  <c r="DE353" i="1"/>
  <c r="AJ353" i="1"/>
  <c r="DF353" i="1"/>
  <c r="DG353" i="1"/>
  <c r="DH353" i="1"/>
  <c r="DJ353" i="1"/>
  <c r="CN353" i="1"/>
  <c r="BT353" i="1"/>
  <c r="BY353" i="1"/>
  <c r="BQ353" i="1"/>
  <c r="BV353" i="1"/>
  <c r="CA353" i="1"/>
  <c r="CD353" i="1"/>
  <c r="BU353" i="1"/>
  <c r="BZ353" i="1"/>
  <c r="BR353" i="1"/>
  <c r="BW353" i="1"/>
  <c r="CB353" i="1"/>
  <c r="CE353" i="1"/>
  <c r="BS353" i="1"/>
  <c r="BX353" i="1"/>
  <c r="CC353" i="1"/>
  <c r="CF353" i="1"/>
  <c r="AI353" i="1"/>
  <c r="CG353" i="1"/>
  <c r="CH353" i="1"/>
  <c r="CI353" i="1"/>
  <c r="CK353" i="1"/>
  <c r="BO353" i="1"/>
  <c r="AU353" i="1"/>
  <c r="AZ353" i="1"/>
  <c r="AR353" i="1"/>
  <c r="AW353" i="1"/>
  <c r="BB353" i="1"/>
  <c r="BE353" i="1"/>
  <c r="AV353" i="1"/>
  <c r="BA353" i="1"/>
  <c r="AS353" i="1"/>
  <c r="AX353" i="1"/>
  <c r="BC353" i="1"/>
  <c r="BF353" i="1"/>
  <c r="AT353" i="1"/>
  <c r="AY353" i="1"/>
  <c r="BD353" i="1"/>
  <c r="BG353" i="1"/>
  <c r="AH353" i="1"/>
  <c r="BH353" i="1"/>
  <c r="BI353" i="1"/>
  <c r="BJ353" i="1"/>
  <c r="BL353" i="1"/>
  <c r="AP353" i="1"/>
  <c r="W353" i="1"/>
  <c r="FR301" i="1"/>
  <c r="EQ301" i="1"/>
  <c r="EV301" i="1"/>
  <c r="EN301" i="1"/>
  <c r="ES301" i="1"/>
  <c r="EX301" i="1"/>
  <c r="FA301" i="1"/>
  <c r="ER301" i="1"/>
  <c r="EW301" i="1"/>
  <c r="EO301" i="1"/>
  <c r="ET301" i="1"/>
  <c r="EY301" i="1"/>
  <c r="FB301" i="1"/>
  <c r="EP301" i="1"/>
  <c r="EU301" i="1"/>
  <c r="EZ301" i="1"/>
  <c r="FC301" i="1"/>
  <c r="AL301" i="1"/>
  <c r="FD301" i="1"/>
  <c r="FE301" i="1"/>
  <c r="FF301" i="1"/>
  <c r="FH301" i="1"/>
  <c r="EL301" i="1"/>
  <c r="DR301" i="1"/>
  <c r="DW301" i="1"/>
  <c r="DO301" i="1"/>
  <c r="DT301" i="1"/>
  <c r="DY301" i="1"/>
  <c r="EB301" i="1"/>
  <c r="DS301" i="1"/>
  <c r="DX301" i="1"/>
  <c r="EC301" i="1"/>
  <c r="DQ301" i="1"/>
  <c r="DV301" i="1"/>
  <c r="EA301" i="1"/>
  <c r="ED301" i="1"/>
  <c r="EE301" i="1"/>
  <c r="AK301" i="1"/>
  <c r="EF301" i="1"/>
  <c r="EG301" i="1"/>
  <c r="EI301" i="1"/>
  <c r="DP301" i="1"/>
  <c r="DU301" i="1"/>
  <c r="DZ301" i="1"/>
  <c r="DM301" i="1"/>
  <c r="CS301" i="1"/>
  <c r="CX301" i="1"/>
  <c r="CP301" i="1"/>
  <c r="CU301" i="1"/>
  <c r="CZ301" i="1"/>
  <c r="DC301" i="1"/>
  <c r="CT301" i="1"/>
  <c r="CY301" i="1"/>
  <c r="CQ301" i="1"/>
  <c r="CV301" i="1"/>
  <c r="DA301" i="1"/>
  <c r="DD301" i="1"/>
  <c r="CR301" i="1"/>
  <c r="CW301" i="1"/>
  <c r="DB301" i="1"/>
  <c r="DE301" i="1"/>
  <c r="AJ301" i="1"/>
  <c r="DF301" i="1"/>
  <c r="DG301" i="1"/>
  <c r="DH301" i="1"/>
  <c r="DJ301" i="1"/>
  <c r="CN301" i="1"/>
  <c r="BT301" i="1"/>
  <c r="BY301" i="1"/>
  <c r="BQ301" i="1"/>
  <c r="BV301" i="1"/>
  <c r="CA301" i="1"/>
  <c r="CD301" i="1"/>
  <c r="BU301" i="1"/>
  <c r="BZ301" i="1"/>
  <c r="BR301" i="1"/>
  <c r="BW301" i="1"/>
  <c r="CB301" i="1"/>
  <c r="CE301" i="1"/>
  <c r="BS301" i="1"/>
  <c r="BX301" i="1"/>
  <c r="CC301" i="1"/>
  <c r="CF301" i="1"/>
  <c r="AI301" i="1"/>
  <c r="CG301" i="1"/>
  <c r="CH301" i="1"/>
  <c r="CI301" i="1"/>
  <c r="CK301" i="1"/>
  <c r="BO301" i="1"/>
  <c r="AU301" i="1"/>
  <c r="AZ301" i="1"/>
  <c r="AR301" i="1"/>
  <c r="AW301" i="1"/>
  <c r="BB301" i="1"/>
  <c r="BE301" i="1"/>
  <c r="AV301" i="1"/>
  <c r="BA301" i="1"/>
  <c r="AS301" i="1"/>
  <c r="AX301" i="1"/>
  <c r="BC301" i="1"/>
  <c r="BF301" i="1"/>
  <c r="AT301" i="1"/>
  <c r="AY301" i="1"/>
  <c r="BD301" i="1"/>
  <c r="BG301" i="1"/>
  <c r="AH301" i="1"/>
  <c r="BH301" i="1"/>
  <c r="BI301" i="1"/>
  <c r="BJ301" i="1"/>
  <c r="BL301" i="1"/>
  <c r="AP301" i="1"/>
  <c r="W301" i="1"/>
  <c r="FR336" i="1"/>
  <c r="EQ336" i="1"/>
  <c r="EV336" i="1"/>
  <c r="EN336" i="1"/>
  <c r="ES336" i="1"/>
  <c r="EX336" i="1"/>
  <c r="FA336" i="1"/>
  <c r="ER336" i="1"/>
  <c r="EW336" i="1"/>
  <c r="EO336" i="1"/>
  <c r="ET336" i="1"/>
  <c r="EY336" i="1"/>
  <c r="FB336" i="1"/>
  <c r="EP336" i="1"/>
  <c r="EU336" i="1"/>
  <c r="EZ336" i="1"/>
  <c r="FC336" i="1"/>
  <c r="AL336" i="1"/>
  <c r="FD336" i="1"/>
  <c r="FE336" i="1"/>
  <c r="FF336" i="1"/>
  <c r="FH336" i="1"/>
  <c r="EL336" i="1"/>
  <c r="DR336" i="1"/>
  <c r="DW336" i="1"/>
  <c r="DO336" i="1"/>
  <c r="DT336" i="1"/>
  <c r="DY336" i="1"/>
  <c r="EB336" i="1"/>
  <c r="DS336" i="1"/>
  <c r="DX336" i="1"/>
  <c r="EC336" i="1"/>
  <c r="DQ336" i="1"/>
  <c r="DV336" i="1"/>
  <c r="EA336" i="1"/>
  <c r="ED336" i="1"/>
  <c r="EE336" i="1"/>
  <c r="AK336" i="1"/>
  <c r="EF336" i="1"/>
  <c r="EG336" i="1"/>
  <c r="EI336" i="1"/>
  <c r="DP336" i="1"/>
  <c r="DU336" i="1"/>
  <c r="DZ336" i="1"/>
  <c r="DM336" i="1"/>
  <c r="CS336" i="1"/>
  <c r="CX336" i="1"/>
  <c r="CP336" i="1"/>
  <c r="CU336" i="1"/>
  <c r="CZ336" i="1"/>
  <c r="DC336" i="1"/>
  <c r="CT336" i="1"/>
  <c r="CY336" i="1"/>
  <c r="CQ336" i="1"/>
  <c r="CV336" i="1"/>
  <c r="DA336" i="1"/>
  <c r="DD336" i="1"/>
  <c r="CR336" i="1"/>
  <c r="CW336" i="1"/>
  <c r="DB336" i="1"/>
  <c r="DE336" i="1"/>
  <c r="AJ336" i="1"/>
  <c r="DF336" i="1"/>
  <c r="DG336" i="1"/>
  <c r="DH336" i="1"/>
  <c r="DJ336" i="1"/>
  <c r="CN336" i="1"/>
  <c r="BT336" i="1"/>
  <c r="BY336" i="1"/>
  <c r="BQ336" i="1"/>
  <c r="BV336" i="1"/>
  <c r="CA336" i="1"/>
  <c r="CD336" i="1"/>
  <c r="BU336" i="1"/>
  <c r="BZ336" i="1"/>
  <c r="BR336" i="1"/>
  <c r="BW336" i="1"/>
  <c r="CB336" i="1"/>
  <c r="CE336" i="1"/>
  <c r="BS336" i="1"/>
  <c r="BX336" i="1"/>
  <c r="CC336" i="1"/>
  <c r="CF336" i="1"/>
  <c r="AI336" i="1"/>
  <c r="CG336" i="1"/>
  <c r="CH336" i="1"/>
  <c r="CI336" i="1"/>
  <c r="CK336" i="1"/>
  <c r="BO336" i="1"/>
  <c r="AU336" i="1"/>
  <c r="AZ336" i="1"/>
  <c r="AR336" i="1"/>
  <c r="AW336" i="1"/>
  <c r="BB336" i="1"/>
  <c r="BE336" i="1"/>
  <c r="AV336" i="1"/>
  <c r="BA336" i="1"/>
  <c r="AS336" i="1"/>
  <c r="AX336" i="1"/>
  <c r="BC336" i="1"/>
  <c r="BF336" i="1"/>
  <c r="AT336" i="1"/>
  <c r="AY336" i="1"/>
  <c r="BD336" i="1"/>
  <c r="BG336" i="1"/>
  <c r="AH336" i="1"/>
  <c r="BH336" i="1"/>
  <c r="BI336" i="1"/>
  <c r="BJ336" i="1"/>
  <c r="BL336" i="1"/>
  <c r="AP336" i="1"/>
  <c r="W336" i="1"/>
  <c r="FR334" i="1"/>
  <c r="EQ334" i="1"/>
  <c r="EV334" i="1"/>
  <c r="EN334" i="1"/>
  <c r="ES334" i="1"/>
  <c r="EX334" i="1"/>
  <c r="FA334" i="1"/>
  <c r="ER334" i="1"/>
  <c r="EW334" i="1"/>
  <c r="EO334" i="1"/>
  <c r="ET334" i="1"/>
  <c r="EY334" i="1"/>
  <c r="FB334" i="1"/>
  <c r="EP334" i="1"/>
  <c r="EU334" i="1"/>
  <c r="EZ334" i="1"/>
  <c r="FC334" i="1"/>
  <c r="AL334" i="1"/>
  <c r="FD334" i="1"/>
  <c r="FE334" i="1"/>
  <c r="FF334" i="1"/>
  <c r="FH334" i="1"/>
  <c r="EL334" i="1"/>
  <c r="DR334" i="1"/>
  <c r="DW334" i="1"/>
  <c r="DO334" i="1"/>
  <c r="DT334" i="1"/>
  <c r="DY334" i="1"/>
  <c r="EB334" i="1"/>
  <c r="DS334" i="1"/>
  <c r="DX334" i="1"/>
  <c r="EC334" i="1"/>
  <c r="DQ334" i="1"/>
  <c r="DV334" i="1"/>
  <c r="EA334" i="1"/>
  <c r="ED334" i="1"/>
  <c r="EE334" i="1"/>
  <c r="AK334" i="1"/>
  <c r="EF334" i="1"/>
  <c r="EG334" i="1"/>
  <c r="EI334" i="1"/>
  <c r="DP334" i="1"/>
  <c r="DU334" i="1"/>
  <c r="DZ334" i="1"/>
  <c r="DM334" i="1"/>
  <c r="CS334" i="1"/>
  <c r="CX334" i="1"/>
  <c r="CP334" i="1"/>
  <c r="CU334" i="1"/>
  <c r="CZ334" i="1"/>
  <c r="DC334" i="1"/>
  <c r="CT334" i="1"/>
  <c r="CY334" i="1"/>
  <c r="CQ334" i="1"/>
  <c r="CV334" i="1"/>
  <c r="DA334" i="1"/>
  <c r="DD334" i="1"/>
  <c r="CR334" i="1"/>
  <c r="CW334" i="1"/>
  <c r="DB334" i="1"/>
  <c r="DE334" i="1"/>
  <c r="AJ334" i="1"/>
  <c r="DF334" i="1"/>
  <c r="DG334" i="1"/>
  <c r="DH334" i="1"/>
  <c r="DJ334" i="1"/>
  <c r="CN334" i="1"/>
  <c r="BT334" i="1"/>
  <c r="BY334" i="1"/>
  <c r="BQ334" i="1"/>
  <c r="BV334" i="1"/>
  <c r="CA334" i="1"/>
  <c r="CD334" i="1"/>
  <c r="BU334" i="1"/>
  <c r="BZ334" i="1"/>
  <c r="BR334" i="1"/>
  <c r="BW334" i="1"/>
  <c r="CB334" i="1"/>
  <c r="CE334" i="1"/>
  <c r="BS334" i="1"/>
  <c r="BX334" i="1"/>
  <c r="CC334" i="1"/>
  <c r="CF334" i="1"/>
  <c r="AI334" i="1"/>
  <c r="CG334" i="1"/>
  <c r="CH334" i="1"/>
  <c r="CI334" i="1"/>
  <c r="CK334" i="1"/>
  <c r="BO334" i="1"/>
  <c r="AU334" i="1"/>
  <c r="AZ334" i="1"/>
  <c r="AR334" i="1"/>
  <c r="AW334" i="1"/>
  <c r="BB334" i="1"/>
  <c r="BE334" i="1"/>
  <c r="AV334" i="1"/>
  <c r="BA334" i="1"/>
  <c r="AS334" i="1"/>
  <c r="AX334" i="1"/>
  <c r="BC334" i="1"/>
  <c r="BF334" i="1"/>
  <c r="AT334" i="1"/>
  <c r="AY334" i="1"/>
  <c r="BD334" i="1"/>
  <c r="BG334" i="1"/>
  <c r="AH334" i="1"/>
  <c r="BH334" i="1"/>
  <c r="BI334" i="1"/>
  <c r="BJ334" i="1"/>
  <c r="BL334" i="1"/>
  <c r="AP334" i="1"/>
  <c r="W334" i="1"/>
  <c r="FR344" i="1"/>
  <c r="EQ344" i="1"/>
  <c r="EV344" i="1"/>
  <c r="EN344" i="1"/>
  <c r="ES344" i="1"/>
  <c r="EX344" i="1"/>
  <c r="FA344" i="1"/>
  <c r="ER344" i="1"/>
  <c r="EW344" i="1"/>
  <c r="EO344" i="1"/>
  <c r="ET344" i="1"/>
  <c r="EY344" i="1"/>
  <c r="FB344" i="1"/>
  <c r="EP344" i="1"/>
  <c r="EU344" i="1"/>
  <c r="EZ344" i="1"/>
  <c r="FC344" i="1"/>
  <c r="AL344" i="1"/>
  <c r="FD344" i="1"/>
  <c r="FE344" i="1"/>
  <c r="FF344" i="1"/>
  <c r="FH344" i="1"/>
  <c r="EL344" i="1"/>
  <c r="DR344" i="1"/>
  <c r="DW344" i="1"/>
  <c r="DO344" i="1"/>
  <c r="DT344" i="1"/>
  <c r="DY344" i="1"/>
  <c r="EB344" i="1"/>
  <c r="DS344" i="1"/>
  <c r="DX344" i="1"/>
  <c r="EC344" i="1"/>
  <c r="DQ344" i="1"/>
  <c r="DV344" i="1"/>
  <c r="EA344" i="1"/>
  <c r="ED344" i="1"/>
  <c r="EE344" i="1"/>
  <c r="AK344" i="1"/>
  <c r="EF344" i="1"/>
  <c r="EG344" i="1"/>
  <c r="EI344" i="1"/>
  <c r="DP344" i="1"/>
  <c r="DU344" i="1"/>
  <c r="DZ344" i="1"/>
  <c r="DM344" i="1"/>
  <c r="CS344" i="1"/>
  <c r="CX344" i="1"/>
  <c r="CP344" i="1"/>
  <c r="CU344" i="1"/>
  <c r="CZ344" i="1"/>
  <c r="DC344" i="1"/>
  <c r="CT344" i="1"/>
  <c r="CY344" i="1"/>
  <c r="CQ344" i="1"/>
  <c r="CV344" i="1"/>
  <c r="DA344" i="1"/>
  <c r="DD344" i="1"/>
  <c r="CR344" i="1"/>
  <c r="CW344" i="1"/>
  <c r="DB344" i="1"/>
  <c r="DE344" i="1"/>
  <c r="AJ344" i="1"/>
  <c r="DF344" i="1"/>
  <c r="DG344" i="1"/>
  <c r="DH344" i="1"/>
  <c r="DJ344" i="1"/>
  <c r="CN344" i="1"/>
  <c r="BT344" i="1"/>
  <c r="BY344" i="1"/>
  <c r="BQ344" i="1"/>
  <c r="BV344" i="1"/>
  <c r="CA344" i="1"/>
  <c r="CD344" i="1"/>
  <c r="BU344" i="1"/>
  <c r="BZ344" i="1"/>
  <c r="BR344" i="1"/>
  <c r="BW344" i="1"/>
  <c r="CB344" i="1"/>
  <c r="CE344" i="1"/>
  <c r="BS344" i="1"/>
  <c r="BX344" i="1"/>
  <c r="CC344" i="1"/>
  <c r="CF344" i="1"/>
  <c r="AI344" i="1"/>
  <c r="CG344" i="1"/>
  <c r="CH344" i="1"/>
  <c r="CI344" i="1"/>
  <c r="CK344" i="1"/>
  <c r="BO344" i="1"/>
  <c r="AU344" i="1"/>
  <c r="AZ344" i="1"/>
  <c r="AR344" i="1"/>
  <c r="AW344" i="1"/>
  <c r="BB344" i="1"/>
  <c r="BE344" i="1"/>
  <c r="AV344" i="1"/>
  <c r="BA344" i="1"/>
  <c r="AS344" i="1"/>
  <c r="AX344" i="1"/>
  <c r="BC344" i="1"/>
  <c r="BF344" i="1"/>
  <c r="AT344" i="1"/>
  <c r="AY344" i="1"/>
  <c r="BD344" i="1"/>
  <c r="BG344" i="1"/>
  <c r="AH344" i="1"/>
  <c r="BH344" i="1"/>
  <c r="BI344" i="1"/>
  <c r="BJ344" i="1"/>
  <c r="BL344" i="1"/>
  <c r="AP344" i="1"/>
  <c r="W344" i="1"/>
  <c r="FR273" i="1"/>
  <c r="EQ273" i="1"/>
  <c r="EV273" i="1"/>
  <c r="EN273" i="1"/>
  <c r="ES273" i="1"/>
  <c r="EX273" i="1"/>
  <c r="FA273" i="1"/>
  <c r="ER273" i="1"/>
  <c r="EW273" i="1"/>
  <c r="EO273" i="1"/>
  <c r="ET273" i="1"/>
  <c r="EY273" i="1"/>
  <c r="FB273" i="1"/>
  <c r="EP273" i="1"/>
  <c r="EU273" i="1"/>
  <c r="EZ273" i="1"/>
  <c r="FC273" i="1"/>
  <c r="AL273" i="1"/>
  <c r="FD273" i="1"/>
  <c r="FE273" i="1"/>
  <c r="FF273" i="1"/>
  <c r="FH273" i="1"/>
  <c r="EL273" i="1"/>
  <c r="DR273" i="1"/>
  <c r="DW273" i="1"/>
  <c r="DO273" i="1"/>
  <c r="DT273" i="1"/>
  <c r="DY273" i="1"/>
  <c r="EB273" i="1"/>
  <c r="DS273" i="1"/>
  <c r="DX273" i="1"/>
  <c r="EC273" i="1"/>
  <c r="DQ273" i="1"/>
  <c r="DV273" i="1"/>
  <c r="EA273" i="1"/>
  <c r="ED273" i="1"/>
  <c r="EE273" i="1"/>
  <c r="AK273" i="1"/>
  <c r="EF273" i="1"/>
  <c r="EG273" i="1"/>
  <c r="EI273" i="1"/>
  <c r="DP273" i="1"/>
  <c r="DU273" i="1"/>
  <c r="DZ273" i="1"/>
  <c r="DM273" i="1"/>
  <c r="CS273" i="1"/>
  <c r="CX273" i="1"/>
  <c r="CP273" i="1"/>
  <c r="CU273" i="1"/>
  <c r="CZ273" i="1"/>
  <c r="DC273" i="1"/>
  <c r="CT273" i="1"/>
  <c r="CY273" i="1"/>
  <c r="CQ273" i="1"/>
  <c r="CV273" i="1"/>
  <c r="DA273" i="1"/>
  <c r="DD273" i="1"/>
  <c r="CR273" i="1"/>
  <c r="CW273" i="1"/>
  <c r="DB273" i="1"/>
  <c r="DE273" i="1"/>
  <c r="AJ273" i="1"/>
  <c r="DF273" i="1"/>
  <c r="DG273" i="1"/>
  <c r="DH273" i="1"/>
  <c r="DJ273" i="1"/>
  <c r="CN273" i="1"/>
  <c r="BT273" i="1"/>
  <c r="BY273" i="1"/>
  <c r="BQ273" i="1"/>
  <c r="BV273" i="1"/>
  <c r="CA273" i="1"/>
  <c r="CD273" i="1"/>
  <c r="BU273" i="1"/>
  <c r="BZ273" i="1"/>
  <c r="BR273" i="1"/>
  <c r="BW273" i="1"/>
  <c r="CB273" i="1"/>
  <c r="CE273" i="1"/>
  <c r="BS273" i="1"/>
  <c r="BX273" i="1"/>
  <c r="CC273" i="1"/>
  <c r="CF273" i="1"/>
  <c r="AI273" i="1"/>
  <c r="CG273" i="1"/>
  <c r="CH273" i="1"/>
  <c r="CI273" i="1"/>
  <c r="CK273" i="1"/>
  <c r="BO273" i="1"/>
  <c r="AU273" i="1"/>
  <c r="AZ273" i="1"/>
  <c r="AR273" i="1"/>
  <c r="AW273" i="1"/>
  <c r="BB273" i="1"/>
  <c r="BE273" i="1"/>
  <c r="AV273" i="1"/>
  <c r="BA273" i="1"/>
  <c r="AS273" i="1"/>
  <c r="AX273" i="1"/>
  <c r="BC273" i="1"/>
  <c r="BF273" i="1"/>
  <c r="AT273" i="1"/>
  <c r="AY273" i="1"/>
  <c r="BD273" i="1"/>
  <c r="BG273" i="1"/>
  <c r="AH273" i="1"/>
  <c r="BH273" i="1"/>
  <c r="BI273" i="1"/>
  <c r="BJ273" i="1"/>
  <c r="BL273" i="1"/>
  <c r="AP273" i="1"/>
  <c r="W273" i="1"/>
  <c r="FR235" i="1"/>
  <c r="EQ235" i="1"/>
  <c r="EV235" i="1"/>
  <c r="EN235" i="1"/>
  <c r="ES235" i="1"/>
  <c r="EX235" i="1"/>
  <c r="FA235" i="1"/>
  <c r="ER235" i="1"/>
  <c r="EW235" i="1"/>
  <c r="EO235" i="1"/>
  <c r="ET235" i="1"/>
  <c r="EY235" i="1"/>
  <c r="FB235" i="1"/>
  <c r="EP235" i="1"/>
  <c r="EU235" i="1"/>
  <c r="EZ235" i="1"/>
  <c r="FC235" i="1"/>
  <c r="AL235" i="1"/>
  <c r="FD235" i="1"/>
  <c r="FE235" i="1"/>
  <c r="FF235" i="1"/>
  <c r="FH235" i="1"/>
  <c r="EL235" i="1"/>
  <c r="DR235" i="1"/>
  <c r="DW235" i="1"/>
  <c r="DO235" i="1"/>
  <c r="DT235" i="1"/>
  <c r="DY235" i="1"/>
  <c r="EB235" i="1"/>
  <c r="DS235" i="1"/>
  <c r="DX235" i="1"/>
  <c r="EC235" i="1"/>
  <c r="DQ235" i="1"/>
  <c r="DV235" i="1"/>
  <c r="EA235" i="1"/>
  <c r="ED235" i="1"/>
  <c r="EE235" i="1"/>
  <c r="AK235" i="1"/>
  <c r="EF235" i="1"/>
  <c r="EG235" i="1"/>
  <c r="EI235" i="1"/>
  <c r="DP235" i="1"/>
  <c r="DU235" i="1"/>
  <c r="DZ235" i="1"/>
  <c r="DM235" i="1"/>
  <c r="CS235" i="1"/>
  <c r="CX235" i="1"/>
  <c r="CP235" i="1"/>
  <c r="CU235" i="1"/>
  <c r="CZ235" i="1"/>
  <c r="DC235" i="1"/>
  <c r="CT235" i="1"/>
  <c r="CY235" i="1"/>
  <c r="CQ235" i="1"/>
  <c r="CV235" i="1"/>
  <c r="DA235" i="1"/>
  <c r="DD235" i="1"/>
  <c r="CR235" i="1"/>
  <c r="CW235" i="1"/>
  <c r="DB235" i="1"/>
  <c r="DE235" i="1"/>
  <c r="AJ235" i="1"/>
  <c r="DF235" i="1"/>
  <c r="DG235" i="1"/>
  <c r="DH235" i="1"/>
  <c r="DJ235" i="1"/>
  <c r="CN235" i="1"/>
  <c r="BT235" i="1"/>
  <c r="BY235" i="1"/>
  <c r="BQ235" i="1"/>
  <c r="BV235" i="1"/>
  <c r="CA235" i="1"/>
  <c r="CD235" i="1"/>
  <c r="BU235" i="1"/>
  <c r="BZ235" i="1"/>
  <c r="BR235" i="1"/>
  <c r="BW235" i="1"/>
  <c r="CB235" i="1"/>
  <c r="CE235" i="1"/>
  <c r="BS235" i="1"/>
  <c r="BX235" i="1"/>
  <c r="CC235" i="1"/>
  <c r="CF235" i="1"/>
  <c r="AI235" i="1"/>
  <c r="CG235" i="1"/>
  <c r="CH235" i="1"/>
  <c r="CI235" i="1"/>
  <c r="CK235" i="1"/>
  <c r="BO235" i="1"/>
  <c r="AU235" i="1"/>
  <c r="AZ235" i="1"/>
  <c r="AR235" i="1"/>
  <c r="AW235" i="1"/>
  <c r="BB235" i="1"/>
  <c r="BE235" i="1"/>
  <c r="AV235" i="1"/>
  <c r="BA235" i="1"/>
  <c r="AS235" i="1"/>
  <c r="AX235" i="1"/>
  <c r="BC235" i="1"/>
  <c r="BF235" i="1"/>
  <c r="AT235" i="1"/>
  <c r="AY235" i="1"/>
  <c r="BD235" i="1"/>
  <c r="BG235" i="1"/>
  <c r="AH235" i="1"/>
  <c r="BH235" i="1"/>
  <c r="BI235" i="1"/>
  <c r="BJ235" i="1"/>
  <c r="BL235" i="1"/>
  <c r="AP235" i="1"/>
  <c r="W235" i="1"/>
  <c r="FR337" i="1"/>
  <c r="EQ337" i="1"/>
  <c r="EV337" i="1"/>
  <c r="EN337" i="1"/>
  <c r="ES337" i="1"/>
  <c r="EX337" i="1"/>
  <c r="FA337" i="1"/>
  <c r="ER337" i="1"/>
  <c r="EW337" i="1"/>
  <c r="EO337" i="1"/>
  <c r="ET337" i="1"/>
  <c r="EY337" i="1"/>
  <c r="FB337" i="1"/>
  <c r="EP337" i="1"/>
  <c r="EU337" i="1"/>
  <c r="EZ337" i="1"/>
  <c r="FC337" i="1"/>
  <c r="AL337" i="1"/>
  <c r="FD337" i="1"/>
  <c r="FE337" i="1"/>
  <c r="FF337" i="1"/>
  <c r="FH337" i="1"/>
  <c r="EL337" i="1"/>
  <c r="DR337" i="1"/>
  <c r="DW337" i="1"/>
  <c r="DO337" i="1"/>
  <c r="DT337" i="1"/>
  <c r="DY337" i="1"/>
  <c r="EB337" i="1"/>
  <c r="DS337" i="1"/>
  <c r="DX337" i="1"/>
  <c r="EC337" i="1"/>
  <c r="DQ337" i="1"/>
  <c r="DV337" i="1"/>
  <c r="EA337" i="1"/>
  <c r="ED337" i="1"/>
  <c r="EE337" i="1"/>
  <c r="AK337" i="1"/>
  <c r="EF337" i="1"/>
  <c r="EG337" i="1"/>
  <c r="EI337" i="1"/>
  <c r="DP337" i="1"/>
  <c r="DU337" i="1"/>
  <c r="DZ337" i="1"/>
  <c r="DM337" i="1"/>
  <c r="CS337" i="1"/>
  <c r="CX337" i="1"/>
  <c r="CP337" i="1"/>
  <c r="CU337" i="1"/>
  <c r="CZ337" i="1"/>
  <c r="DC337" i="1"/>
  <c r="CT337" i="1"/>
  <c r="CY337" i="1"/>
  <c r="CQ337" i="1"/>
  <c r="CV337" i="1"/>
  <c r="DA337" i="1"/>
  <c r="DD337" i="1"/>
  <c r="CR337" i="1"/>
  <c r="CW337" i="1"/>
  <c r="DB337" i="1"/>
  <c r="DE337" i="1"/>
  <c r="AJ337" i="1"/>
  <c r="DF337" i="1"/>
  <c r="DG337" i="1"/>
  <c r="DH337" i="1"/>
  <c r="DJ337" i="1"/>
  <c r="CN337" i="1"/>
  <c r="BT337" i="1"/>
  <c r="BY337" i="1"/>
  <c r="BQ337" i="1"/>
  <c r="BV337" i="1"/>
  <c r="CA337" i="1"/>
  <c r="CD337" i="1"/>
  <c r="BU337" i="1"/>
  <c r="BZ337" i="1"/>
  <c r="BR337" i="1"/>
  <c r="BW337" i="1"/>
  <c r="CB337" i="1"/>
  <c r="CE337" i="1"/>
  <c r="BS337" i="1"/>
  <c r="BX337" i="1"/>
  <c r="CC337" i="1"/>
  <c r="CF337" i="1"/>
  <c r="AI337" i="1"/>
  <c r="CG337" i="1"/>
  <c r="CH337" i="1"/>
  <c r="CI337" i="1"/>
  <c r="CK337" i="1"/>
  <c r="BO337" i="1"/>
  <c r="AU337" i="1"/>
  <c r="AZ337" i="1"/>
  <c r="AR337" i="1"/>
  <c r="AW337" i="1"/>
  <c r="BB337" i="1"/>
  <c r="BE337" i="1"/>
  <c r="AV337" i="1"/>
  <c r="BA337" i="1"/>
  <c r="AS337" i="1"/>
  <c r="AX337" i="1"/>
  <c r="BC337" i="1"/>
  <c r="BF337" i="1"/>
  <c r="AT337" i="1"/>
  <c r="AY337" i="1"/>
  <c r="BD337" i="1"/>
  <c r="BG337" i="1"/>
  <c r="AH337" i="1"/>
  <c r="BH337" i="1"/>
  <c r="BI337" i="1"/>
  <c r="BJ337" i="1"/>
  <c r="BL337" i="1"/>
  <c r="AP337" i="1"/>
  <c r="W337" i="1"/>
  <c r="FR348" i="1"/>
  <c r="EQ348" i="1"/>
  <c r="EV348" i="1"/>
  <c r="EN348" i="1"/>
  <c r="ES348" i="1"/>
  <c r="EX348" i="1"/>
  <c r="FA348" i="1"/>
  <c r="ER348" i="1"/>
  <c r="EW348" i="1"/>
  <c r="EO348" i="1"/>
  <c r="ET348" i="1"/>
  <c r="EY348" i="1"/>
  <c r="FB348" i="1"/>
  <c r="EP348" i="1"/>
  <c r="EU348" i="1"/>
  <c r="EZ348" i="1"/>
  <c r="FC348" i="1"/>
  <c r="AL348" i="1"/>
  <c r="FD348" i="1"/>
  <c r="FE348" i="1"/>
  <c r="FF348" i="1"/>
  <c r="FH348" i="1"/>
  <c r="EL348" i="1"/>
  <c r="DR348" i="1"/>
  <c r="DW348" i="1"/>
  <c r="DO348" i="1"/>
  <c r="DT348" i="1"/>
  <c r="DY348" i="1"/>
  <c r="EB348" i="1"/>
  <c r="DS348" i="1"/>
  <c r="DX348" i="1"/>
  <c r="EC348" i="1"/>
  <c r="DQ348" i="1"/>
  <c r="DV348" i="1"/>
  <c r="EA348" i="1"/>
  <c r="ED348" i="1"/>
  <c r="EE348" i="1"/>
  <c r="AK348" i="1"/>
  <c r="EF348" i="1"/>
  <c r="EG348" i="1"/>
  <c r="EI348" i="1"/>
  <c r="DP348" i="1"/>
  <c r="DU348" i="1"/>
  <c r="DZ348" i="1"/>
  <c r="DM348" i="1"/>
  <c r="CS348" i="1"/>
  <c r="CX348" i="1"/>
  <c r="CP348" i="1"/>
  <c r="CU348" i="1"/>
  <c r="CZ348" i="1"/>
  <c r="DC348" i="1"/>
  <c r="CT348" i="1"/>
  <c r="CY348" i="1"/>
  <c r="CQ348" i="1"/>
  <c r="CV348" i="1"/>
  <c r="DA348" i="1"/>
  <c r="DD348" i="1"/>
  <c r="CR348" i="1"/>
  <c r="CW348" i="1"/>
  <c r="DB348" i="1"/>
  <c r="DE348" i="1"/>
  <c r="AJ348" i="1"/>
  <c r="DF348" i="1"/>
  <c r="DG348" i="1"/>
  <c r="DH348" i="1"/>
  <c r="DJ348" i="1"/>
  <c r="CN348" i="1"/>
  <c r="BT348" i="1"/>
  <c r="BY348" i="1"/>
  <c r="BQ348" i="1"/>
  <c r="BV348" i="1"/>
  <c r="CA348" i="1"/>
  <c r="CD348" i="1"/>
  <c r="BU348" i="1"/>
  <c r="BZ348" i="1"/>
  <c r="BR348" i="1"/>
  <c r="BW348" i="1"/>
  <c r="CB348" i="1"/>
  <c r="CE348" i="1"/>
  <c r="BS348" i="1"/>
  <c r="BX348" i="1"/>
  <c r="CC348" i="1"/>
  <c r="CF348" i="1"/>
  <c r="AI348" i="1"/>
  <c r="CG348" i="1"/>
  <c r="CH348" i="1"/>
  <c r="CI348" i="1"/>
  <c r="CK348" i="1"/>
  <c r="BO348" i="1"/>
  <c r="AU348" i="1"/>
  <c r="AZ348" i="1"/>
  <c r="AR348" i="1"/>
  <c r="AW348" i="1"/>
  <c r="BB348" i="1"/>
  <c r="BE348" i="1"/>
  <c r="AV348" i="1"/>
  <c r="BA348" i="1"/>
  <c r="AS348" i="1"/>
  <c r="AX348" i="1"/>
  <c r="BC348" i="1"/>
  <c r="BF348" i="1"/>
  <c r="AT348" i="1"/>
  <c r="AY348" i="1"/>
  <c r="BD348" i="1"/>
  <c r="BG348" i="1"/>
  <c r="AH348" i="1"/>
  <c r="BH348" i="1"/>
  <c r="BI348" i="1"/>
  <c r="BJ348" i="1"/>
  <c r="BL348" i="1"/>
  <c r="AP348" i="1"/>
  <c r="W348" i="1"/>
  <c r="FR264" i="1"/>
  <c r="EQ264" i="1"/>
  <c r="EV264" i="1"/>
  <c r="EN264" i="1"/>
  <c r="ES264" i="1"/>
  <c r="EX264" i="1"/>
  <c r="FA264" i="1"/>
  <c r="ER264" i="1"/>
  <c r="EW264" i="1"/>
  <c r="EO264" i="1"/>
  <c r="ET264" i="1"/>
  <c r="EY264" i="1"/>
  <c r="FB264" i="1"/>
  <c r="EP264" i="1"/>
  <c r="EU264" i="1"/>
  <c r="EZ264" i="1"/>
  <c r="FC264" i="1"/>
  <c r="AL264" i="1"/>
  <c r="FD264" i="1"/>
  <c r="FE264" i="1"/>
  <c r="FF264" i="1"/>
  <c r="FH264" i="1"/>
  <c r="EL264" i="1"/>
  <c r="DR264" i="1"/>
  <c r="DW264" i="1"/>
  <c r="DO264" i="1"/>
  <c r="DT264" i="1"/>
  <c r="DY264" i="1"/>
  <c r="EB264" i="1"/>
  <c r="DS264" i="1"/>
  <c r="DX264" i="1"/>
  <c r="EC264" i="1"/>
  <c r="DQ264" i="1"/>
  <c r="DV264" i="1"/>
  <c r="EA264" i="1"/>
  <c r="ED264" i="1"/>
  <c r="EE264" i="1"/>
  <c r="AK264" i="1"/>
  <c r="EF264" i="1"/>
  <c r="EG264" i="1"/>
  <c r="EI264" i="1"/>
  <c r="DP264" i="1"/>
  <c r="DU264" i="1"/>
  <c r="DZ264" i="1"/>
  <c r="DM264" i="1"/>
  <c r="CS264" i="1"/>
  <c r="CX264" i="1"/>
  <c r="CP264" i="1"/>
  <c r="CU264" i="1"/>
  <c r="CZ264" i="1"/>
  <c r="DC264" i="1"/>
  <c r="CT264" i="1"/>
  <c r="CY264" i="1"/>
  <c r="CQ264" i="1"/>
  <c r="CV264" i="1"/>
  <c r="DA264" i="1"/>
  <c r="DD264" i="1"/>
  <c r="CR264" i="1"/>
  <c r="CW264" i="1"/>
  <c r="DB264" i="1"/>
  <c r="DE264" i="1"/>
  <c r="AJ264" i="1"/>
  <c r="DF264" i="1"/>
  <c r="DG264" i="1"/>
  <c r="DH264" i="1"/>
  <c r="DJ264" i="1"/>
  <c r="CN264" i="1"/>
  <c r="BT264" i="1"/>
  <c r="BY264" i="1"/>
  <c r="BQ264" i="1"/>
  <c r="BV264" i="1"/>
  <c r="CA264" i="1"/>
  <c r="CD264" i="1"/>
  <c r="BU264" i="1"/>
  <c r="BZ264" i="1"/>
  <c r="BR264" i="1"/>
  <c r="BW264" i="1"/>
  <c r="CB264" i="1"/>
  <c r="CE264" i="1"/>
  <c r="BS264" i="1"/>
  <c r="BX264" i="1"/>
  <c r="CC264" i="1"/>
  <c r="CF264" i="1"/>
  <c r="AI264" i="1"/>
  <c r="CG264" i="1"/>
  <c r="CH264" i="1"/>
  <c r="CI264" i="1"/>
  <c r="CK264" i="1"/>
  <c r="BO264" i="1"/>
  <c r="AU264" i="1"/>
  <c r="AZ264" i="1"/>
  <c r="AR264" i="1"/>
  <c r="AW264" i="1"/>
  <c r="BB264" i="1"/>
  <c r="BE264" i="1"/>
  <c r="AV264" i="1"/>
  <c r="BA264" i="1"/>
  <c r="AS264" i="1"/>
  <c r="AX264" i="1"/>
  <c r="BC264" i="1"/>
  <c r="BF264" i="1"/>
  <c r="AT264" i="1"/>
  <c r="AY264" i="1"/>
  <c r="BD264" i="1"/>
  <c r="BG264" i="1"/>
  <c r="AH264" i="1"/>
  <c r="BH264" i="1"/>
  <c r="BI264" i="1"/>
  <c r="BJ264" i="1"/>
  <c r="BL264" i="1"/>
  <c r="AP264" i="1"/>
  <c r="W264" i="1"/>
  <c r="FR319" i="1"/>
  <c r="EQ319" i="1"/>
  <c r="EV319" i="1"/>
  <c r="EN319" i="1"/>
  <c r="ES319" i="1"/>
  <c r="EX319" i="1"/>
  <c r="FA319" i="1"/>
  <c r="ER319" i="1"/>
  <c r="EW319" i="1"/>
  <c r="EO319" i="1"/>
  <c r="ET319" i="1"/>
  <c r="EY319" i="1"/>
  <c r="FB319" i="1"/>
  <c r="EP319" i="1"/>
  <c r="EU319" i="1"/>
  <c r="EZ319" i="1"/>
  <c r="FC319" i="1"/>
  <c r="AL319" i="1"/>
  <c r="FD319" i="1"/>
  <c r="FE319" i="1"/>
  <c r="FF319" i="1"/>
  <c r="FH319" i="1"/>
  <c r="EL319" i="1"/>
  <c r="DR319" i="1"/>
  <c r="DW319" i="1"/>
  <c r="DO319" i="1"/>
  <c r="DT319" i="1"/>
  <c r="DY319" i="1"/>
  <c r="EB319" i="1"/>
  <c r="DS319" i="1"/>
  <c r="DX319" i="1"/>
  <c r="EC319" i="1"/>
  <c r="DQ319" i="1"/>
  <c r="DV319" i="1"/>
  <c r="EA319" i="1"/>
  <c r="ED319" i="1"/>
  <c r="EE319" i="1"/>
  <c r="AK319" i="1"/>
  <c r="EF319" i="1"/>
  <c r="EG319" i="1"/>
  <c r="EI319" i="1"/>
  <c r="DP319" i="1"/>
  <c r="DU319" i="1"/>
  <c r="DZ319" i="1"/>
  <c r="DM319" i="1"/>
  <c r="CS319" i="1"/>
  <c r="CX319" i="1"/>
  <c r="CP319" i="1"/>
  <c r="CU319" i="1"/>
  <c r="CZ319" i="1"/>
  <c r="DC319" i="1"/>
  <c r="CT319" i="1"/>
  <c r="CY319" i="1"/>
  <c r="CQ319" i="1"/>
  <c r="CV319" i="1"/>
  <c r="DA319" i="1"/>
  <c r="DD319" i="1"/>
  <c r="CR319" i="1"/>
  <c r="CW319" i="1"/>
  <c r="DB319" i="1"/>
  <c r="DE319" i="1"/>
  <c r="AJ319" i="1"/>
  <c r="DF319" i="1"/>
  <c r="DG319" i="1"/>
  <c r="DH319" i="1"/>
  <c r="DJ319" i="1"/>
  <c r="CN319" i="1"/>
  <c r="BT319" i="1"/>
  <c r="BY319" i="1"/>
  <c r="BQ319" i="1"/>
  <c r="BV319" i="1"/>
  <c r="CA319" i="1"/>
  <c r="CD319" i="1"/>
  <c r="BU319" i="1"/>
  <c r="BZ319" i="1"/>
  <c r="BR319" i="1"/>
  <c r="BW319" i="1"/>
  <c r="CB319" i="1"/>
  <c r="CE319" i="1"/>
  <c r="BS319" i="1"/>
  <c r="BX319" i="1"/>
  <c r="CC319" i="1"/>
  <c r="CF319" i="1"/>
  <c r="AI319" i="1"/>
  <c r="CG319" i="1"/>
  <c r="CH319" i="1"/>
  <c r="CI319" i="1"/>
  <c r="CK319" i="1"/>
  <c r="BO319" i="1"/>
  <c r="AU319" i="1"/>
  <c r="AZ319" i="1"/>
  <c r="AR319" i="1"/>
  <c r="AW319" i="1"/>
  <c r="BB319" i="1"/>
  <c r="BE319" i="1"/>
  <c r="AV319" i="1"/>
  <c r="BA319" i="1"/>
  <c r="AS319" i="1"/>
  <c r="AX319" i="1"/>
  <c r="BC319" i="1"/>
  <c r="BF319" i="1"/>
  <c r="AT319" i="1"/>
  <c r="AY319" i="1"/>
  <c r="BD319" i="1"/>
  <c r="BG319" i="1"/>
  <c r="AH319" i="1"/>
  <c r="BH319" i="1"/>
  <c r="BI319" i="1"/>
  <c r="BJ319" i="1"/>
  <c r="BL319" i="1"/>
  <c r="AP319" i="1"/>
  <c r="W319" i="1"/>
  <c r="FR333" i="1"/>
  <c r="EQ333" i="1"/>
  <c r="EV333" i="1"/>
  <c r="EN333" i="1"/>
  <c r="ES333" i="1"/>
  <c r="EX333" i="1"/>
  <c r="FA333" i="1"/>
  <c r="ER333" i="1"/>
  <c r="EW333" i="1"/>
  <c r="EO333" i="1"/>
  <c r="ET333" i="1"/>
  <c r="EY333" i="1"/>
  <c r="FB333" i="1"/>
  <c r="EP333" i="1"/>
  <c r="EU333" i="1"/>
  <c r="EZ333" i="1"/>
  <c r="FC333" i="1"/>
  <c r="AL333" i="1"/>
  <c r="FD333" i="1"/>
  <c r="FE333" i="1"/>
  <c r="FF333" i="1"/>
  <c r="FH333" i="1"/>
  <c r="EL333" i="1"/>
  <c r="DR333" i="1"/>
  <c r="DW333" i="1"/>
  <c r="DO333" i="1"/>
  <c r="DT333" i="1"/>
  <c r="DY333" i="1"/>
  <c r="EB333" i="1"/>
  <c r="DS333" i="1"/>
  <c r="DX333" i="1"/>
  <c r="EC333" i="1"/>
  <c r="DQ333" i="1"/>
  <c r="DV333" i="1"/>
  <c r="EA333" i="1"/>
  <c r="ED333" i="1"/>
  <c r="EE333" i="1"/>
  <c r="AK333" i="1"/>
  <c r="EF333" i="1"/>
  <c r="EG333" i="1"/>
  <c r="EI333" i="1"/>
  <c r="DP333" i="1"/>
  <c r="DU333" i="1"/>
  <c r="DZ333" i="1"/>
  <c r="DM333" i="1"/>
  <c r="CS333" i="1"/>
  <c r="CX333" i="1"/>
  <c r="CP333" i="1"/>
  <c r="CU333" i="1"/>
  <c r="CZ333" i="1"/>
  <c r="DC333" i="1"/>
  <c r="CT333" i="1"/>
  <c r="CY333" i="1"/>
  <c r="CQ333" i="1"/>
  <c r="CV333" i="1"/>
  <c r="DA333" i="1"/>
  <c r="DD333" i="1"/>
  <c r="CR333" i="1"/>
  <c r="CW333" i="1"/>
  <c r="DB333" i="1"/>
  <c r="DE333" i="1"/>
  <c r="AJ333" i="1"/>
  <c r="DF333" i="1"/>
  <c r="DG333" i="1"/>
  <c r="DH333" i="1"/>
  <c r="DJ333" i="1"/>
  <c r="CN333" i="1"/>
  <c r="BT333" i="1"/>
  <c r="BY333" i="1"/>
  <c r="BQ333" i="1"/>
  <c r="BV333" i="1"/>
  <c r="CA333" i="1"/>
  <c r="CD333" i="1"/>
  <c r="BU333" i="1"/>
  <c r="BZ333" i="1"/>
  <c r="BR333" i="1"/>
  <c r="BW333" i="1"/>
  <c r="CB333" i="1"/>
  <c r="CE333" i="1"/>
  <c r="BS333" i="1"/>
  <c r="BX333" i="1"/>
  <c r="CC333" i="1"/>
  <c r="CF333" i="1"/>
  <c r="AI333" i="1"/>
  <c r="CG333" i="1"/>
  <c r="CH333" i="1"/>
  <c r="CI333" i="1"/>
  <c r="CK333" i="1"/>
  <c r="BO333" i="1"/>
  <c r="AU333" i="1"/>
  <c r="AZ333" i="1"/>
  <c r="AR333" i="1"/>
  <c r="AW333" i="1"/>
  <c r="BB333" i="1"/>
  <c r="BE333" i="1"/>
  <c r="AV333" i="1"/>
  <c r="BA333" i="1"/>
  <c r="AS333" i="1"/>
  <c r="AX333" i="1"/>
  <c r="BC333" i="1"/>
  <c r="BF333" i="1"/>
  <c r="AT333" i="1"/>
  <c r="AY333" i="1"/>
  <c r="BD333" i="1"/>
  <c r="BG333" i="1"/>
  <c r="AH333" i="1"/>
  <c r="BH333" i="1"/>
  <c r="BI333" i="1"/>
  <c r="BJ333" i="1"/>
  <c r="BL333" i="1"/>
  <c r="AP333" i="1"/>
  <c r="W333" i="1"/>
  <c r="B2" i="1"/>
  <c r="B33" i="1"/>
  <c r="Q33" i="1"/>
  <c r="P37" i="1"/>
  <c r="D16" i="1"/>
  <c r="FR58" i="1"/>
  <c r="C45" i="1"/>
  <c r="C46" i="1"/>
  <c r="FO5" i="1"/>
  <c r="FQ58" i="1"/>
  <c r="BM56" i="1"/>
  <c r="BM58" i="1"/>
  <c r="BN58" i="1"/>
  <c r="BO58" i="1"/>
  <c r="EL58" i="1"/>
  <c r="DM58" i="1"/>
  <c r="CN58" i="1"/>
  <c r="AP58" i="1"/>
  <c r="EK58" i="1"/>
  <c r="DL58" i="1"/>
  <c r="CM58" i="1"/>
  <c r="AO58" i="1"/>
  <c r="EJ58" i="1"/>
  <c r="DK58" i="1"/>
  <c r="CL58" i="1"/>
  <c r="AN58" i="1"/>
  <c r="BP58" i="1"/>
  <c r="EM58" i="1"/>
  <c r="DN58" i="1"/>
  <c r="CO58" i="1"/>
  <c r="AQ58" i="1"/>
  <c r="U5" i="1"/>
  <c r="W58" i="1"/>
  <c r="T5" i="1"/>
  <c r="V58" i="1"/>
  <c r="T58" i="1"/>
  <c r="FJ55" i="1"/>
  <c r="AN56" i="1"/>
  <c r="CL56" i="1"/>
  <c r="DK56" i="1"/>
  <c r="EJ56" i="1"/>
  <c r="DK55" i="1"/>
  <c r="FM55" i="1"/>
  <c r="EJ55" i="1"/>
  <c r="CL55" i="1"/>
  <c r="BM55" i="1"/>
  <c r="AN55" i="1"/>
  <c r="T55" i="1"/>
  <c r="G29" i="1"/>
  <c r="G28" i="1"/>
  <c r="G27" i="1"/>
  <c r="G26" i="1"/>
  <c r="G25" i="1"/>
  <c r="G24" i="1"/>
  <c r="G23" i="1"/>
  <c r="G22" i="1"/>
  <c r="G21" i="1"/>
  <c r="G20" i="1"/>
  <c r="G19" i="1"/>
  <c r="G18" i="1"/>
  <c r="G17" i="1"/>
  <c r="G16" i="1"/>
  <c r="F29" i="1"/>
  <c r="F28" i="1"/>
  <c r="F27" i="1"/>
  <c r="F26" i="1"/>
  <c r="F25" i="1"/>
  <c r="F24" i="1"/>
  <c r="F23" i="1"/>
  <c r="F22" i="1"/>
  <c r="F21" i="1"/>
  <c r="F20" i="1"/>
  <c r="F19" i="1"/>
  <c r="F18" i="1"/>
  <c r="F17" i="1"/>
  <c r="F16" i="1"/>
  <c r="E29" i="1"/>
  <c r="E28" i="1"/>
  <c r="E27" i="1"/>
  <c r="E26" i="1"/>
  <c r="E25" i="1"/>
  <c r="E24" i="1"/>
  <c r="E23" i="1"/>
  <c r="E22" i="1"/>
  <c r="E21" i="1"/>
  <c r="E20" i="1"/>
  <c r="E19" i="1"/>
  <c r="E18" i="1"/>
  <c r="E17" i="1"/>
  <c r="E16" i="1"/>
  <c r="P60" i="1"/>
  <c r="C19" i="1"/>
  <c r="D19" i="1"/>
  <c r="D30" i="1"/>
  <c r="C30" i="1"/>
  <c r="A31" i="1"/>
  <c r="A60" i="1"/>
  <c r="A59" i="1"/>
  <c r="O56" i="1"/>
  <c r="AQ50" i="1"/>
  <c r="A20" i="1"/>
  <c r="E30" i="1"/>
  <c r="C17" i="1"/>
  <c r="D17" i="1"/>
  <c r="E31" i="1"/>
  <c r="G31" i="1"/>
  <c r="H18" i="1"/>
  <c r="H16" i="1"/>
  <c r="H17" i="1"/>
  <c r="H19" i="1"/>
  <c r="H20" i="1"/>
  <c r="H21" i="1"/>
  <c r="H22" i="1"/>
  <c r="H23" i="1"/>
  <c r="H24" i="1"/>
  <c r="H25" i="1"/>
  <c r="H26" i="1"/>
  <c r="H27" i="1"/>
  <c r="H28" i="1"/>
  <c r="H29" i="1"/>
  <c r="F31" i="1"/>
  <c r="I16" i="1"/>
  <c r="I18" i="1"/>
  <c r="I20" i="1"/>
  <c r="I31" i="1"/>
  <c r="A17" i="1"/>
  <c r="A22" i="1"/>
  <c r="A23" i="1"/>
  <c r="A24" i="1"/>
  <c r="I17" i="1"/>
  <c r="I19" i="1"/>
  <c r="I21" i="1"/>
  <c r="I22" i="1"/>
  <c r="I23" i="1"/>
  <c r="I24" i="1"/>
  <c r="I25" i="1"/>
  <c r="I26" i="1"/>
  <c r="I27" i="1"/>
  <c r="I28" i="1"/>
  <c r="I29" i="1"/>
  <c r="P28" i="1"/>
  <c r="P44" i="1"/>
  <c r="P29" i="1"/>
  <c r="P50" i="1"/>
  <c r="P48" i="1"/>
  <c r="P46" i="1"/>
  <c r="P35" i="1"/>
  <c r="P33" i="1"/>
  <c r="U60" i="1"/>
  <c r="T60" i="1"/>
  <c r="V60" i="1"/>
  <c r="W60" i="1"/>
  <c r="FO60" i="1"/>
  <c r="FM60" i="1"/>
  <c r="EW60" i="1"/>
  <c r="EV60" i="1"/>
  <c r="EU60" i="1"/>
  <c r="ET60" i="1"/>
  <c r="ES60" i="1"/>
  <c r="ER60" i="1"/>
  <c r="EQ60" i="1"/>
  <c r="EP60" i="1"/>
  <c r="EO60" i="1"/>
  <c r="EN60" i="1"/>
  <c r="EK60" i="1"/>
  <c r="EJ60" i="1"/>
  <c r="DX60" i="1"/>
  <c r="DW60" i="1"/>
  <c r="DV60" i="1"/>
  <c r="DU60" i="1"/>
  <c r="DT60" i="1"/>
  <c r="DS60" i="1"/>
  <c r="DR60" i="1"/>
  <c r="DQ60" i="1"/>
  <c r="DP60" i="1"/>
  <c r="DO60" i="1"/>
  <c r="DL60" i="1"/>
  <c r="DK60" i="1"/>
  <c r="CY60" i="1"/>
  <c r="CX60" i="1"/>
  <c r="CW60" i="1"/>
  <c r="CV60" i="1"/>
  <c r="CU60" i="1"/>
  <c r="CT60" i="1"/>
  <c r="CS60" i="1"/>
  <c r="CR60" i="1"/>
  <c r="CQ60" i="1"/>
  <c r="CP60" i="1"/>
  <c r="CM60" i="1"/>
  <c r="CL60" i="1"/>
  <c r="BZ60" i="1"/>
  <c r="BY60" i="1"/>
  <c r="BX60" i="1"/>
  <c r="BW60" i="1"/>
  <c r="BV60" i="1"/>
  <c r="BU60" i="1"/>
  <c r="BT60" i="1"/>
  <c r="BS60" i="1"/>
  <c r="BR60" i="1"/>
  <c r="BQ60" i="1"/>
  <c r="BN60" i="1"/>
  <c r="BM60" i="1"/>
  <c r="BA60" i="1"/>
  <c r="AZ60" i="1"/>
  <c r="AY60" i="1"/>
  <c r="AX60" i="1"/>
  <c r="AW60" i="1"/>
  <c r="AV60" i="1"/>
  <c r="AU60" i="1"/>
  <c r="AT60" i="1"/>
  <c r="AS60" i="1"/>
  <c r="AR60" i="1"/>
  <c r="AO60" i="1"/>
  <c r="AN60" i="1"/>
  <c r="AG60" i="1"/>
  <c r="AF60" i="1"/>
  <c r="AE60" i="1"/>
  <c r="AD60" i="1"/>
  <c r="AC60" i="1"/>
  <c r="AB60" i="1"/>
  <c r="AA60" i="1"/>
  <c r="Z60" i="1"/>
  <c r="Y60" i="1"/>
  <c r="X60" i="1"/>
  <c r="C37" i="1"/>
  <c r="FM5" i="1"/>
  <c r="EW5" i="1"/>
  <c r="EV5" i="1"/>
  <c r="EU5" i="1"/>
  <c r="ET5" i="1"/>
  <c r="ES5" i="1"/>
  <c r="ER5" i="1"/>
  <c r="EQ5" i="1"/>
  <c r="EP5" i="1"/>
  <c r="EO5" i="1"/>
  <c r="EN5" i="1"/>
  <c r="EK5" i="1"/>
  <c r="EJ5" i="1"/>
  <c r="DX5" i="1"/>
  <c r="DW5" i="1"/>
  <c r="DV5" i="1"/>
  <c r="DU5" i="1"/>
  <c r="DT5" i="1"/>
  <c r="DS5" i="1"/>
  <c r="DR5" i="1"/>
  <c r="DQ5" i="1"/>
  <c r="DP5" i="1"/>
  <c r="DO5" i="1"/>
  <c r="DL5" i="1"/>
  <c r="DK5" i="1"/>
  <c r="CY5" i="1"/>
  <c r="CX5" i="1"/>
  <c r="CW5" i="1"/>
  <c r="CV5" i="1"/>
  <c r="CU5" i="1"/>
  <c r="CT5" i="1"/>
  <c r="CS5" i="1"/>
  <c r="CR5" i="1"/>
  <c r="CQ5" i="1"/>
  <c r="CP5" i="1"/>
  <c r="CM5" i="1"/>
  <c r="CL5" i="1"/>
  <c r="BZ5" i="1"/>
  <c r="BY5" i="1"/>
  <c r="BX5" i="1"/>
  <c r="BW5" i="1"/>
  <c r="BV5" i="1"/>
  <c r="BU5" i="1"/>
  <c r="BT5" i="1"/>
  <c r="BS5" i="1"/>
  <c r="BR5" i="1"/>
  <c r="BQ5" i="1"/>
  <c r="BM5" i="1"/>
  <c r="BA5" i="1"/>
  <c r="AZ5" i="1"/>
  <c r="AY5" i="1"/>
  <c r="AX5" i="1"/>
  <c r="AW5" i="1"/>
  <c r="AV5" i="1"/>
  <c r="AU5" i="1"/>
  <c r="AT5" i="1"/>
  <c r="AS5" i="1"/>
  <c r="AR5" i="1"/>
  <c r="AN5" i="1"/>
  <c r="AG5" i="1"/>
  <c r="AF5" i="1"/>
  <c r="AE5" i="1"/>
  <c r="AD5" i="1"/>
  <c r="AC5" i="1"/>
  <c r="AB5" i="1"/>
  <c r="AA5" i="1"/>
  <c r="Z5" i="1"/>
  <c r="Y5" i="1"/>
  <c r="X5" i="1"/>
  <c r="BN5" i="1"/>
  <c r="AO5" i="1"/>
  <c r="FG60" i="1"/>
  <c r="EM60" i="1"/>
  <c r="EH60" i="1"/>
  <c r="DN60" i="1"/>
  <c r="DI60" i="1"/>
  <c r="CO60" i="1"/>
  <c r="CJ60" i="1"/>
  <c r="BP60" i="1"/>
  <c r="BK60" i="1"/>
  <c r="AQ60" i="1"/>
  <c r="J60" i="1"/>
  <c r="I60" i="1"/>
  <c r="E60" i="1"/>
  <c r="E57" i="1"/>
  <c r="I57" i="1"/>
  <c r="FN60" i="1"/>
  <c r="FP60" i="1"/>
  <c r="FR60" i="1"/>
  <c r="FO58" i="1"/>
  <c r="FP58" i="1"/>
  <c r="FM58" i="1"/>
  <c r="FN58" i="1"/>
  <c r="FQ60" i="1"/>
  <c r="FJ60" i="1"/>
  <c r="EX60" i="1"/>
  <c r="FA60" i="1"/>
  <c r="EY60" i="1"/>
  <c r="FB60" i="1"/>
  <c r="EZ60" i="1"/>
  <c r="FC60" i="1"/>
  <c r="AL60" i="1"/>
  <c r="FD60" i="1"/>
  <c r="FE60" i="1"/>
  <c r="FF60" i="1"/>
  <c r="FH60" i="1"/>
  <c r="EL60" i="1"/>
  <c r="DY60" i="1"/>
  <c r="EB60" i="1"/>
  <c r="DZ60" i="1"/>
  <c r="EC60" i="1"/>
  <c r="EA60" i="1"/>
  <c r="ED60" i="1"/>
  <c r="AK60" i="1"/>
  <c r="EE60" i="1"/>
  <c r="EF60" i="1"/>
  <c r="EG60" i="1"/>
  <c r="EI60" i="1"/>
  <c r="DM60" i="1"/>
  <c r="CZ60" i="1"/>
  <c r="DC60" i="1"/>
  <c r="DA60" i="1"/>
  <c r="DD60" i="1"/>
  <c r="DB60" i="1"/>
  <c r="DE60" i="1"/>
  <c r="AJ60" i="1"/>
  <c r="DF60" i="1"/>
  <c r="DG60" i="1"/>
  <c r="DH60" i="1"/>
  <c r="DJ60" i="1"/>
  <c r="CN60" i="1"/>
  <c r="CA60" i="1"/>
  <c r="CD60" i="1"/>
  <c r="CB60" i="1"/>
  <c r="CE60" i="1"/>
  <c r="CC60" i="1"/>
  <c r="CF60" i="1"/>
  <c r="AI60" i="1"/>
  <c r="CG60" i="1"/>
  <c r="CH60" i="1"/>
  <c r="CI60" i="1"/>
  <c r="CK60" i="1"/>
  <c r="BO60" i="1"/>
  <c r="BB60" i="1"/>
  <c r="BE60" i="1"/>
  <c r="BC60" i="1"/>
  <c r="BF60" i="1"/>
  <c r="BD60" i="1"/>
  <c r="BG60" i="1"/>
  <c r="AH60" i="1"/>
  <c r="BH60" i="1"/>
  <c r="BI60" i="1"/>
  <c r="BJ60" i="1"/>
  <c r="BL60" i="1"/>
  <c r="AP60" i="1"/>
  <c r="FR59" i="1"/>
  <c r="FQ59" i="1"/>
  <c r="EM59" i="1"/>
  <c r="EL59" i="1"/>
  <c r="DN59" i="1"/>
  <c r="DM59" i="1"/>
  <c r="CO59" i="1"/>
  <c r="CN59" i="1"/>
  <c r="BP59" i="1"/>
  <c r="BO59" i="1"/>
  <c r="AQ59" i="1"/>
  <c r="AP59" i="1"/>
  <c r="W59" i="1"/>
  <c r="V59" i="1"/>
  <c r="U58" i="1"/>
  <c r="EW57" i="1"/>
  <c r="EV57" i="1"/>
  <c r="EU57" i="1"/>
  <c r="ET57" i="1"/>
  <c r="ES57" i="1"/>
  <c r="ER57" i="1"/>
  <c r="EQ57" i="1"/>
  <c r="EP57" i="1"/>
  <c r="EO57" i="1"/>
  <c r="EN57" i="1"/>
  <c r="EK57" i="1"/>
  <c r="EJ57" i="1"/>
  <c r="DX57" i="1"/>
  <c r="DW57" i="1"/>
  <c r="DV57" i="1"/>
  <c r="DU57" i="1"/>
  <c r="DT57" i="1"/>
  <c r="DS57" i="1"/>
  <c r="DR57" i="1"/>
  <c r="DQ57" i="1"/>
  <c r="DP57" i="1"/>
  <c r="DO57" i="1"/>
  <c r="DL57" i="1"/>
  <c r="DK57" i="1"/>
  <c r="CY57" i="1"/>
  <c r="CX57" i="1"/>
  <c r="CW57" i="1"/>
  <c r="CV57" i="1"/>
  <c r="CU57" i="1"/>
  <c r="CT57" i="1"/>
  <c r="CS57" i="1"/>
  <c r="CR57" i="1"/>
  <c r="CQ57" i="1"/>
  <c r="CP57" i="1"/>
  <c r="CM57" i="1"/>
  <c r="CL57" i="1"/>
  <c r="BZ57" i="1"/>
  <c r="BY57" i="1"/>
  <c r="BX57" i="1"/>
  <c r="BW57" i="1"/>
  <c r="BV57" i="1"/>
  <c r="BU57" i="1"/>
  <c r="BT57" i="1"/>
  <c r="BS57" i="1"/>
  <c r="BR57" i="1"/>
  <c r="BQ57" i="1"/>
  <c r="BN57" i="1"/>
  <c r="BM57" i="1"/>
  <c r="BA57" i="1"/>
  <c r="AZ57" i="1"/>
  <c r="AY57" i="1"/>
  <c r="AX57" i="1"/>
  <c r="AW57" i="1"/>
  <c r="AV57" i="1"/>
  <c r="AU57" i="1"/>
  <c r="AT57" i="1"/>
  <c r="AS57" i="1"/>
  <c r="AR57" i="1"/>
  <c r="AO57" i="1"/>
  <c r="AN57" i="1"/>
  <c r="AL57" i="1"/>
  <c r="AK57" i="1"/>
  <c r="AJ57" i="1"/>
  <c r="AI57" i="1"/>
  <c r="AH57" i="1"/>
  <c r="AG57" i="1"/>
  <c r="AF57" i="1"/>
  <c r="AE57" i="1"/>
  <c r="AD57" i="1"/>
  <c r="AC57" i="1"/>
  <c r="AB57" i="1"/>
  <c r="AA57" i="1"/>
  <c r="Z57" i="1"/>
  <c r="Y57" i="1"/>
  <c r="X57" i="1"/>
  <c r="FQ5" i="1"/>
  <c r="FQ56" i="1"/>
  <c r="FO56" i="1"/>
  <c r="FM56" i="1"/>
  <c r="FH56" i="1"/>
  <c r="FG56" i="1"/>
  <c r="FF56" i="1"/>
  <c r="FE56" i="1"/>
  <c r="FD56" i="1"/>
  <c r="FC56" i="1"/>
  <c r="FB56" i="1"/>
  <c r="FA56" i="1"/>
  <c r="EZ56" i="1"/>
  <c r="EY56" i="1"/>
  <c r="EX56" i="1"/>
  <c r="EI56" i="1"/>
  <c r="EH56" i="1"/>
  <c r="EG56" i="1"/>
  <c r="EF56" i="1"/>
  <c r="EE56" i="1"/>
  <c r="ED56" i="1"/>
  <c r="EC56" i="1"/>
  <c r="EB56" i="1"/>
  <c r="EA56" i="1"/>
  <c r="DZ56" i="1"/>
  <c r="DY56" i="1"/>
  <c r="DJ56" i="1"/>
  <c r="DI56" i="1"/>
  <c r="DH56" i="1"/>
  <c r="DG56" i="1"/>
  <c r="DF56" i="1"/>
  <c r="DE56" i="1"/>
  <c r="DD56" i="1"/>
  <c r="DC56" i="1"/>
  <c r="DB56" i="1"/>
  <c r="DA56" i="1"/>
  <c r="CZ56" i="1"/>
  <c r="CK56" i="1"/>
  <c r="CJ56" i="1"/>
  <c r="CI56" i="1"/>
  <c r="CH56" i="1"/>
  <c r="CG56" i="1"/>
  <c r="CF56" i="1"/>
  <c r="CE56" i="1"/>
  <c r="CD56" i="1"/>
  <c r="CC56" i="1"/>
  <c r="CB56" i="1"/>
  <c r="CA56" i="1"/>
  <c r="BL56" i="1"/>
  <c r="BK56" i="1"/>
  <c r="BJ56" i="1"/>
  <c r="BI56" i="1"/>
  <c r="BH56" i="1"/>
  <c r="BG56" i="1"/>
  <c r="BF56" i="1"/>
  <c r="BE56" i="1"/>
  <c r="BD56" i="1"/>
  <c r="BC56" i="1"/>
  <c r="BB56" i="1"/>
  <c r="AL56" i="1"/>
  <c r="AK56" i="1"/>
  <c r="AJ56" i="1"/>
  <c r="AI56" i="1"/>
  <c r="AH56" i="1"/>
  <c r="AG56" i="1"/>
  <c r="AF56" i="1"/>
  <c r="AE56" i="1"/>
  <c r="AD56" i="1"/>
  <c r="AC56" i="1"/>
  <c r="AB56" i="1"/>
  <c r="AA56" i="1"/>
  <c r="Z56" i="1"/>
  <c r="Y56" i="1"/>
  <c r="X56" i="1"/>
  <c r="V5" i="1"/>
  <c r="V56" i="1"/>
  <c r="U56" i="1"/>
  <c r="T56" i="1"/>
  <c r="AN52" i="1"/>
  <c r="A10" i="1"/>
  <c r="A9" i="1"/>
  <c r="A8" i="1"/>
  <c r="A7" i="1"/>
  <c r="FQ4" i="1"/>
  <c r="EL4" i="1"/>
  <c r="DM4" i="1"/>
  <c r="CN4" i="1"/>
  <c r="BO4" i="1"/>
  <c r="AP4" i="1"/>
  <c r="V4" i="1"/>
</calcChain>
</file>

<file path=xl/comments1.xml><?xml version="1.0" encoding="utf-8"?>
<comments xmlns="http://schemas.openxmlformats.org/spreadsheetml/2006/main">
  <authors>
    <author>miguel.fernandes</author>
  </authors>
  <commentList>
    <comment ref="A1" authorId="0">
      <text>
        <r>
          <rPr>
            <b/>
            <sz val="9"/>
            <color indexed="81"/>
            <rFont val="Tahoma"/>
            <family val="2"/>
          </rPr>
          <t>miguel.fernandes:</t>
        </r>
        <r>
          <rPr>
            <sz val="9"/>
            <color indexed="81"/>
            <rFont val="Tahoma"/>
            <family val="2"/>
          </rPr>
          <t xml:space="preserve">
cellules de paramètrage du rapport , nom du serveur et formule TM1RPTVIEW pour le formulaire actif et mode DEBUG (0= off, 1 =on) qui permet de desactiver le verrouillage de la feuille  temporairement
</t>
        </r>
      </text>
    </comment>
    <comment ref="P1" authorId="0">
      <text>
        <r>
          <rPr>
            <b/>
            <sz val="9"/>
            <color indexed="81"/>
            <rFont val="Tahoma"/>
            <family val="2"/>
          </rPr>
          <t>miguel.fernandes:</t>
        </r>
        <r>
          <rPr>
            <sz val="9"/>
            <color indexed="81"/>
            <rFont val="Tahoma"/>
            <family val="2"/>
          </rPr>
          <t xml:space="preserve">
plages pour étirer sur les phase/période de référen ce et de comparaison ainsi que les  libéllés court, pour ainsi  limiter les formules  "complexe"
</t>
        </r>
      </text>
    </comment>
    <comment ref="V6" authorId="0">
      <text>
        <r>
          <rPr>
            <b/>
            <sz val="9"/>
            <color indexed="81"/>
            <rFont val="Tahoma"/>
            <family val="2"/>
          </rPr>
          <t>miguel.fernandes:</t>
        </r>
        <r>
          <rPr>
            <sz val="9"/>
            <color indexed="81"/>
            <rFont val="Tahoma"/>
            <family val="2"/>
          </rPr>
          <t xml:space="preserve">
les plages indiquées  sur les  colonnes  dont les cellules  en ligne 55 sont orangé foncé ,portent un format conditionnel permettant de visuellement indiquer la colonne  (de données financières) utilisée pour  faire le tri.
</t>
        </r>
      </text>
    </comment>
    <comment ref="A15" authorId="0">
      <text>
        <r>
          <rPr>
            <b/>
            <sz val="9"/>
            <color indexed="81"/>
            <rFont val="Tahoma"/>
            <family val="2"/>
          </rPr>
          <t>miguel.fernandes:</t>
        </r>
        <r>
          <rPr>
            <sz val="9"/>
            <color indexed="81"/>
            <rFont val="Tahoma"/>
            <family val="2"/>
          </rPr>
          <t xml:space="preserve">
plage pour  la définition de la liste déroulante 
</t>
        </r>
      </text>
    </comment>
    <comment ref="D15" authorId="0">
      <text>
        <r>
          <rPr>
            <b/>
            <sz val="9"/>
            <color indexed="81"/>
            <rFont val="Tahoma"/>
            <family val="2"/>
          </rPr>
          <t>miguel.fernandes:</t>
        </r>
        <r>
          <rPr>
            <sz val="9"/>
            <color indexed="81"/>
            <rFont val="Tahoma"/>
            <family val="2"/>
          </rPr>
          <t xml:space="preserve">
plage pour  la définition de la liste déroulante </t>
        </r>
      </text>
    </comment>
    <comment ref="E15" authorId="0">
      <text>
        <r>
          <rPr>
            <b/>
            <sz val="9"/>
            <color indexed="81"/>
            <rFont val="Tahoma"/>
            <family val="2"/>
          </rPr>
          <t>miguel.fernandes:</t>
        </r>
        <r>
          <rPr>
            <sz val="9"/>
            <color indexed="81"/>
            <rFont val="Tahoma"/>
            <family val="2"/>
          </rPr>
          <t xml:space="preserve">
plage pour  la définition de la liste déroulante </t>
        </r>
      </text>
    </comment>
    <comment ref="G15" authorId="0">
      <text>
        <r>
          <rPr>
            <b/>
            <sz val="9"/>
            <color indexed="81"/>
            <rFont val="Tahoma"/>
            <family val="2"/>
          </rPr>
          <t>miguel.fernandes:</t>
        </r>
        <r>
          <rPr>
            <sz val="9"/>
            <color indexed="81"/>
            <rFont val="Tahoma"/>
            <family val="2"/>
          </rPr>
          <t xml:space="preserve">
plage pour  la définition de la liste déroulante </t>
        </r>
      </text>
    </comment>
    <comment ref="A21" authorId="0">
      <text>
        <r>
          <rPr>
            <b/>
            <sz val="9"/>
            <color indexed="81"/>
            <rFont val="Tahoma"/>
            <family val="2"/>
          </rPr>
          <t>miguel.fernandes:</t>
        </r>
        <r>
          <rPr>
            <sz val="9"/>
            <color indexed="81"/>
            <rFont val="Tahoma"/>
            <family val="2"/>
          </rPr>
          <t xml:space="preserve">
plage pour  la définition de la liste déroulante </t>
        </r>
      </text>
    </comment>
    <comment ref="D21" authorId="0">
      <text>
        <r>
          <rPr>
            <b/>
            <sz val="9"/>
            <color indexed="81"/>
            <rFont val="Tahoma"/>
            <family val="2"/>
          </rPr>
          <t>miguel.fernandes:</t>
        </r>
        <r>
          <rPr>
            <sz val="9"/>
            <color indexed="81"/>
            <rFont val="Tahoma"/>
            <family val="2"/>
          </rPr>
          <t xml:space="preserve">
plage pour  la définition de la liste déroulante </t>
        </r>
      </text>
    </comment>
    <comment ref="A30" authorId="0">
      <text>
        <r>
          <rPr>
            <b/>
            <sz val="9"/>
            <color indexed="81"/>
            <rFont val="Tahoma"/>
            <family val="2"/>
          </rPr>
          <t>miguel.fernandes:</t>
        </r>
        <r>
          <rPr>
            <sz val="9"/>
            <color indexed="81"/>
            <rFont val="Tahoma"/>
            <family val="2"/>
          </rPr>
          <t xml:space="preserve">
code du tri utilisé par les macros</t>
        </r>
      </text>
    </comment>
    <comment ref="I30" authorId="0">
      <text>
        <r>
          <rPr>
            <b/>
            <sz val="9"/>
            <color indexed="81"/>
            <rFont val="Tahoma"/>
            <family val="2"/>
          </rPr>
          <t>miguel.fernandes:</t>
        </r>
        <r>
          <rPr>
            <sz val="9"/>
            <color indexed="81"/>
            <rFont val="Tahoma"/>
            <family val="2"/>
          </rPr>
          <t xml:space="preserve">
colonne a utiliser pour le tri </t>
        </r>
      </text>
    </comment>
    <comment ref="A58" authorId="0">
      <text>
        <r>
          <rPr>
            <b/>
            <sz val="9"/>
            <color indexed="81"/>
            <rFont val="Tahoma"/>
            <family val="2"/>
          </rPr>
          <t>miguel.fernandes:</t>
        </r>
        <r>
          <rPr>
            <sz val="9"/>
            <color indexed="81"/>
            <rFont val="Tahoma"/>
            <family val="2"/>
          </rPr>
          <t xml:space="preserve">
formule pour calculer le nombre de lignes en excluant la première (nb d'entités)
</t>
        </r>
      </text>
    </comment>
  </commentList>
</comments>
</file>

<file path=xl/sharedStrings.xml><?xml version="1.0" encoding="utf-8"?>
<sst xmlns="http://schemas.openxmlformats.org/spreadsheetml/2006/main" count="546" uniqueCount="437">
  <si>
    <t>server</t>
  </si>
  <si>
    <t>GROSS_MARGIN_dest</t>
  </si>
  <si>
    <t>xserv er</t>
  </si>
  <si>
    <t>TM1RPTVIEW</t>
  </si>
  <si>
    <t>PMM_D</t>
  </si>
  <si>
    <t>PMM_D1</t>
  </si>
  <si>
    <t>PMM_D2</t>
  </si>
  <si>
    <t>PMM_D3</t>
  </si>
  <si>
    <t>PMM_D_CWU</t>
  </si>
  <si>
    <t>PMM_D_PWU</t>
  </si>
  <si>
    <t>PMM_GM_IMPACT_D1</t>
  </si>
  <si>
    <t>PMM_GM_IMPACT_D2</t>
  </si>
  <si>
    <t>PMM_GM_IMPACT_D3</t>
  </si>
  <si>
    <t>PMM_GM_IMPACT_DCOMP</t>
  </si>
  <si>
    <t>PMM_GM_IMPACT_DMISS</t>
  </si>
  <si>
    <t>PMM_GM_IMPACT_D</t>
  </si>
  <si>
    <t>PMM_GM_IMPACT_DVOL</t>
  </si>
  <si>
    <t>PMM_GM_TOT_IMPACT_D</t>
  </si>
  <si>
    <t>PMM_M</t>
  </si>
  <si>
    <t>PMM_M1</t>
  </si>
  <si>
    <t>PMM_M2</t>
  </si>
  <si>
    <t>PMM_M3</t>
  </si>
  <si>
    <t>PMM_M_CWU</t>
  </si>
  <si>
    <t>PMM_M_PWU</t>
  </si>
  <si>
    <t>PMM_GM_IMPACT_M1</t>
  </si>
  <si>
    <t>PMM_GM_IMPACT_M2</t>
  </si>
  <si>
    <t>PMM_GM_IMPACT_M3</t>
  </si>
  <si>
    <t>PMM_GM_IMPACT_MCOMP</t>
  </si>
  <si>
    <t>PMM_GM_IMPACT_MMISS</t>
  </si>
  <si>
    <t>PMM_GM_IMPACT_M</t>
  </si>
  <si>
    <t>PMM_GM_IMPACT_MVOL</t>
  </si>
  <si>
    <t>PMM_GM_TOT_IMPACT_M</t>
  </si>
  <si>
    <t>PMM_E</t>
  </si>
  <si>
    <t>PMM_E1</t>
  </si>
  <si>
    <t>PMM_E2</t>
  </si>
  <si>
    <t>PMM_E3</t>
  </si>
  <si>
    <t>PMM_E_CWU</t>
  </si>
  <si>
    <t>PMM_E_PWU</t>
  </si>
  <si>
    <t>PMM_GM_IMPACT_E1</t>
  </si>
  <si>
    <t>PMM_GM_IMPACT_E2</t>
  </si>
  <si>
    <t>PMM_GM_IMPACT_E3</t>
  </si>
  <si>
    <t>PMM_GM_IMPACT_ECOMP</t>
  </si>
  <si>
    <t>PMM_GM_IMPACT_EMISS</t>
  </si>
  <si>
    <t>PMM_GM_IMPACT_E</t>
  </si>
  <si>
    <t>PMM_GM_IMPACT_EVOL</t>
  </si>
  <si>
    <t>PMM_GM_TOT_IMPACT_E</t>
  </si>
  <si>
    <t>PMM_F</t>
  </si>
  <si>
    <t>PMM_F1</t>
  </si>
  <si>
    <t>PMM_F2</t>
  </si>
  <si>
    <t>PMM_F3</t>
  </si>
  <si>
    <t>PMM_F_CWU</t>
  </si>
  <si>
    <t>PMM_F_PWU</t>
  </si>
  <si>
    <t>PMM_GM_IMPACT_F1</t>
  </si>
  <si>
    <t>PMM_GM_IMPACT_F2</t>
  </si>
  <si>
    <t>PMM_GM_IMPACT_F3</t>
  </si>
  <si>
    <t>PMM_GM_IMPACT_FCOMP</t>
  </si>
  <si>
    <t>PMM_GM_IMPACT_FMISS</t>
  </si>
  <si>
    <t>PMM_GM_IMPACT_F</t>
  </si>
  <si>
    <t>PMM_GM_IMPACT_FVOL</t>
  </si>
  <si>
    <t>PMM_GM_TOT_IMPACT_F</t>
  </si>
  <si>
    <t>PMM_O</t>
  </si>
  <si>
    <t>PMM_O1</t>
  </si>
  <si>
    <t>PMM_O2</t>
  </si>
  <si>
    <t>PMM_O3</t>
  </si>
  <si>
    <t>PMM_O_CWU</t>
  </si>
  <si>
    <t>PMM_O_PWU</t>
  </si>
  <si>
    <t>PMM_GM_IMPACT_O1</t>
  </si>
  <si>
    <t>PMM_GM_IMPACT_O2</t>
  </si>
  <si>
    <t>PMM_GM_IMPACT_O3</t>
  </si>
  <si>
    <t>PMM_GM_IMPACT_OCOMP</t>
  </si>
  <si>
    <t>PMM_GM_IMPACT_OMISS</t>
  </si>
  <si>
    <t>PMM_GM_IMPACT_O</t>
  </si>
  <si>
    <t>PMM_GM_IMPACT_OVOL</t>
  </si>
  <si>
    <t>PMM_GM_TOT_IMPACT_O</t>
  </si>
  <si>
    <t>[Begin Format Range]</t>
  </si>
  <si>
    <t>D</t>
  </si>
  <si>
    <t>N</t>
  </si>
  <si>
    <t>[End Format Range]</t>
  </si>
  <si>
    <t>Colonne de tri</t>
  </si>
  <si>
    <t>Nombre d'Entités</t>
  </si>
  <si>
    <t xml:space="preserve"> </t>
  </si>
  <si>
    <r>
      <rPr>
        <b/>
        <sz val="11"/>
        <color theme="1" tint="0.249977111117893"/>
        <rFont val="Wingdings 3"/>
        <family val="1"/>
        <charset val="2"/>
      </rPr>
      <t>r</t>
    </r>
    <r>
      <rPr>
        <b/>
        <sz val="11"/>
        <color theme="1" tint="0.249977111117893"/>
        <rFont val="Calibri"/>
        <family val="2"/>
      </rPr>
      <t xml:space="preserve"> (pts)</t>
    </r>
  </si>
  <si>
    <t>Ligne technique pour permettre à la fonction Autofit d'ajuster les colonnes correctement --&gt;</t>
  </si>
  <si>
    <t>NB_LIGNES</t>
  </si>
  <si>
    <t>Phases de comparaison</t>
  </si>
  <si>
    <t>S</t>
  </si>
  <si>
    <t>MODE DEBUG</t>
  </si>
  <si>
    <t>Colonne pour Tri selectionnée</t>
  </si>
  <si>
    <t>Type TRI (nb entités)</t>
  </si>
  <si>
    <t>phase / periode de référence</t>
  </si>
  <si>
    <t>phase / periode de 
comparaison</t>
  </si>
  <si>
    <t>Libellé --&gt;</t>
  </si>
  <si>
    <t>Taux</t>
  </si>
  <si>
    <t>Check Bridge</t>
  </si>
  <si>
    <t>PMM - Classement des entités d'un périmètre - Marge brute budgétée n+1 (vs E2 et vs n-1)</t>
  </si>
  <si>
    <t>Cycle TOM</t>
  </si>
  <si>
    <r>
      <t xml:space="preserve">Cet état de restitution est impliqué dans la </t>
    </r>
    <r>
      <rPr>
        <u/>
        <sz val="12"/>
        <color theme="1"/>
        <rFont val="Arial"/>
        <family val="2"/>
      </rPr>
      <t>phase 1 du cycle TOM</t>
    </r>
    <r>
      <rPr>
        <sz val="12"/>
        <color theme="1"/>
        <rFont val="Arial"/>
        <family val="2"/>
      </rPr>
      <t xml:space="preserve"> décrit page 31 du manuel de management de la performance.</t>
    </r>
  </si>
  <si>
    <t xml:space="preserve">Il contribue à fiabiliser les budgets en validant la cohérence des éléments de produits, de coûts et des indicateurs opérationnels de performance. </t>
  </si>
  <si>
    <t>Il suscite des commentaires sur les hypothèses budgétaires retenues : effets attendus des plans d'actions programmés, objectifs de productivité et d'efficacité opérationnelle, coûts unitaires optimisés...</t>
  </si>
  <si>
    <t xml:space="preserve">Il contribue à assurer l'allocation prioritaire des ressources d'un pôle, d'une zone… aux entités dont les budgets n+1 présentent des écarts significatifs défavorables à l'estimé en cours ou au réel de l'année n-1, </t>
  </si>
  <si>
    <t>en valeur absolue ou en taux de marge.</t>
  </si>
  <si>
    <t>Ce classement est établi par chaque pôle régional et inclus à la note de commentaires du budget.</t>
  </si>
  <si>
    <t>Les entités du pôle régional qui présentent les écarts les plus importants à l'estimé 2 en valeur de marge brute font l'objet de commentaires approfondis (état de restitution 02B - Analyse détaillée).</t>
  </si>
  <si>
    <t>Sélection du contexte et rafraichissement du rapport</t>
  </si>
  <si>
    <t>Mise à jour : mars 2015</t>
  </si>
  <si>
    <t>Period</t>
  </si>
  <si>
    <t>Activity</t>
  </si>
  <si>
    <t>Currency</t>
  </si>
  <si>
    <t>Gaap</t>
  </si>
  <si>
    <t>Integration_Rate</t>
  </si>
  <si>
    <t>Management_Organization</t>
  </si>
  <si>
    <t>Phase</t>
  </si>
  <si>
    <t>Legal_Organization</t>
  </si>
  <si>
    <t>TPL10_dest_nosub</t>
  </si>
  <si>
    <t>PL0000_DO</t>
  </si>
  <si>
    <t>PL0000_OT</t>
  </si>
  <si>
    <t>NANTERRE (UM)</t>
  </si>
  <si>
    <t>NEMOURS (UM)</t>
  </si>
  <si>
    <t>TMM (UM)</t>
  </si>
  <si>
    <t>DG (UM)</t>
  </si>
  <si>
    <t>TCC (UM)</t>
  </si>
  <si>
    <t>PONTHIERRY (UM)</t>
  </si>
  <si>
    <t>LIEUSAINT MOISSY (UM)</t>
  </si>
  <si>
    <t>TRAM(UM)</t>
  </si>
  <si>
    <t>AMV (UM)</t>
  </si>
  <si>
    <t>N'4 MOBILITES (UM)</t>
  </si>
  <si>
    <t>VULAINES (UM)</t>
  </si>
  <si>
    <t>INTERVAL (UM)</t>
  </si>
  <si>
    <t>CARS ROSES (UM)</t>
  </si>
  <si>
    <t>TVF (UM)</t>
  </si>
  <si>
    <t>TRA (UM)</t>
  </si>
  <si>
    <t>TRANS VAL D'OISE (UM)</t>
  </si>
  <si>
    <t>STBC (UM)</t>
  </si>
  <si>
    <t>LA BOUCLE (UM)</t>
  </si>
  <si>
    <t>TOURNEUX (UM)</t>
  </si>
  <si>
    <t>CSO  (UM)</t>
  </si>
  <si>
    <t>MONTESSON LES RABAUX (UM)</t>
  </si>
  <si>
    <t>RAMBOUILLET (UM)</t>
  </si>
  <si>
    <t>ECQUEVILLY (UM)</t>
  </si>
  <si>
    <t>VT BRETIGNY (UM)</t>
  </si>
  <si>
    <t>STRAV (UM)</t>
  </si>
  <si>
    <t>SETRA (UM)</t>
  </si>
  <si>
    <t>CEAT (UM)</t>
  </si>
  <si>
    <t>ORSAY (UM)</t>
  </si>
  <si>
    <t>BBM (UM)</t>
  </si>
  <si>
    <t>ST DIZIER (UM)</t>
  </si>
  <si>
    <t>CAT 22 (UM)</t>
  </si>
  <si>
    <t>CAT 29 (UM)</t>
  </si>
  <si>
    <t>CAT 56 (UM)</t>
  </si>
  <si>
    <t>CAT 35 (UM)</t>
  </si>
  <si>
    <t>STAO PL 72 (UM)</t>
  </si>
  <si>
    <t>STAO PL 53 (UM)</t>
  </si>
  <si>
    <t>STAO PL 44 (UM)</t>
  </si>
  <si>
    <t>STAO PL 49 (UM)</t>
  </si>
  <si>
    <t>TPV (UM)</t>
  </si>
  <si>
    <t>TRANSDEV CHATELLERAULT (UM)</t>
  </si>
  <si>
    <t>TRANSDEV NIORT (UM)</t>
  </si>
  <si>
    <t>OCECARS (UM)</t>
  </si>
  <si>
    <t>SEMAAAS (UM)</t>
  </si>
  <si>
    <t>TDU LA ROCHELLE (UM)</t>
  </si>
  <si>
    <t>TDU COGNAC (UM)</t>
  </si>
  <si>
    <t>STDLC (UM)</t>
  </si>
  <si>
    <t>TEL (UM)</t>
  </si>
  <si>
    <t>CAT37 (UM)</t>
  </si>
  <si>
    <t>RVL (UM)</t>
  </si>
  <si>
    <t>SNV (UM)</t>
  </si>
  <si>
    <t>STUD (UM)</t>
  </si>
  <si>
    <t>TVS (UM)</t>
  </si>
  <si>
    <t>AUTOCARS DE L'AVESNOIS (UM)</t>
  </si>
  <si>
    <t>LITTORAL NORD AUTOCARS (UM)</t>
  </si>
  <si>
    <t>AUTOBUS ARTESIENS (UM)</t>
  </si>
  <si>
    <t>CABARO (UM)</t>
  </si>
  <si>
    <t>CSQT (UM)</t>
  </si>
  <si>
    <t>CAP NORD OUEST (UM)</t>
  </si>
  <si>
    <t>TRANSDEV PICARDIE (UM)</t>
  </si>
  <si>
    <t>TRANSDEV REIMS (UM)</t>
  </si>
  <si>
    <t>TCAR (UM)</t>
  </si>
  <si>
    <t>CTPO (UM)</t>
  </si>
  <si>
    <t>SOLEA (UM)</t>
  </si>
  <si>
    <t>STL (UM)</t>
  </si>
  <si>
    <t>CITRAM AQUITAINE (UM)</t>
  </si>
  <si>
    <t>CITRAM PYRENEES (UM)</t>
  </si>
  <si>
    <t>TDU ARCACHON (UM)</t>
  </si>
  <si>
    <t>PREVOST (UM)</t>
  </si>
  <si>
    <t>CFTI Bordeaux(UM)</t>
  </si>
  <si>
    <t>VILLENEUVE MOBILITES (UM)</t>
  </si>
  <si>
    <t>TRANSDEV SUD OUEST (UM)</t>
  </si>
  <si>
    <t>TD MONT DE MARSAN (UM)</t>
  </si>
  <si>
    <t>MONEGER (UM)</t>
  </si>
  <si>
    <t>CFTA CENTRE OUEST (UM)</t>
  </si>
  <si>
    <t>TAB (UM)</t>
  </si>
  <si>
    <t>COURRIER DE LA GARONNE (UM)</t>
  </si>
  <si>
    <t>CAP PC (UM)</t>
  </si>
  <si>
    <t>STDG (UM)</t>
  </si>
  <si>
    <t>PAYS D'OC MOBILITES (UM)</t>
  </si>
  <si>
    <t>RCA (UM)</t>
  </si>
  <si>
    <t>RLM (UM)</t>
  </si>
  <si>
    <t>TDAM (UM)</t>
  </si>
  <si>
    <t>SNAA (UM)</t>
  </si>
  <si>
    <t>MUSSO (UM)</t>
  </si>
  <si>
    <t>TDU GRASSE (UM)</t>
  </si>
  <si>
    <t>TDU ANTIBES (UM)</t>
  </si>
  <si>
    <t>CFTI CANNES (UM)</t>
  </si>
  <si>
    <t>BREMOND (UM)</t>
  </si>
  <si>
    <t>ESTEREL (UM)</t>
  </si>
  <si>
    <t>LDV (UM)</t>
  </si>
  <si>
    <t>VT ARLES (UM)</t>
  </si>
  <si>
    <t>AUTOCARS ALIZES (UM)</t>
  </si>
  <si>
    <t>CARS DU PAYS D AIX (UM)</t>
  </si>
  <si>
    <t>AUTOCARS BLANC (UM)</t>
  </si>
  <si>
    <t>AUTOBUS AUBAGNAIS (UM)</t>
  </si>
  <si>
    <t>AUTOBUS DE L'ETANG (UM)</t>
  </si>
  <si>
    <t>SABARDU (UM)</t>
  </si>
  <si>
    <t>TRANSPROVENCE (UM)</t>
  </si>
  <si>
    <t>SVT (UM)</t>
  </si>
  <si>
    <t>SUD EST MOBILITES (UM)</t>
  </si>
  <si>
    <t>CAP (UM)</t>
  </si>
  <si>
    <t>Transdev ISTRES (UM)</t>
  </si>
  <si>
    <t>CITEA (UM)</t>
  </si>
  <si>
    <t>STAT (UM)</t>
  </si>
  <si>
    <t>TRANSDEV DAUPHINE (UM)</t>
  </si>
  <si>
    <t>STE DES TRANSPORTS DU BRIANCONNAIS (UM)</t>
  </si>
  <si>
    <t>MARTIN FRERES (UM)</t>
  </si>
  <si>
    <t>TRANSAVOIE (UM)</t>
  </si>
  <si>
    <t>MONTBLANC BUS (UM)</t>
  </si>
  <si>
    <t>CROLARD SA (UM)</t>
  </si>
  <si>
    <t>GUICHARD (UM)</t>
  </si>
  <si>
    <t>TRANSPORT BERARD (UM)</t>
  </si>
  <si>
    <t>VEOLIA TRANSPORT ROANNE (UM)</t>
  </si>
  <si>
    <t>TRANSDEV AUVERGNE (UM)</t>
  </si>
  <si>
    <t>RMTT (UM)</t>
  </si>
  <si>
    <t>TCRA (UM)</t>
  </si>
  <si>
    <t>TRANSPORTS PUBLICS DE L'AGGLOMERATION ST (UM)</t>
  </si>
  <si>
    <t>TPL10_Dest</t>
  </si>
  <si>
    <t>value</t>
  </si>
  <si>
    <t>English</t>
  </si>
  <si>
    <t>ACT_TOT</t>
  </si>
  <si>
    <t>BUDG_TOT</t>
  </si>
  <si>
    <t>TBL Holding</t>
  </si>
  <si>
    <t>Blackburn</t>
  </si>
  <si>
    <t>Burnley</t>
  </si>
  <si>
    <t>Harrogate</t>
  </si>
  <si>
    <t>Keighley</t>
  </si>
  <si>
    <t>York</t>
  </si>
  <si>
    <t>Amstelland Meerlanden</t>
  </si>
  <si>
    <t>Almere</t>
  </si>
  <si>
    <t>Zaanstreek</t>
  </si>
  <si>
    <t>SRE</t>
  </si>
  <si>
    <t>Noord and Midden Zeeland</t>
  </si>
  <si>
    <t>Voorne Putten</t>
  </si>
  <si>
    <t>Parkshuttle</t>
  </si>
  <si>
    <t>Haarlem Ijmond</t>
  </si>
  <si>
    <t>Gooi en Vechtstreek</t>
  </si>
  <si>
    <t>Noord Holland Noord</t>
  </si>
  <si>
    <t>Provincie Utrecht</t>
  </si>
  <si>
    <t>SAN</t>
  </si>
  <si>
    <t>Ijsselmond</t>
  </si>
  <si>
    <t>Valleilijn</t>
  </si>
  <si>
    <t>BALTIMORE YELLOW BUS</t>
  </si>
  <si>
    <t>BALTIMORE PARA - MTA</t>
  </si>
  <si>
    <t>BALTIMORE PARA - BCHD</t>
  </si>
  <si>
    <t>MONMOUTH, NEW JERSEY</t>
  </si>
  <si>
    <t>BOSTON PUBLIC SCHOOLS</t>
  </si>
  <si>
    <t>ESSEX COUNTY</t>
  </si>
  <si>
    <t>WASHINGTON METRO</t>
  </si>
  <si>
    <t>PG COUNTY</t>
  </si>
  <si>
    <t>LOUDOUN COUNTY</t>
  </si>
  <si>
    <t>BRIDGEPORT, CT</t>
  </si>
  <si>
    <t>BALTIMORE CONNECTOR</t>
  </si>
  <si>
    <t>NASSAU COUNTY -FIXED</t>
  </si>
  <si>
    <t>UNION COUNTY</t>
  </si>
  <si>
    <t>HUNTLEIGH</t>
  </si>
  <si>
    <t>HINESVILLE</t>
  </si>
  <si>
    <t>RIVER PARISH</t>
  </si>
  <si>
    <t>COLUMBIA FIXED ROUTE</t>
  </si>
  <si>
    <t>COLUMBIA PARATRANSIT</t>
  </si>
  <si>
    <t>COLUMBIA</t>
  </si>
  <si>
    <t>HUSKIE LINES</t>
  </si>
  <si>
    <t>DETROIT</t>
  </si>
  <si>
    <t>LAS VEGAS - FIXED ROUTE (closed)</t>
  </si>
  <si>
    <t>PHOENIX TRANSIT JV</t>
  </si>
  <si>
    <t>PHOENIX RCC SHUTTLE</t>
  </si>
  <si>
    <t>LADOT DASH 1-2-6</t>
  </si>
  <si>
    <t>LA COUNTY MTA</t>
  </si>
  <si>
    <t>LAS VEGAS PARATRANSIT</t>
  </si>
  <si>
    <t>Foothill Arcadia</t>
  </si>
  <si>
    <t>BARSTOW</t>
  </si>
  <si>
    <t>TEXAS STATE UNIVERSITY</t>
  </si>
  <si>
    <t>RIVERSIDE</t>
  </si>
  <si>
    <t>DENVER RTD</t>
  </si>
  <si>
    <t>SONOMA COUNTY</t>
  </si>
  <si>
    <t>YUBA SUTTER</t>
  </si>
  <si>
    <t>STANFORD UNIVERSITY</t>
  </si>
  <si>
    <t>MODESTO</t>
  </si>
  <si>
    <t>SEATTLE</t>
  </si>
  <si>
    <t>SAN JOSE AIRPORT</t>
  </si>
  <si>
    <t>YOLO</t>
  </si>
  <si>
    <t>San Francisco Call Center</t>
  </si>
  <si>
    <t>SAN DIEGO -ADMINISTRATION</t>
  </si>
  <si>
    <t>SAN DIEGO -EAST COUNTY</t>
  </si>
  <si>
    <t>SAN DIEGO -SOUTH BAY</t>
  </si>
  <si>
    <t>WMATA</t>
  </si>
  <si>
    <t>Access Pittsburgh Intelliride</t>
  </si>
  <si>
    <t>Boston VA Hospital Intelliride</t>
  </si>
  <si>
    <t>Sebring / Desoto Intelliride</t>
  </si>
  <si>
    <t>East Bay Intelliride</t>
  </si>
  <si>
    <t>San Francisco Intelliride</t>
  </si>
  <si>
    <t>Lancaster - AVTA</t>
  </si>
  <si>
    <t>Autobus de l'Estrie</t>
  </si>
  <si>
    <t>Limocar Estrie</t>
  </si>
  <si>
    <t>Magog</t>
  </si>
  <si>
    <t>CIT Chambly-Richelieu-Carignan</t>
  </si>
  <si>
    <t>St-Jean-sur-Richelieu</t>
  </si>
  <si>
    <t>Scolaire Hautes-Rivières</t>
  </si>
  <si>
    <t>Ste-Julie</t>
  </si>
  <si>
    <t>RTL</t>
  </si>
  <si>
    <t>Marguerite d'Youville</t>
  </si>
  <si>
    <t>Autobus la Sapinière</t>
  </si>
  <si>
    <t>Limocar Basses Laurentides</t>
  </si>
  <si>
    <t>Limocar Rive-Sud</t>
  </si>
  <si>
    <t>Dépot St-Philippe</t>
  </si>
  <si>
    <t>Limocar Vallée du Richelieu</t>
  </si>
  <si>
    <t>RITAVR</t>
  </si>
  <si>
    <t>Garage Beloeil</t>
  </si>
  <si>
    <t>CIT Sud-Ouest</t>
  </si>
  <si>
    <t>TBE (Berlines scolaires)</t>
  </si>
  <si>
    <t>Guimaraes</t>
  </si>
  <si>
    <t>Braga Barcelos</t>
  </si>
  <si>
    <t>Aveiro</t>
  </si>
  <si>
    <t>Porto</t>
  </si>
  <si>
    <t>Coimbra Interior &amp; Litoral</t>
  </si>
  <si>
    <t>Castelo Branco</t>
  </si>
  <si>
    <t>Douro Sul</t>
  </si>
  <si>
    <t>Ichthys (Contract)</t>
  </si>
  <si>
    <t>NSW Region 10/13 and rail replacement</t>
  </si>
  <si>
    <t>NSW Region 12 and rail replacement</t>
  </si>
  <si>
    <t>Rockingham</t>
  </si>
  <si>
    <t>Fremantle</t>
  </si>
  <si>
    <t>CAT</t>
  </si>
  <si>
    <t>Joondalup</t>
  </si>
  <si>
    <t>Translink</t>
  </si>
  <si>
    <t>Melbourne Bus</t>
  </si>
  <si>
    <t xml:space="preserve">r </t>
  </si>
  <si>
    <t>All perimeter</t>
  </si>
  <si>
    <t>Taxis</t>
  </si>
  <si>
    <t>Sydney Ferries (Contract)</t>
  </si>
  <si>
    <t>Brisbane Ferries (Contract)</t>
  </si>
  <si>
    <t>Brisbane Ferries (TD Other)</t>
  </si>
  <si>
    <t>French</t>
  </si>
  <si>
    <t>Critères de Tri English</t>
  </si>
  <si>
    <t>5 Worst / Best</t>
  </si>
  <si>
    <t>10 Worst / Best</t>
  </si>
  <si>
    <t>5 Flop / Top</t>
  </si>
  <si>
    <t>10 Flop / Top</t>
  </si>
  <si>
    <t>Tout Périmètre</t>
  </si>
  <si>
    <t>English ( recherchev)</t>
  </si>
  <si>
    <t>Code Choix</t>
  </si>
  <si>
    <t>TPL10_Dest_nosub</t>
  </si>
  <si>
    <t>Actual N-1</t>
  </si>
  <si>
    <t>ROA (*)</t>
  </si>
  <si>
    <t>Var. Coûts due à</t>
  </si>
  <si>
    <t>TRANSDEV Océan Indien</t>
  </si>
  <si>
    <t>Luas</t>
  </si>
  <si>
    <t>GREEN TOMATO CARS</t>
  </si>
  <si>
    <t>tango_core_model:</t>
  </si>
  <si>
    <t>TVO (UM)</t>
  </si>
  <si>
    <t>CONFLANS 78 (UM)</t>
  </si>
  <si>
    <t>HOUDAN (UM)</t>
  </si>
  <si>
    <t>BUS EST NORD (UM)</t>
  </si>
  <si>
    <t>BUS EST SUD (UM)</t>
  </si>
  <si>
    <t>Territoire Alsace</t>
  </si>
  <si>
    <t>Territoires Meuse et Moselle</t>
  </si>
  <si>
    <t>Territoires Meurthe &amp; Moselle et Vosges</t>
  </si>
  <si>
    <t>COURRIERS DE L'AUBE (UM)</t>
  </si>
  <si>
    <t>FR_4214</t>
  </si>
  <si>
    <t>FR_7511</t>
  </si>
  <si>
    <t>FR_7514</t>
  </si>
  <si>
    <t>FR_I108</t>
  </si>
  <si>
    <t>FR_7518</t>
  </si>
  <si>
    <t>FR_7520</t>
  </si>
  <si>
    <t>FR_7526</t>
  </si>
  <si>
    <t>VT FOUGÈRES (UM)</t>
  </si>
  <si>
    <t>TRANSDEV ANGOULÊME (UM)</t>
  </si>
  <si>
    <t>VTPR ROCHEFORT (UM)</t>
  </si>
  <si>
    <t>VTRA ROYAN (UM)</t>
  </si>
  <si>
    <t>VOYAGES ET TRANSPORTS DE NORMANDIE (UM)</t>
  </si>
  <si>
    <t>ECAUX MOBILITÉ (UM)</t>
  </si>
  <si>
    <t>TDU SAINT LÔ (UM)</t>
  </si>
  <si>
    <t>SAINT QUENTIN MOBILITÉS (UM)</t>
  </si>
  <si>
    <t>LAON MOBILITÉS (UM)</t>
  </si>
  <si>
    <t>BESANÇON MOBILITÉS (UM)</t>
  </si>
  <si>
    <t>VEOLIA TRANSDEV NANCY (UM)</t>
  </si>
  <si>
    <t>TD DRIVE (UM)</t>
  </si>
  <si>
    <t>TDU BÉZIERS (UM)</t>
  </si>
  <si>
    <t>TRANSDEV RAI - SAVOIES (UM)</t>
  </si>
  <si>
    <t>TRANSDEV RAI - RHODALIA (UM)</t>
  </si>
  <si>
    <t>FR_086</t>
  </si>
  <si>
    <t>BOB - altes CC Meridian</t>
  </si>
  <si>
    <t>PVM</t>
  </si>
  <si>
    <t>Rohde Husum</t>
  </si>
  <si>
    <t>Rohde Ostholstein</t>
  </si>
  <si>
    <t>BTT</t>
  </si>
  <si>
    <t>Rhode Bad Segeberg</t>
  </si>
  <si>
    <t>TDRL - Taeter (Bus)</t>
  </si>
  <si>
    <t>TDOW</t>
  </si>
  <si>
    <t>TDRL - Verwaltung Buscluster 2</t>
  </si>
  <si>
    <t>TT</t>
  </si>
  <si>
    <t>Saxbus</t>
  </si>
  <si>
    <t>NVB - Niebüller Verkehrsbetriebe</t>
  </si>
  <si>
    <t>NVB - Nord-Ostsee-Bus</t>
  </si>
  <si>
    <t>TDS Hildburghausen</t>
  </si>
  <si>
    <t>NSVG</t>
  </si>
  <si>
    <t>OVR - Waiblingen, Backnang, Hemmingen, Neuffen, Albstadt, Neuenstadt</t>
  </si>
  <si>
    <t>Griensteidl - MVG, MVV, Euroindustriepark</t>
  </si>
  <si>
    <t>Dills</t>
  </si>
  <si>
    <t>MVB</t>
  </si>
  <si>
    <t>VREM</t>
  </si>
  <si>
    <t>AWV</t>
  </si>
  <si>
    <t>New Orleans - Algiers</t>
  </si>
  <si>
    <t>Seattle Bis</t>
  </si>
  <si>
    <t>Seattle Ter</t>
  </si>
  <si>
    <t>KB Bussningen</t>
  </si>
  <si>
    <t>Bussdepån i Kristianstad AB</t>
  </si>
  <si>
    <t>AB Göteborgs-Styrsö Skärgårdstrafik</t>
  </si>
  <si>
    <t>Connex Trafik AB</t>
  </si>
  <si>
    <t>Umeå Busstation AB</t>
  </si>
  <si>
    <t>Granbergs Buss</t>
  </si>
  <si>
    <t>Älvsby Resebyrå AB</t>
  </si>
  <si>
    <t>Vetimo AB</t>
  </si>
  <si>
    <t>AB VÄRMLANDSBUSS</t>
  </si>
  <si>
    <t>PTG CHARTER AB</t>
  </si>
  <si>
    <t>PEOPLE TRAVEL GROUP INTERNATIONAL AB</t>
  </si>
  <si>
    <t>MERRESOR I SVERIGE AB</t>
  </si>
  <si>
    <t>FAC FLYGBUSSARNA AIRPORT COACHES AB</t>
  </si>
  <si>
    <t>PL0000_ET_PMM</t>
  </si>
  <si>
    <t>PL0000_FL_PMM</t>
  </si>
  <si>
    <t>PL0000_MF_PMM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</si>
</sst>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quot; pts&quot;"/>
    <numFmt numFmtId="166" formatCode="#,##0.000"/>
  </numFmts>
  <fonts count="33"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b/>
      <sz val="11"/>
      <color indexed="53"/>
      <name val="Calibri"/>
      <family val="2"/>
    </font>
    <font>
      <b/>
      <sz val="11"/>
      <name val="Calibri"/>
      <family val="2"/>
    </font>
    <font>
      <sz val="11"/>
      <name val="Calibri"/>
      <family val="2"/>
    </font>
    <font>
      <b/>
      <sz val="11"/>
      <color indexed="57"/>
      <name val="Wingdings"/>
      <charset val="2"/>
    </font>
    <font>
      <b/>
      <sz val="11"/>
      <color theme="1" tint="0.249977111117893"/>
      <name val="Calibri"/>
      <family val="2"/>
    </font>
    <font>
      <sz val="11"/>
      <color theme="1"/>
      <name val="Calibri"/>
      <family val="2"/>
    </font>
    <font>
      <sz val="9"/>
      <color theme="1"/>
      <name val="Calibri"/>
      <family val="2"/>
      <scheme val="minor"/>
    </font>
    <font>
      <b/>
      <sz val="20"/>
      <color indexed="9"/>
      <name val="Calibri"/>
      <family val="2"/>
    </font>
    <font>
      <b/>
      <i/>
      <sz val="16"/>
      <color indexed="9"/>
      <name val="Calibri"/>
      <family val="2"/>
    </font>
    <font>
      <sz val="11"/>
      <color theme="1"/>
      <name val="Arial"/>
      <family val="2"/>
    </font>
    <font>
      <b/>
      <sz val="14"/>
      <color indexed="9"/>
      <name val="Calibri"/>
      <family val="2"/>
    </font>
    <font>
      <b/>
      <sz val="11"/>
      <color indexed="9"/>
      <name val="Calibri"/>
      <family val="2"/>
    </font>
    <font>
      <b/>
      <sz val="12"/>
      <color indexed="9"/>
      <name val="Calibri"/>
      <family val="2"/>
    </font>
    <font>
      <b/>
      <sz val="11"/>
      <color theme="1" tint="0.249977111117893"/>
      <name val="Wingdings 3"/>
      <family val="1"/>
      <charset val="2"/>
    </font>
    <font>
      <b/>
      <sz val="11"/>
      <color theme="3" tint="0.39997558519241921"/>
      <name val="Wingdings 3"/>
      <family val="1"/>
      <charset val="2"/>
    </font>
    <font>
      <b/>
      <sz val="14"/>
      <color theme="3" tint="0.39997558519241921"/>
      <name val="Wingdings 3"/>
      <family val="1"/>
      <charset val="2"/>
    </font>
    <font>
      <sz val="9"/>
      <color indexed="81"/>
      <name val="Tahoma"/>
      <family val="2"/>
    </font>
    <font>
      <b/>
      <sz val="9"/>
      <color indexed="81"/>
      <name val="Tahoma"/>
      <family val="2"/>
    </font>
    <font>
      <sz val="11"/>
      <color theme="1" tint="0.249977111117893"/>
      <name val="Calibri"/>
      <family val="2"/>
    </font>
    <font>
      <b/>
      <sz val="11"/>
      <color rgb="FFFF0000"/>
      <name val="Calibri"/>
      <family val="2"/>
      <scheme val="minor"/>
    </font>
    <font>
      <sz val="14"/>
      <color theme="1"/>
      <name val="Arial"/>
      <family val="2"/>
    </font>
    <font>
      <b/>
      <sz val="20"/>
      <color theme="0"/>
      <name val="Calibri"/>
      <family val="2"/>
      <scheme val="minor"/>
    </font>
    <font>
      <sz val="12"/>
      <color theme="1"/>
      <name val="Arial"/>
      <family val="2"/>
    </font>
    <font>
      <b/>
      <sz val="14"/>
      <color rgb="FFFF0000"/>
      <name val="Arial"/>
      <family val="2"/>
    </font>
    <font>
      <b/>
      <sz val="14"/>
      <color rgb="FF000000"/>
      <name val="Arial"/>
      <family val="2"/>
    </font>
    <font>
      <u/>
      <sz val="12"/>
      <color theme="1"/>
      <name val="Arial"/>
      <family val="2"/>
    </font>
    <font>
      <b/>
      <sz val="12"/>
      <color theme="1"/>
      <name val="Arial"/>
      <family val="2"/>
    </font>
    <font>
      <b/>
      <sz val="11"/>
      <color rgb="FF000000"/>
      <name val="Calibri"/>
      <family val="2"/>
    </font>
  </fonts>
  <fills count="14">
    <fill>
      <patternFill patternType="none"/>
    </fill>
    <fill>
      <patternFill patternType="gray125"/>
    </fill>
    <fill>
      <patternFill patternType="solid">
        <fgColor theme="9" tint="0.59999389629810485"/>
        <bgColor indexed="64"/>
      </patternFill>
    </fill>
    <fill>
      <patternFill patternType="solid">
        <fgColor rgb="FFD9D9D9"/>
        <bgColor indexed="64"/>
      </patternFill>
    </fill>
    <fill>
      <patternFill patternType="solid">
        <fgColor rgb="FFC5C5C5"/>
        <bgColor indexed="64"/>
      </patternFill>
    </fill>
    <fill>
      <patternFill patternType="solid">
        <fgColor rgb="FFEDEDED"/>
        <bgColor indexed="64"/>
      </patternFill>
    </fill>
    <fill>
      <gradientFill>
        <stop position="0">
          <color theme="0"/>
        </stop>
        <stop position="1">
          <color rgb="FFFF0000"/>
        </stop>
      </gradientFill>
    </fill>
    <fill>
      <patternFill patternType="solid">
        <fgColor theme="4" tint="0.79998168889431442"/>
        <bgColor indexed="64"/>
      </patternFill>
    </fill>
    <fill>
      <patternFill patternType="solid">
        <fgColor rgb="FFDDDDDD"/>
        <bgColor indexed="64"/>
      </patternFill>
    </fill>
    <fill>
      <patternFill patternType="solid">
        <fgColor theme="0" tint="-4.9989318521683403E-2"/>
        <bgColor indexed="64"/>
      </patternFill>
    </fill>
    <fill>
      <gradientFill degree="90">
        <stop position="0">
          <color theme="0" tint="-0.34900967436750391"/>
        </stop>
        <stop position="1">
          <color theme="0" tint="-0.49803155613879818"/>
        </stop>
      </gradientFill>
    </fill>
    <fill>
      <gradientFill degree="90">
        <stop position="0">
          <color rgb="FFC5C5C5"/>
        </stop>
        <stop position="1">
          <color theme="0" tint="-0.1490218817712943"/>
        </stop>
      </gradientFill>
    </fill>
    <fill>
      <patternFill patternType="solid">
        <fgColor theme="9" tint="0.59999389629810485"/>
        <bgColor auto="1"/>
      </patternFill>
    </fill>
    <fill>
      <patternFill patternType="solid">
        <fgColor theme="9" tint="-0.249977111117893"/>
        <bgColor indexed="64"/>
      </patternFill>
    </fill>
  </fills>
  <borders count="5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FF0000"/>
      </left>
      <right/>
      <top/>
      <bottom/>
      <diagonal/>
    </border>
    <border>
      <left/>
      <right/>
      <top style="thin">
        <color theme="0"/>
      </top>
      <bottom style="thin">
        <color theme="0"/>
      </bottom>
      <diagonal/>
    </border>
    <border>
      <left/>
      <right style="dotted">
        <color rgb="FFFF0000"/>
      </right>
      <top/>
      <bottom/>
      <diagonal/>
    </border>
    <border>
      <left style="dotted">
        <color rgb="FFFF0000"/>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thin">
        <color theme="0"/>
      </left>
      <right style="thin">
        <color theme="0"/>
      </right>
      <top/>
      <bottom/>
      <diagonal/>
    </border>
    <border>
      <left style="dotted">
        <color rgb="FFFF0000"/>
      </left>
      <right style="dotted">
        <color theme="0"/>
      </right>
      <top/>
      <bottom/>
      <diagonal/>
    </border>
    <border>
      <left/>
      <right style="thin">
        <color rgb="FFFF0000"/>
      </right>
      <top/>
      <bottom/>
      <diagonal/>
    </border>
    <border>
      <left/>
      <right/>
      <top style="thin">
        <color theme="0"/>
      </top>
      <bottom/>
      <diagonal/>
    </border>
    <border>
      <left/>
      <right/>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dotted">
        <color rgb="FFB8A888"/>
      </left>
      <right style="dotted">
        <color rgb="FFB8A888"/>
      </right>
      <top style="dotted">
        <color rgb="FFB8A888"/>
      </top>
      <bottom style="dotted">
        <color rgb="FFB8A888"/>
      </bottom>
      <diagonal/>
    </border>
    <border>
      <left style="thin">
        <color theme="0" tint="-4.9989318521683403E-2"/>
      </left>
      <right style="thin">
        <color theme="0" tint="-4.9989318521683403E-2"/>
      </right>
      <top/>
      <bottom style="thin">
        <color theme="0" tint="-4.9989318521683403E-2"/>
      </bottom>
      <diagonal/>
    </border>
    <border>
      <left/>
      <right/>
      <top/>
      <bottom style="thin">
        <color theme="0"/>
      </bottom>
      <diagonal/>
    </border>
    <border>
      <left/>
      <right/>
      <top/>
      <bottom style="thin">
        <color theme="0" tint="-4.9989318521683403E-2"/>
      </bottom>
      <diagonal/>
    </border>
    <border>
      <left style="dotted">
        <color rgb="FFFF0000"/>
      </left>
      <right/>
      <top style="dotted">
        <color rgb="FFFF0000"/>
      </top>
      <bottom/>
      <diagonal/>
    </border>
    <border>
      <left/>
      <right/>
      <top style="dotted">
        <color rgb="FFFF0000"/>
      </top>
      <bottom/>
      <diagonal/>
    </border>
    <border>
      <left/>
      <right style="dotted">
        <color rgb="FFFF0000"/>
      </right>
      <top style="dotted">
        <color rgb="FFFF000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bottom/>
      <diagonal/>
    </border>
    <border>
      <left style="dotted">
        <color rgb="FFFF0000"/>
      </left>
      <right style="thin">
        <color theme="0"/>
      </right>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bottom style="thin">
        <color theme="0"/>
      </bottom>
      <diagonal/>
    </border>
    <border>
      <left style="dotted">
        <color rgb="FFFF0000"/>
      </left>
      <right/>
      <top/>
      <bottom style="dotted">
        <color rgb="FFFF0000"/>
      </bottom>
      <diagonal/>
    </border>
    <border>
      <left/>
      <right/>
      <top/>
      <bottom style="dotted">
        <color rgb="FFFF0000"/>
      </bottom>
      <diagonal/>
    </border>
    <border>
      <left/>
      <right style="dotted">
        <color rgb="FFFF0000"/>
      </right>
      <top/>
      <bottom style="dotted">
        <color rgb="FFFF0000"/>
      </bottom>
      <diagonal/>
    </border>
    <border>
      <left style="thin">
        <color rgb="FFFF0000"/>
      </left>
      <right/>
      <top/>
      <bottom style="thin">
        <color rgb="FFFF0000"/>
      </bottom>
      <diagonal/>
    </border>
    <border>
      <left/>
      <right style="thin">
        <color rgb="FFFF0000"/>
      </right>
      <top/>
      <bottom style="thin">
        <color rgb="FFFF0000"/>
      </bottom>
      <diagonal/>
    </border>
    <border>
      <left/>
      <right style="thin">
        <color theme="0"/>
      </right>
      <top/>
      <bottom/>
      <diagonal/>
    </border>
    <border>
      <left style="dotted">
        <color theme="0"/>
      </left>
      <right style="dotted">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4.9989318521683403E-2"/>
      </left>
      <right/>
      <top/>
      <bottom style="thin">
        <color theme="0"/>
      </bottom>
      <diagonal/>
    </border>
    <border>
      <left style="thin">
        <color theme="0"/>
      </left>
      <right/>
      <top style="thin">
        <color theme="0"/>
      </top>
      <bottom style="thin">
        <color theme="0"/>
      </bottom>
      <diagonal/>
    </border>
  </borders>
  <cellStyleXfs count="6">
    <xf numFmtId="0" fontId="0" fillId="0" borderId="0"/>
    <xf numFmtId="9" fontId="1" fillId="0" borderId="0" applyFont="0" applyFill="0" applyBorder="0" applyAlignment="0" applyProtection="0"/>
    <xf numFmtId="0" fontId="4" fillId="0" borderId="0"/>
    <xf numFmtId="0" fontId="4" fillId="0" borderId="0"/>
    <xf numFmtId="0" fontId="4" fillId="0" borderId="0"/>
    <xf numFmtId="0" fontId="4" fillId="0" borderId="0"/>
  </cellStyleXfs>
  <cellXfs count="156">
    <xf numFmtId="0" fontId="0" fillId="0" borderId="0" xfId="0"/>
    <xf numFmtId="0" fontId="2" fillId="0" borderId="0" xfId="0" applyFont="1"/>
    <xf numFmtId="0" fontId="0" fillId="2" borderId="1" xfId="0" applyFill="1" applyBorder="1"/>
    <xf numFmtId="0" fontId="0" fillId="2" borderId="2" xfId="0" applyFill="1" applyBorder="1"/>
    <xf numFmtId="0" fontId="0" fillId="2" borderId="0" xfId="0" applyFill="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5" fillId="0" borderId="0" xfId="2" applyFont="1" applyFill="1" applyBorder="1" applyAlignment="1" applyProtection="1">
      <alignment horizontal="center" vertical="center"/>
    </xf>
    <xf numFmtId="0" fontId="5" fillId="0" borderId="7" xfId="2" applyFont="1" applyFill="1" applyBorder="1" applyAlignment="1" applyProtection="1">
      <alignment horizontal="center" vertical="center"/>
    </xf>
    <xf numFmtId="0" fontId="6" fillId="3" borderId="8" xfId="3" applyFont="1" applyFill="1" applyBorder="1" applyAlignment="1">
      <alignment horizontal="left" vertical="center" indent="1"/>
    </xf>
    <xf numFmtId="0" fontId="7" fillId="0" borderId="9" xfId="4" applyFont="1" applyFill="1" applyBorder="1" applyAlignment="1">
      <alignment horizontal="left" indent="1"/>
    </xf>
    <xf numFmtId="0" fontId="8" fillId="0" borderId="10" xfId="5" applyFont="1" applyFill="1" applyBorder="1" applyAlignment="1">
      <alignment horizontal="center" vertical="center"/>
    </xf>
    <xf numFmtId="3" fontId="10" fillId="3" borderId="11" xfId="3" applyNumberFormat="1" applyFont="1" applyFill="1" applyBorder="1" applyAlignment="1">
      <alignment horizontal="right" vertical="center" wrapText="1" indent="1"/>
    </xf>
    <xf numFmtId="3" fontId="11" fillId="2" borderId="0" xfId="0" applyNumberFormat="1" applyFont="1" applyFill="1"/>
    <xf numFmtId="164" fontId="10" fillId="5" borderId="12" xfId="1" applyNumberFormat="1" applyFont="1" applyFill="1" applyBorder="1" applyAlignment="1">
      <alignment horizontal="right" vertical="center" wrapText="1" indent="1"/>
    </xf>
    <xf numFmtId="165" fontId="10" fillId="5" borderId="13" xfId="3" applyNumberFormat="1" applyFont="1" applyFill="1" applyBorder="1" applyAlignment="1">
      <alignment vertical="center" wrapText="1"/>
    </xf>
    <xf numFmtId="4" fontId="11" fillId="2" borderId="0" xfId="0" applyNumberFormat="1" applyFont="1" applyFill="1"/>
    <xf numFmtId="166" fontId="11" fillId="2" borderId="0" xfId="0" applyNumberFormat="1" applyFont="1" applyFill="1"/>
    <xf numFmtId="0" fontId="0" fillId="0" borderId="14" xfId="0" applyBorder="1"/>
    <xf numFmtId="0" fontId="0" fillId="0" borderId="9" xfId="0" applyBorder="1" applyAlignment="1"/>
    <xf numFmtId="0" fontId="0" fillId="0" borderId="15" xfId="0" applyBorder="1" applyAlignment="1"/>
    <xf numFmtId="0" fontId="0" fillId="0" borderId="16" xfId="0" applyBorder="1"/>
    <xf numFmtId="4" fontId="0" fillId="0" borderId="0" xfId="0" applyNumberFormat="1"/>
    <xf numFmtId="0" fontId="3" fillId="0" borderId="0" xfId="0" applyFont="1"/>
    <xf numFmtId="0" fontId="0" fillId="0" borderId="18" xfId="0" applyBorder="1"/>
    <xf numFmtId="0" fontId="0" fillId="0" borderId="19" xfId="0" applyBorder="1"/>
    <xf numFmtId="0" fontId="0" fillId="0" borderId="20" xfId="0" applyBorder="1"/>
    <xf numFmtId="0" fontId="0" fillId="0" borderId="21" xfId="0" applyBorder="1"/>
    <xf numFmtId="0" fontId="0" fillId="0" borderId="0" xfId="0" applyFill="1"/>
    <xf numFmtId="0" fontId="0" fillId="0" borderId="16" xfId="0" applyFill="1" applyBorder="1"/>
    <xf numFmtId="0" fontId="14" fillId="7" borderId="22" xfId="0" applyFont="1" applyFill="1" applyBorder="1" applyAlignment="1" applyProtection="1">
      <alignment horizontal="left" vertical="center" wrapText="1"/>
      <protection locked="0"/>
    </xf>
    <xf numFmtId="0" fontId="0" fillId="0" borderId="0" xfId="0" applyFont="1"/>
    <xf numFmtId="0" fontId="15" fillId="0" borderId="26" xfId="4" applyFont="1" applyFill="1" applyBorder="1" applyAlignment="1">
      <alignment horizontal="center" vertical="center" wrapText="1"/>
    </xf>
    <xf numFmtId="0" fontId="15" fillId="0" borderId="27" xfId="4" applyFont="1" applyFill="1" applyBorder="1" applyAlignment="1">
      <alignment horizontal="center" vertical="center" wrapText="1"/>
    </xf>
    <xf numFmtId="0" fontId="0" fillId="0" borderId="28" xfId="0" applyBorder="1"/>
    <xf numFmtId="0" fontId="0" fillId="0" borderId="0" xfId="0" applyAlignment="1"/>
    <xf numFmtId="0" fontId="0" fillId="0" borderId="0" xfId="0" applyFill="1" applyAlignment="1"/>
    <xf numFmtId="0" fontId="16" fillId="10" borderId="24" xfId="4" applyFont="1" applyFill="1" applyBorder="1" applyAlignment="1">
      <alignment vertical="center" wrapText="1"/>
    </xf>
    <xf numFmtId="0" fontId="0" fillId="0" borderId="12" xfId="0" applyBorder="1"/>
    <xf numFmtId="0" fontId="16" fillId="10" borderId="30" xfId="4" applyFont="1" applyFill="1" applyBorder="1" applyAlignment="1">
      <alignment vertical="center" wrapText="1"/>
    </xf>
    <xf numFmtId="0" fontId="0" fillId="0" borderId="32" xfId="0" applyBorder="1" applyAlignment="1"/>
    <xf numFmtId="0" fontId="0" fillId="0" borderId="16" xfId="0" applyBorder="1" applyAlignment="1"/>
    <xf numFmtId="0" fontId="6" fillId="12" borderId="12" xfId="4" applyFont="1" applyFill="1" applyBorder="1" applyAlignment="1">
      <alignment vertical="center" wrapText="1"/>
    </xf>
    <xf numFmtId="0" fontId="9" fillId="11" borderId="12" xfId="4" applyFont="1" applyFill="1" applyBorder="1" applyAlignment="1">
      <alignment horizontal="center" vertical="center" wrapText="1"/>
    </xf>
    <xf numFmtId="0" fontId="0" fillId="0" borderId="9" xfId="0" applyBorder="1"/>
    <xf numFmtId="0" fontId="0" fillId="0" borderId="32" xfId="0" applyBorder="1"/>
    <xf numFmtId="0" fontId="9" fillId="11" borderId="33" xfId="4" applyFont="1" applyFill="1" applyBorder="1" applyAlignment="1">
      <alignment horizontal="center" vertical="center" wrapText="1"/>
    </xf>
    <xf numFmtId="0" fontId="5" fillId="2" borderId="0" xfId="2" applyFont="1" applyFill="1" applyBorder="1" applyAlignment="1" applyProtection="1">
      <alignment horizontal="center" vertical="center"/>
    </xf>
    <xf numFmtId="0" fontId="5" fillId="2" borderId="7" xfId="2" applyFont="1" applyFill="1" applyBorder="1" applyAlignment="1" applyProtection="1">
      <alignment horizontal="center" vertical="center"/>
    </xf>
    <xf numFmtId="0" fontId="0" fillId="2" borderId="0" xfId="0" applyFill="1" applyAlignment="1">
      <alignment horizontal="right"/>
    </xf>
    <xf numFmtId="0" fontId="7" fillId="2" borderId="9" xfId="4" applyFont="1" applyFill="1" applyBorder="1" applyAlignment="1">
      <alignment horizontal="left" indent="1"/>
    </xf>
    <xf numFmtId="0" fontId="8" fillId="2" borderId="10" xfId="5" applyFont="1" applyFill="1" applyBorder="1" applyAlignment="1">
      <alignment horizontal="center" vertical="center"/>
    </xf>
    <xf numFmtId="0" fontId="9" fillId="12" borderId="0" xfId="4" applyFont="1" applyFill="1" applyBorder="1" applyAlignment="1">
      <alignment horizontal="center" vertical="center" wrapText="1"/>
    </xf>
    <xf numFmtId="0" fontId="9" fillId="13" borderId="0" xfId="4" applyFont="1" applyFill="1" applyBorder="1" applyAlignment="1">
      <alignment horizontal="right" vertical="center" wrapText="1"/>
    </xf>
    <xf numFmtId="0" fontId="9" fillId="13" borderId="0" xfId="4" applyFont="1" applyFill="1" applyBorder="1" applyAlignment="1">
      <alignment horizontal="left" vertical="center" wrapText="1"/>
    </xf>
    <xf numFmtId="0" fontId="9" fillId="13" borderId="0" xfId="4" applyFont="1" applyFill="1" applyBorder="1" applyAlignment="1">
      <alignment horizontal="center" vertical="center" wrapText="1"/>
    </xf>
    <xf numFmtId="0" fontId="9" fillId="13" borderId="0" xfId="4" applyFont="1" applyFill="1" applyBorder="1" applyAlignment="1">
      <alignment vertical="center" wrapText="1"/>
    </xf>
    <xf numFmtId="0" fontId="9" fillId="12" borderId="0" xfId="4" applyFont="1" applyFill="1" applyBorder="1" applyAlignment="1">
      <alignment vertical="center" wrapText="1"/>
    </xf>
    <xf numFmtId="0" fontId="0" fillId="2" borderId="0" xfId="0" applyFill="1" applyBorder="1"/>
    <xf numFmtId="0" fontId="6" fillId="12" borderId="0" xfId="4" applyFont="1" applyFill="1" applyBorder="1" applyAlignment="1">
      <alignment horizontal="center" vertical="center" wrapText="1"/>
    </xf>
    <xf numFmtId="0" fontId="0" fillId="2" borderId="9" xfId="0" applyFill="1" applyBorder="1"/>
    <xf numFmtId="0" fontId="0" fillId="2" borderId="10" xfId="0" applyFill="1" applyBorder="1"/>
    <xf numFmtId="0" fontId="9" fillId="12" borderId="30" xfId="4" applyFont="1" applyFill="1" applyBorder="1" applyAlignment="1">
      <alignment horizontal="center" vertical="center" wrapText="1"/>
    </xf>
    <xf numFmtId="0" fontId="9" fillId="0" borderId="0" xfId="4" applyFont="1" applyFill="1" applyBorder="1" applyAlignment="1">
      <alignment horizontal="center" vertical="center" wrapText="1"/>
    </xf>
    <xf numFmtId="0" fontId="19" fillId="0" borderId="0" xfId="4" applyFont="1" applyFill="1" applyBorder="1" applyAlignment="1">
      <alignment horizontal="center" wrapText="1"/>
    </xf>
    <xf numFmtId="0" fontId="0" fillId="0" borderId="10" xfId="0" applyBorder="1"/>
    <xf numFmtId="0" fontId="9" fillId="0" borderId="30" xfId="4" applyFont="1" applyFill="1" applyBorder="1" applyAlignment="1">
      <alignment horizontal="center" vertical="center" wrapText="1"/>
    </xf>
    <xf numFmtId="0" fontId="0" fillId="0" borderId="40" xfId="0" applyBorder="1"/>
    <xf numFmtId="0" fontId="0" fillId="0" borderId="41" xfId="0" applyBorder="1"/>
    <xf numFmtId="0" fontId="2" fillId="0" borderId="0" xfId="0" applyFont="1" applyAlignment="1">
      <alignment horizontal="center" vertical="center"/>
    </xf>
    <xf numFmtId="10" fontId="0" fillId="0" borderId="0" xfId="0" applyNumberFormat="1"/>
    <xf numFmtId="10" fontId="0" fillId="0" borderId="0" xfId="0" applyNumberFormat="1" applyFill="1"/>
    <xf numFmtId="10" fontId="0" fillId="0" borderId="0" xfId="0" applyNumberFormat="1" applyAlignment="1"/>
    <xf numFmtId="0" fontId="0" fillId="0" borderId="0" xfId="0" applyBorder="1" applyAlignment="1"/>
    <xf numFmtId="0" fontId="5" fillId="0" borderId="37" xfId="2" applyFont="1" applyFill="1" applyBorder="1" applyAlignment="1" applyProtection="1">
      <alignment horizontal="center" vertical="center"/>
    </xf>
    <xf numFmtId="0" fontId="5" fillId="0" borderId="38" xfId="2" applyFont="1" applyFill="1" applyBorder="1" applyAlignment="1" applyProtection="1">
      <alignment horizontal="center" vertical="center"/>
    </xf>
    <xf numFmtId="0" fontId="0" fillId="0" borderId="39" xfId="0" applyBorder="1" applyAlignment="1"/>
    <xf numFmtId="0" fontId="9" fillId="11" borderId="36" xfId="4" applyFont="1" applyFill="1" applyBorder="1" applyAlignment="1">
      <alignment horizontal="center" vertical="center" wrapText="1"/>
    </xf>
    <xf numFmtId="0" fontId="6" fillId="12" borderId="36" xfId="4" applyFont="1" applyFill="1" applyBorder="1" applyAlignment="1">
      <alignment vertical="center" wrapText="1"/>
    </xf>
    <xf numFmtId="0" fontId="6" fillId="12" borderId="31" xfId="4" applyFont="1" applyFill="1" applyBorder="1" applyAlignment="1">
      <alignment vertical="center" wrapText="1"/>
    </xf>
    <xf numFmtId="0" fontId="16" fillId="10" borderId="0" xfId="4" applyFont="1" applyFill="1" applyBorder="1" applyAlignment="1">
      <alignment vertical="center" wrapText="1"/>
    </xf>
    <xf numFmtId="0" fontId="16" fillId="10" borderId="42" xfId="4" applyFont="1" applyFill="1" applyBorder="1" applyAlignment="1">
      <alignment vertical="center" wrapText="1"/>
    </xf>
    <xf numFmtId="3" fontId="9" fillId="4" borderId="12" xfId="3" applyNumberFormat="1" applyFont="1" applyFill="1" applyBorder="1" applyAlignment="1">
      <alignment horizontal="right" vertical="center" wrapText="1" indent="1"/>
    </xf>
    <xf numFmtId="3" fontId="10" fillId="3" borderId="12" xfId="3" applyNumberFormat="1" applyFont="1" applyFill="1" applyBorder="1" applyAlignment="1">
      <alignment horizontal="right" vertical="center" wrapText="1" indent="1"/>
    </xf>
    <xf numFmtId="3" fontId="10" fillId="3" borderId="43" xfId="3" applyNumberFormat="1" applyFont="1" applyFill="1" applyBorder="1" applyAlignment="1">
      <alignment horizontal="right" vertical="center" wrapText="1" indent="1"/>
    </xf>
    <xf numFmtId="0" fontId="20" fillId="0" borderId="0" xfId="4" applyFont="1" applyFill="1" applyBorder="1" applyAlignment="1">
      <alignment horizontal="center" wrapText="1"/>
    </xf>
    <xf numFmtId="0" fontId="0" fillId="0" borderId="0" xfId="0" applyProtection="1">
      <protection locked="0"/>
    </xf>
    <xf numFmtId="0" fontId="3" fillId="2" borderId="0" xfId="0" applyFont="1" applyFill="1"/>
    <xf numFmtId="0" fontId="3" fillId="2" borderId="3" xfId="0" applyFont="1" applyFill="1" applyBorder="1" applyAlignment="1">
      <alignment horizontal="center" wrapText="1"/>
    </xf>
    <xf numFmtId="0" fontId="0" fillId="2" borderId="45" xfId="0" applyFill="1" applyBorder="1"/>
    <xf numFmtId="0" fontId="3" fillId="2" borderId="46" xfId="0" applyFont="1" applyFill="1" applyBorder="1" applyAlignment="1">
      <alignment horizontal="center" wrapText="1"/>
    </xf>
    <xf numFmtId="0" fontId="0" fillId="2" borderId="47" xfId="0" applyFill="1" applyBorder="1"/>
    <xf numFmtId="0" fontId="0" fillId="2" borderId="48" xfId="0" applyFill="1" applyBorder="1"/>
    <xf numFmtId="0" fontId="0" fillId="0" borderId="0" xfId="0" applyBorder="1"/>
    <xf numFmtId="0" fontId="0" fillId="2" borderId="49" xfId="0" applyFill="1" applyBorder="1"/>
    <xf numFmtId="0" fontId="0" fillId="2" borderId="50" xfId="0" applyFill="1" applyBorder="1"/>
    <xf numFmtId="0" fontId="0" fillId="2" borderId="51" xfId="0" applyFill="1" applyBorder="1"/>
    <xf numFmtId="0" fontId="3" fillId="2" borderId="44" xfId="0" applyFont="1" applyFill="1" applyBorder="1"/>
    <xf numFmtId="0" fontId="3" fillId="2" borderId="44" xfId="0" applyFont="1" applyFill="1" applyBorder="1" applyAlignment="1">
      <alignment horizontal="right"/>
    </xf>
    <xf numFmtId="0" fontId="0" fillId="2" borderId="48" xfId="0" applyFill="1" applyBorder="1" applyAlignment="1">
      <alignment horizontal="center" vertical="center"/>
    </xf>
    <xf numFmtId="0" fontId="3" fillId="2" borderId="44" xfId="0" applyFont="1" applyFill="1" applyBorder="1" applyAlignment="1">
      <alignment horizontal="center" vertical="center"/>
    </xf>
    <xf numFmtId="165" fontId="10" fillId="3" borderId="13" xfId="3" applyNumberFormat="1" applyFont="1" applyFill="1" applyBorder="1" applyAlignment="1">
      <alignment vertical="center" wrapText="1"/>
    </xf>
    <xf numFmtId="3" fontId="23" fillId="4" borderId="43" xfId="3" applyNumberFormat="1" applyFont="1" applyFill="1" applyBorder="1" applyAlignment="1">
      <alignment horizontal="right" vertical="center" wrapText="1" indent="1"/>
    </xf>
    <xf numFmtId="164" fontId="6" fillId="4" borderId="12" xfId="1" applyNumberFormat="1" applyFont="1" applyFill="1" applyBorder="1" applyAlignment="1">
      <alignment vertical="center" wrapText="1"/>
    </xf>
    <xf numFmtId="164" fontId="10" fillId="3" borderId="12" xfId="1" applyNumberFormat="1" applyFont="1" applyFill="1" applyBorder="1" applyAlignment="1">
      <alignment vertical="center" wrapText="1"/>
    </xf>
    <xf numFmtId="0" fontId="24" fillId="0" borderId="0" xfId="0" applyFont="1"/>
    <xf numFmtId="0" fontId="6" fillId="8" borderId="23" xfId="4" applyFont="1" applyFill="1" applyBorder="1" applyAlignment="1">
      <alignment horizontal="left" vertical="center" indent="1"/>
    </xf>
    <xf numFmtId="0" fontId="0" fillId="0" borderId="0" xfId="0" applyAlignment="1">
      <alignment horizontal="left" indent="1"/>
    </xf>
    <xf numFmtId="0" fontId="6" fillId="2" borderId="25" xfId="4" applyFont="1" applyFill="1" applyBorder="1" applyAlignment="1">
      <alignment horizontal="left" vertical="center" indent="1"/>
    </xf>
    <xf numFmtId="0" fontId="0" fillId="2" borderId="0" xfId="0" applyFill="1" applyAlignment="1">
      <alignment horizontal="left" indent="1"/>
    </xf>
    <xf numFmtId="0" fontId="25" fillId="0" borderId="0" xfId="0" applyFont="1" applyFill="1"/>
    <xf numFmtId="0" fontId="27" fillId="0" borderId="0" xfId="0" applyFont="1" applyFill="1"/>
    <xf numFmtId="0" fontId="28" fillId="0" borderId="0" xfId="0" applyFont="1" applyFill="1" applyAlignment="1">
      <alignment vertical="center"/>
    </xf>
    <xf numFmtId="0" fontId="29" fillId="0" borderId="0" xfId="0" applyFont="1" applyFill="1" applyAlignment="1">
      <alignment vertical="center"/>
    </xf>
    <xf numFmtId="0" fontId="31" fillId="0" borderId="0" xfId="0" applyFont="1" applyFill="1"/>
    <xf numFmtId="0" fontId="14" fillId="7" borderId="0" xfId="0" applyFont="1" applyFill="1" applyBorder="1" applyAlignment="1" applyProtection="1">
      <alignment horizontal="left" vertical="center" wrapText="1"/>
      <protection locked="0"/>
    </xf>
    <xf numFmtId="0" fontId="3" fillId="2" borderId="49" xfId="0" applyFont="1" applyFill="1" applyBorder="1" applyAlignment="1">
      <alignment horizontal="center" vertical="center"/>
    </xf>
    <xf numFmtId="0" fontId="0" fillId="2" borderId="4" xfId="0" applyFill="1" applyBorder="1" applyAlignment="1">
      <alignment horizontal="center" vertical="center"/>
    </xf>
    <xf numFmtId="0" fontId="0" fillId="2" borderId="47" xfId="0" applyFill="1" applyBorder="1" applyAlignment="1">
      <alignment horizontal="left"/>
    </xf>
    <xf numFmtId="0" fontId="0" fillId="2" borderId="48" xfId="0" applyFill="1" applyBorder="1" applyAlignment="1">
      <alignment horizontal="left"/>
    </xf>
    <xf numFmtId="0" fontId="0" fillId="2" borderId="50" xfId="0" applyFill="1" applyBorder="1" applyAlignment="1">
      <alignment horizontal="left"/>
    </xf>
    <xf numFmtId="0" fontId="3" fillId="2" borderId="51" xfId="0" applyFont="1" applyFill="1" applyBorder="1" applyAlignment="1">
      <alignment horizontal="left" vertical="center"/>
    </xf>
    <xf numFmtId="0" fontId="0" fillId="2" borderId="4" xfId="0" applyFill="1" applyBorder="1" applyAlignment="1">
      <alignment horizontal="left"/>
    </xf>
    <xf numFmtId="0" fontId="0" fillId="2" borderId="5" xfId="0" applyFill="1" applyBorder="1" applyAlignment="1">
      <alignment horizontal="left"/>
    </xf>
    <xf numFmtId="0" fontId="0" fillId="2" borderId="47" xfId="0" applyFill="1" applyBorder="1" applyAlignment="1">
      <alignment horizontal="right"/>
    </xf>
    <xf numFmtId="0" fontId="0" fillId="2" borderId="48" xfId="0" applyFill="1" applyBorder="1" applyAlignment="1">
      <alignment horizontal="right"/>
    </xf>
    <xf numFmtId="0" fontId="0" fillId="2" borderId="6" xfId="0" applyFont="1" applyFill="1" applyBorder="1" applyAlignment="1">
      <alignment horizontal="right" vertical="center"/>
    </xf>
    <xf numFmtId="0" fontId="18" fillId="11" borderId="12" xfId="4" applyFont="1" applyFill="1" applyBorder="1" applyAlignment="1">
      <alignment horizontal="center" vertical="center" wrapText="1"/>
    </xf>
    <xf numFmtId="0" fontId="6" fillId="3" borderId="8" xfId="3" applyFont="1" applyFill="1" applyBorder="1" applyAlignment="1">
      <alignment horizontal="left" vertical="center" wrapText="1"/>
    </xf>
    <xf numFmtId="0" fontId="6" fillId="9" borderId="52" xfId="4" applyFont="1" applyFill="1" applyBorder="1" applyAlignment="1" applyProtection="1">
      <alignment horizontal="left" vertical="center" indent="1"/>
      <protection locked="0"/>
    </xf>
    <xf numFmtId="0" fontId="6" fillId="9" borderId="24" xfId="4" applyFont="1" applyFill="1" applyBorder="1" applyAlignment="1" applyProtection="1">
      <alignment horizontal="left" vertical="center" indent="1"/>
      <protection locked="0"/>
    </xf>
    <xf numFmtId="0" fontId="18" fillId="11" borderId="14" xfId="4" applyFont="1" applyFill="1" applyBorder="1" applyAlignment="1">
      <alignment horizontal="center" vertical="center" wrapText="1"/>
    </xf>
    <xf numFmtId="0" fontId="9" fillId="11" borderId="36" xfId="4" applyFont="1" applyFill="1" applyBorder="1" applyAlignment="1">
      <alignment horizontal="center" vertical="center" wrapText="1"/>
    </xf>
    <xf numFmtId="0" fontId="9" fillId="11" borderId="29" xfId="4" applyFont="1" applyFill="1" applyBorder="1" applyAlignment="1">
      <alignment horizontal="center" vertical="center" wrapText="1"/>
    </xf>
    <xf numFmtId="0" fontId="9" fillId="11" borderId="24" xfId="4" applyFont="1" applyFill="1" applyBorder="1" applyAlignment="1">
      <alignment horizontal="center" vertical="center" wrapText="1"/>
    </xf>
    <xf numFmtId="0" fontId="9" fillId="11" borderId="30" xfId="4" applyFont="1" applyFill="1" applyBorder="1" applyAlignment="1">
      <alignment horizontal="center" vertical="center" wrapText="1"/>
    </xf>
    <xf numFmtId="0" fontId="16" fillId="10" borderId="29" xfId="4" applyFont="1" applyFill="1" applyBorder="1" applyAlignment="1">
      <alignment horizontal="center" vertical="center" wrapText="1"/>
    </xf>
    <xf numFmtId="0" fontId="16" fillId="10" borderId="24" xfId="4" applyFont="1" applyFill="1" applyBorder="1" applyAlignment="1">
      <alignment horizontal="center" vertical="center" wrapText="1"/>
    </xf>
    <xf numFmtId="0" fontId="16" fillId="10" borderId="30" xfId="4" applyFont="1" applyFill="1" applyBorder="1" applyAlignment="1">
      <alignment horizontal="center" vertical="center" wrapText="1"/>
    </xf>
    <xf numFmtId="0" fontId="17" fillId="10" borderId="0" xfId="4" applyFont="1" applyFill="1" applyBorder="1" applyAlignment="1">
      <alignment horizontal="center" vertical="center" wrapText="1"/>
    </xf>
    <xf numFmtId="0" fontId="9" fillId="11" borderId="33" xfId="4" applyFont="1" applyFill="1" applyBorder="1" applyAlignment="1">
      <alignment horizontal="center" vertical="center" wrapText="1"/>
    </xf>
    <xf numFmtId="0" fontId="16" fillId="10" borderId="53" xfId="4" applyFont="1" applyFill="1" applyBorder="1" applyAlignment="1">
      <alignment horizontal="center" vertical="center" wrapText="1"/>
    </xf>
    <xf numFmtId="0" fontId="16" fillId="10" borderId="8" xfId="4" applyFont="1" applyFill="1" applyBorder="1" applyAlignment="1">
      <alignment horizontal="center" vertical="center" wrapText="1"/>
    </xf>
    <xf numFmtId="0" fontId="16" fillId="10" borderId="11" xfId="4" applyFont="1" applyFill="1" applyBorder="1" applyAlignment="1">
      <alignment horizontal="center" vertical="center" wrapText="1"/>
    </xf>
    <xf numFmtId="0" fontId="0" fillId="2" borderId="17" xfId="0" applyFill="1" applyBorder="1" applyAlignment="1">
      <alignment horizontal="left" vertical="center"/>
    </xf>
    <xf numFmtId="0" fontId="12" fillId="6" borderId="0" xfId="4" applyFont="1" applyFill="1" applyBorder="1" applyAlignment="1">
      <alignment horizontal="center" vertical="center" wrapText="1"/>
    </xf>
    <xf numFmtId="0" fontId="13" fillId="6" borderId="0" xfId="4" applyFont="1" applyFill="1" applyBorder="1" applyAlignment="1">
      <alignment horizontal="center" vertical="center" wrapText="1"/>
    </xf>
    <xf numFmtId="0" fontId="16" fillId="10" borderId="14" xfId="4" applyFont="1" applyFill="1" applyBorder="1" applyAlignment="1">
      <alignment horizontal="center" vertical="center" wrapText="1"/>
    </xf>
    <xf numFmtId="0" fontId="16" fillId="10" borderId="36" xfId="4" applyFont="1" applyFill="1" applyBorder="1" applyAlignment="1">
      <alignment horizontal="center" vertical="center" wrapText="1"/>
    </xf>
    <xf numFmtId="0" fontId="9" fillId="11" borderId="12" xfId="4" applyFont="1" applyFill="1" applyBorder="1" applyAlignment="1">
      <alignment horizontal="center" vertical="center" wrapText="1"/>
    </xf>
    <xf numFmtId="0" fontId="9" fillId="11" borderId="34" xfId="4" applyFont="1" applyFill="1" applyBorder="1" applyAlignment="1">
      <alignment horizontal="center" vertical="center" wrapText="1"/>
    </xf>
    <xf numFmtId="0" fontId="9" fillId="11" borderId="35" xfId="4" applyFont="1" applyFill="1" applyBorder="1" applyAlignment="1">
      <alignment horizontal="center" vertical="center" wrapText="1"/>
    </xf>
    <xf numFmtId="0" fontId="26" fillId="6" borderId="0" xfId="0" applyFont="1" applyFill="1" applyAlignment="1">
      <alignment horizontal="center"/>
    </xf>
    <xf numFmtId="0" fontId="0" fillId="6" borderId="0" xfId="0" applyFill="1" applyAlignment="1">
      <alignment horizontal="center"/>
    </xf>
  </cellXfs>
  <cellStyles count="6">
    <cellStyle name="Normal" xfId="0" builtinId="0"/>
    <cellStyle name="Normal 10" xfId="5"/>
    <cellStyle name="Normal 2" xfId="4"/>
    <cellStyle name="Normal 3 2" xfId="2"/>
    <cellStyle name="Normal_Copie de CRD_CRC_domaine TER_ergo" xfId="3"/>
    <cellStyle name="Pourcentage" xfId="1" builtinId="5"/>
  </cellStyles>
  <dxfs count="44">
    <dxf>
      <fill>
        <patternFill>
          <bgColor rgb="FFFF0000"/>
        </patternFill>
      </fill>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ill>
        <patternFill>
          <bgColor rgb="FFFF0000"/>
        </patternFill>
      </fill>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s>
  <tableStyles count="0" defaultTableStyle="TableStyleMedium2" defaultPivotStyle="PivotStyleLight16"/>
  <colors>
    <mruColors>
      <color rgb="FFD9D9D9"/>
      <color rgb="FFC5C5C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3.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12</xdr:col>
      <xdr:colOff>42333</xdr:colOff>
      <xdr:row>25</xdr:row>
      <xdr:rowOff>42333</xdr:rowOff>
    </xdr:from>
    <xdr:ext cx="1400410" cy="479398"/>
    <xdr:pic>
      <xdr:nvPicPr>
        <xdr:cNvPr id="3" name="Image 7"/>
        <xdr:cNvPicPr>
          <a:picLocks noChangeAspect="1"/>
        </xdr:cNvPicPr>
      </xdr:nvPicPr>
      <xdr:blipFill>
        <a:blip xmlns:r="http://schemas.openxmlformats.org/officeDocument/2006/relationships" r:embed="rId1" cstate="print">
          <a:clrChange>
            <a:clrFrom>
              <a:srgbClr val="FDFDFD"/>
            </a:clrFrom>
            <a:clrTo>
              <a:srgbClr val="FDFDFD">
                <a:alpha val="0"/>
              </a:srgbClr>
            </a:clrTo>
          </a:clrChange>
          <a:extLst>
            <a:ext uri="{28A0092B-C50C-407E-A947-70E740481C1C}">
              <a14:useLocalDpi xmlns:a14="http://schemas.microsoft.com/office/drawing/2010/main" val="0"/>
            </a:ext>
          </a:extLst>
        </a:blip>
        <a:srcRect/>
        <a:stretch>
          <a:fillRect/>
        </a:stretch>
      </xdr:blipFill>
      <xdr:spPr bwMode="auto">
        <a:xfrm>
          <a:off x="7090833" y="5005916"/>
          <a:ext cx="1400410" cy="4793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172</xdr:col>
      <xdr:colOff>664384</xdr:colOff>
      <xdr:row>27</xdr:row>
      <xdr:rowOff>154781</xdr:rowOff>
    </xdr:from>
    <xdr:to>
      <xdr:col>173</xdr:col>
      <xdr:colOff>233333</xdr:colOff>
      <xdr:row>28</xdr:row>
      <xdr:rowOff>151414</xdr:rowOff>
    </xdr:to>
    <xdr:pic>
      <xdr:nvPicPr>
        <xdr:cNvPr id="4" name="Picture 6" descr="http://www.iconlib.info/original/Misc_icon_kfilereplace_2700.jpg"/>
        <xdr:cNvPicPr>
          <a:picLocks noChangeAspect="1" noChangeArrowheads="1"/>
        </xdr:cNvPicPr>
      </xdr:nvPicPr>
      <xdr:blipFill>
        <a:blip xmlns:r="http://schemas.openxmlformats.org/officeDocument/2006/relationships" r:embed="rId2" cstate="print">
          <a:lum contrast="-10000"/>
          <a:extLst>
            <a:ext uri="{28A0092B-C50C-407E-A947-70E740481C1C}">
              <a14:useLocalDpi xmlns:a14="http://schemas.microsoft.com/office/drawing/2010/main" val="0"/>
            </a:ext>
          </a:extLst>
        </a:blip>
        <a:srcRect/>
        <a:stretch>
          <a:fillRect/>
        </a:stretch>
      </xdr:blipFill>
      <xdr:spPr bwMode="auto">
        <a:xfrm>
          <a:off x="13796184" y="599281"/>
          <a:ext cx="393804" cy="4030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15</xdr:col>
          <xdr:colOff>571500</xdr:colOff>
          <xdr:row>51</xdr:row>
          <xdr:rowOff>57150</xdr:rowOff>
        </xdr:from>
        <xdr:to>
          <xdr:col>15</xdr:col>
          <xdr:colOff>2305050</xdr:colOff>
          <xdr:row>54</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1" i="0" u="none" strike="noStrike" baseline="0">
                  <a:solidFill>
                    <a:srgbClr val="000000"/>
                  </a:solidFill>
                  <a:latin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677333</xdr:colOff>
      <xdr:row>42</xdr:row>
      <xdr:rowOff>105824</xdr:rowOff>
    </xdr:from>
    <xdr:to>
      <xdr:col>21</xdr:col>
      <xdr:colOff>476250</xdr:colOff>
      <xdr:row>52</xdr:row>
      <xdr:rowOff>120641</xdr:rowOff>
    </xdr:to>
    <xdr:pic>
      <xdr:nvPicPr>
        <xdr:cNvPr id="2" name="Image 1"/>
        <xdr:cNvPicPr>
          <a:picLocks noChangeAspect="1"/>
        </xdr:cNvPicPr>
      </xdr:nvPicPr>
      <xdr:blipFill rotWithShape="1">
        <a:blip xmlns:r="http://schemas.openxmlformats.org/officeDocument/2006/relationships" r:embed="rId1"/>
        <a:srcRect l="1999" t="39635" r="14147" b="28329"/>
        <a:stretch/>
      </xdr:blipFill>
      <xdr:spPr>
        <a:xfrm>
          <a:off x="4487333" y="9487949"/>
          <a:ext cx="11990917" cy="2300817"/>
        </a:xfrm>
        <a:prstGeom prst="rect">
          <a:avLst/>
        </a:prstGeom>
      </xdr:spPr>
    </xdr:pic>
    <xdr:clientData/>
  </xdr:twoCellAnchor>
  <xdr:twoCellAnchor>
    <xdr:from>
      <xdr:col>0</xdr:col>
      <xdr:colOff>410633</xdr:colOff>
      <xdr:row>49</xdr:row>
      <xdr:rowOff>139700</xdr:rowOff>
    </xdr:from>
    <xdr:to>
      <xdr:col>5</xdr:col>
      <xdr:colOff>86783</xdr:colOff>
      <xdr:row>52</xdr:row>
      <xdr:rowOff>130175</xdr:rowOff>
    </xdr:to>
    <xdr:sp macro="" textlink="">
      <xdr:nvSpPr>
        <xdr:cNvPr id="3" name="Zone de texte 14"/>
        <xdr:cNvSpPr txBox="1"/>
      </xdr:nvSpPr>
      <xdr:spPr>
        <a:xfrm>
          <a:off x="410633" y="11122025"/>
          <a:ext cx="3486150" cy="676275"/>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Phase analysée </a:t>
          </a:r>
          <a:r>
            <a:rPr lang="fr-FR" sz="1200">
              <a:solidFill>
                <a:srgbClr val="000000"/>
              </a:solidFill>
              <a:effectLst/>
              <a:latin typeface="Arial"/>
              <a:ea typeface="Times New Roman"/>
            </a:rPr>
            <a:t>:</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Toutes les versions du Budget n+1 en cours d'élaboration peuvent être sélectionnées.</a:t>
          </a:r>
          <a:endParaRPr lang="fr-FR" sz="1200">
            <a:effectLst/>
            <a:latin typeface="Times New Roman"/>
            <a:ea typeface="Times New Roman"/>
          </a:endParaRPr>
        </a:p>
      </xdr:txBody>
    </xdr:sp>
    <xdr:clientData/>
  </xdr:twoCellAnchor>
  <xdr:twoCellAnchor>
    <xdr:from>
      <xdr:col>11</xdr:col>
      <xdr:colOff>620863</xdr:colOff>
      <xdr:row>39</xdr:row>
      <xdr:rowOff>112521</xdr:rowOff>
    </xdr:from>
    <xdr:to>
      <xdr:col>16</xdr:col>
      <xdr:colOff>316063</xdr:colOff>
      <xdr:row>48</xdr:row>
      <xdr:rowOff>107160</xdr:rowOff>
    </xdr:to>
    <xdr:sp macro="" textlink="">
      <xdr:nvSpPr>
        <xdr:cNvPr id="4" name="Zone de texte 16"/>
        <xdr:cNvSpPr txBox="1"/>
      </xdr:nvSpPr>
      <xdr:spPr>
        <a:xfrm>
          <a:off x="9002863" y="8808846"/>
          <a:ext cx="3505200" cy="2052039"/>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Critère de tri</a:t>
          </a:r>
          <a:r>
            <a:rPr lang="fr-FR" sz="1200">
              <a:solidFill>
                <a:srgbClr val="000000"/>
              </a:solidFill>
              <a:effectLst/>
              <a:latin typeface="Arial"/>
              <a:ea typeface="Times New Roman"/>
            </a:rPr>
            <a:t> :</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Sélection de la colonne d'écart sur laquelle est effectuée le tri.</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Variation du revenu (en valeur et en %)</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Variations des agrégats de coûts D, M, F, E ou O liées aux variations des indicateurs de niveau 2, c'est à dire hors effet activité (en valeur et en pts)</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Variation de la MB (en valeur et en pts)</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Une petite flèche bleue sous la colonne sélectionnée permet de repérer le critère de tri.</a:t>
          </a:r>
          <a:endParaRPr lang="fr-FR" sz="1200">
            <a:effectLst/>
            <a:latin typeface="Times New Roman"/>
            <a:ea typeface="Times New Roman"/>
          </a:endParaRPr>
        </a:p>
      </xdr:txBody>
    </xdr:sp>
    <xdr:clientData/>
  </xdr:twoCellAnchor>
  <xdr:twoCellAnchor>
    <xdr:from>
      <xdr:col>0</xdr:col>
      <xdr:colOff>400050</xdr:colOff>
      <xdr:row>44</xdr:row>
      <xdr:rowOff>11642</xdr:rowOff>
    </xdr:from>
    <xdr:to>
      <xdr:col>5</xdr:col>
      <xdr:colOff>76200</xdr:colOff>
      <xdr:row>48</xdr:row>
      <xdr:rowOff>217714</xdr:rowOff>
    </xdr:to>
    <xdr:sp macro="" textlink="">
      <xdr:nvSpPr>
        <xdr:cNvPr id="5" name="Zone de texte 15"/>
        <xdr:cNvSpPr txBox="1"/>
      </xdr:nvSpPr>
      <xdr:spPr>
        <a:xfrm>
          <a:off x="400050" y="9850967"/>
          <a:ext cx="3486150" cy="1120472"/>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Norme </a:t>
          </a:r>
          <a:r>
            <a:rPr lang="fr-FR" sz="1200">
              <a:solidFill>
                <a:srgbClr val="000000"/>
              </a:solidFill>
              <a:effectLst/>
              <a:latin typeface="Arial"/>
              <a:ea typeface="Times New Roman"/>
            </a:rPr>
            <a:t>:</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Par défaut : Total normes hors PPA hors CICE.</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Ce nouvel élément a été crée afin d'automatiser les retraitements apportés au compte de résultat pour exclure les écritures relatives aux PPA et au CICE</a:t>
          </a:r>
          <a:endParaRPr lang="fr-FR" sz="1200">
            <a:effectLst/>
            <a:latin typeface="Times New Roman"/>
            <a:ea typeface="Times New Roman"/>
          </a:endParaRPr>
        </a:p>
      </xdr:txBody>
    </xdr:sp>
    <xdr:clientData/>
  </xdr:twoCellAnchor>
  <xdr:twoCellAnchor>
    <xdr:from>
      <xdr:col>12</xdr:col>
      <xdr:colOff>201991</xdr:colOff>
      <xdr:row>35</xdr:row>
      <xdr:rowOff>111579</xdr:rowOff>
    </xdr:from>
    <xdr:to>
      <xdr:col>17</xdr:col>
      <xdr:colOff>530679</xdr:colOff>
      <xdr:row>37</xdr:row>
      <xdr:rowOff>159204</xdr:rowOff>
    </xdr:to>
    <xdr:sp macro="" textlink="">
      <xdr:nvSpPr>
        <xdr:cNvPr id="6" name="Zone de texte 17"/>
        <xdr:cNvSpPr txBox="1"/>
      </xdr:nvSpPr>
      <xdr:spPr>
        <a:xfrm>
          <a:off x="9345991" y="7893504"/>
          <a:ext cx="4138688" cy="504825"/>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Phase de comparaison</a:t>
          </a:r>
          <a:r>
            <a:rPr lang="fr-FR" sz="1200">
              <a:solidFill>
                <a:srgbClr val="000000"/>
              </a:solidFill>
              <a:effectLst/>
              <a:latin typeface="Arial"/>
              <a:ea typeface="Times New Roman"/>
            </a:rPr>
            <a:t> :</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Estimé de l'année en cours ou réel de l'année précédente</a:t>
          </a:r>
          <a:endParaRPr lang="fr-FR" sz="1200">
            <a:effectLst/>
            <a:latin typeface="Times New Roman"/>
            <a:ea typeface="Times New Roman"/>
          </a:endParaRPr>
        </a:p>
      </xdr:txBody>
    </xdr:sp>
    <xdr:clientData/>
  </xdr:twoCellAnchor>
  <xdr:twoCellAnchor>
    <xdr:from>
      <xdr:col>0</xdr:col>
      <xdr:colOff>400050</xdr:colOff>
      <xdr:row>35</xdr:row>
      <xdr:rowOff>104775</xdr:rowOff>
    </xdr:from>
    <xdr:to>
      <xdr:col>5</xdr:col>
      <xdr:colOff>95250</xdr:colOff>
      <xdr:row>43</xdr:row>
      <xdr:rowOff>142874</xdr:rowOff>
    </xdr:to>
    <xdr:sp macro="" textlink="">
      <xdr:nvSpPr>
        <xdr:cNvPr id="7" name="Zone de texte 18"/>
        <xdr:cNvSpPr txBox="1"/>
      </xdr:nvSpPr>
      <xdr:spPr>
        <a:xfrm>
          <a:off x="400050" y="7886700"/>
          <a:ext cx="3505200" cy="1866899"/>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Sélection du périmètre </a:t>
          </a:r>
          <a:r>
            <a:rPr lang="fr-FR" sz="1200">
              <a:solidFill>
                <a:srgbClr val="000000"/>
              </a:solidFill>
              <a:effectLst/>
              <a:latin typeface="Arial"/>
              <a:ea typeface="Times New Roman"/>
            </a:rPr>
            <a:t>:</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Organisation de gestion consolidée dont les entités font l'objet du tri.</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Il peut s'agir d'un pôle régional ; de l'ensemble des grands réseaux urbains d'une zone ; d'une zone ; de la France entière.</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Dans le cas où un pôle régional est sélectionné, toutes les entités éligibles au PMM sont triées ensemble, qu'elles soient interurbaines ou urbaines.</a:t>
          </a:r>
          <a:endParaRPr lang="fr-FR" sz="1200">
            <a:effectLst/>
            <a:latin typeface="Times New Roman"/>
            <a:ea typeface="Times New Roman"/>
          </a:endParaRPr>
        </a:p>
      </xdr:txBody>
    </xdr:sp>
    <xdr:clientData/>
  </xdr:twoCellAnchor>
  <xdr:twoCellAnchor>
    <xdr:from>
      <xdr:col>5</xdr:col>
      <xdr:colOff>95250</xdr:colOff>
      <xdr:row>39</xdr:row>
      <xdr:rowOff>123825</xdr:rowOff>
    </xdr:from>
    <xdr:to>
      <xdr:col>6</xdr:col>
      <xdr:colOff>59531</xdr:colOff>
      <xdr:row>43</xdr:row>
      <xdr:rowOff>11906</xdr:rowOff>
    </xdr:to>
    <xdr:cxnSp macro="">
      <xdr:nvCxnSpPr>
        <xdr:cNvPr id="8" name="Connecteur droit 7"/>
        <xdr:cNvCxnSpPr>
          <a:stCxn id="7" idx="3"/>
        </xdr:cNvCxnSpPr>
      </xdr:nvCxnSpPr>
      <xdr:spPr>
        <a:xfrm>
          <a:off x="3905250" y="8820150"/>
          <a:ext cx="726281" cy="802481"/>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76200</xdr:colOff>
      <xdr:row>43</xdr:row>
      <xdr:rowOff>190500</xdr:rowOff>
    </xdr:from>
    <xdr:to>
      <xdr:col>6</xdr:col>
      <xdr:colOff>35719</xdr:colOff>
      <xdr:row>46</xdr:row>
      <xdr:rowOff>114679</xdr:rowOff>
    </xdr:to>
    <xdr:cxnSp macro="">
      <xdr:nvCxnSpPr>
        <xdr:cNvPr id="9" name="Connecteur droit 8"/>
        <xdr:cNvCxnSpPr>
          <a:stCxn id="5" idx="3"/>
        </xdr:cNvCxnSpPr>
      </xdr:nvCxnSpPr>
      <xdr:spPr>
        <a:xfrm flipV="1">
          <a:off x="3886200" y="9801225"/>
          <a:ext cx="721519" cy="609979"/>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86783</xdr:colOff>
      <xdr:row>44</xdr:row>
      <xdr:rowOff>190500</xdr:rowOff>
    </xdr:from>
    <xdr:to>
      <xdr:col>6</xdr:col>
      <xdr:colOff>23813</xdr:colOff>
      <xdr:row>51</xdr:row>
      <xdr:rowOff>21829</xdr:rowOff>
    </xdr:to>
    <xdr:cxnSp macro="">
      <xdr:nvCxnSpPr>
        <xdr:cNvPr id="10" name="Connecteur droit 9"/>
        <xdr:cNvCxnSpPr>
          <a:stCxn id="3" idx="3"/>
        </xdr:cNvCxnSpPr>
      </xdr:nvCxnSpPr>
      <xdr:spPr>
        <a:xfrm flipV="1">
          <a:off x="3896783" y="10029825"/>
          <a:ext cx="699030" cy="1431529"/>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297656</xdr:colOff>
      <xdr:row>36</xdr:row>
      <xdr:rowOff>135392</xdr:rowOff>
    </xdr:from>
    <xdr:to>
      <xdr:col>12</xdr:col>
      <xdr:colOff>201991</xdr:colOff>
      <xdr:row>45</xdr:row>
      <xdr:rowOff>154781</xdr:rowOff>
    </xdr:to>
    <xdr:cxnSp macro="">
      <xdr:nvCxnSpPr>
        <xdr:cNvPr id="11" name="Connecteur droit 10"/>
        <xdr:cNvCxnSpPr>
          <a:stCxn id="6" idx="1"/>
        </xdr:cNvCxnSpPr>
      </xdr:nvCxnSpPr>
      <xdr:spPr>
        <a:xfrm flipH="1">
          <a:off x="7155656" y="8145917"/>
          <a:ext cx="2190335" cy="2076789"/>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642938</xdr:colOff>
      <xdr:row>47</xdr:row>
      <xdr:rowOff>119065</xdr:rowOff>
    </xdr:from>
    <xdr:to>
      <xdr:col>9</xdr:col>
      <xdr:colOff>693892</xdr:colOff>
      <xdr:row>55</xdr:row>
      <xdr:rowOff>130447</xdr:rowOff>
    </xdr:to>
    <xdr:cxnSp macro="">
      <xdr:nvCxnSpPr>
        <xdr:cNvPr id="12" name="Connecteur droit 11"/>
        <xdr:cNvCxnSpPr>
          <a:stCxn id="14" idx="0"/>
        </xdr:cNvCxnSpPr>
      </xdr:nvCxnSpPr>
      <xdr:spPr>
        <a:xfrm flipH="1" flipV="1">
          <a:off x="5976938" y="10644190"/>
          <a:ext cx="1574954" cy="1840182"/>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309563</xdr:colOff>
      <xdr:row>43</xdr:row>
      <xdr:rowOff>222950</xdr:rowOff>
    </xdr:from>
    <xdr:to>
      <xdr:col>11</xdr:col>
      <xdr:colOff>620863</xdr:colOff>
      <xdr:row>46</xdr:row>
      <xdr:rowOff>107157</xdr:rowOff>
    </xdr:to>
    <xdr:cxnSp macro="">
      <xdr:nvCxnSpPr>
        <xdr:cNvPr id="13" name="Connecteur droit 12"/>
        <xdr:cNvCxnSpPr>
          <a:stCxn id="4" idx="1"/>
        </xdr:cNvCxnSpPr>
      </xdr:nvCxnSpPr>
      <xdr:spPr>
        <a:xfrm flipH="1">
          <a:off x="7167563" y="9833675"/>
          <a:ext cx="1835300" cy="570007"/>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645742</xdr:colOff>
      <xdr:row>55</xdr:row>
      <xdr:rowOff>130447</xdr:rowOff>
    </xdr:from>
    <xdr:to>
      <xdr:col>13</xdr:col>
      <xdr:colOff>742042</xdr:colOff>
      <xdr:row>63</xdr:row>
      <xdr:rowOff>166689</xdr:rowOff>
    </xdr:to>
    <xdr:sp macro="" textlink="">
      <xdr:nvSpPr>
        <xdr:cNvPr id="14" name="Zone de texte 21"/>
        <xdr:cNvSpPr txBox="1"/>
      </xdr:nvSpPr>
      <xdr:spPr>
        <a:xfrm>
          <a:off x="4455742" y="12484372"/>
          <a:ext cx="6192300" cy="1865042"/>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Nombre d'entités affichées </a:t>
          </a:r>
          <a:r>
            <a:rPr lang="fr-FR" sz="1200">
              <a:solidFill>
                <a:srgbClr val="000000"/>
              </a:solidFill>
              <a:effectLst/>
              <a:latin typeface="Arial"/>
              <a:ea typeface="Times New Roman"/>
            </a:rPr>
            <a:t>:</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5 écarts les plus défavorables et 5 plus favorables</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10 écarts les plus défavorables et 10 plus favorables</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Toutes les </a:t>
          </a:r>
          <a:r>
            <a:rPr lang="fr-FR" sz="1200">
              <a:solidFill>
                <a:srgbClr val="000000"/>
              </a:solidFill>
              <a:effectLst/>
              <a:latin typeface="Arial"/>
              <a:ea typeface="Times New Roman"/>
              <a:cs typeface="+mn-cs"/>
            </a:rPr>
            <a:t>entités du périmètre sélectionné éligible à l'analyse PMM du fait de leur activité opérationnelle</a:t>
          </a:r>
        </a:p>
        <a:p>
          <a:pPr>
            <a:spcAft>
              <a:spcPts val="0"/>
            </a:spcAft>
          </a:pPr>
          <a:endParaRPr lang="fr-FR" sz="1200">
            <a:solidFill>
              <a:srgbClr val="000000"/>
            </a:solidFill>
            <a:effectLst/>
            <a:latin typeface="Arial"/>
            <a:ea typeface="Times New Roman"/>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fr-FR" sz="1200">
              <a:solidFill>
                <a:srgbClr val="000000"/>
              </a:solidFill>
              <a:effectLst/>
              <a:latin typeface="Arial"/>
              <a:ea typeface="Times New Roman"/>
              <a:cs typeface="+mn-cs"/>
            </a:rPr>
            <a:t>NB. Sont éligibles à l'analyse PMM les UM (unités managériales) opérationnelles dont l'activité principale est urbaine ou interurbaine ainsi que certains regroupements d'UG (unités de gestion) qui les composent et sont suivis distinctement. Par exemple : VTNI Eure ; TVO St Gratien ; TD RAI Thonon... </a:t>
          </a:r>
        </a:p>
      </xdr:txBody>
    </xdr:sp>
    <xdr:clientData/>
  </xdr:twoCellAnchor>
  <xdr:twoCellAnchor>
    <xdr:from>
      <xdr:col>20</xdr:col>
      <xdr:colOff>629330</xdr:colOff>
      <xdr:row>51</xdr:row>
      <xdr:rowOff>116795</xdr:rowOff>
    </xdr:from>
    <xdr:to>
      <xdr:col>21</xdr:col>
      <xdr:colOff>216580</xdr:colOff>
      <xdr:row>52</xdr:row>
      <xdr:rowOff>196168</xdr:rowOff>
    </xdr:to>
    <xdr:sp macro="" textlink="">
      <xdr:nvSpPr>
        <xdr:cNvPr id="15" name="Ellipse 14"/>
        <xdr:cNvSpPr/>
      </xdr:nvSpPr>
      <xdr:spPr>
        <a:xfrm>
          <a:off x="15869330" y="11556320"/>
          <a:ext cx="349250" cy="307973"/>
        </a:xfrm>
        <a:prstGeom prst="ellipse">
          <a:avLst/>
        </a:prstGeom>
        <a:noFill/>
        <a:ln w="15875">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16</xdr:col>
      <xdr:colOff>345281</xdr:colOff>
      <xdr:row>47</xdr:row>
      <xdr:rowOff>190500</xdr:rowOff>
    </xdr:from>
    <xdr:to>
      <xdr:col>20</xdr:col>
      <xdr:colOff>680476</xdr:colOff>
      <xdr:row>51</xdr:row>
      <xdr:rowOff>161548</xdr:rowOff>
    </xdr:to>
    <xdr:cxnSp macro="">
      <xdr:nvCxnSpPr>
        <xdr:cNvPr id="16" name="Connecteur droit 15"/>
        <xdr:cNvCxnSpPr>
          <a:endCxn id="15" idx="1"/>
        </xdr:cNvCxnSpPr>
      </xdr:nvCxnSpPr>
      <xdr:spPr>
        <a:xfrm>
          <a:off x="12537281" y="10715625"/>
          <a:ext cx="3383195" cy="885448"/>
        </a:xfrm>
        <a:prstGeom prst="line">
          <a:avLst/>
        </a:prstGeom>
        <a:ln w="158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0</xdr:colOff>
      <xdr:row>1</xdr:row>
      <xdr:rowOff>0</xdr:rowOff>
    </xdr:from>
    <xdr:ext cx="1400410" cy="479398"/>
    <xdr:pic>
      <xdr:nvPicPr>
        <xdr:cNvPr id="17" name="Image 7"/>
        <xdr:cNvPicPr>
          <a:picLocks noChangeAspect="1"/>
        </xdr:cNvPicPr>
      </xdr:nvPicPr>
      <xdr:blipFill>
        <a:blip xmlns:r="http://schemas.openxmlformats.org/officeDocument/2006/relationships" r:embed="rId2" cstate="print">
          <a:clrChange>
            <a:clrFrom>
              <a:srgbClr val="FDFDFD"/>
            </a:clrFrom>
            <a:clrTo>
              <a:srgbClr val="FDFDFD">
                <a:alpha val="0"/>
              </a:srgbClr>
            </a:clrTo>
          </a:clrChange>
          <a:extLst>
            <a:ext uri="{28A0092B-C50C-407E-A947-70E740481C1C}">
              <a14:useLocalDpi xmlns:a14="http://schemas.microsoft.com/office/drawing/2010/main" val="0"/>
            </a:ext>
          </a:extLst>
        </a:blip>
        <a:srcRect/>
        <a:stretch>
          <a:fillRect/>
        </a:stretch>
      </xdr:blipFill>
      <xdr:spPr bwMode="auto">
        <a:xfrm>
          <a:off x="762000" y="190500"/>
          <a:ext cx="1400410" cy="4793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20</xdr:col>
      <xdr:colOff>142875</xdr:colOff>
      <xdr:row>1</xdr:row>
      <xdr:rowOff>142875</xdr:rowOff>
    </xdr:from>
    <xdr:to>
      <xdr:col>20</xdr:col>
      <xdr:colOff>543454</xdr:colOff>
      <xdr:row>2</xdr:row>
      <xdr:rowOff>125501</xdr:rowOff>
    </xdr:to>
    <xdr:pic>
      <xdr:nvPicPr>
        <xdr:cNvPr id="18" name="Picture 6" descr="http://www.iconlib.info/original/Misc_icon_kfilereplace_2700.jpg"/>
        <xdr:cNvPicPr>
          <a:picLocks noChangeAspect="1" noChangeArrowheads="1"/>
        </xdr:cNvPicPr>
      </xdr:nvPicPr>
      <xdr:blipFill>
        <a:blip xmlns:r="http://schemas.openxmlformats.org/officeDocument/2006/relationships" r:embed="rId3" cstate="print">
          <a:lum contrast="-10000"/>
          <a:extLst>
            <a:ext uri="{28A0092B-C50C-407E-A947-70E740481C1C}">
              <a14:useLocalDpi xmlns:a14="http://schemas.microsoft.com/office/drawing/2010/main" val="0"/>
            </a:ext>
          </a:extLst>
        </a:blip>
        <a:srcRect/>
        <a:stretch>
          <a:fillRect/>
        </a:stretch>
      </xdr:blipFill>
      <xdr:spPr bwMode="auto">
        <a:xfrm>
          <a:off x="15382875" y="333375"/>
          <a:ext cx="400579" cy="4112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198697</xdr:colOff>
      <xdr:row>52</xdr:row>
      <xdr:rowOff>23811</xdr:rowOff>
    </xdr:from>
    <xdr:to>
      <xdr:col>17</xdr:col>
      <xdr:colOff>748240</xdr:colOff>
      <xdr:row>55</xdr:row>
      <xdr:rowOff>107156</xdr:rowOff>
    </xdr:to>
    <xdr:cxnSp macro="">
      <xdr:nvCxnSpPr>
        <xdr:cNvPr id="19" name="Connecteur droit 18"/>
        <xdr:cNvCxnSpPr>
          <a:stCxn id="21" idx="0"/>
        </xdr:cNvCxnSpPr>
      </xdr:nvCxnSpPr>
      <xdr:spPr>
        <a:xfrm flipH="1" flipV="1">
          <a:off x="13152697" y="11691936"/>
          <a:ext cx="549543" cy="769145"/>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154781</xdr:colOff>
      <xdr:row>19</xdr:row>
      <xdr:rowOff>52711</xdr:rowOff>
    </xdr:from>
    <xdr:to>
      <xdr:col>13</xdr:col>
      <xdr:colOff>729483</xdr:colOff>
      <xdr:row>31</xdr:row>
      <xdr:rowOff>115645</xdr:rowOff>
    </xdr:to>
    <xdr:pic>
      <xdr:nvPicPr>
        <xdr:cNvPr id="20" name="Image 1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02781" y="4243711"/>
          <a:ext cx="7432702" cy="27394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226220</xdr:colOff>
      <xdr:row>55</xdr:row>
      <xdr:rowOff>107156</xdr:rowOff>
    </xdr:from>
    <xdr:to>
      <xdr:col>20</xdr:col>
      <xdr:colOff>508259</xdr:colOff>
      <xdr:row>61</xdr:row>
      <xdr:rowOff>130015</xdr:rowOff>
    </xdr:to>
    <xdr:sp macro="" textlink="">
      <xdr:nvSpPr>
        <xdr:cNvPr id="21" name="Zone de texte 21"/>
        <xdr:cNvSpPr txBox="1"/>
      </xdr:nvSpPr>
      <xdr:spPr>
        <a:xfrm>
          <a:off x="11656220" y="12461081"/>
          <a:ext cx="4092039" cy="1394459"/>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Calcul des écarts </a:t>
          </a:r>
          <a:r>
            <a:rPr lang="fr-FR" sz="1200">
              <a:solidFill>
                <a:srgbClr val="000000"/>
              </a:solidFill>
              <a:effectLst/>
              <a:latin typeface="Arial"/>
              <a:ea typeface="Times New Roman"/>
            </a:rPr>
            <a:t>:</a:t>
          </a:r>
        </a:p>
        <a:p>
          <a:pPr>
            <a:spcAft>
              <a:spcPts val="0"/>
            </a:spcAft>
          </a:pPr>
          <a:r>
            <a:rPr lang="fr-FR" sz="1200" baseline="0">
              <a:solidFill>
                <a:srgbClr val="000000"/>
              </a:solidFill>
              <a:effectLst/>
              <a:latin typeface="Arial"/>
              <a:ea typeface="Times New Roman"/>
            </a:rPr>
            <a:t>Les formules </a:t>
          </a:r>
          <a:r>
            <a:rPr lang="fr-FR" sz="1200" baseline="0">
              <a:solidFill>
                <a:srgbClr val="000000"/>
              </a:solidFill>
              <a:effectLst/>
              <a:latin typeface="Arial"/>
              <a:ea typeface="Times New Roman"/>
              <a:cs typeface="+mn-cs"/>
            </a:rPr>
            <a:t>permettant de calculer les écarts :</a:t>
          </a:r>
        </a:p>
        <a:p>
          <a:pPr marL="171450" indent="-171450">
            <a:spcAft>
              <a:spcPts val="0"/>
            </a:spcAft>
            <a:buFont typeface="Arial" panose="020B0604020202020204" pitchFamily="34" charset="0"/>
            <a:buChar char="•"/>
          </a:pPr>
          <a:r>
            <a:rPr lang="fr-FR" sz="1200" baseline="0">
              <a:solidFill>
                <a:srgbClr val="000000"/>
              </a:solidFill>
              <a:effectLst/>
              <a:latin typeface="Arial"/>
              <a:ea typeface="Times New Roman"/>
              <a:cs typeface="+mn-cs"/>
            </a:rPr>
            <a:t>associés aux variations des indicateurs de niveau 2</a:t>
          </a:r>
        </a:p>
        <a:p>
          <a:pPr marL="171450" indent="-171450">
            <a:spcAft>
              <a:spcPts val="0"/>
            </a:spcAft>
            <a:buFont typeface="Arial" panose="020B0604020202020204" pitchFamily="34" charset="0"/>
            <a:buChar char="•"/>
          </a:pPr>
          <a:r>
            <a:rPr lang="fr-FR" sz="1200" baseline="0">
              <a:solidFill>
                <a:srgbClr val="000000"/>
              </a:solidFill>
              <a:effectLst/>
              <a:latin typeface="Arial"/>
              <a:ea typeface="Times New Roman"/>
              <a:cs typeface="+mn-cs"/>
            </a:rPr>
            <a:t>constatés sur D, M, E, F, O et sur la marge brute</a:t>
          </a:r>
        </a:p>
        <a:p>
          <a:pPr marL="171450" indent="-171450">
            <a:spcAft>
              <a:spcPts val="0"/>
            </a:spcAft>
            <a:buFont typeface="Arial" panose="020B0604020202020204" pitchFamily="34" charset="0"/>
            <a:buChar char="•"/>
          </a:pPr>
          <a:r>
            <a:rPr lang="fr-FR" sz="1200" baseline="0">
              <a:solidFill>
                <a:srgbClr val="000000"/>
              </a:solidFill>
              <a:effectLst/>
              <a:latin typeface="Arial"/>
              <a:ea typeface="Times New Roman"/>
              <a:cs typeface="+mn-cs"/>
            </a:rPr>
            <a:t>entre les deux phases comparées</a:t>
          </a:r>
        </a:p>
        <a:p>
          <a:pPr>
            <a:spcAft>
              <a:spcPts val="0"/>
            </a:spcAft>
          </a:pPr>
          <a:r>
            <a:rPr lang="fr-FR" sz="1200" baseline="0">
              <a:solidFill>
                <a:srgbClr val="000000"/>
              </a:solidFill>
              <a:effectLst/>
              <a:latin typeface="Arial"/>
              <a:ea typeface="Times New Roman"/>
              <a:cs typeface="+mn-cs"/>
            </a:rPr>
            <a:t>sont explicitées dans l'onglet Aide des rapports 02 et 02B (analyse de la marge brute).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livier.barre/Downloads/Rapports%20PMM%20-%20D&#233;f/01%20-%20Classement%20des%20entit&#233;s%20d'un%20p&#233;rim&#232;tre%20-%20MB%20r&#233;el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ement périmètre"/>
      <sheetName val="Aide"/>
    </sheetNames>
    <sheetDataSet>
      <sheetData sheetId="0">
        <row r="1">
          <cell r="B1" t="str">
            <v>tango_formation:</v>
          </cell>
        </row>
        <row r="16">
          <cell r="A16" t="e">
            <v>#NAME?</v>
          </cell>
        </row>
        <row r="17">
          <cell r="A17" t="e">
            <v>#NAME?</v>
          </cell>
        </row>
        <row r="31">
          <cell r="A31">
            <v>1</v>
          </cell>
        </row>
        <row r="33">
          <cell r="B33" t="e">
            <v>#NAME?</v>
          </cell>
        </row>
        <row r="35">
          <cell r="B35" t="e">
            <v>#NAME?</v>
          </cell>
        </row>
        <row r="36">
          <cell r="B36" t="e">
            <v>#NAME?</v>
          </cell>
        </row>
        <row r="37">
          <cell r="B37" t="e">
            <v>#NAME?</v>
          </cell>
        </row>
        <row r="39">
          <cell r="B39" t="e">
            <v>#NAME?</v>
          </cell>
        </row>
        <row r="40">
          <cell r="B40" t="e">
            <v>#NAME?</v>
          </cell>
        </row>
        <row r="41">
          <cell r="B41" t="e">
            <v>#NAME?</v>
          </cell>
        </row>
        <row r="56">
          <cell r="A56">
            <v>0</v>
          </cell>
        </row>
      </sheetData>
      <sheetData sheetId="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GG360"/>
  <sheetViews>
    <sheetView showGridLines="0" tabSelected="1" topLeftCell="L25" zoomScaleNormal="70" zoomScaleSheetLayoutView="55" workbookViewId="0">
      <selection activeCell="CO40" sqref="CO40"/>
    </sheetView>
  </sheetViews>
  <sheetFormatPr baseColWidth="10" defaultRowHeight="15" outlineLevelCol="1" x14ac:dyDescent="0.25"/>
  <cols>
    <col min="1" max="1" width="42.5703125" hidden="1" customWidth="1"/>
    <col min="2" max="2" width="25.28515625" hidden="1" customWidth="1"/>
    <col min="3" max="3" width="19" hidden="1" customWidth="1"/>
    <col min="4" max="4" width="16.85546875" hidden="1" customWidth="1"/>
    <col min="5" max="5" width="62" hidden="1" customWidth="1"/>
    <col min="6" max="6" width="63.28515625" hidden="1" customWidth="1"/>
    <col min="7" max="7" width="62" hidden="1" customWidth="1"/>
    <col min="8" max="8" width="6.140625" hidden="1" customWidth="1"/>
    <col min="9" max="9" width="59.5703125" hidden="1" customWidth="1"/>
    <col min="10" max="10" width="11.42578125" hidden="1" customWidth="1"/>
    <col min="11" max="11" width="2.42578125" hidden="1" customWidth="1"/>
    <col min="12" max="13" width="1.42578125" customWidth="1"/>
    <col min="14" max="15" width="2.42578125" customWidth="1"/>
    <col min="16" max="16" width="40.140625" customWidth="1"/>
    <col min="17" max="17" width="24.28515625" customWidth="1"/>
    <col min="18" max="19" width="1.42578125" customWidth="1"/>
    <col min="20" max="20" width="19.140625" hidden="1" customWidth="1" outlineLevel="1" collapsed="1"/>
    <col min="21" max="21" width="17.42578125" hidden="1" customWidth="1" outlineLevel="1" collapsed="1"/>
    <col min="22" max="22" width="12.85546875" customWidth="1" collapsed="1"/>
    <col min="23" max="23" width="10.140625" customWidth="1" collapsed="1"/>
    <col min="24" max="24" width="9.28515625" hidden="1" customWidth="1"/>
    <col min="25" max="27" width="8.42578125" hidden="1" customWidth="1"/>
    <col min="28" max="29" width="9.28515625" hidden="1" customWidth="1"/>
    <col min="30" max="32" width="8.42578125" hidden="1" customWidth="1"/>
    <col min="33" max="33" width="9.28515625" hidden="1" customWidth="1"/>
    <col min="34" max="34" width="8.7109375" hidden="1" customWidth="1"/>
    <col min="35" max="35" width="8.42578125" hidden="1" customWidth="1"/>
    <col min="36" max="37" width="7.85546875" hidden="1" customWidth="1"/>
    <col min="38" max="38" width="8.42578125" hidden="1" customWidth="1"/>
    <col min="39" max="39" width="0.7109375" customWidth="1"/>
    <col min="40" max="41" width="16.140625" hidden="1" customWidth="1" outlineLevel="1" collapsed="1"/>
    <col min="42" max="42" width="17.140625" hidden="1" customWidth="1" outlineLevel="1"/>
    <col min="43" max="43" width="17.140625" customWidth="1" collapsed="1"/>
    <col min="44" max="44" width="21.5703125" hidden="1" customWidth="1"/>
    <col min="45" max="45" width="5.42578125" hidden="1" customWidth="1"/>
    <col min="46" max="46" width="22.28515625" hidden="1" customWidth="1"/>
    <col min="47" max="47" width="6.5703125" hidden="1" customWidth="1"/>
    <col min="48" max="49" width="7.85546875" hidden="1" customWidth="1"/>
    <col min="50" max="50" width="4.85546875" hidden="1" customWidth="1"/>
    <col min="51" max="51" width="5.7109375" hidden="1" customWidth="1"/>
    <col min="52" max="52" width="6.5703125" hidden="1" customWidth="1"/>
    <col min="53" max="53" width="7.85546875" hidden="1" customWidth="1"/>
    <col min="54" max="54" width="21.5703125" hidden="1" customWidth="1"/>
    <col min="55" max="55" width="4.5703125" hidden="1" customWidth="1"/>
    <col min="56" max="56" width="22.28515625" hidden="1" customWidth="1"/>
    <col min="57" max="60" width="8.42578125" hidden="1" customWidth="1"/>
    <col min="61" max="61" width="9.28515625" hidden="1" customWidth="1"/>
    <col min="62" max="62" width="8.42578125" hidden="1" customWidth="1"/>
    <col min="63" max="64" width="8.7109375" hidden="1" customWidth="1"/>
    <col min="65" max="66" width="16.140625" hidden="1" customWidth="1" outlineLevel="1" collapsed="1"/>
    <col min="67" max="67" width="17.140625" hidden="1" customWidth="1" outlineLevel="1"/>
    <col min="68" max="68" width="17.140625" customWidth="1" collapsed="1"/>
    <col min="69" max="69" width="3.5703125" hidden="1" customWidth="1"/>
    <col min="70" max="70" width="16.28515625" hidden="1" customWidth="1"/>
    <col min="71" max="71" width="20" hidden="1" customWidth="1"/>
    <col min="72" max="73" width="7.85546875" hidden="1" customWidth="1"/>
    <col min="74" max="74" width="2" hidden="1" customWidth="1"/>
    <col min="75" max="75" width="2.7109375" hidden="1" customWidth="1"/>
    <col min="76" max="76" width="3.5703125" hidden="1" customWidth="1"/>
    <col min="77" max="77" width="8.7109375" hidden="1" customWidth="1"/>
    <col min="78" max="78" width="7.85546875" hidden="1" customWidth="1"/>
    <col min="79" max="79" width="3.5703125" hidden="1" customWidth="1"/>
    <col min="80" max="80" width="16.28515625" hidden="1" customWidth="1"/>
    <col min="81" max="81" width="20" hidden="1" customWidth="1"/>
    <col min="82" max="82" width="7.140625" hidden="1" customWidth="1"/>
    <col min="83" max="83" width="20" hidden="1" customWidth="1"/>
    <col min="84" max="84" width="7.85546875" hidden="1" customWidth="1"/>
    <col min="85" max="85" width="20.5703125" hidden="1" customWidth="1"/>
    <col min="86" max="87" width="8.42578125" hidden="1" customWidth="1"/>
    <col min="88" max="88" width="7.85546875" hidden="1" customWidth="1"/>
    <col min="89" max="89" width="8.42578125" hidden="1" customWidth="1"/>
    <col min="90" max="91" width="16.140625" hidden="1" customWidth="1" outlineLevel="1" collapsed="1"/>
    <col min="92" max="92" width="17.140625" hidden="1" customWidth="1" outlineLevel="1"/>
    <col min="93" max="93" width="17.140625" customWidth="1" collapsed="1"/>
    <col min="94" max="94" width="17.5703125" hidden="1" customWidth="1"/>
    <col min="95" max="95" width="2.7109375" hidden="1" customWidth="1"/>
    <col min="96" max="96" width="20" hidden="1" customWidth="1"/>
    <col min="97" max="98" width="7.85546875" hidden="1" customWidth="1"/>
    <col min="99" max="99" width="2" hidden="1" customWidth="1"/>
    <col min="100" max="100" width="2.7109375" hidden="1" customWidth="1"/>
    <col min="101" max="101" width="3.5703125" hidden="1" customWidth="1"/>
    <col min="102" max="103" width="7.85546875" hidden="1" customWidth="1"/>
    <col min="104" max="104" width="17.5703125" hidden="1" customWidth="1"/>
    <col min="105" max="105" width="3.28515625" hidden="1" customWidth="1"/>
    <col min="106" max="106" width="20" hidden="1" customWidth="1"/>
    <col min="107" max="107" width="8.42578125" hidden="1" customWidth="1"/>
    <col min="108" max="110" width="7.140625" hidden="1" customWidth="1"/>
    <col min="111" max="111" width="7.85546875" hidden="1" customWidth="1"/>
    <col min="112" max="112" width="7.140625" hidden="1" customWidth="1"/>
    <col min="113" max="114" width="7.85546875" hidden="1" customWidth="1"/>
    <col min="115" max="116" width="16.140625" hidden="1" customWidth="1" outlineLevel="1" collapsed="1"/>
    <col min="117" max="117" width="17.140625" hidden="1" customWidth="1" outlineLevel="1"/>
    <col min="118" max="118" width="17.140625" customWidth="1" collapsed="1"/>
    <col min="119" max="119" width="5.7109375" hidden="1" customWidth="1"/>
    <col min="120" max="120" width="2" hidden="1" customWidth="1"/>
    <col min="121" max="121" width="20" hidden="1" customWidth="1"/>
    <col min="122" max="123" width="7.85546875" hidden="1" customWidth="1"/>
    <col min="124" max="124" width="5.7109375" hidden="1" customWidth="1"/>
    <col min="125" max="125" width="2" hidden="1" customWidth="1"/>
    <col min="126" max="126" width="3.5703125" hidden="1" customWidth="1"/>
    <col min="127" max="128" width="7.85546875" hidden="1" customWidth="1"/>
    <col min="129" max="129" width="6.28515625" hidden="1" customWidth="1"/>
    <col min="130" max="130" width="2" hidden="1" customWidth="1"/>
    <col min="131" max="131" width="20" hidden="1" customWidth="1"/>
    <col min="132" max="132" width="7.85546875" hidden="1" customWidth="1"/>
    <col min="133" max="133" width="8.42578125" hidden="1" customWidth="1"/>
    <col min="134" max="134" width="7.140625" hidden="1" customWidth="1"/>
    <col min="135" max="135" width="8.42578125" hidden="1" customWidth="1"/>
    <col min="136" max="136" width="7.140625" hidden="1" customWidth="1"/>
    <col min="137" max="137" width="8.42578125" hidden="1" customWidth="1"/>
    <col min="138" max="139" width="7.85546875" hidden="1" customWidth="1"/>
    <col min="140" max="141" width="16.140625" hidden="1" customWidth="1" outlineLevel="1" collapsed="1"/>
    <col min="142" max="142" width="17.140625" hidden="1" customWidth="1" outlineLevel="1"/>
    <col min="143" max="143" width="17.140625" customWidth="1" collapsed="1"/>
    <col min="144" max="144" width="19.28515625" hidden="1" customWidth="1"/>
    <col min="145" max="145" width="2" hidden="1" customWidth="1"/>
    <col min="146" max="146" width="20" hidden="1" customWidth="1"/>
    <col min="147" max="148" width="7.85546875" hidden="1" customWidth="1"/>
    <col min="149" max="149" width="2.7109375" hidden="1" customWidth="1"/>
    <col min="150" max="150" width="2" hidden="1" customWidth="1"/>
    <col min="151" max="151" width="3.5703125" hidden="1" customWidth="1"/>
    <col min="152" max="153" width="7.85546875" hidden="1" customWidth="1"/>
    <col min="154" max="154" width="19.28515625" hidden="1" customWidth="1"/>
    <col min="155" max="155" width="2.42578125" hidden="1" customWidth="1"/>
    <col min="156" max="156" width="20" hidden="1" customWidth="1"/>
    <col min="157" max="157" width="8.42578125" hidden="1" customWidth="1"/>
    <col min="158" max="158" width="2" hidden="1" customWidth="1"/>
    <col min="159" max="164" width="8.42578125" hidden="1" customWidth="1"/>
    <col min="165" max="165" width="0.7109375" customWidth="1"/>
    <col min="166" max="166" width="15.28515625" customWidth="1"/>
    <col min="167" max="168" width="1.42578125" customWidth="1"/>
    <col min="169" max="169" width="12.140625" customWidth="1" outlineLevel="1"/>
    <col min="170" max="170" width="7.140625" customWidth="1" outlineLevel="1"/>
    <col min="171" max="171" width="11.140625" customWidth="1" outlineLevel="1"/>
    <col min="172" max="172" width="10.140625" customWidth="1" outlineLevel="1"/>
    <col min="173" max="173" width="11.85546875" customWidth="1"/>
    <col min="174" max="174" width="10.140625" customWidth="1"/>
    <col min="175" max="175" width="3.85546875" customWidth="1"/>
    <col min="176" max="176" width="5.7109375" style="72" customWidth="1"/>
  </cols>
  <sheetData>
    <row r="1" spans="1:176" ht="30.75" hidden="1" customHeight="1" x14ac:dyDescent="0.25">
      <c r="A1" s="1" t="s">
        <v>0</v>
      </c>
      <c r="B1" s="88" t="s">
        <v>364</v>
      </c>
      <c r="D1" s="1"/>
      <c r="F1" s="88"/>
      <c r="G1" s="88"/>
      <c r="H1" s="88"/>
      <c r="P1" s="92" t="s">
        <v>89</v>
      </c>
      <c r="Q1" s="90" t="s">
        <v>90</v>
      </c>
      <c r="T1" s="96" t="s">
        <v>357</v>
      </c>
      <c r="U1" s="97"/>
      <c r="V1" s="97"/>
      <c r="W1" s="97"/>
      <c r="X1" s="97"/>
      <c r="Y1" s="97"/>
      <c r="Z1" s="97"/>
      <c r="AA1" s="97"/>
      <c r="AB1" s="97"/>
      <c r="AC1" s="97"/>
      <c r="AD1" s="97"/>
      <c r="AE1" s="97"/>
      <c r="AF1" s="97"/>
      <c r="AG1" s="97"/>
      <c r="AH1" s="97"/>
      <c r="AI1" s="97"/>
      <c r="AJ1" s="97"/>
      <c r="AK1" s="97"/>
      <c r="AL1" s="97"/>
      <c r="AM1" s="97"/>
      <c r="AN1" s="3" t="s">
        <v>4</v>
      </c>
      <c r="AO1" s="97"/>
      <c r="AP1" s="97"/>
      <c r="AQ1" s="97"/>
      <c r="AR1" s="97"/>
      <c r="AS1" s="97"/>
      <c r="AT1" s="97"/>
      <c r="AU1" s="97"/>
      <c r="AV1" s="97"/>
      <c r="AW1" s="97"/>
      <c r="AX1" s="97"/>
      <c r="AY1" s="97"/>
      <c r="AZ1" s="97"/>
      <c r="BA1" s="97"/>
      <c r="BB1" s="97"/>
      <c r="BC1" s="97"/>
      <c r="BD1" s="97"/>
      <c r="BE1" s="97"/>
      <c r="BF1" s="97"/>
      <c r="BG1" s="97"/>
      <c r="BH1" s="97"/>
      <c r="BI1" s="97"/>
      <c r="BJ1" s="97"/>
      <c r="BK1" s="97"/>
      <c r="BL1" s="97"/>
      <c r="BM1" s="3" t="s">
        <v>18</v>
      </c>
      <c r="BN1" s="97"/>
      <c r="BO1" s="97"/>
      <c r="BP1" s="97"/>
      <c r="BQ1" s="97"/>
      <c r="BR1" s="97"/>
      <c r="BS1" s="97"/>
      <c r="BT1" s="97"/>
      <c r="BU1" s="97"/>
      <c r="BV1" s="97"/>
      <c r="BW1" s="97"/>
      <c r="BX1" s="97"/>
      <c r="BY1" s="97"/>
      <c r="BZ1" s="97"/>
      <c r="CA1" s="97"/>
      <c r="CB1" s="97"/>
      <c r="CC1" s="97"/>
      <c r="CD1" s="97"/>
      <c r="CE1" s="97"/>
      <c r="CF1" s="97"/>
      <c r="CG1" s="97"/>
      <c r="CH1" s="97"/>
      <c r="CI1" s="97"/>
      <c r="CJ1" s="97"/>
      <c r="CK1" s="97"/>
      <c r="CL1" s="3" t="s">
        <v>32</v>
      </c>
      <c r="CM1" s="97"/>
      <c r="CN1" s="97"/>
      <c r="CO1" s="97"/>
      <c r="CP1" s="97"/>
      <c r="CQ1" s="97"/>
      <c r="CR1" s="97"/>
      <c r="CS1" s="97"/>
      <c r="CT1" s="97"/>
      <c r="CU1" s="97"/>
      <c r="CV1" s="97"/>
      <c r="CW1" s="97"/>
      <c r="CX1" s="97"/>
      <c r="CY1" s="97"/>
      <c r="CZ1" s="97"/>
      <c r="DA1" s="97"/>
      <c r="DB1" s="97"/>
      <c r="DC1" s="97"/>
      <c r="DD1" s="97"/>
      <c r="DE1" s="97"/>
      <c r="DF1" s="97"/>
      <c r="DG1" s="97"/>
      <c r="DH1" s="97"/>
      <c r="DI1" s="97"/>
      <c r="DJ1" s="97"/>
      <c r="DK1" s="3" t="s">
        <v>46</v>
      </c>
      <c r="DL1" s="97"/>
      <c r="DM1" s="97"/>
      <c r="DN1" s="97"/>
      <c r="DO1" s="97"/>
      <c r="DP1" s="97"/>
      <c r="DQ1" s="97"/>
      <c r="DR1" s="97"/>
      <c r="DS1" s="97"/>
      <c r="DT1" s="97"/>
      <c r="DU1" s="97"/>
      <c r="DV1" s="97"/>
      <c r="DW1" s="97"/>
      <c r="DX1" s="97"/>
      <c r="DY1" s="97"/>
      <c r="DZ1" s="97"/>
      <c r="EA1" s="97"/>
      <c r="EB1" s="97"/>
      <c r="EC1" s="97"/>
      <c r="ED1" s="97"/>
      <c r="EE1" s="97"/>
      <c r="EF1" s="97"/>
      <c r="EG1" s="97"/>
      <c r="EH1" s="97"/>
      <c r="EI1" s="97"/>
      <c r="EJ1" s="3" t="s">
        <v>60</v>
      </c>
      <c r="EK1" s="97"/>
      <c r="EL1" s="97"/>
      <c r="EM1" s="97"/>
      <c r="EN1" s="97"/>
      <c r="EO1" s="97"/>
      <c r="EP1" s="97"/>
      <c r="EQ1" s="97"/>
      <c r="ER1" s="97"/>
      <c r="ES1" s="97"/>
      <c r="ET1" s="97"/>
      <c r="EU1" s="97"/>
      <c r="EV1" s="97"/>
      <c r="EW1" s="97"/>
      <c r="EX1" s="97"/>
      <c r="EY1" s="97"/>
      <c r="EZ1" s="97"/>
      <c r="FA1" s="97"/>
      <c r="FB1" s="97"/>
      <c r="FC1" s="97"/>
      <c r="FD1" s="97"/>
      <c r="FE1" s="97"/>
      <c r="FF1" s="97"/>
      <c r="FG1" s="97"/>
      <c r="FH1" s="97"/>
      <c r="FI1" s="97"/>
      <c r="FJ1" s="97"/>
      <c r="FK1" s="97"/>
      <c r="FL1" s="97"/>
      <c r="FM1" s="97" t="s">
        <v>1</v>
      </c>
      <c r="FN1" s="97"/>
      <c r="FO1" s="97"/>
      <c r="FP1" s="97"/>
      <c r="FQ1" s="97"/>
      <c r="FR1" s="98"/>
    </row>
    <row r="2" spans="1:176" hidden="1" x14ac:dyDescent="0.25">
      <c r="A2" s="1" t="s">
        <v>2</v>
      </c>
      <c r="B2" s="88" t="str">
        <f ca="1">LEFT(Server,LEN(Server)-1)</f>
        <v>tango_core_model</v>
      </c>
      <c r="D2" s="1"/>
      <c r="F2" s="88"/>
      <c r="G2" s="88"/>
      <c r="H2" s="88"/>
      <c r="P2" s="93" t="str">
        <f ca="1">Q35</f>
        <v>September 2015 YTD</v>
      </c>
      <c r="Q2" s="91" t="str">
        <f ca="1">IF($Q$46=$A$16,_xll.DBRA(Server&amp;"PERIOD",P2,"Prior Year"),$P$2)</f>
        <v>2014.09_YTD</v>
      </c>
      <c r="T2" s="2" t="str">
        <f ca="1">$P$2</f>
        <v>September 2015 YTD</v>
      </c>
      <c r="U2" s="3" t="str">
        <f ca="1">$Q$2</f>
        <v>2014.09_YTD</v>
      </c>
      <c r="V2" s="3"/>
      <c r="W2" s="3"/>
      <c r="X2" s="3" t="str">
        <f ca="1">$P$2</f>
        <v>September 2015 YTD</v>
      </c>
      <c r="Y2" s="3" t="str">
        <f ca="1">$P$2</f>
        <v>September 2015 YTD</v>
      </c>
      <c r="Z2" s="3" t="str">
        <f ca="1">$P$2</f>
        <v>September 2015 YTD</v>
      </c>
      <c r="AA2" s="3" t="str">
        <f ca="1">$P$2</f>
        <v>September 2015 YTD</v>
      </c>
      <c r="AB2" s="3" t="str">
        <f ca="1">$P$2</f>
        <v>September 2015 YTD</v>
      </c>
      <c r="AC2" s="3" t="str">
        <f ca="1">$Q$2</f>
        <v>2014.09_YTD</v>
      </c>
      <c r="AD2" s="3" t="str">
        <f ca="1">$Q$2</f>
        <v>2014.09_YTD</v>
      </c>
      <c r="AE2" s="3" t="str">
        <f ca="1">$Q$2</f>
        <v>2014.09_YTD</v>
      </c>
      <c r="AF2" s="3" t="str">
        <f ca="1">$Q$2</f>
        <v>2014.09_YTD</v>
      </c>
      <c r="AG2" s="3" t="str">
        <f ca="1">$Q$2</f>
        <v>2014.09_YTD</v>
      </c>
      <c r="AH2" s="3"/>
      <c r="AI2" s="3"/>
      <c r="AJ2" s="3"/>
      <c r="AK2" s="3"/>
      <c r="AL2" s="3"/>
      <c r="AM2" s="3"/>
      <c r="AN2" s="3" t="str">
        <f ca="1">$P$2</f>
        <v>September 2015 YTD</v>
      </c>
      <c r="AO2" s="3" t="str">
        <f ca="1">$Q$2</f>
        <v>2014.09_YTD</v>
      </c>
      <c r="AP2" s="3"/>
      <c r="AQ2" s="3"/>
      <c r="AR2" s="3" t="str">
        <f ca="1">$P$2</f>
        <v>September 2015 YTD</v>
      </c>
      <c r="AS2" s="3" t="str">
        <f ca="1">$P$2</f>
        <v>September 2015 YTD</v>
      </c>
      <c r="AT2" s="3" t="str">
        <f ca="1">$P$2</f>
        <v>September 2015 YTD</v>
      </c>
      <c r="AU2" s="3" t="str">
        <f ca="1">$P$2</f>
        <v>September 2015 YTD</v>
      </c>
      <c r="AV2" s="3" t="str">
        <f ca="1">$P$2</f>
        <v>September 2015 YTD</v>
      </c>
      <c r="AW2" s="3" t="str">
        <f ca="1">$Q$2</f>
        <v>2014.09_YTD</v>
      </c>
      <c r="AX2" s="3" t="str">
        <f ca="1">$Q$2</f>
        <v>2014.09_YTD</v>
      </c>
      <c r="AY2" s="3" t="str">
        <f ca="1">$Q$2</f>
        <v>2014.09_YTD</v>
      </c>
      <c r="AZ2" s="3" t="str">
        <f ca="1">$Q$2</f>
        <v>2014.09_YTD</v>
      </c>
      <c r="BA2" s="3" t="str">
        <f ca="1">$Q$2</f>
        <v>2014.09_YTD</v>
      </c>
      <c r="BB2" s="3"/>
      <c r="BC2" s="3"/>
      <c r="BD2" s="3"/>
      <c r="BE2" s="3"/>
      <c r="BF2" s="3"/>
      <c r="BG2" s="3"/>
      <c r="BH2" s="3"/>
      <c r="BI2" s="3"/>
      <c r="BJ2" s="3"/>
      <c r="BK2" s="3"/>
      <c r="BL2" s="3"/>
      <c r="BM2" s="3" t="str">
        <f ca="1">$P$2</f>
        <v>September 2015 YTD</v>
      </c>
      <c r="BN2" s="3" t="str">
        <f ca="1">$Q$2</f>
        <v>2014.09_YTD</v>
      </c>
      <c r="BO2" s="3"/>
      <c r="BP2" s="3"/>
      <c r="BQ2" s="3" t="str">
        <f ca="1">$P$2</f>
        <v>September 2015 YTD</v>
      </c>
      <c r="BR2" s="3" t="str">
        <f ca="1">$P$2</f>
        <v>September 2015 YTD</v>
      </c>
      <c r="BS2" s="3" t="str">
        <f ca="1">$P$2</f>
        <v>September 2015 YTD</v>
      </c>
      <c r="BT2" s="3" t="str">
        <f ca="1">$P$2</f>
        <v>September 2015 YTD</v>
      </c>
      <c r="BU2" s="3" t="str">
        <f ca="1">$P$2</f>
        <v>September 2015 YTD</v>
      </c>
      <c r="BV2" s="3" t="str">
        <f ca="1">$Q$2</f>
        <v>2014.09_YTD</v>
      </c>
      <c r="BW2" s="3" t="str">
        <f ca="1">$Q$2</f>
        <v>2014.09_YTD</v>
      </c>
      <c r="BX2" s="3" t="str">
        <f ca="1">$Q$2</f>
        <v>2014.09_YTD</v>
      </c>
      <c r="BY2" s="3" t="str">
        <f ca="1">$Q$2</f>
        <v>2014.09_YTD</v>
      </c>
      <c r="BZ2" s="3" t="str">
        <f ca="1">$Q$2</f>
        <v>2014.09_YTD</v>
      </c>
      <c r="CA2" s="3"/>
      <c r="CB2" s="3"/>
      <c r="CC2" s="3"/>
      <c r="CD2" s="3"/>
      <c r="CE2" s="3"/>
      <c r="CF2" s="3"/>
      <c r="CG2" s="3"/>
      <c r="CH2" s="3"/>
      <c r="CI2" s="3"/>
      <c r="CJ2" s="3"/>
      <c r="CK2" s="3"/>
      <c r="CL2" s="3" t="str">
        <f ca="1">$P$2</f>
        <v>September 2015 YTD</v>
      </c>
      <c r="CM2" s="3" t="str">
        <f ca="1">$Q$2</f>
        <v>2014.09_YTD</v>
      </c>
      <c r="CN2" s="3"/>
      <c r="CO2" s="3"/>
      <c r="CP2" s="3" t="str">
        <f ca="1">$P$2</f>
        <v>September 2015 YTD</v>
      </c>
      <c r="CQ2" s="3" t="str">
        <f ca="1">$P$2</f>
        <v>September 2015 YTD</v>
      </c>
      <c r="CR2" s="3" t="str">
        <f ca="1">$P$2</f>
        <v>September 2015 YTD</v>
      </c>
      <c r="CS2" s="3" t="str">
        <f ca="1">$P$2</f>
        <v>September 2015 YTD</v>
      </c>
      <c r="CT2" s="3" t="str">
        <f ca="1">$P$2</f>
        <v>September 2015 YTD</v>
      </c>
      <c r="CU2" s="3" t="str">
        <f ca="1">$Q$2</f>
        <v>2014.09_YTD</v>
      </c>
      <c r="CV2" s="3" t="str">
        <f ca="1">$Q$2</f>
        <v>2014.09_YTD</v>
      </c>
      <c r="CW2" s="3" t="str">
        <f ca="1">$Q$2</f>
        <v>2014.09_YTD</v>
      </c>
      <c r="CX2" s="3" t="str">
        <f ca="1">$Q$2</f>
        <v>2014.09_YTD</v>
      </c>
      <c r="CY2" s="3" t="str">
        <f ca="1">$Q$2</f>
        <v>2014.09_YTD</v>
      </c>
      <c r="CZ2" s="3"/>
      <c r="DA2" s="3"/>
      <c r="DB2" s="3"/>
      <c r="DC2" s="3"/>
      <c r="DD2" s="3"/>
      <c r="DE2" s="3"/>
      <c r="DF2" s="3"/>
      <c r="DG2" s="3"/>
      <c r="DH2" s="3"/>
      <c r="DI2" s="3"/>
      <c r="DJ2" s="3"/>
      <c r="DK2" s="3" t="str">
        <f ca="1">$P$2</f>
        <v>September 2015 YTD</v>
      </c>
      <c r="DL2" s="3" t="str">
        <f ca="1">$Q$2</f>
        <v>2014.09_YTD</v>
      </c>
      <c r="DM2" s="3"/>
      <c r="DN2" s="3"/>
      <c r="DO2" s="3" t="str">
        <f ca="1">$P$2</f>
        <v>September 2015 YTD</v>
      </c>
      <c r="DP2" s="3" t="str">
        <f ca="1">$P$2</f>
        <v>September 2015 YTD</v>
      </c>
      <c r="DQ2" s="3" t="str">
        <f ca="1">$P$2</f>
        <v>September 2015 YTD</v>
      </c>
      <c r="DR2" s="3" t="str">
        <f ca="1">$P$2</f>
        <v>September 2015 YTD</v>
      </c>
      <c r="DS2" s="3" t="str">
        <f ca="1">$P$2</f>
        <v>September 2015 YTD</v>
      </c>
      <c r="DT2" s="3" t="str">
        <f ca="1">$Q$2</f>
        <v>2014.09_YTD</v>
      </c>
      <c r="DU2" s="3" t="str">
        <f ca="1">$Q$2</f>
        <v>2014.09_YTD</v>
      </c>
      <c r="DV2" s="3" t="str">
        <f ca="1">$Q$2</f>
        <v>2014.09_YTD</v>
      </c>
      <c r="DW2" s="3" t="str">
        <f ca="1">$Q$2</f>
        <v>2014.09_YTD</v>
      </c>
      <c r="DX2" s="3" t="str">
        <f ca="1">$Q$2</f>
        <v>2014.09_YTD</v>
      </c>
      <c r="DY2" s="3"/>
      <c r="DZ2" s="3"/>
      <c r="EA2" s="3"/>
      <c r="EB2" s="3"/>
      <c r="EC2" s="3"/>
      <c r="ED2" s="3"/>
      <c r="EE2" s="3"/>
      <c r="EF2" s="3"/>
      <c r="EG2" s="3"/>
      <c r="EH2" s="3"/>
      <c r="EI2" s="3"/>
      <c r="EJ2" s="3" t="str">
        <f ca="1">$P$2</f>
        <v>September 2015 YTD</v>
      </c>
      <c r="EK2" s="3" t="str">
        <f ca="1">$Q$2</f>
        <v>2014.09_YTD</v>
      </c>
      <c r="EL2" s="3"/>
      <c r="EM2" s="3"/>
      <c r="EN2" s="3" t="str">
        <f ca="1">$P$2</f>
        <v>September 2015 YTD</v>
      </c>
      <c r="EO2" s="3" t="str">
        <f ca="1">$P$2</f>
        <v>September 2015 YTD</v>
      </c>
      <c r="EP2" s="3" t="str">
        <f ca="1">$P$2</f>
        <v>September 2015 YTD</v>
      </c>
      <c r="EQ2" s="3" t="str">
        <f ca="1">$P$2</f>
        <v>September 2015 YTD</v>
      </c>
      <c r="ER2" s="3" t="str">
        <f ca="1">$P$2</f>
        <v>September 2015 YTD</v>
      </c>
      <c r="ES2" s="3" t="str">
        <f ca="1">$Q$2</f>
        <v>2014.09_YTD</v>
      </c>
      <c r="ET2" s="3" t="str">
        <f ca="1">$Q$2</f>
        <v>2014.09_YTD</v>
      </c>
      <c r="EU2" s="3" t="str">
        <f ca="1">$Q$2</f>
        <v>2014.09_YTD</v>
      </c>
      <c r="EV2" s="3" t="str">
        <f ca="1">$Q$2</f>
        <v>2014.09_YTD</v>
      </c>
      <c r="EW2" s="3" t="str">
        <f ca="1">$Q$2</f>
        <v>2014.09_YTD</v>
      </c>
      <c r="EX2" s="3"/>
      <c r="EY2" s="3"/>
      <c r="EZ2" s="3"/>
      <c r="FA2" s="3"/>
      <c r="FB2" s="3"/>
      <c r="FC2" s="3"/>
      <c r="FD2" s="3"/>
      <c r="FE2" s="3"/>
      <c r="FF2" s="3"/>
      <c r="FG2" s="3"/>
      <c r="FH2" s="3"/>
      <c r="FI2" s="3"/>
      <c r="FJ2" s="3"/>
      <c r="FK2" s="3"/>
      <c r="FL2" s="3"/>
      <c r="FM2" s="3" t="str">
        <f ca="1">$P$2</f>
        <v>September 2015 YTD</v>
      </c>
      <c r="FN2" s="3"/>
      <c r="FO2" s="3" t="str">
        <f ca="1">$Q$2</f>
        <v>2014.09_YTD</v>
      </c>
      <c r="FP2" s="3"/>
      <c r="FQ2" s="3"/>
      <c r="FR2" s="5"/>
    </row>
    <row r="3" spans="1:176" hidden="1" x14ac:dyDescent="0.25">
      <c r="A3" s="1" t="s">
        <v>3</v>
      </c>
      <c r="B3" t="str">
        <f ca="1">_xll.TM1RPTVIEW(Server&amp;"REPORT_PL:2",0,_xll.TM1RPTTITLE(Server&amp;"Activity",$Q$37), _xll.TM1RPTTITLE(Server&amp;"Gaap",$Q$40), _xll.TM1RPTTITLE(Server&amp;"Integration_Rate",$B$41), _xll.TM1RPTTITLE(Server&amp;"Currency",$B$38),_xll.TM1RPTTITLE(Server&amp;"Legal_Organization",$B$42), TM1RPTFMTRNG,TM1RPTFMTIDCOL)</f>
        <v>tango_core_model:REPORT_PL:2</v>
      </c>
      <c r="D3" s="1"/>
      <c r="P3" s="93"/>
      <c r="Q3" s="91"/>
      <c r="T3" s="2" t="s">
        <v>113</v>
      </c>
      <c r="U3" s="2" t="s">
        <v>113</v>
      </c>
      <c r="V3" s="2" t="s">
        <v>113</v>
      </c>
      <c r="W3" s="3" t="s">
        <v>233</v>
      </c>
      <c r="X3" s="3" t="s">
        <v>114</v>
      </c>
      <c r="Y3" s="3" t="s">
        <v>436</v>
      </c>
      <c r="Z3" s="3" t="s">
        <v>434</v>
      </c>
      <c r="AA3" s="3" t="s">
        <v>435</v>
      </c>
      <c r="AB3" s="3" t="s">
        <v>115</v>
      </c>
      <c r="AC3" s="3" t="s">
        <v>114</v>
      </c>
      <c r="AD3" s="3" t="s">
        <v>436</v>
      </c>
      <c r="AE3" s="3" t="s">
        <v>434</v>
      </c>
      <c r="AF3" s="3" t="s">
        <v>435</v>
      </c>
      <c r="AG3" s="3" t="s">
        <v>115</v>
      </c>
      <c r="AH3" s="3" t="s">
        <v>114</v>
      </c>
      <c r="AI3" s="3" t="s">
        <v>436</v>
      </c>
      <c r="AJ3" s="3" t="s">
        <v>434</v>
      </c>
      <c r="AK3" s="3" t="s">
        <v>435</v>
      </c>
      <c r="AL3" s="3" t="s">
        <v>115</v>
      </c>
      <c r="AM3" s="3"/>
      <c r="AN3" s="3" t="s">
        <v>4</v>
      </c>
      <c r="AO3" s="3" t="s">
        <v>4</v>
      </c>
      <c r="AP3" s="3" t="s">
        <v>4</v>
      </c>
      <c r="AQ3" s="3" t="s">
        <v>4</v>
      </c>
      <c r="AR3" s="3" t="s">
        <v>5</v>
      </c>
      <c r="AS3" s="3" t="s">
        <v>6</v>
      </c>
      <c r="AT3" s="3" t="s">
        <v>7</v>
      </c>
      <c r="AU3" s="3" t="s">
        <v>8</v>
      </c>
      <c r="AV3" s="3" t="s">
        <v>9</v>
      </c>
      <c r="AW3" s="3" t="s">
        <v>5</v>
      </c>
      <c r="AX3" s="3" t="s">
        <v>6</v>
      </c>
      <c r="AY3" s="3" t="s">
        <v>7</v>
      </c>
      <c r="AZ3" s="3" t="s">
        <v>8</v>
      </c>
      <c r="BA3" s="3" t="s">
        <v>9</v>
      </c>
      <c r="BB3" s="3" t="s">
        <v>5</v>
      </c>
      <c r="BC3" s="3" t="s">
        <v>6</v>
      </c>
      <c r="BD3" s="3" t="s">
        <v>7</v>
      </c>
      <c r="BE3" s="3" t="s">
        <v>10</v>
      </c>
      <c r="BF3" s="3" t="s">
        <v>11</v>
      </c>
      <c r="BG3" s="3" t="s">
        <v>12</v>
      </c>
      <c r="BH3" s="3" t="s">
        <v>13</v>
      </c>
      <c r="BI3" s="3" t="s">
        <v>14</v>
      </c>
      <c r="BJ3" s="3" t="s">
        <v>15</v>
      </c>
      <c r="BK3" s="3" t="s">
        <v>16</v>
      </c>
      <c r="BL3" s="3" t="s">
        <v>17</v>
      </c>
      <c r="BM3" s="3" t="s">
        <v>18</v>
      </c>
      <c r="BN3" s="3" t="s">
        <v>18</v>
      </c>
      <c r="BO3" s="3" t="s">
        <v>18</v>
      </c>
      <c r="BP3" s="3" t="s">
        <v>18</v>
      </c>
      <c r="BQ3" s="3" t="s">
        <v>19</v>
      </c>
      <c r="BR3" s="3" t="s">
        <v>20</v>
      </c>
      <c r="BS3" s="3" t="s">
        <v>21</v>
      </c>
      <c r="BT3" s="3" t="s">
        <v>22</v>
      </c>
      <c r="BU3" s="3" t="s">
        <v>23</v>
      </c>
      <c r="BV3" s="3" t="s">
        <v>19</v>
      </c>
      <c r="BW3" s="3" t="s">
        <v>20</v>
      </c>
      <c r="BX3" s="3" t="s">
        <v>21</v>
      </c>
      <c r="BY3" s="3" t="s">
        <v>22</v>
      </c>
      <c r="BZ3" s="3" t="s">
        <v>23</v>
      </c>
      <c r="CA3" s="3" t="s">
        <v>19</v>
      </c>
      <c r="CB3" s="3" t="s">
        <v>20</v>
      </c>
      <c r="CC3" s="3" t="s">
        <v>21</v>
      </c>
      <c r="CD3" s="3" t="s">
        <v>24</v>
      </c>
      <c r="CE3" s="3" t="s">
        <v>25</v>
      </c>
      <c r="CF3" s="3" t="s">
        <v>26</v>
      </c>
      <c r="CG3" s="3" t="s">
        <v>27</v>
      </c>
      <c r="CH3" s="3" t="s">
        <v>28</v>
      </c>
      <c r="CI3" s="3" t="s">
        <v>29</v>
      </c>
      <c r="CJ3" s="3" t="s">
        <v>30</v>
      </c>
      <c r="CK3" s="3" t="s">
        <v>31</v>
      </c>
      <c r="CL3" s="3" t="s">
        <v>32</v>
      </c>
      <c r="CM3" s="3" t="s">
        <v>32</v>
      </c>
      <c r="CN3" s="3" t="s">
        <v>32</v>
      </c>
      <c r="CO3" s="3" t="s">
        <v>32</v>
      </c>
      <c r="CP3" s="3" t="s">
        <v>33</v>
      </c>
      <c r="CQ3" s="3" t="s">
        <v>34</v>
      </c>
      <c r="CR3" s="3" t="s">
        <v>35</v>
      </c>
      <c r="CS3" s="3" t="s">
        <v>36</v>
      </c>
      <c r="CT3" s="3" t="s">
        <v>37</v>
      </c>
      <c r="CU3" s="3" t="s">
        <v>33</v>
      </c>
      <c r="CV3" s="3" t="s">
        <v>34</v>
      </c>
      <c r="CW3" s="3" t="s">
        <v>35</v>
      </c>
      <c r="CX3" s="3" t="s">
        <v>36</v>
      </c>
      <c r="CY3" s="3" t="s">
        <v>37</v>
      </c>
      <c r="CZ3" s="3" t="s">
        <v>33</v>
      </c>
      <c r="DA3" s="3" t="s">
        <v>34</v>
      </c>
      <c r="DB3" s="3" t="s">
        <v>35</v>
      </c>
      <c r="DC3" s="3" t="s">
        <v>38</v>
      </c>
      <c r="DD3" s="3" t="s">
        <v>39</v>
      </c>
      <c r="DE3" s="3" t="s">
        <v>40</v>
      </c>
      <c r="DF3" s="3" t="s">
        <v>41</v>
      </c>
      <c r="DG3" s="3" t="s">
        <v>42</v>
      </c>
      <c r="DH3" s="3" t="s">
        <v>43</v>
      </c>
      <c r="DI3" s="3" t="s">
        <v>44</v>
      </c>
      <c r="DJ3" s="3" t="s">
        <v>45</v>
      </c>
      <c r="DK3" s="3" t="s">
        <v>46</v>
      </c>
      <c r="DL3" s="3" t="s">
        <v>46</v>
      </c>
      <c r="DM3" s="3" t="s">
        <v>46</v>
      </c>
      <c r="DN3" s="3" t="s">
        <v>46</v>
      </c>
      <c r="DO3" s="3" t="s">
        <v>47</v>
      </c>
      <c r="DP3" s="3" t="s">
        <v>48</v>
      </c>
      <c r="DQ3" s="3" t="s">
        <v>49</v>
      </c>
      <c r="DR3" s="3" t="s">
        <v>50</v>
      </c>
      <c r="DS3" s="3" t="s">
        <v>51</v>
      </c>
      <c r="DT3" s="3" t="s">
        <v>47</v>
      </c>
      <c r="DU3" s="3" t="s">
        <v>48</v>
      </c>
      <c r="DV3" s="3" t="s">
        <v>49</v>
      </c>
      <c r="DW3" s="3" t="s">
        <v>50</v>
      </c>
      <c r="DX3" s="3" t="s">
        <v>51</v>
      </c>
      <c r="DY3" s="3" t="s">
        <v>47</v>
      </c>
      <c r="DZ3" s="3" t="s">
        <v>48</v>
      </c>
      <c r="EA3" s="3" t="s">
        <v>49</v>
      </c>
      <c r="EB3" s="3" t="s">
        <v>52</v>
      </c>
      <c r="EC3" s="3" t="s">
        <v>53</v>
      </c>
      <c r="ED3" s="3" t="s">
        <v>54</v>
      </c>
      <c r="EE3" s="3" t="s">
        <v>55</v>
      </c>
      <c r="EF3" s="3" t="s">
        <v>56</v>
      </c>
      <c r="EG3" s="3" t="s">
        <v>57</v>
      </c>
      <c r="EH3" s="3" t="s">
        <v>58</v>
      </c>
      <c r="EI3" s="3" t="s">
        <v>59</v>
      </c>
      <c r="EJ3" s="3" t="s">
        <v>60</v>
      </c>
      <c r="EK3" s="3" t="s">
        <v>60</v>
      </c>
      <c r="EL3" s="3" t="s">
        <v>60</v>
      </c>
      <c r="EM3" s="3" t="s">
        <v>60</v>
      </c>
      <c r="EN3" s="3" t="s">
        <v>61</v>
      </c>
      <c r="EO3" s="3" t="s">
        <v>62</v>
      </c>
      <c r="EP3" s="3" t="s">
        <v>63</v>
      </c>
      <c r="EQ3" s="3" t="s">
        <v>64</v>
      </c>
      <c r="ER3" s="3" t="s">
        <v>65</v>
      </c>
      <c r="ES3" s="3" t="s">
        <v>61</v>
      </c>
      <c r="ET3" s="3" t="s">
        <v>62</v>
      </c>
      <c r="EU3" s="3" t="s">
        <v>63</v>
      </c>
      <c r="EV3" s="3" t="s">
        <v>64</v>
      </c>
      <c r="EW3" s="3" t="s">
        <v>65</v>
      </c>
      <c r="EX3" s="3" t="s">
        <v>61</v>
      </c>
      <c r="EY3" s="3" t="s">
        <v>62</v>
      </c>
      <c r="EZ3" s="3" t="s">
        <v>63</v>
      </c>
      <c r="FA3" s="3" t="s">
        <v>66</v>
      </c>
      <c r="FB3" s="3" t="s">
        <v>67</v>
      </c>
      <c r="FC3" s="3" t="s">
        <v>68</v>
      </c>
      <c r="FD3" s="3" t="s">
        <v>69</v>
      </c>
      <c r="FE3" s="3" t="s">
        <v>70</v>
      </c>
      <c r="FF3" s="3" t="s">
        <v>71</v>
      </c>
      <c r="FG3" s="3" t="s">
        <v>72</v>
      </c>
      <c r="FH3" s="5" t="s">
        <v>73</v>
      </c>
      <c r="FI3" s="95"/>
      <c r="FJ3" s="3"/>
      <c r="FK3" s="95"/>
      <c r="FL3" s="95"/>
      <c r="FM3" s="3" t="s">
        <v>1</v>
      </c>
      <c r="FN3" s="3"/>
      <c r="FO3" s="3" t="s">
        <v>1</v>
      </c>
      <c r="FP3" s="3"/>
      <c r="FQ3" s="3" t="s">
        <v>1</v>
      </c>
      <c r="FR3" s="5" t="s">
        <v>1</v>
      </c>
    </row>
    <row r="4" spans="1:176" hidden="1" x14ac:dyDescent="0.25">
      <c r="A4" s="1" t="s">
        <v>86</v>
      </c>
      <c r="B4" s="25">
        <v>0</v>
      </c>
      <c r="D4" s="1"/>
      <c r="F4" s="25"/>
      <c r="G4" s="25"/>
      <c r="H4" s="25"/>
      <c r="P4" s="94" t="str">
        <f ca="1">B45</f>
        <v>Actual</v>
      </c>
      <c r="Q4" s="8" t="str">
        <f ca="1">IF($Q$46=$A$16,$B$45,IF($Q$46=$A$18,$B$48,$B$46))</f>
        <v>Actual</v>
      </c>
      <c r="T4" s="6" t="str">
        <f ca="1">$P$4</f>
        <v>Actual</v>
      </c>
      <c r="U4" s="7" t="str">
        <f ca="1">$Q$4</f>
        <v>Actual</v>
      </c>
      <c r="V4" s="7" t="str">
        <f ca="1">$P$4&amp;" / "&amp;$Q$4</f>
        <v>Actual / Actual</v>
      </c>
      <c r="W4" s="7"/>
      <c r="X4" s="7" t="str">
        <f ca="1">$P$4</f>
        <v>Actual</v>
      </c>
      <c r="Y4" s="7" t="str">
        <f ca="1">$P$4</f>
        <v>Actual</v>
      </c>
      <c r="Z4" s="7" t="str">
        <f ca="1">$P$4</f>
        <v>Actual</v>
      </c>
      <c r="AA4" s="7" t="str">
        <f ca="1">$P$4</f>
        <v>Actual</v>
      </c>
      <c r="AB4" s="7" t="str">
        <f ca="1">$P$4</f>
        <v>Actual</v>
      </c>
      <c r="AC4" s="7" t="str">
        <f ca="1">$Q$4</f>
        <v>Actual</v>
      </c>
      <c r="AD4" s="7" t="str">
        <f ca="1">$Q$4</f>
        <v>Actual</v>
      </c>
      <c r="AE4" s="7" t="str">
        <f ca="1">$Q$4</f>
        <v>Actual</v>
      </c>
      <c r="AF4" s="7" t="str">
        <f ca="1">$Q$4</f>
        <v>Actual</v>
      </c>
      <c r="AG4" s="7" t="str">
        <f ca="1">$Q$4</f>
        <v>Actual</v>
      </c>
      <c r="AH4" s="7"/>
      <c r="AI4" s="7"/>
      <c r="AJ4" s="7"/>
      <c r="AK4" s="7"/>
      <c r="AL4" s="7"/>
      <c r="AM4" s="7"/>
      <c r="AN4" s="7" t="str">
        <f ca="1">$P$4</f>
        <v>Actual</v>
      </c>
      <c r="AO4" s="7" t="str">
        <f ca="1">$Q$4</f>
        <v>Actual</v>
      </c>
      <c r="AP4" s="7" t="str">
        <f ca="1">$P$4&amp;" / "&amp;$Q$4</f>
        <v>Actual / Actual</v>
      </c>
      <c r="AQ4" s="7"/>
      <c r="AR4" s="7" t="str">
        <f ca="1">$P$4</f>
        <v>Actual</v>
      </c>
      <c r="AS4" s="7" t="str">
        <f ca="1">$P$4</f>
        <v>Actual</v>
      </c>
      <c r="AT4" s="7" t="str">
        <f ca="1">$P$4</f>
        <v>Actual</v>
      </c>
      <c r="AU4" s="7" t="str">
        <f ca="1">$P$4</f>
        <v>Actual</v>
      </c>
      <c r="AV4" s="7" t="str">
        <f ca="1">$P$4</f>
        <v>Actual</v>
      </c>
      <c r="AW4" s="7" t="str">
        <f ca="1">$Q$4</f>
        <v>Actual</v>
      </c>
      <c r="AX4" s="7" t="str">
        <f ca="1">$Q$4</f>
        <v>Actual</v>
      </c>
      <c r="AY4" s="7" t="str">
        <f ca="1">$Q$4</f>
        <v>Actual</v>
      </c>
      <c r="AZ4" s="7" t="str">
        <f ca="1">$Q$4</f>
        <v>Actual</v>
      </c>
      <c r="BA4" s="7" t="str">
        <f ca="1">$Q$4</f>
        <v>Actual</v>
      </c>
      <c r="BB4" s="7"/>
      <c r="BC4" s="7"/>
      <c r="BD4" s="7"/>
      <c r="BE4" s="7"/>
      <c r="BF4" s="7"/>
      <c r="BG4" s="7"/>
      <c r="BH4" s="7"/>
      <c r="BI4" s="7"/>
      <c r="BJ4" s="7"/>
      <c r="BK4" s="7"/>
      <c r="BL4" s="7"/>
      <c r="BM4" s="7" t="str">
        <f ca="1">$P$4</f>
        <v>Actual</v>
      </c>
      <c r="BN4" s="7" t="str">
        <f ca="1">$Q$4</f>
        <v>Actual</v>
      </c>
      <c r="BO4" s="7" t="str">
        <f ca="1">$P$4&amp;" / "&amp;$Q$4</f>
        <v>Actual / Actual</v>
      </c>
      <c r="BP4" s="7"/>
      <c r="BQ4" s="7" t="str">
        <f ca="1">$P$4</f>
        <v>Actual</v>
      </c>
      <c r="BR4" s="7" t="str">
        <f ca="1">$P$4</f>
        <v>Actual</v>
      </c>
      <c r="BS4" s="7" t="str">
        <f ca="1">$P$4</f>
        <v>Actual</v>
      </c>
      <c r="BT4" s="7" t="str">
        <f ca="1">$P$4</f>
        <v>Actual</v>
      </c>
      <c r="BU4" s="7" t="str">
        <f ca="1">$P$4</f>
        <v>Actual</v>
      </c>
      <c r="BV4" s="7" t="str">
        <f ca="1">$Q$4</f>
        <v>Actual</v>
      </c>
      <c r="BW4" s="7" t="str">
        <f ca="1">$Q$4</f>
        <v>Actual</v>
      </c>
      <c r="BX4" s="7" t="str">
        <f ca="1">$Q$4</f>
        <v>Actual</v>
      </c>
      <c r="BY4" s="7" t="str">
        <f ca="1">$Q$4</f>
        <v>Actual</v>
      </c>
      <c r="BZ4" s="7" t="str">
        <f ca="1">$Q$4</f>
        <v>Actual</v>
      </c>
      <c r="CA4" s="7"/>
      <c r="CB4" s="7"/>
      <c r="CC4" s="7"/>
      <c r="CD4" s="7"/>
      <c r="CE4" s="7"/>
      <c r="CF4" s="7"/>
      <c r="CG4" s="7"/>
      <c r="CH4" s="7"/>
      <c r="CI4" s="7"/>
      <c r="CJ4" s="7"/>
      <c r="CK4" s="7"/>
      <c r="CL4" s="7" t="str">
        <f ca="1">$P$4</f>
        <v>Actual</v>
      </c>
      <c r="CM4" s="7" t="str">
        <f ca="1">$Q$4</f>
        <v>Actual</v>
      </c>
      <c r="CN4" s="7" t="str">
        <f ca="1">$P$4&amp;" / "&amp;$Q$4</f>
        <v>Actual / Actual</v>
      </c>
      <c r="CO4" s="7"/>
      <c r="CP4" s="7" t="str">
        <f ca="1">$P$4</f>
        <v>Actual</v>
      </c>
      <c r="CQ4" s="7" t="str">
        <f ca="1">$P$4</f>
        <v>Actual</v>
      </c>
      <c r="CR4" s="7" t="str">
        <f ca="1">$P$4</f>
        <v>Actual</v>
      </c>
      <c r="CS4" s="7" t="str">
        <f ca="1">$P$4</f>
        <v>Actual</v>
      </c>
      <c r="CT4" s="7" t="str">
        <f ca="1">$P$4</f>
        <v>Actual</v>
      </c>
      <c r="CU4" s="7" t="str">
        <f ca="1">$Q$4</f>
        <v>Actual</v>
      </c>
      <c r="CV4" s="7" t="str">
        <f ca="1">$Q$4</f>
        <v>Actual</v>
      </c>
      <c r="CW4" s="7" t="str">
        <f ca="1">$Q$4</f>
        <v>Actual</v>
      </c>
      <c r="CX4" s="7" t="str">
        <f ca="1">$Q$4</f>
        <v>Actual</v>
      </c>
      <c r="CY4" s="7" t="str">
        <f ca="1">$Q$4</f>
        <v>Actual</v>
      </c>
      <c r="CZ4" s="7"/>
      <c r="DA4" s="7"/>
      <c r="DB4" s="7"/>
      <c r="DC4" s="7"/>
      <c r="DD4" s="7"/>
      <c r="DE4" s="7"/>
      <c r="DF4" s="7"/>
      <c r="DG4" s="7"/>
      <c r="DH4" s="7"/>
      <c r="DI4" s="7"/>
      <c r="DJ4" s="7"/>
      <c r="DK4" s="7" t="str">
        <f ca="1">$P$4</f>
        <v>Actual</v>
      </c>
      <c r="DL4" s="7" t="str">
        <f ca="1">$Q$4</f>
        <v>Actual</v>
      </c>
      <c r="DM4" s="7" t="str">
        <f ca="1">$P$4&amp;" / "&amp;$Q$4</f>
        <v>Actual / Actual</v>
      </c>
      <c r="DN4" s="7"/>
      <c r="DO4" s="7" t="str">
        <f ca="1">$P$4</f>
        <v>Actual</v>
      </c>
      <c r="DP4" s="7" t="str">
        <f ca="1">$P$4</f>
        <v>Actual</v>
      </c>
      <c r="DQ4" s="7" t="str">
        <f ca="1">$P$4</f>
        <v>Actual</v>
      </c>
      <c r="DR4" s="7" t="str">
        <f ca="1">$P$4</f>
        <v>Actual</v>
      </c>
      <c r="DS4" s="7" t="str">
        <f ca="1">$P$4</f>
        <v>Actual</v>
      </c>
      <c r="DT4" s="7" t="str">
        <f ca="1">$Q$4</f>
        <v>Actual</v>
      </c>
      <c r="DU4" s="7" t="str">
        <f ca="1">$Q$4</f>
        <v>Actual</v>
      </c>
      <c r="DV4" s="7" t="str">
        <f ca="1">$Q$4</f>
        <v>Actual</v>
      </c>
      <c r="DW4" s="7" t="str">
        <f ca="1">$Q$4</f>
        <v>Actual</v>
      </c>
      <c r="DX4" s="7" t="str">
        <f ca="1">$Q$4</f>
        <v>Actual</v>
      </c>
      <c r="DY4" s="7"/>
      <c r="DZ4" s="7"/>
      <c r="EA4" s="7"/>
      <c r="EB4" s="7"/>
      <c r="EC4" s="7"/>
      <c r="ED4" s="7"/>
      <c r="EE4" s="7"/>
      <c r="EF4" s="7"/>
      <c r="EG4" s="7"/>
      <c r="EH4" s="7"/>
      <c r="EI4" s="7"/>
      <c r="EJ4" s="7" t="str">
        <f ca="1">$P$4</f>
        <v>Actual</v>
      </c>
      <c r="EK4" s="7" t="str">
        <f ca="1">$Q$4</f>
        <v>Actual</v>
      </c>
      <c r="EL4" s="7" t="str">
        <f ca="1">$P$4&amp;" / "&amp;$Q$4</f>
        <v>Actual / Actual</v>
      </c>
      <c r="EM4" s="7"/>
      <c r="EN4" s="7" t="str">
        <f ca="1">$P$4</f>
        <v>Actual</v>
      </c>
      <c r="EO4" s="7" t="str">
        <f ca="1">$P$4</f>
        <v>Actual</v>
      </c>
      <c r="EP4" s="7" t="str">
        <f ca="1">$P$4</f>
        <v>Actual</v>
      </c>
      <c r="EQ4" s="7" t="str">
        <f ca="1">$P$4</f>
        <v>Actual</v>
      </c>
      <c r="ER4" s="7" t="str">
        <f ca="1">$P$4</f>
        <v>Actual</v>
      </c>
      <c r="ES4" s="7" t="str">
        <f ca="1">$Q$4</f>
        <v>Actual</v>
      </c>
      <c r="ET4" s="7" t="str">
        <f ca="1">$Q$4</f>
        <v>Actual</v>
      </c>
      <c r="EU4" s="7" t="str">
        <f ca="1">$Q$4</f>
        <v>Actual</v>
      </c>
      <c r="EV4" s="7" t="str">
        <f ca="1">$Q$4</f>
        <v>Actual</v>
      </c>
      <c r="EW4" s="7" t="str">
        <f ca="1">$Q$4</f>
        <v>Actual</v>
      </c>
      <c r="EX4" s="7"/>
      <c r="EY4" s="7"/>
      <c r="EZ4" s="7"/>
      <c r="FA4" s="7"/>
      <c r="FB4" s="7"/>
      <c r="FC4" s="7"/>
      <c r="FD4" s="7"/>
      <c r="FE4" s="7"/>
      <c r="FF4" s="7"/>
      <c r="FG4" s="7"/>
      <c r="FH4" s="8"/>
      <c r="FI4" s="95"/>
      <c r="FJ4" s="7"/>
      <c r="FK4" s="95"/>
      <c r="FL4" s="95"/>
      <c r="FM4" s="7" t="str">
        <f ca="1">$P$4</f>
        <v>Actual</v>
      </c>
      <c r="FN4" s="7"/>
      <c r="FO4" s="7" t="str">
        <f ca="1">$Q$4</f>
        <v>Actual</v>
      </c>
      <c r="FP4" s="7"/>
      <c r="FQ4" s="7" t="str">
        <f ca="1">$P$4&amp;" / "&amp;$Q$4</f>
        <v>Actual / Actual</v>
      </c>
      <c r="FR4" s="8"/>
    </row>
    <row r="5" spans="1:176" hidden="1" x14ac:dyDescent="0.25">
      <c r="A5" s="30"/>
      <c r="B5" s="30"/>
      <c r="C5" s="30"/>
      <c r="D5" s="30"/>
      <c r="E5" s="30"/>
      <c r="F5" s="30"/>
      <c r="G5" s="30"/>
      <c r="H5" s="30"/>
      <c r="I5" s="30"/>
      <c r="J5" s="30"/>
      <c r="K5" s="30"/>
      <c r="Q5" s="100" t="s">
        <v>91</v>
      </c>
      <c r="T5" s="6" t="str">
        <f ca="1">VLOOKUP(T4,$B$45:$D$48,2,FALSE)&amp;IF(T$2=$P$2,""," N-1")</f>
        <v>Actual</v>
      </c>
      <c r="U5" s="7" t="str">
        <f ca="1">VLOOKUP(U4,$B$45:$C$48,2,FALSE)&amp;IF(U$2=$P$2,""," N-1")</f>
        <v>Actual N-1</v>
      </c>
      <c r="V5" s="7" t="str">
        <f ca="1">T5&amp;" / "&amp;U5</f>
        <v>Actual / Actual N-1</v>
      </c>
      <c r="W5" s="7"/>
      <c r="X5" s="7" t="str">
        <f t="shared" ref="X5:AG5" ca="1" si="0">VLOOKUP(X4,$B$45:$C$48,2,FALSE)&amp;IF(X$2=$P$2,""," N-1")</f>
        <v>Actual</v>
      </c>
      <c r="Y5" s="7" t="str">
        <f t="shared" ca="1" si="0"/>
        <v>Actual</v>
      </c>
      <c r="Z5" s="7" t="str">
        <f t="shared" ca="1" si="0"/>
        <v>Actual</v>
      </c>
      <c r="AA5" s="7" t="str">
        <f t="shared" ca="1" si="0"/>
        <v>Actual</v>
      </c>
      <c r="AB5" s="7" t="str">
        <f t="shared" ca="1" si="0"/>
        <v>Actual</v>
      </c>
      <c r="AC5" s="7" t="str">
        <f t="shared" ca="1" si="0"/>
        <v>Actual N-1</v>
      </c>
      <c r="AD5" s="7" t="str">
        <f t="shared" ca="1" si="0"/>
        <v>Actual N-1</v>
      </c>
      <c r="AE5" s="7" t="str">
        <f t="shared" ca="1" si="0"/>
        <v>Actual N-1</v>
      </c>
      <c r="AF5" s="7" t="str">
        <f t="shared" ca="1" si="0"/>
        <v>Actual N-1</v>
      </c>
      <c r="AG5" s="7" t="str">
        <f t="shared" ca="1" si="0"/>
        <v>Actual N-1</v>
      </c>
      <c r="AH5" s="7"/>
      <c r="AI5" s="7"/>
      <c r="AJ5" s="7"/>
      <c r="AK5" s="7"/>
      <c r="AL5" s="7"/>
      <c r="AM5" s="7"/>
      <c r="AN5" s="7" t="str">
        <f ca="1">VLOOKUP(AN4,$B$45:$C$48,2,FALSE)&amp;IF(AN$2=$P$2,""," N-1")</f>
        <v>Actual</v>
      </c>
      <c r="AO5" s="7" t="str">
        <f ca="1">VLOOKUP(AO4,$B$45:$C$48,2,FALSE)&amp;IF(AO$2=$P$2,""," N-1")</f>
        <v>Actual N-1</v>
      </c>
      <c r="AP5" s="7"/>
      <c r="AQ5" s="7"/>
      <c r="AR5" s="7" t="str">
        <f t="shared" ref="AR5:BA5" ca="1" si="1">VLOOKUP(AR4,$B$45:$C$48,2,FALSE)&amp;IF(AR$2=$P$2,""," N-1")</f>
        <v>Actual</v>
      </c>
      <c r="AS5" s="7" t="str">
        <f t="shared" ca="1" si="1"/>
        <v>Actual</v>
      </c>
      <c r="AT5" s="7" t="str">
        <f t="shared" ca="1" si="1"/>
        <v>Actual</v>
      </c>
      <c r="AU5" s="7" t="str">
        <f t="shared" ca="1" si="1"/>
        <v>Actual</v>
      </c>
      <c r="AV5" s="7" t="str">
        <f t="shared" ca="1" si="1"/>
        <v>Actual</v>
      </c>
      <c r="AW5" s="7" t="str">
        <f t="shared" ca="1" si="1"/>
        <v>Actual N-1</v>
      </c>
      <c r="AX5" s="7" t="str">
        <f t="shared" ca="1" si="1"/>
        <v>Actual N-1</v>
      </c>
      <c r="AY5" s="7" t="str">
        <f t="shared" ca="1" si="1"/>
        <v>Actual N-1</v>
      </c>
      <c r="AZ5" s="7" t="str">
        <f t="shared" ca="1" si="1"/>
        <v>Actual N-1</v>
      </c>
      <c r="BA5" s="7" t="str">
        <f t="shared" ca="1" si="1"/>
        <v>Actual N-1</v>
      </c>
      <c r="BB5" s="7"/>
      <c r="BC5" s="7"/>
      <c r="BD5" s="7"/>
      <c r="BE5" s="7"/>
      <c r="BF5" s="7"/>
      <c r="BG5" s="7"/>
      <c r="BH5" s="7"/>
      <c r="BI5" s="7"/>
      <c r="BJ5" s="7"/>
      <c r="BK5" s="7"/>
      <c r="BL5" s="7"/>
      <c r="BM5" s="7" t="str">
        <f ca="1">VLOOKUP(BM4,$B$45:$C$48,2,FALSE)&amp;IF(BM$2=$P$2,""," N-1")</f>
        <v>Actual</v>
      </c>
      <c r="BN5" s="7" t="str">
        <f ca="1">VLOOKUP(BN4,$B$45:$C$48,2,FALSE)&amp;IF(BN$2=$P$2,""," N-1")</f>
        <v>Actual N-1</v>
      </c>
      <c r="BO5" s="7"/>
      <c r="BP5" s="7"/>
      <c r="BQ5" s="7" t="str">
        <f t="shared" ref="BQ5:BZ5" ca="1" si="2">VLOOKUP(BQ4,$B$45:$C$48,2,FALSE)&amp;IF(BQ$2=$P$2,""," N-1")</f>
        <v>Actual</v>
      </c>
      <c r="BR5" s="7" t="str">
        <f t="shared" ca="1" si="2"/>
        <v>Actual</v>
      </c>
      <c r="BS5" s="7" t="str">
        <f t="shared" ca="1" si="2"/>
        <v>Actual</v>
      </c>
      <c r="BT5" s="7" t="str">
        <f t="shared" ca="1" si="2"/>
        <v>Actual</v>
      </c>
      <c r="BU5" s="7" t="str">
        <f t="shared" ca="1" si="2"/>
        <v>Actual</v>
      </c>
      <c r="BV5" s="7" t="str">
        <f t="shared" ca="1" si="2"/>
        <v>Actual N-1</v>
      </c>
      <c r="BW5" s="7" t="str">
        <f t="shared" ca="1" si="2"/>
        <v>Actual N-1</v>
      </c>
      <c r="BX5" s="7" t="str">
        <f t="shared" ca="1" si="2"/>
        <v>Actual N-1</v>
      </c>
      <c r="BY5" s="7" t="str">
        <f t="shared" ca="1" si="2"/>
        <v>Actual N-1</v>
      </c>
      <c r="BZ5" s="7" t="str">
        <f t="shared" ca="1" si="2"/>
        <v>Actual N-1</v>
      </c>
      <c r="CA5" s="7"/>
      <c r="CB5" s="7"/>
      <c r="CC5" s="7"/>
      <c r="CD5" s="7"/>
      <c r="CE5" s="7"/>
      <c r="CF5" s="7"/>
      <c r="CG5" s="7"/>
      <c r="CH5" s="7"/>
      <c r="CI5" s="7"/>
      <c r="CJ5" s="7"/>
      <c r="CK5" s="7"/>
      <c r="CL5" s="7" t="str">
        <f ca="1">VLOOKUP(CL4,$B$45:$C$48,2,FALSE)&amp;IF(CL$2=$P$2,""," N-1")</f>
        <v>Actual</v>
      </c>
      <c r="CM5" s="7" t="str">
        <f ca="1">VLOOKUP(CM4,$B$45:$C$48,2,FALSE)&amp;IF(CM$2=$P$2,""," N-1")</f>
        <v>Actual N-1</v>
      </c>
      <c r="CN5" s="7"/>
      <c r="CO5" s="7"/>
      <c r="CP5" s="7" t="str">
        <f t="shared" ref="CP5:CY5" ca="1" si="3">VLOOKUP(CP4,$B$45:$C$48,2,FALSE)&amp;IF(CP$2=$P$2,""," N-1")</f>
        <v>Actual</v>
      </c>
      <c r="CQ5" s="7" t="str">
        <f t="shared" ca="1" si="3"/>
        <v>Actual</v>
      </c>
      <c r="CR5" s="7" t="str">
        <f t="shared" ca="1" si="3"/>
        <v>Actual</v>
      </c>
      <c r="CS5" s="7" t="str">
        <f t="shared" ca="1" si="3"/>
        <v>Actual</v>
      </c>
      <c r="CT5" s="7" t="str">
        <f t="shared" ca="1" si="3"/>
        <v>Actual</v>
      </c>
      <c r="CU5" s="7" t="str">
        <f t="shared" ca="1" si="3"/>
        <v>Actual N-1</v>
      </c>
      <c r="CV5" s="7" t="str">
        <f t="shared" ca="1" si="3"/>
        <v>Actual N-1</v>
      </c>
      <c r="CW5" s="7" t="str">
        <f t="shared" ca="1" si="3"/>
        <v>Actual N-1</v>
      </c>
      <c r="CX5" s="7" t="str">
        <f t="shared" ca="1" si="3"/>
        <v>Actual N-1</v>
      </c>
      <c r="CY5" s="7" t="str">
        <f t="shared" ca="1" si="3"/>
        <v>Actual N-1</v>
      </c>
      <c r="CZ5" s="7"/>
      <c r="DA5" s="7"/>
      <c r="DB5" s="7"/>
      <c r="DC5" s="7"/>
      <c r="DD5" s="7"/>
      <c r="DE5" s="7"/>
      <c r="DF5" s="7"/>
      <c r="DG5" s="7"/>
      <c r="DH5" s="7"/>
      <c r="DI5" s="7"/>
      <c r="DJ5" s="7"/>
      <c r="DK5" s="7" t="str">
        <f ca="1">VLOOKUP(DK4,$B$45:$C$48,2,FALSE)&amp;IF(DK$2=$P$2,""," N-1")</f>
        <v>Actual</v>
      </c>
      <c r="DL5" s="7" t="str">
        <f ca="1">VLOOKUP(DL4,$B$45:$C$48,2,FALSE)&amp;IF(DL$2=$P$2,""," N-1")</f>
        <v>Actual N-1</v>
      </c>
      <c r="DM5" s="7"/>
      <c r="DN5" s="7"/>
      <c r="DO5" s="7" t="str">
        <f t="shared" ref="DO5:DX5" ca="1" si="4">VLOOKUP(DO4,$B$45:$C$48,2,FALSE)&amp;IF(DO$2=$P$2,""," N-1")</f>
        <v>Actual</v>
      </c>
      <c r="DP5" s="7" t="str">
        <f t="shared" ca="1" si="4"/>
        <v>Actual</v>
      </c>
      <c r="DQ5" s="7" t="str">
        <f t="shared" ca="1" si="4"/>
        <v>Actual</v>
      </c>
      <c r="DR5" s="7" t="str">
        <f t="shared" ca="1" si="4"/>
        <v>Actual</v>
      </c>
      <c r="DS5" s="7" t="str">
        <f t="shared" ca="1" si="4"/>
        <v>Actual</v>
      </c>
      <c r="DT5" s="7" t="str">
        <f t="shared" ca="1" si="4"/>
        <v>Actual N-1</v>
      </c>
      <c r="DU5" s="7" t="str">
        <f t="shared" ca="1" si="4"/>
        <v>Actual N-1</v>
      </c>
      <c r="DV5" s="7" t="str">
        <f t="shared" ca="1" si="4"/>
        <v>Actual N-1</v>
      </c>
      <c r="DW5" s="7" t="str">
        <f t="shared" ca="1" si="4"/>
        <v>Actual N-1</v>
      </c>
      <c r="DX5" s="7" t="str">
        <f t="shared" ca="1" si="4"/>
        <v>Actual N-1</v>
      </c>
      <c r="DY5" s="7"/>
      <c r="DZ5" s="7"/>
      <c r="EA5" s="7"/>
      <c r="EB5" s="7"/>
      <c r="EC5" s="7"/>
      <c r="ED5" s="7"/>
      <c r="EE5" s="7"/>
      <c r="EF5" s="7"/>
      <c r="EG5" s="7"/>
      <c r="EH5" s="7"/>
      <c r="EI5" s="7"/>
      <c r="EJ5" s="7" t="str">
        <f ca="1">VLOOKUP(EJ4,$B$45:$C$48,2,FALSE)&amp;IF(EJ$2=$P$2,""," N-1")</f>
        <v>Actual</v>
      </c>
      <c r="EK5" s="7" t="str">
        <f ca="1">VLOOKUP(EK4,$B$45:$C$48,2,FALSE)&amp;IF(EK$2=$P$2,""," N-1")</f>
        <v>Actual N-1</v>
      </c>
      <c r="EL5" s="7"/>
      <c r="EM5" s="7"/>
      <c r="EN5" s="7" t="str">
        <f t="shared" ref="EN5:EW5" ca="1" si="5">VLOOKUP(EN4,$B$45:$C$48,2,FALSE)&amp;IF(EN$2=$P$2,""," N-1")</f>
        <v>Actual</v>
      </c>
      <c r="EO5" s="7" t="str">
        <f t="shared" ca="1" si="5"/>
        <v>Actual</v>
      </c>
      <c r="EP5" s="7" t="str">
        <f t="shared" ca="1" si="5"/>
        <v>Actual</v>
      </c>
      <c r="EQ5" s="7" t="str">
        <f t="shared" ca="1" si="5"/>
        <v>Actual</v>
      </c>
      <c r="ER5" s="7" t="str">
        <f t="shared" ca="1" si="5"/>
        <v>Actual</v>
      </c>
      <c r="ES5" s="7" t="str">
        <f t="shared" ca="1" si="5"/>
        <v>Actual N-1</v>
      </c>
      <c r="ET5" s="7" t="str">
        <f t="shared" ca="1" si="5"/>
        <v>Actual N-1</v>
      </c>
      <c r="EU5" s="7" t="str">
        <f t="shared" ca="1" si="5"/>
        <v>Actual N-1</v>
      </c>
      <c r="EV5" s="7" t="str">
        <f t="shared" ca="1" si="5"/>
        <v>Actual N-1</v>
      </c>
      <c r="EW5" s="7" t="str">
        <f t="shared" ca="1" si="5"/>
        <v>Actual N-1</v>
      </c>
      <c r="EX5" s="7"/>
      <c r="EY5" s="7"/>
      <c r="EZ5" s="7"/>
      <c r="FA5" s="7"/>
      <c r="FB5" s="7"/>
      <c r="FC5" s="7"/>
      <c r="FD5" s="7"/>
      <c r="FE5" s="7"/>
      <c r="FF5" s="7"/>
      <c r="FG5" s="7"/>
      <c r="FH5" s="7"/>
      <c r="FI5" s="7"/>
      <c r="FJ5" s="7"/>
      <c r="FK5" s="7"/>
      <c r="FL5" s="7"/>
      <c r="FM5" s="7" t="str">
        <f ca="1">VLOOKUP(FM4,$B$45:$C$48,2,FALSE)&amp;IF(FM$2=$P$2,""," N-1")</f>
        <v>Actual</v>
      </c>
      <c r="FN5" s="7"/>
      <c r="FO5" s="7" t="str">
        <f ca="1">VLOOKUP(FO4,$B$45:$C$48,2,FALSE)&amp;IF(FO$2=$P$2,""," N-1")</f>
        <v>Actual N-1</v>
      </c>
      <c r="FP5" s="7"/>
      <c r="FQ5" s="7" t="str">
        <f ca="1">FM5&amp;" / "&amp;FO5</f>
        <v>Actual / Actual N-1</v>
      </c>
      <c r="FR5" s="8"/>
    </row>
    <row r="6" spans="1:176" hidden="1" x14ac:dyDescent="0.25">
      <c r="A6" t="s">
        <v>74</v>
      </c>
    </row>
    <row r="7" spans="1:176" hidden="1" x14ac:dyDescent="0.25">
      <c r="A7">
        <f ca="1">0</f>
        <v>0</v>
      </c>
      <c r="C7" s="89"/>
      <c r="D7" s="89"/>
      <c r="E7" s="89"/>
      <c r="F7" s="89"/>
      <c r="G7" s="89"/>
      <c r="H7" s="89"/>
      <c r="I7" s="89"/>
      <c r="J7" s="4"/>
      <c r="K7" s="4"/>
      <c r="L7" s="4"/>
      <c r="M7" s="4"/>
      <c r="N7" s="4"/>
      <c r="O7" s="4"/>
      <c r="P7" s="146"/>
      <c r="Q7" s="146"/>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row>
    <row r="8" spans="1:176" hidden="1" x14ac:dyDescent="0.25">
      <c r="A8">
        <f ca="1">1</f>
        <v>1</v>
      </c>
      <c r="C8" s="30"/>
      <c r="D8" s="30"/>
      <c r="E8" s="30"/>
      <c r="F8" s="30"/>
      <c r="G8" s="30"/>
      <c r="H8" s="30"/>
      <c r="I8" s="30"/>
      <c r="J8" s="30"/>
      <c r="K8" s="4"/>
      <c r="L8" s="9"/>
      <c r="M8" s="10"/>
      <c r="N8" s="9"/>
      <c r="O8" s="11"/>
      <c r="P8" s="130"/>
      <c r="Q8" s="130"/>
      <c r="R8" s="12"/>
      <c r="S8" s="13"/>
      <c r="T8" s="84"/>
      <c r="U8" s="84"/>
      <c r="V8" s="85"/>
      <c r="W8" s="106"/>
      <c r="X8" s="15"/>
      <c r="Y8" s="15"/>
      <c r="Z8" s="15"/>
      <c r="AA8" s="15"/>
      <c r="AB8" s="15"/>
      <c r="AC8" s="15"/>
      <c r="AD8" s="15"/>
      <c r="AE8" s="15"/>
      <c r="AF8" s="15"/>
      <c r="AG8" s="15"/>
      <c r="AH8" s="15"/>
      <c r="AI8" s="15"/>
      <c r="AJ8" s="15"/>
      <c r="AK8" s="15"/>
      <c r="AL8" s="15"/>
      <c r="AM8" s="20"/>
      <c r="AN8" s="16"/>
      <c r="AO8" s="16"/>
      <c r="AP8" s="17"/>
      <c r="AQ8" s="14"/>
      <c r="AR8" s="18"/>
      <c r="AS8" s="19"/>
      <c r="AT8" s="18"/>
      <c r="AU8" s="15"/>
      <c r="AV8" s="15"/>
      <c r="AW8" s="18"/>
      <c r="AX8" s="19"/>
      <c r="AY8" s="18"/>
      <c r="AZ8" s="15"/>
      <c r="BA8" s="15"/>
      <c r="BB8" s="18"/>
      <c r="BC8" s="18"/>
      <c r="BD8" s="18"/>
      <c r="BE8" s="15"/>
      <c r="BF8" s="15"/>
      <c r="BG8" s="15"/>
      <c r="BH8" s="15"/>
      <c r="BI8" s="15"/>
      <c r="BJ8" s="15"/>
      <c r="BK8" s="15"/>
      <c r="BL8" s="15"/>
      <c r="BM8" s="16"/>
      <c r="BN8" s="16"/>
      <c r="BO8" s="17"/>
      <c r="BP8" s="14"/>
      <c r="BQ8" s="15"/>
      <c r="BR8" s="15"/>
      <c r="BS8" s="15"/>
      <c r="BT8" s="15"/>
      <c r="BU8" s="15"/>
      <c r="BV8" s="15"/>
      <c r="BW8" s="15"/>
      <c r="BX8" s="15"/>
      <c r="BY8" s="15"/>
      <c r="BZ8" s="15"/>
      <c r="CA8" s="15"/>
      <c r="CB8" s="15"/>
      <c r="CC8" s="15"/>
      <c r="CD8" s="15"/>
      <c r="CE8" s="15"/>
      <c r="CF8" s="15"/>
      <c r="CG8" s="15"/>
      <c r="CH8" s="15"/>
      <c r="CI8" s="15"/>
      <c r="CJ8" s="15"/>
      <c r="CK8" s="15"/>
      <c r="CL8" s="16"/>
      <c r="CM8" s="16"/>
      <c r="CN8" s="17"/>
      <c r="CO8" s="14"/>
      <c r="CP8" s="15"/>
      <c r="CQ8" s="15"/>
      <c r="CR8" s="15"/>
      <c r="CS8" s="15"/>
      <c r="CT8" s="15"/>
      <c r="CU8" s="15"/>
      <c r="CV8" s="15"/>
      <c r="CW8" s="15"/>
      <c r="CX8" s="15"/>
      <c r="CY8" s="15"/>
      <c r="CZ8" s="15"/>
      <c r="DA8" s="15"/>
      <c r="DB8" s="15"/>
      <c r="DC8" s="15"/>
      <c r="DD8" s="15"/>
      <c r="DE8" s="15"/>
      <c r="DF8" s="15"/>
      <c r="DG8" s="15"/>
      <c r="DH8" s="15"/>
      <c r="DI8" s="15"/>
      <c r="DJ8" s="15"/>
      <c r="DK8" s="16"/>
      <c r="DL8" s="16"/>
      <c r="DM8" s="17"/>
      <c r="DN8" s="14"/>
      <c r="DO8" s="15"/>
      <c r="DP8" s="15"/>
      <c r="DQ8" s="15"/>
      <c r="DR8" s="15"/>
      <c r="DS8" s="15"/>
      <c r="DT8" s="15"/>
      <c r="DU8" s="15"/>
      <c r="DV8" s="15"/>
      <c r="DW8" s="15"/>
      <c r="DX8" s="15"/>
      <c r="DY8" s="15"/>
      <c r="DZ8" s="15"/>
      <c r="EA8" s="15"/>
      <c r="EB8" s="15"/>
      <c r="EC8" s="15"/>
      <c r="ED8" s="15"/>
      <c r="EE8" s="15"/>
      <c r="EF8" s="15"/>
      <c r="EG8" s="15"/>
      <c r="EH8" s="15"/>
      <c r="EI8" s="15"/>
      <c r="EJ8" s="16"/>
      <c r="EK8" s="16"/>
      <c r="EL8" s="17"/>
      <c r="EM8" s="14"/>
      <c r="EN8" s="15"/>
      <c r="EO8" s="15"/>
      <c r="EP8" s="15"/>
      <c r="EQ8" s="15"/>
      <c r="ER8" s="15"/>
      <c r="ES8" s="15"/>
      <c r="ET8" s="15"/>
      <c r="EU8" s="15"/>
      <c r="EV8" s="15"/>
      <c r="EW8" s="15"/>
      <c r="EX8" s="15"/>
      <c r="EY8" s="15"/>
      <c r="EZ8" s="15"/>
      <c r="FA8" s="15"/>
      <c r="FB8" s="15"/>
      <c r="FC8" s="15"/>
      <c r="FD8" s="15"/>
      <c r="FE8" s="15"/>
      <c r="FF8" s="15"/>
      <c r="FG8" s="15"/>
      <c r="FH8" s="15"/>
      <c r="FI8" s="20"/>
      <c r="FJ8" s="85"/>
      <c r="FK8" s="21"/>
      <c r="FL8" s="22"/>
      <c r="FM8" s="104"/>
      <c r="FN8" s="105"/>
      <c r="FO8" s="104"/>
      <c r="FP8" s="105"/>
      <c r="FQ8" s="86"/>
      <c r="FR8" s="103"/>
      <c r="FS8" s="23"/>
      <c r="FT8" s="72" t="s">
        <v>80</v>
      </c>
    </row>
    <row r="9" spans="1:176" hidden="1" x14ac:dyDescent="0.25">
      <c r="A9">
        <f ca="1">2</f>
        <v>2</v>
      </c>
      <c r="C9" s="4"/>
      <c r="D9" s="4"/>
      <c r="E9" s="4"/>
      <c r="F9" s="4"/>
      <c r="G9" s="4"/>
      <c r="H9" s="4"/>
      <c r="I9" s="4"/>
      <c r="J9" s="4"/>
      <c r="K9" s="4"/>
      <c r="L9" s="9"/>
      <c r="M9" s="10"/>
      <c r="N9" s="9"/>
      <c r="O9" s="11"/>
      <c r="P9" s="130"/>
      <c r="Q9" s="130"/>
      <c r="R9" s="12"/>
      <c r="S9" s="13"/>
      <c r="T9" s="84"/>
      <c r="U9" s="84"/>
      <c r="V9" s="85"/>
      <c r="W9" s="106"/>
      <c r="X9" s="15"/>
      <c r="Y9" s="15"/>
      <c r="Z9" s="15"/>
      <c r="AA9" s="15"/>
      <c r="AB9" s="15"/>
      <c r="AC9" s="15"/>
      <c r="AD9" s="15"/>
      <c r="AE9" s="15"/>
      <c r="AF9" s="15"/>
      <c r="AG9" s="15"/>
      <c r="AH9" s="15"/>
      <c r="AI9" s="15"/>
      <c r="AJ9" s="15"/>
      <c r="AK9" s="15"/>
      <c r="AL9" s="15"/>
      <c r="AM9" s="20"/>
      <c r="AN9" s="16"/>
      <c r="AO9" s="16"/>
      <c r="AP9" s="17"/>
      <c r="AQ9" s="14"/>
      <c r="AR9" s="18"/>
      <c r="AS9" s="19"/>
      <c r="AT9" s="18"/>
      <c r="AU9" s="15"/>
      <c r="AV9" s="15"/>
      <c r="AW9" s="18"/>
      <c r="AX9" s="19"/>
      <c r="AY9" s="18"/>
      <c r="AZ9" s="15"/>
      <c r="BA9" s="15"/>
      <c r="BB9" s="18"/>
      <c r="BC9" s="18"/>
      <c r="BD9" s="18"/>
      <c r="BE9" s="15"/>
      <c r="BF9" s="15"/>
      <c r="BG9" s="15"/>
      <c r="BH9" s="15"/>
      <c r="BI9" s="15"/>
      <c r="BJ9" s="15"/>
      <c r="BK9" s="15"/>
      <c r="BL9" s="15"/>
      <c r="BM9" s="16"/>
      <c r="BN9" s="16"/>
      <c r="BO9" s="17"/>
      <c r="BP9" s="14"/>
      <c r="BQ9" s="15"/>
      <c r="BR9" s="15"/>
      <c r="BS9" s="15"/>
      <c r="BT9" s="15"/>
      <c r="BU9" s="15"/>
      <c r="BV9" s="15"/>
      <c r="BW9" s="15"/>
      <c r="BX9" s="15"/>
      <c r="BY9" s="15"/>
      <c r="BZ9" s="15"/>
      <c r="CA9" s="15"/>
      <c r="CB9" s="15"/>
      <c r="CC9" s="15"/>
      <c r="CD9" s="15"/>
      <c r="CE9" s="15"/>
      <c r="CF9" s="15"/>
      <c r="CG9" s="15"/>
      <c r="CH9" s="15"/>
      <c r="CI9" s="15"/>
      <c r="CJ9" s="15"/>
      <c r="CK9" s="15"/>
      <c r="CL9" s="16"/>
      <c r="CM9" s="16"/>
      <c r="CN9" s="17"/>
      <c r="CO9" s="14"/>
      <c r="CP9" s="15"/>
      <c r="CQ9" s="15"/>
      <c r="CR9" s="15"/>
      <c r="CS9" s="15"/>
      <c r="CT9" s="15"/>
      <c r="CU9" s="15"/>
      <c r="CV9" s="15"/>
      <c r="CW9" s="15"/>
      <c r="CX9" s="15"/>
      <c r="CY9" s="15"/>
      <c r="CZ9" s="15"/>
      <c r="DA9" s="15"/>
      <c r="DB9" s="15"/>
      <c r="DC9" s="15"/>
      <c r="DD9" s="15"/>
      <c r="DE9" s="15"/>
      <c r="DF9" s="15"/>
      <c r="DG9" s="15"/>
      <c r="DH9" s="15"/>
      <c r="DI9" s="15"/>
      <c r="DJ9" s="15"/>
      <c r="DK9" s="16"/>
      <c r="DL9" s="16"/>
      <c r="DM9" s="17"/>
      <c r="DN9" s="14"/>
      <c r="DO9" s="15"/>
      <c r="DP9" s="15"/>
      <c r="DQ9" s="15"/>
      <c r="DR9" s="15"/>
      <c r="DS9" s="15"/>
      <c r="DT9" s="15"/>
      <c r="DU9" s="15"/>
      <c r="DV9" s="15"/>
      <c r="DW9" s="15"/>
      <c r="DX9" s="15"/>
      <c r="DY9" s="15"/>
      <c r="DZ9" s="15"/>
      <c r="EA9" s="15"/>
      <c r="EB9" s="15"/>
      <c r="EC9" s="15"/>
      <c r="ED9" s="15"/>
      <c r="EE9" s="15"/>
      <c r="EF9" s="15"/>
      <c r="EG9" s="15"/>
      <c r="EH9" s="15"/>
      <c r="EI9" s="15"/>
      <c r="EJ9" s="16"/>
      <c r="EK9" s="16"/>
      <c r="EL9" s="17"/>
      <c r="EM9" s="14"/>
      <c r="EN9" s="15"/>
      <c r="EO9" s="15"/>
      <c r="EP9" s="15"/>
      <c r="EQ9" s="15"/>
      <c r="ER9" s="15"/>
      <c r="ES9" s="15"/>
      <c r="ET9" s="15"/>
      <c r="EU9" s="15"/>
      <c r="EV9" s="15"/>
      <c r="EW9" s="15"/>
      <c r="EX9" s="15"/>
      <c r="EY9" s="15"/>
      <c r="EZ9" s="15"/>
      <c r="FA9" s="15"/>
      <c r="FB9" s="15"/>
      <c r="FC9" s="15"/>
      <c r="FD9" s="15"/>
      <c r="FE9" s="15"/>
      <c r="FF9" s="15"/>
      <c r="FG9" s="15"/>
      <c r="FH9" s="15"/>
      <c r="FI9" s="20"/>
      <c r="FJ9" s="85"/>
      <c r="FK9" s="21"/>
      <c r="FL9" s="22"/>
      <c r="FM9" s="104"/>
      <c r="FN9" s="105"/>
      <c r="FO9" s="104"/>
      <c r="FP9" s="105"/>
      <c r="FQ9" s="86"/>
      <c r="FR9" s="103"/>
      <c r="FS9" s="23"/>
      <c r="FT9" s="72" t="s">
        <v>80</v>
      </c>
    </row>
    <row r="10" spans="1:176" hidden="1" x14ac:dyDescent="0.25">
      <c r="A10">
        <f ca="1">3</f>
        <v>3</v>
      </c>
      <c r="C10" s="4"/>
      <c r="D10" s="4"/>
      <c r="E10" s="4"/>
      <c r="F10" s="4"/>
      <c r="G10" s="4"/>
      <c r="H10" s="4"/>
      <c r="I10" s="4"/>
      <c r="J10" s="4"/>
      <c r="K10" s="4"/>
      <c r="L10" s="9"/>
      <c r="M10" s="10"/>
      <c r="N10" s="9"/>
      <c r="O10" s="11"/>
      <c r="P10" s="130"/>
      <c r="Q10" s="130"/>
      <c r="R10" s="12"/>
      <c r="S10" s="13"/>
      <c r="T10" s="84"/>
      <c r="U10" s="84"/>
      <c r="V10" s="85"/>
      <c r="W10" s="106"/>
      <c r="X10" s="15"/>
      <c r="Y10" s="15"/>
      <c r="Z10" s="15"/>
      <c r="AA10" s="15"/>
      <c r="AB10" s="15"/>
      <c r="AC10" s="15"/>
      <c r="AD10" s="15"/>
      <c r="AE10" s="15"/>
      <c r="AF10" s="15"/>
      <c r="AG10" s="15"/>
      <c r="AH10" s="15"/>
      <c r="AI10" s="15"/>
      <c r="AJ10" s="15"/>
      <c r="AK10" s="15"/>
      <c r="AL10" s="15"/>
      <c r="AM10" s="20"/>
      <c r="AN10" s="16"/>
      <c r="AO10" s="16"/>
      <c r="AP10" s="17"/>
      <c r="AQ10" s="14"/>
      <c r="AR10" s="18"/>
      <c r="AS10" s="19"/>
      <c r="AT10" s="18"/>
      <c r="AU10" s="15"/>
      <c r="AV10" s="15"/>
      <c r="AW10" s="18"/>
      <c r="AX10" s="19"/>
      <c r="AY10" s="18"/>
      <c r="AZ10" s="15"/>
      <c r="BA10" s="15"/>
      <c r="BB10" s="18"/>
      <c r="BC10" s="18"/>
      <c r="BD10" s="18"/>
      <c r="BE10" s="15"/>
      <c r="BF10" s="15"/>
      <c r="BG10" s="15"/>
      <c r="BH10" s="15"/>
      <c r="BI10" s="15"/>
      <c r="BJ10" s="15"/>
      <c r="BK10" s="15"/>
      <c r="BL10" s="15"/>
      <c r="BM10" s="16"/>
      <c r="BN10" s="16"/>
      <c r="BO10" s="17"/>
      <c r="BP10" s="14"/>
      <c r="BQ10" s="15"/>
      <c r="BR10" s="15"/>
      <c r="BS10" s="15"/>
      <c r="BT10" s="15"/>
      <c r="BU10" s="15"/>
      <c r="BV10" s="15"/>
      <c r="BW10" s="15"/>
      <c r="BX10" s="15"/>
      <c r="BY10" s="15"/>
      <c r="BZ10" s="15"/>
      <c r="CA10" s="15"/>
      <c r="CB10" s="15"/>
      <c r="CC10" s="15"/>
      <c r="CD10" s="15"/>
      <c r="CE10" s="15"/>
      <c r="CF10" s="15"/>
      <c r="CG10" s="15"/>
      <c r="CH10" s="15"/>
      <c r="CI10" s="15"/>
      <c r="CJ10" s="15"/>
      <c r="CK10" s="15"/>
      <c r="CL10" s="16"/>
      <c r="CM10" s="16"/>
      <c r="CN10" s="17"/>
      <c r="CO10" s="14"/>
      <c r="CP10" s="15"/>
      <c r="CQ10" s="15"/>
      <c r="CR10" s="15"/>
      <c r="CS10" s="15"/>
      <c r="CT10" s="15"/>
      <c r="CU10" s="15"/>
      <c r="CV10" s="15"/>
      <c r="CW10" s="15"/>
      <c r="CX10" s="15"/>
      <c r="CY10" s="15"/>
      <c r="CZ10" s="15"/>
      <c r="DA10" s="15"/>
      <c r="DB10" s="15"/>
      <c r="DC10" s="15"/>
      <c r="DD10" s="15"/>
      <c r="DE10" s="15"/>
      <c r="DF10" s="15"/>
      <c r="DG10" s="15"/>
      <c r="DH10" s="15"/>
      <c r="DI10" s="15"/>
      <c r="DJ10" s="15"/>
      <c r="DK10" s="16"/>
      <c r="DL10" s="16"/>
      <c r="DM10" s="17"/>
      <c r="DN10" s="14"/>
      <c r="DO10" s="15"/>
      <c r="DP10" s="15"/>
      <c r="DQ10" s="15"/>
      <c r="DR10" s="15"/>
      <c r="DS10" s="15"/>
      <c r="DT10" s="15"/>
      <c r="DU10" s="15"/>
      <c r="DV10" s="15"/>
      <c r="DW10" s="15"/>
      <c r="DX10" s="15"/>
      <c r="DY10" s="15"/>
      <c r="DZ10" s="15"/>
      <c r="EA10" s="15"/>
      <c r="EB10" s="15"/>
      <c r="EC10" s="15"/>
      <c r="ED10" s="15"/>
      <c r="EE10" s="15"/>
      <c r="EF10" s="15"/>
      <c r="EG10" s="15"/>
      <c r="EH10" s="15"/>
      <c r="EI10" s="15"/>
      <c r="EJ10" s="16"/>
      <c r="EK10" s="16"/>
      <c r="EL10" s="17"/>
      <c r="EM10" s="14"/>
      <c r="EN10" s="15"/>
      <c r="EO10" s="15"/>
      <c r="EP10" s="15"/>
      <c r="EQ10" s="15"/>
      <c r="ER10" s="15"/>
      <c r="ES10" s="15"/>
      <c r="ET10" s="15"/>
      <c r="EU10" s="15"/>
      <c r="EV10" s="15"/>
      <c r="EW10" s="15"/>
      <c r="EX10" s="15"/>
      <c r="EY10" s="15"/>
      <c r="EZ10" s="15"/>
      <c r="FA10" s="15"/>
      <c r="FB10" s="15"/>
      <c r="FC10" s="15"/>
      <c r="FD10" s="15"/>
      <c r="FE10" s="15"/>
      <c r="FF10" s="15"/>
      <c r="FG10" s="15"/>
      <c r="FH10" s="15"/>
      <c r="FI10" s="20"/>
      <c r="FJ10" s="85"/>
      <c r="FK10" s="21"/>
      <c r="FL10" s="22"/>
      <c r="FM10" s="104"/>
      <c r="FN10" s="105"/>
      <c r="FO10" s="104"/>
      <c r="FP10" s="105"/>
      <c r="FQ10" s="86"/>
      <c r="FR10" s="103"/>
      <c r="FS10" s="23"/>
      <c r="FT10" s="72" t="s">
        <v>80</v>
      </c>
    </row>
    <row r="11" spans="1:176" hidden="1" x14ac:dyDescent="0.25">
      <c r="A11" t="s">
        <v>75</v>
      </c>
      <c r="C11" s="4"/>
      <c r="D11" s="4"/>
      <c r="E11" s="4"/>
      <c r="F11" s="4"/>
      <c r="G11" s="4"/>
      <c r="H11" s="4"/>
      <c r="I11" s="4"/>
      <c r="J11" s="4"/>
      <c r="K11" s="4"/>
      <c r="L11" s="9"/>
      <c r="M11" s="10"/>
      <c r="N11" s="9"/>
      <c r="O11" s="11"/>
      <c r="P11" s="130"/>
      <c r="Q11" s="130"/>
      <c r="R11" s="12"/>
      <c r="S11" s="13"/>
      <c r="T11" s="84"/>
      <c r="U11" s="84"/>
      <c r="V11" s="85"/>
      <c r="W11" s="106"/>
      <c r="X11" s="15"/>
      <c r="Y11" s="15"/>
      <c r="Z11" s="15"/>
      <c r="AA11" s="15"/>
      <c r="AB11" s="15"/>
      <c r="AC11" s="15"/>
      <c r="AD11" s="15"/>
      <c r="AE11" s="15"/>
      <c r="AF11" s="15"/>
      <c r="AG11" s="15"/>
      <c r="AH11" s="15"/>
      <c r="AI11" s="15"/>
      <c r="AJ11" s="15"/>
      <c r="AK11" s="15"/>
      <c r="AL11" s="15"/>
      <c r="AM11" s="20"/>
      <c r="AN11" s="16"/>
      <c r="AO11" s="16"/>
      <c r="AP11" s="17"/>
      <c r="AQ11" s="14"/>
      <c r="AR11" s="18"/>
      <c r="AS11" s="19"/>
      <c r="AT11" s="18"/>
      <c r="AU11" s="15"/>
      <c r="AV11" s="15"/>
      <c r="AW11" s="18"/>
      <c r="AX11" s="19"/>
      <c r="AY11" s="18"/>
      <c r="AZ11" s="15"/>
      <c r="BA11" s="15"/>
      <c r="BB11" s="18"/>
      <c r="BC11" s="18"/>
      <c r="BD11" s="18"/>
      <c r="BE11" s="15"/>
      <c r="BF11" s="15"/>
      <c r="BG11" s="15"/>
      <c r="BH11" s="15"/>
      <c r="BI11" s="15"/>
      <c r="BJ11" s="15"/>
      <c r="BK11" s="15"/>
      <c r="BL11" s="15"/>
      <c r="BM11" s="16"/>
      <c r="BN11" s="16"/>
      <c r="BO11" s="17"/>
      <c r="BP11" s="14"/>
      <c r="BQ11" s="15"/>
      <c r="BR11" s="15"/>
      <c r="BS11" s="15"/>
      <c r="BT11" s="15"/>
      <c r="BU11" s="15"/>
      <c r="BV11" s="15"/>
      <c r="BW11" s="15"/>
      <c r="BX11" s="15"/>
      <c r="BY11" s="15"/>
      <c r="BZ11" s="15"/>
      <c r="CA11" s="15"/>
      <c r="CB11" s="15"/>
      <c r="CC11" s="15"/>
      <c r="CD11" s="15"/>
      <c r="CE11" s="15"/>
      <c r="CF11" s="15"/>
      <c r="CG11" s="15"/>
      <c r="CH11" s="15"/>
      <c r="CI11" s="15"/>
      <c r="CJ11" s="15"/>
      <c r="CK11" s="15"/>
      <c r="CL11" s="16"/>
      <c r="CM11" s="16"/>
      <c r="CN11" s="17"/>
      <c r="CO11" s="14"/>
      <c r="CP11" s="15"/>
      <c r="CQ11" s="15"/>
      <c r="CR11" s="15"/>
      <c r="CS11" s="15"/>
      <c r="CT11" s="15"/>
      <c r="CU11" s="15"/>
      <c r="CV11" s="15"/>
      <c r="CW11" s="15"/>
      <c r="CX11" s="15"/>
      <c r="CY11" s="15"/>
      <c r="CZ11" s="15"/>
      <c r="DA11" s="15"/>
      <c r="DB11" s="15"/>
      <c r="DC11" s="15"/>
      <c r="DD11" s="15"/>
      <c r="DE11" s="15"/>
      <c r="DF11" s="15"/>
      <c r="DG11" s="15"/>
      <c r="DH11" s="15"/>
      <c r="DI11" s="15"/>
      <c r="DJ11" s="15"/>
      <c r="DK11" s="16"/>
      <c r="DL11" s="16"/>
      <c r="DM11" s="17"/>
      <c r="DN11" s="14"/>
      <c r="DO11" s="15"/>
      <c r="DP11" s="15"/>
      <c r="DQ11" s="15"/>
      <c r="DR11" s="15"/>
      <c r="DS11" s="15"/>
      <c r="DT11" s="15"/>
      <c r="DU11" s="15"/>
      <c r="DV11" s="15"/>
      <c r="DW11" s="15"/>
      <c r="DX11" s="15"/>
      <c r="DY11" s="15"/>
      <c r="DZ11" s="15"/>
      <c r="EA11" s="15"/>
      <c r="EB11" s="15"/>
      <c r="EC11" s="15"/>
      <c r="ED11" s="15"/>
      <c r="EE11" s="15"/>
      <c r="EF11" s="15"/>
      <c r="EG11" s="15"/>
      <c r="EH11" s="15"/>
      <c r="EI11" s="15"/>
      <c r="EJ11" s="16"/>
      <c r="EK11" s="16"/>
      <c r="EL11" s="17"/>
      <c r="EM11" s="14"/>
      <c r="EN11" s="15"/>
      <c r="EO11" s="15"/>
      <c r="EP11" s="15"/>
      <c r="EQ11" s="15"/>
      <c r="ER11" s="15"/>
      <c r="ES11" s="15"/>
      <c r="ET11" s="15"/>
      <c r="EU11" s="15"/>
      <c r="EV11" s="15"/>
      <c r="EW11" s="15"/>
      <c r="EX11" s="15"/>
      <c r="EY11" s="15"/>
      <c r="EZ11" s="15"/>
      <c r="FA11" s="15"/>
      <c r="FB11" s="15"/>
      <c r="FC11" s="15"/>
      <c r="FD11" s="15"/>
      <c r="FE11" s="15"/>
      <c r="FF11" s="15"/>
      <c r="FG11" s="15"/>
      <c r="FH11" s="15"/>
      <c r="FI11" s="20"/>
      <c r="FJ11" s="85"/>
      <c r="FK11" s="21"/>
      <c r="FL11" s="22"/>
      <c r="FM11" s="104"/>
      <c r="FN11" s="105"/>
      <c r="FO11" s="104"/>
      <c r="FP11" s="105"/>
      <c r="FQ11" s="86"/>
      <c r="FR11" s="103"/>
      <c r="FS11" s="23"/>
      <c r="FT11" s="72" t="s">
        <v>80</v>
      </c>
    </row>
    <row r="12" spans="1:176" hidden="1" x14ac:dyDescent="0.25">
      <c r="A12" t="s">
        <v>76</v>
      </c>
      <c r="C12" s="4"/>
      <c r="D12" s="4"/>
      <c r="E12" s="4"/>
      <c r="F12" s="4"/>
      <c r="G12" s="4"/>
      <c r="H12" s="4"/>
      <c r="I12" s="4"/>
      <c r="J12" s="4"/>
      <c r="K12" s="4"/>
      <c r="L12" s="9"/>
      <c r="M12" s="10"/>
      <c r="N12" s="9"/>
      <c r="O12" s="11"/>
      <c r="P12" s="130"/>
      <c r="Q12" s="130"/>
      <c r="R12" s="12"/>
      <c r="S12" s="13"/>
      <c r="T12" s="84"/>
      <c r="U12" s="84"/>
      <c r="V12" s="85"/>
      <c r="W12" s="106"/>
      <c r="X12" s="15"/>
      <c r="Y12" s="15"/>
      <c r="Z12" s="15"/>
      <c r="AA12" s="15"/>
      <c r="AB12" s="15"/>
      <c r="AC12" s="15"/>
      <c r="AD12" s="15"/>
      <c r="AE12" s="15"/>
      <c r="AF12" s="15"/>
      <c r="AG12" s="15"/>
      <c r="AH12" s="15"/>
      <c r="AI12" s="15"/>
      <c r="AJ12" s="15"/>
      <c r="AK12" s="15"/>
      <c r="AL12" s="15"/>
      <c r="AM12" s="20"/>
      <c r="AN12" s="16"/>
      <c r="AO12" s="16"/>
      <c r="AP12" s="17"/>
      <c r="AQ12" s="14"/>
      <c r="AR12" s="18"/>
      <c r="AS12" s="19"/>
      <c r="AT12" s="18"/>
      <c r="AU12" s="15"/>
      <c r="AV12" s="15"/>
      <c r="AW12" s="18"/>
      <c r="AX12" s="19"/>
      <c r="AY12" s="18"/>
      <c r="AZ12" s="15"/>
      <c r="BA12" s="15"/>
      <c r="BB12" s="18"/>
      <c r="BC12" s="18"/>
      <c r="BD12" s="18"/>
      <c r="BE12" s="15"/>
      <c r="BF12" s="15"/>
      <c r="BG12" s="15"/>
      <c r="BH12" s="15"/>
      <c r="BI12" s="15"/>
      <c r="BJ12" s="15"/>
      <c r="BK12" s="15"/>
      <c r="BL12" s="15"/>
      <c r="BM12" s="16"/>
      <c r="BN12" s="16"/>
      <c r="BO12" s="17"/>
      <c r="BP12" s="14"/>
      <c r="BQ12" s="15"/>
      <c r="BR12" s="15"/>
      <c r="BS12" s="15"/>
      <c r="BT12" s="15"/>
      <c r="BU12" s="15"/>
      <c r="BV12" s="15"/>
      <c r="BW12" s="15"/>
      <c r="BX12" s="15"/>
      <c r="BY12" s="15"/>
      <c r="BZ12" s="15"/>
      <c r="CA12" s="15"/>
      <c r="CB12" s="15"/>
      <c r="CC12" s="15"/>
      <c r="CD12" s="15"/>
      <c r="CE12" s="15"/>
      <c r="CF12" s="15"/>
      <c r="CG12" s="15"/>
      <c r="CH12" s="15"/>
      <c r="CI12" s="15"/>
      <c r="CJ12" s="15"/>
      <c r="CK12" s="15"/>
      <c r="CL12" s="16"/>
      <c r="CM12" s="16"/>
      <c r="CN12" s="17"/>
      <c r="CO12" s="14"/>
      <c r="CP12" s="15"/>
      <c r="CQ12" s="15"/>
      <c r="CR12" s="15"/>
      <c r="CS12" s="15"/>
      <c r="CT12" s="15"/>
      <c r="CU12" s="15"/>
      <c r="CV12" s="15"/>
      <c r="CW12" s="15"/>
      <c r="CX12" s="15"/>
      <c r="CY12" s="15"/>
      <c r="CZ12" s="15"/>
      <c r="DA12" s="15"/>
      <c r="DB12" s="15"/>
      <c r="DC12" s="15"/>
      <c r="DD12" s="15"/>
      <c r="DE12" s="15"/>
      <c r="DF12" s="15"/>
      <c r="DG12" s="15"/>
      <c r="DH12" s="15"/>
      <c r="DI12" s="15"/>
      <c r="DJ12" s="15"/>
      <c r="DK12" s="16"/>
      <c r="DL12" s="16"/>
      <c r="DM12" s="17"/>
      <c r="DN12" s="14"/>
      <c r="DO12" s="15"/>
      <c r="DP12" s="15"/>
      <c r="DQ12" s="15"/>
      <c r="DR12" s="15"/>
      <c r="DS12" s="15"/>
      <c r="DT12" s="15"/>
      <c r="DU12" s="15"/>
      <c r="DV12" s="15"/>
      <c r="DW12" s="15"/>
      <c r="DX12" s="15"/>
      <c r="DY12" s="15"/>
      <c r="DZ12" s="15"/>
      <c r="EA12" s="15"/>
      <c r="EB12" s="15"/>
      <c r="EC12" s="15"/>
      <c r="ED12" s="15"/>
      <c r="EE12" s="15"/>
      <c r="EF12" s="15"/>
      <c r="EG12" s="15"/>
      <c r="EH12" s="15"/>
      <c r="EI12" s="15"/>
      <c r="EJ12" s="16"/>
      <c r="EK12" s="16"/>
      <c r="EL12" s="17"/>
      <c r="EM12" s="14"/>
      <c r="EN12" s="15"/>
      <c r="EO12" s="15"/>
      <c r="EP12" s="15"/>
      <c r="EQ12" s="15"/>
      <c r="ER12" s="15"/>
      <c r="ES12" s="15"/>
      <c r="ET12" s="15"/>
      <c r="EU12" s="15"/>
      <c r="EV12" s="15"/>
      <c r="EW12" s="15"/>
      <c r="EX12" s="15"/>
      <c r="EY12" s="15"/>
      <c r="EZ12" s="15"/>
      <c r="FA12" s="15"/>
      <c r="FB12" s="15"/>
      <c r="FC12" s="15"/>
      <c r="FD12" s="15"/>
      <c r="FE12" s="15"/>
      <c r="FF12" s="15"/>
      <c r="FG12" s="15"/>
      <c r="FH12" s="15"/>
      <c r="FI12" s="20"/>
      <c r="FJ12" s="85"/>
      <c r="FK12" s="21"/>
      <c r="FL12" s="22"/>
      <c r="FM12" s="104"/>
      <c r="FN12" s="105"/>
      <c r="FO12" s="104"/>
      <c r="FP12" s="105"/>
      <c r="FQ12" s="86"/>
      <c r="FR12" s="103"/>
      <c r="FS12" s="23"/>
      <c r="FT12" s="72" t="s">
        <v>80</v>
      </c>
    </row>
    <row r="13" spans="1:176" hidden="1" x14ac:dyDescent="0.25">
      <c r="A13" t="s">
        <v>85</v>
      </c>
      <c r="L13" s="9"/>
      <c r="M13" s="10"/>
      <c r="R13" s="12"/>
      <c r="S13" s="13"/>
      <c r="BB13" s="24"/>
      <c r="BC13" s="24"/>
      <c r="BD13" s="24"/>
      <c r="CA13" s="24"/>
      <c r="CB13" s="24"/>
      <c r="CC13" s="24"/>
      <c r="CZ13" s="24"/>
      <c r="DA13" s="24"/>
      <c r="DB13" s="24"/>
      <c r="DY13" s="24"/>
      <c r="DZ13" s="24"/>
      <c r="EA13" s="24"/>
      <c r="EX13" s="24"/>
      <c r="EY13" s="24"/>
      <c r="EZ13" s="24"/>
      <c r="FK13" s="21"/>
      <c r="FL13" s="22"/>
      <c r="FS13" s="23"/>
    </row>
    <row r="14" spans="1:176" hidden="1" x14ac:dyDescent="0.25">
      <c r="A14" t="s">
        <v>77</v>
      </c>
      <c r="BB14" s="24"/>
      <c r="BC14" s="24"/>
      <c r="BD14" s="24"/>
      <c r="CA14" s="24"/>
      <c r="CB14" s="24"/>
      <c r="CC14" s="24"/>
      <c r="CZ14" s="24"/>
      <c r="DA14" s="24"/>
      <c r="DB14" s="24"/>
      <c r="DY14" s="24"/>
      <c r="DZ14" s="24"/>
      <c r="EA14" s="24"/>
      <c r="EX14" s="24"/>
      <c r="EY14" s="24"/>
      <c r="EZ14" s="24"/>
    </row>
    <row r="15" spans="1:176" hidden="1" x14ac:dyDescent="0.25">
      <c r="A15" s="99" t="s">
        <v>84</v>
      </c>
      <c r="B15" s="99" t="s">
        <v>356</v>
      </c>
      <c r="C15" s="99" t="s">
        <v>235</v>
      </c>
      <c r="D15" s="99" t="s">
        <v>348</v>
      </c>
      <c r="E15" s="99" t="s">
        <v>349</v>
      </c>
      <c r="F15" s="99" t="s">
        <v>235</v>
      </c>
      <c r="G15" s="99" t="s">
        <v>348</v>
      </c>
      <c r="H15" s="99" t="s">
        <v>355</v>
      </c>
      <c r="I15" s="99" t="s">
        <v>78</v>
      </c>
      <c r="BB15" s="24"/>
      <c r="BC15" s="24"/>
      <c r="BD15" s="24"/>
      <c r="CA15" s="24"/>
      <c r="CB15" s="24"/>
      <c r="CC15" s="24"/>
      <c r="CZ15" s="24"/>
      <c r="DA15" s="24"/>
      <c r="DB15" s="24"/>
      <c r="DY15" s="24"/>
      <c r="DZ15" s="24"/>
      <c r="EA15" s="24"/>
      <c r="EX15" s="24"/>
      <c r="EY15" s="24"/>
      <c r="EZ15" s="24"/>
    </row>
    <row r="16" spans="1:176" hidden="1" x14ac:dyDescent="0.25">
      <c r="A16" s="93" t="str">
        <f t="shared" ref="A16:A17" ca="1" si="6">IF($Q$44="French",D16,C16)</f>
        <v>Actual N-1</v>
      </c>
      <c r="B16" s="93">
        <v>1</v>
      </c>
      <c r="C16" s="93" t="str">
        <f ca="1">_xll.DBRA(Server&amp;"PHASE",$D$45,C$15)&amp;" N-1"</f>
        <v>Actual N-1</v>
      </c>
      <c r="D16" s="93" t="str">
        <f ca="1">_xll.DBRA(Server&amp;"PHASE",$D$45,D$15)&amp;" N-1"</f>
        <v>Réalisé N-1</v>
      </c>
      <c r="E16" s="120" t="str">
        <f ca="1">_xll.DBRA(Server&amp;"INDICATOR",$T1,$Q$44&amp;"_PMM")</f>
        <v>ROA (*)</v>
      </c>
      <c r="F16" s="120" t="str">
        <f ca="1">_xll.DBRA(Server&amp;"INDICATOR",$T1,$F$15&amp;"_PMM")</f>
        <v>ROA (*)</v>
      </c>
      <c r="G16" s="120" t="str">
        <f ca="1">_xll.DBRA(Server&amp;"INDICATOR",$T1,$G$15&amp;"_PMM")</f>
        <v>PAO (*)</v>
      </c>
      <c r="H16" s="120" t="str">
        <f ca="1">F16</f>
        <v>ROA (*)</v>
      </c>
      <c r="I16" s="126">
        <f ca="1">COLUMN(V:V)</f>
        <v>22</v>
      </c>
      <c r="BB16" s="24"/>
      <c r="BC16" s="24"/>
      <c r="BD16" s="24"/>
      <c r="CA16" s="24"/>
      <c r="CB16" s="24"/>
      <c r="CC16" s="24"/>
      <c r="CZ16" s="24"/>
      <c r="DA16" s="24"/>
      <c r="DB16" s="24"/>
      <c r="DY16" s="24"/>
      <c r="DZ16" s="24"/>
      <c r="EA16" s="24"/>
      <c r="EX16" s="24"/>
      <c r="EY16" s="24"/>
      <c r="EZ16" s="24"/>
    </row>
    <row r="17" spans="1:185" hidden="1" x14ac:dyDescent="0.25">
      <c r="A17" s="93" t="str">
        <f t="shared" ca="1" si="6"/>
        <v>Budget</v>
      </c>
      <c r="B17" s="93">
        <v>0</v>
      </c>
      <c r="C17" s="93" t="str">
        <f ca="1">_xll.DBRA(Server&amp;"PHASE",$D$46,C$15)</f>
        <v>Budget</v>
      </c>
      <c r="D17" s="93" t="str">
        <f ca="1">_xll.DBRA(Server&amp;"PHASE",$D$46,D$15)</f>
        <v>Budget</v>
      </c>
      <c r="E17" s="120" t="str">
        <f ca="1">_xll.DBRA(Server&amp;"INDICATOR",$T1,$Q$44&amp;"_PMM")&amp;" (%)"</f>
        <v>ROA (*) (%)</v>
      </c>
      <c r="F17" s="120" t="str">
        <f ca="1">_xll.DBRA(Server&amp;"INDICATOR",$T1,$F$15&amp;"_PMM")&amp;" (%)"</f>
        <v>ROA (*) (%)</v>
      </c>
      <c r="G17" s="120" t="str">
        <f ca="1">_xll.DBRA(Server&amp;"INDICATOR",$T1,$G$15&amp;"_PMM")&amp;" (%)"</f>
        <v>PAO (*) (%)</v>
      </c>
      <c r="H17" s="120" t="str">
        <f t="shared" ref="H17:H29" ca="1" si="7">F17</f>
        <v>ROA (*) (%)</v>
      </c>
      <c r="I17" s="126">
        <f ca="1">COLUMN(W:W)</f>
        <v>23</v>
      </c>
      <c r="BB17" s="24"/>
      <c r="BC17" s="24"/>
      <c r="BD17" s="24"/>
      <c r="CA17" s="24"/>
      <c r="CB17" s="24"/>
      <c r="CC17" s="24"/>
      <c r="CZ17" s="24"/>
      <c r="DA17" s="24"/>
      <c r="DB17" s="24"/>
      <c r="DY17" s="24"/>
      <c r="DZ17" s="24"/>
      <c r="EA17" s="24"/>
      <c r="EX17" s="24"/>
      <c r="EY17" s="24"/>
      <c r="EZ17" s="24"/>
    </row>
    <row r="18" spans="1:185" hidden="1" x14ac:dyDescent="0.25">
      <c r="A18" s="93"/>
      <c r="B18" s="93"/>
      <c r="C18" s="93"/>
      <c r="D18" s="93"/>
      <c r="E18" s="120" t="str">
        <f ca="1">_xll.DBRA(Server&amp;"INDICATOR",$AN1,$Q$44&amp;"_PMM")</f>
        <v>D - Driving &amp; Operating</v>
      </c>
      <c r="F18" s="120" t="str">
        <f ca="1">_xll.DBRA(Server&amp;"INDICATOR",$AN1,$F$15&amp;"_PMM")</f>
        <v>D - Driving &amp; Operating</v>
      </c>
      <c r="G18" s="120" t="str">
        <f ca="1">_xll.DBRA(Server&amp;"INDICATOR",$AN1,$G$15&amp;"_PMM")</f>
        <v>D - Conduite et Opérations</v>
      </c>
      <c r="H18" s="120" t="str">
        <f t="shared" ca="1" si="7"/>
        <v>D - Driving &amp; Operating</v>
      </c>
      <c r="I18" s="126">
        <f ca="1">COLUMN(AQ:AQ)</f>
        <v>43</v>
      </c>
      <c r="BB18" s="24"/>
      <c r="BC18" s="24"/>
      <c r="BD18" s="24"/>
      <c r="CA18" s="24"/>
      <c r="CB18" s="24"/>
      <c r="CC18" s="24"/>
      <c r="CZ18" s="24"/>
      <c r="DA18" s="24"/>
      <c r="DB18" s="24"/>
      <c r="DY18" s="24"/>
      <c r="DZ18" s="24"/>
      <c r="EA18" s="24"/>
      <c r="EX18" s="24"/>
      <c r="EY18" s="24"/>
      <c r="EZ18" s="24"/>
    </row>
    <row r="19" spans="1:185" hidden="1" x14ac:dyDescent="0.25">
      <c r="A19" s="102" t="s">
        <v>84</v>
      </c>
      <c r="B19" s="118"/>
      <c r="C19" s="118">
        <f ca="1">IF(PHASE_CHOIX=C16,1,0)</f>
        <v>1</v>
      </c>
      <c r="D19" s="118">
        <f ca="1">IF(PHASE_CHOIX=D16,1,0)</f>
        <v>0</v>
      </c>
      <c r="E19" s="120" t="str">
        <f ca="1">_xll.DBRA(Server&amp;"INDICATOR",$AN1,$Q$44&amp;"_PMM")&amp;" (pts)"</f>
        <v>D - Driving &amp; Operating (pts)</v>
      </c>
      <c r="F19" s="120" t="str">
        <f ca="1">_xll.DBRA(Server&amp;"INDICATOR",$AN1,$F$15&amp;"_PMM")&amp;" (pts)"</f>
        <v>D - Driving &amp; Operating (pts)</v>
      </c>
      <c r="G19" s="120" t="str">
        <f ca="1">_xll.DBRA(Server&amp;"INDICATOR",$AN1,$G$15&amp;"_PMM")&amp;" (pts)"</f>
        <v>D - Conduite et Opérations (pts)</v>
      </c>
      <c r="H19" s="120" t="str">
        <f t="shared" ca="1" si="7"/>
        <v>D - Driving &amp; Operating (pts)</v>
      </c>
      <c r="I19" s="126">
        <f ca="1">COLUMN(AP:AP)</f>
        <v>42</v>
      </c>
    </row>
    <row r="20" spans="1:185" hidden="1" x14ac:dyDescent="0.25">
      <c r="A20" s="101">
        <f ca="1">C19+D19</f>
        <v>1</v>
      </c>
      <c r="B20" s="119"/>
      <c r="C20" s="119"/>
      <c r="D20" s="119"/>
      <c r="E20" s="120" t="str">
        <f ca="1">_xll.DBRA(Server&amp;"INDICATOR",$BM1,$Q$44&amp;"_PMM")</f>
        <v>M - Maintenance, Cleaning and Fueling of fleet</v>
      </c>
      <c r="F20" s="120" t="str">
        <f ca="1">_xll.DBRA(Server&amp;"INDICATOR",$BM1,$F$15&amp;"_PMM")</f>
        <v>M - Maintenance, Cleaning and Fueling of fleet</v>
      </c>
      <c r="G20" s="120" t="str">
        <f ca="1">_xll.DBRA(Server&amp;"INDICATOR",$BM1,$G$15&amp;"_PMM")</f>
        <v>M - Maintenance, Nettoyage et pleins de la flotte</v>
      </c>
      <c r="H20" s="120" t="str">
        <f t="shared" ca="1" si="7"/>
        <v>M - Maintenance, Cleaning and Fueling of fleet</v>
      </c>
      <c r="I20" s="126">
        <f ca="1">COLUMN(BP:BP)</f>
        <v>68</v>
      </c>
    </row>
    <row r="21" spans="1:185" ht="15" hidden="1" customHeight="1" x14ac:dyDescent="0.25">
      <c r="A21" s="99" t="s">
        <v>79</v>
      </c>
      <c r="B21" s="99" t="s">
        <v>356</v>
      </c>
      <c r="C21" s="99" t="s">
        <v>235</v>
      </c>
      <c r="D21" s="99" t="s">
        <v>348</v>
      </c>
      <c r="E21" s="120" t="str">
        <f ca="1">_xll.DBRA(Server&amp;"INDICATOR",$BM1,$Q$44&amp;"_PMM")&amp;" (pts)"</f>
        <v>M - Maintenance, Cleaning and Fueling of fleet (pts)</v>
      </c>
      <c r="F21" s="120" t="str">
        <f ca="1">_xll.DBRA(Server&amp;"INDICATOR",$BM1,$F$15&amp;"_PMM")&amp;" (pts)"</f>
        <v>M - Maintenance, Cleaning and Fueling of fleet (pts)</v>
      </c>
      <c r="G21" s="120" t="str">
        <f ca="1">_xll.DBRA(Server&amp;"INDICATOR",$BM1,$G$15&amp;"_PMM")&amp;" (pts)"</f>
        <v>M - Maintenance, Nettoyage et pleins de la flotte (pts)</v>
      </c>
      <c r="H21" s="120" t="str">
        <f t="shared" ca="1" si="7"/>
        <v>M - Maintenance, Cleaning and Fueling of fleet (pts)</v>
      </c>
      <c r="I21" s="126">
        <f ca="1">COLUMN(BO:BO)</f>
        <v>67</v>
      </c>
    </row>
    <row r="22" spans="1:185" ht="15" hidden="1" customHeight="1" x14ac:dyDescent="0.25">
      <c r="A22" s="93" t="str">
        <f t="shared" ref="A22:A23" ca="1" si="8">IF($Q$44="French",D22,C22)</f>
        <v>5 Worst / Best</v>
      </c>
      <c r="B22" s="93">
        <v>1</v>
      </c>
      <c r="C22" s="93" t="s">
        <v>350</v>
      </c>
      <c r="D22" s="93" t="s">
        <v>352</v>
      </c>
      <c r="E22" s="120" t="str">
        <f ca="1">_xll.DBRA(Server&amp;"INDICATOR",$CL1,$Q$44&amp;"_PMM")</f>
        <v>E - Energy for traction</v>
      </c>
      <c r="F22" s="120" t="str">
        <f ca="1">_xll.DBRA(Server&amp;"INDICATOR",$CL1,$F$15&amp;"_PMM")</f>
        <v>E - Energy for traction</v>
      </c>
      <c r="G22" s="120" t="str">
        <f ca="1">_xll.DBRA(Server&amp;"INDICATOR",$CL1,$G$15&amp;"_PMM")</f>
        <v>E - Energie</v>
      </c>
      <c r="H22" s="120" t="str">
        <f t="shared" ca="1" si="7"/>
        <v>E - Energy for traction</v>
      </c>
      <c r="I22" s="126">
        <f ca="1">COLUMN(CO:CO)</f>
        <v>93</v>
      </c>
    </row>
    <row r="23" spans="1:185" ht="15" hidden="1" customHeight="1" x14ac:dyDescent="0.25">
      <c r="A23" s="93" t="str">
        <f t="shared" ca="1" si="8"/>
        <v>10 Worst / Best</v>
      </c>
      <c r="B23" s="93">
        <v>2</v>
      </c>
      <c r="C23" s="93" t="s">
        <v>351</v>
      </c>
      <c r="D23" s="93" t="s">
        <v>353</v>
      </c>
      <c r="E23" s="120" t="str">
        <f ca="1">_xll.DBRA(Server&amp;"INDICATOR",$CL1,$Q$44&amp;"_PMM")&amp;" (pts)"</f>
        <v>E - Energy for traction (pts)</v>
      </c>
      <c r="F23" s="120" t="str">
        <f ca="1">_xll.DBRA(Server&amp;"INDICATOR",$CL1,$F$15&amp;"_PMM")&amp;" (pts)"</f>
        <v>E - Energy for traction (pts)</v>
      </c>
      <c r="G23" s="120" t="str">
        <f ca="1">_xll.DBRA(Server&amp;"INDICATOR",$CL1,$G$15&amp;"_PMM")&amp;" (pts)"</f>
        <v>E - Energie (pts)</v>
      </c>
      <c r="H23" s="120" t="str">
        <f t="shared" ca="1" si="7"/>
        <v>E - Energy for traction (pts)</v>
      </c>
      <c r="I23" s="126">
        <f ca="1">COLUMN(CN:CN)</f>
        <v>92</v>
      </c>
    </row>
    <row r="24" spans="1:185" hidden="1" x14ac:dyDescent="0.25">
      <c r="A24" s="93" t="str">
        <f ca="1">IF($Q$44="French",D24,C24)</f>
        <v>All perimeter</v>
      </c>
      <c r="B24" s="93">
        <v>0</v>
      </c>
      <c r="C24" s="93" t="s">
        <v>343</v>
      </c>
      <c r="D24" s="93" t="s">
        <v>354</v>
      </c>
      <c r="E24" s="120" t="str">
        <f ca="1">_xll.DBRA(Server&amp;"INDICATOR",$DK1,$Q$44&amp;"_PMM")</f>
        <v>F - Fleet</v>
      </c>
      <c r="F24" s="120" t="str">
        <f ca="1">_xll.DBRA(Server&amp;"INDICATOR",$DK1,$F$15&amp;"_PMM")</f>
        <v>F - Fleet</v>
      </c>
      <c r="G24" s="120" t="str">
        <f ca="1">_xll.DBRA(Server&amp;"INDICATOR",$DK1,$G$15&amp;"_PMM")</f>
        <v>F - Flotte</v>
      </c>
      <c r="H24" s="120" t="str">
        <f t="shared" ca="1" si="7"/>
        <v>F - Fleet</v>
      </c>
      <c r="I24" s="126">
        <f ca="1">COLUMN(DN:DN)</f>
        <v>118</v>
      </c>
    </row>
    <row r="25" spans="1:185" x14ac:dyDescent="0.25">
      <c r="A25" s="93"/>
      <c r="B25" s="93"/>
      <c r="C25" s="93"/>
      <c r="D25" s="93"/>
      <c r="E25" s="120" t="str">
        <f ca="1">_xll.DBRA(Server&amp;"INDICATOR",$DK1,$Q$44&amp;"_PMM")&amp;" (pts)"</f>
        <v>F - Fleet (pts)</v>
      </c>
      <c r="F25" s="120" t="str">
        <f ca="1">_xll.DBRA(Server&amp;"INDICATOR",$DK1,$F$15&amp;"_PMM")&amp;" (pts)"</f>
        <v>F - Fleet (pts)</v>
      </c>
      <c r="G25" s="120" t="str">
        <f ca="1">_xll.DBRA(Server&amp;"INDICATOR",$DK1,$G$15&amp;"_PMM")&amp;" (pts)"</f>
        <v>F - Flotte (pts)</v>
      </c>
      <c r="H25" s="120" t="str">
        <f t="shared" ca="1" si="7"/>
        <v>F - Fleet (pts)</v>
      </c>
      <c r="I25" s="126">
        <f ca="1">COLUMN(DM:DM)</f>
        <v>117</v>
      </c>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row>
    <row r="26" spans="1:185" ht="5.25" customHeight="1" x14ac:dyDescent="0.25">
      <c r="A26" s="93"/>
      <c r="B26" s="93"/>
      <c r="C26" s="93"/>
      <c r="D26" s="93"/>
      <c r="E26" s="120" t="str">
        <f ca="1">_xll.DBRA(Server&amp;"INDICATOR",$EJ1,$Q$44&amp;"_PMM")</f>
        <v>O - Other op. cost</v>
      </c>
      <c r="F26" s="120" t="str">
        <f ca="1">_xll.DBRA(Server&amp;"INDICATOR",$EJ1,$F$15&amp;"_PMM")</f>
        <v>O - Other op. cost</v>
      </c>
      <c r="G26" s="120" t="str">
        <f ca="1">_xll.DBRA(Server&amp;"INDICATOR",$EJ1,$G$15&amp;"_PMM")</f>
        <v>O - Autres coûts op.</v>
      </c>
      <c r="H26" s="120" t="str">
        <f t="shared" ca="1" si="7"/>
        <v>O - Other op. cost</v>
      </c>
      <c r="I26" s="126">
        <f ca="1">COLUMN(EM:EM)</f>
        <v>143</v>
      </c>
      <c r="M26" s="27"/>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c r="DM26" s="28"/>
      <c r="DN26" s="28"/>
      <c r="DO26" s="28"/>
      <c r="DP26" s="28"/>
      <c r="DQ26" s="28"/>
      <c r="DR26" s="28"/>
      <c r="DS26" s="28"/>
      <c r="DT26" s="28"/>
      <c r="DU26" s="28"/>
      <c r="DV26" s="28"/>
      <c r="DW26" s="28"/>
      <c r="DX26" s="28"/>
      <c r="DY26" s="28"/>
      <c r="DZ26" s="28"/>
      <c r="EA26" s="28"/>
      <c r="EB26" s="28"/>
      <c r="EC26" s="28"/>
      <c r="ED26" s="28"/>
      <c r="EE26" s="28"/>
      <c r="EF26" s="28"/>
      <c r="EG26" s="28"/>
      <c r="EH26" s="28"/>
      <c r="EI26" s="28"/>
      <c r="EJ26" s="28"/>
      <c r="EK26" s="28"/>
      <c r="EL26" s="28"/>
      <c r="EM26" s="28"/>
      <c r="EN26" s="28"/>
      <c r="EO26" s="28"/>
      <c r="EP26" s="28"/>
      <c r="EQ26" s="28"/>
      <c r="ER26" s="28"/>
      <c r="ES26" s="28"/>
      <c r="ET26" s="28"/>
      <c r="EU26" s="28"/>
      <c r="EV26" s="28"/>
      <c r="EW26" s="28"/>
      <c r="EX26" s="28"/>
      <c r="EY26" s="28"/>
      <c r="EZ26" s="28"/>
      <c r="FA26" s="28"/>
      <c r="FB26" s="28"/>
      <c r="FC26" s="28"/>
      <c r="FD26" s="28"/>
      <c r="FE26" s="28"/>
      <c r="FF26" s="28"/>
      <c r="FG26" s="28"/>
      <c r="FH26" s="28"/>
      <c r="FI26" s="28"/>
      <c r="FJ26" s="28"/>
      <c r="FK26" s="28"/>
      <c r="FL26" s="28"/>
      <c r="FM26" s="28"/>
      <c r="FN26" s="28"/>
      <c r="FO26" s="28"/>
      <c r="FP26" s="28"/>
      <c r="FQ26" s="28"/>
      <c r="FR26" s="28"/>
      <c r="FS26" s="29"/>
    </row>
    <row r="27" spans="1:185" x14ac:dyDescent="0.25">
      <c r="A27" s="93"/>
      <c r="B27" s="93"/>
      <c r="C27" s="93"/>
      <c r="D27" s="93"/>
      <c r="E27" s="120" t="str">
        <f ca="1">_xll.DBRA(Server&amp;"INDICATOR",$EJ1,$Q$44&amp;"_PMM")&amp;" (pts)"</f>
        <v>O - Other op. cost (pts)</v>
      </c>
      <c r="F27" s="120" t="str">
        <f ca="1">_xll.DBRA(Server&amp;"INDICATOR",$EJ1,$F$15&amp;"_PMM")&amp;" (pts)"</f>
        <v>O - Other op. cost (pts)</v>
      </c>
      <c r="G27" s="120" t="str">
        <f ca="1">_xll.DBRA(Server&amp;"INDICATOR",$EJ1,$G$15&amp;"_PMM")&amp;" (pts)"</f>
        <v>O - Autres coûts op. (pts)</v>
      </c>
      <c r="H27" s="120" t="str">
        <f t="shared" ca="1" si="7"/>
        <v>O - Other op. cost (pts)</v>
      </c>
      <c r="I27" s="126">
        <f ca="1">COLUMN(EL:EL)</f>
        <v>142</v>
      </c>
      <c r="L27" s="9"/>
      <c r="M27" s="1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1"/>
      <c r="FT27" s="73"/>
      <c r="FU27" s="30"/>
      <c r="FV27" s="30"/>
      <c r="FW27" s="30"/>
      <c r="FX27" s="30"/>
      <c r="FY27" s="30"/>
      <c r="FZ27" s="30"/>
      <c r="GA27" s="30"/>
      <c r="GB27" s="30"/>
      <c r="GC27" s="30"/>
    </row>
    <row r="28" spans="1:185" ht="32.25" customHeight="1" x14ac:dyDescent="0.25">
      <c r="A28" s="93"/>
      <c r="B28" s="93"/>
      <c r="C28" s="93"/>
      <c r="D28" s="93"/>
      <c r="E28" s="120" t="str">
        <f ca="1">_xll.DBRA(Server&amp;"INDICATOR",$FM1,$Q$44&amp;"_PMM")</f>
        <v>GROSS MARGIN</v>
      </c>
      <c r="F28" s="120" t="str">
        <f ca="1">_xll.DBRA(Server&amp;"INDICATOR",$FM1,$F$15&amp;"_PMM")</f>
        <v>GROSS MARGIN</v>
      </c>
      <c r="G28" s="120" t="str">
        <f ca="1">_xll.DBRA(Server&amp;"INDICATOR",$FM1,$G$15&amp;"_PMM")</f>
        <v>MARGE BRUTE</v>
      </c>
      <c r="H28" s="120" t="str">
        <f t="shared" ca="1" si="7"/>
        <v>GROSS MARGIN</v>
      </c>
      <c r="I28" s="126">
        <f ca="1">COLUMN(FQ:FQ)</f>
        <v>173</v>
      </c>
      <c r="L28" s="9"/>
      <c r="M28" s="10"/>
      <c r="P28" s="147" t="str">
        <f ca="1">IF($Q$44="English","Performance Management Model - Gross Margin variance breakdown","Performance Management Model - Détail de la variation de Marge Brute")</f>
        <v>Performance Management Model - Gross Margin variance breakdown</v>
      </c>
      <c r="Q28" s="147"/>
      <c r="R28" s="147"/>
      <c r="S28" s="147"/>
      <c r="T28" s="147"/>
      <c r="U28" s="147"/>
      <c r="V28" s="147"/>
      <c r="W28" s="147"/>
      <c r="X28" s="147"/>
      <c r="Y28" s="147"/>
      <c r="Z28" s="147"/>
      <c r="AA28" s="147"/>
      <c r="AB28" s="147"/>
      <c r="AC28" s="147"/>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47"/>
      <c r="BL28" s="147"/>
      <c r="BM28" s="147"/>
      <c r="BN28" s="147"/>
      <c r="BO28" s="147"/>
      <c r="BP28" s="147"/>
      <c r="BQ28" s="147"/>
      <c r="BR28" s="147"/>
      <c r="BS28" s="147"/>
      <c r="BT28" s="147"/>
      <c r="BU28" s="147"/>
      <c r="BV28" s="147"/>
      <c r="BW28" s="147"/>
      <c r="BX28" s="147"/>
      <c r="BY28" s="147"/>
      <c r="BZ28" s="147"/>
      <c r="CA28" s="147"/>
      <c r="CB28" s="147"/>
      <c r="CC28" s="147"/>
      <c r="CD28" s="147"/>
      <c r="CE28" s="147"/>
      <c r="CF28" s="147"/>
      <c r="CG28" s="147"/>
      <c r="CH28" s="147"/>
      <c r="CI28" s="147"/>
      <c r="CJ28" s="147"/>
      <c r="CK28" s="147"/>
      <c r="CL28" s="147"/>
      <c r="CM28" s="147"/>
      <c r="CN28" s="147"/>
      <c r="CO28" s="147"/>
      <c r="CP28" s="147"/>
      <c r="CQ28" s="147"/>
      <c r="CR28" s="147"/>
      <c r="CS28" s="147"/>
      <c r="CT28" s="147"/>
      <c r="CU28" s="147"/>
      <c r="CV28" s="147"/>
      <c r="CW28" s="147"/>
      <c r="CX28" s="147"/>
      <c r="CY28" s="147"/>
      <c r="CZ28" s="147"/>
      <c r="DA28" s="147"/>
      <c r="DB28" s="147"/>
      <c r="DC28" s="147"/>
      <c r="DD28" s="147"/>
      <c r="DE28" s="147"/>
      <c r="DF28" s="147"/>
      <c r="DG28" s="147"/>
      <c r="DH28" s="147"/>
      <c r="DI28" s="147"/>
      <c r="DJ28" s="147"/>
      <c r="DK28" s="147"/>
      <c r="DL28" s="147"/>
      <c r="DM28" s="147"/>
      <c r="DN28" s="147"/>
      <c r="DO28" s="147"/>
      <c r="DP28" s="147"/>
      <c r="DQ28" s="147"/>
      <c r="DR28" s="147"/>
      <c r="DS28" s="147"/>
      <c r="DT28" s="147"/>
      <c r="DU28" s="147"/>
      <c r="DV28" s="147"/>
      <c r="DW28" s="147"/>
      <c r="DX28" s="147"/>
      <c r="DY28" s="147"/>
      <c r="DZ28" s="147"/>
      <c r="EA28" s="147"/>
      <c r="EB28" s="147"/>
      <c r="EC28" s="147"/>
      <c r="ED28" s="147"/>
      <c r="EE28" s="147"/>
      <c r="EF28" s="147"/>
      <c r="EG28" s="147"/>
      <c r="EH28" s="147"/>
      <c r="EI28" s="147"/>
      <c r="EJ28" s="147"/>
      <c r="EK28" s="147"/>
      <c r="EL28" s="147"/>
      <c r="EM28" s="147"/>
      <c r="EN28" s="147"/>
      <c r="EO28" s="147"/>
      <c r="EP28" s="147"/>
      <c r="EQ28" s="147"/>
      <c r="ER28" s="147"/>
      <c r="ES28" s="147"/>
      <c r="ET28" s="147"/>
      <c r="EU28" s="147"/>
      <c r="EV28" s="147"/>
      <c r="EW28" s="147"/>
      <c r="EX28" s="147"/>
      <c r="EY28" s="147"/>
      <c r="EZ28" s="147"/>
      <c r="FA28" s="147"/>
      <c r="FB28" s="147"/>
      <c r="FC28" s="147"/>
      <c r="FD28" s="147"/>
      <c r="FE28" s="147"/>
      <c r="FF28" s="147"/>
      <c r="FG28" s="147"/>
      <c r="FH28" s="147"/>
      <c r="FI28" s="147"/>
      <c r="FJ28" s="147"/>
      <c r="FK28" s="147"/>
      <c r="FL28" s="147"/>
      <c r="FM28" s="147"/>
      <c r="FN28" s="147"/>
      <c r="FO28" s="147"/>
      <c r="FP28" s="147"/>
      <c r="FQ28" s="147"/>
      <c r="FR28" s="147"/>
      <c r="FS28" s="31"/>
      <c r="FT28" s="73"/>
      <c r="FU28" s="30"/>
      <c r="FV28" s="30"/>
      <c r="FW28" s="30"/>
      <c r="FX28" s="30"/>
      <c r="FY28" s="30"/>
      <c r="FZ28" s="30"/>
      <c r="GA28" s="30"/>
      <c r="GB28" s="30"/>
      <c r="GC28" s="30"/>
    </row>
    <row r="29" spans="1:185" ht="21.75" customHeight="1" x14ac:dyDescent="0.25">
      <c r="A29" s="94"/>
      <c r="B29" s="94"/>
      <c r="C29" s="94"/>
      <c r="D29" s="94"/>
      <c r="E29" s="121" t="str">
        <f ca="1">_xll.DBRA(Server&amp;"INDICATOR",$FM1,$Q$44&amp;"_PMM")&amp;" (pts)"</f>
        <v>GROSS MARGIN (pts)</v>
      </c>
      <c r="F29" s="121" t="str">
        <f ca="1">_xll.DBRA(Server&amp;"INDICATOR",$FM1,$F$15&amp;"_PMM")&amp;" (pts)"</f>
        <v>GROSS MARGIN (pts)</v>
      </c>
      <c r="G29" s="121" t="str">
        <f ca="1">_xll.DBRA(Server&amp;"INDICATOR",$FM1,$G$15&amp;"_PMM")&amp;" (pts)"</f>
        <v>MARGE BRUTE (pts)</v>
      </c>
      <c r="H29" s="120" t="str">
        <f t="shared" ca="1" si="7"/>
        <v>GROSS MARGIN (pts)</v>
      </c>
      <c r="I29" s="127">
        <f ca="1">COLUMN(FR:FR)</f>
        <v>174</v>
      </c>
      <c r="L29" s="9"/>
      <c r="M29" s="10"/>
      <c r="P29" s="148" t="str">
        <f ca="1">Q33&amp;" // "&amp;Q40</f>
        <v>VTD_corp // Local Gaap Management tool</v>
      </c>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48"/>
      <c r="EA29" s="148"/>
      <c r="EB29" s="148"/>
      <c r="EC29" s="148"/>
      <c r="ED29" s="148"/>
      <c r="EE29" s="148"/>
      <c r="EF29" s="148"/>
      <c r="EG29" s="148"/>
      <c r="EH29" s="148"/>
      <c r="EI29" s="148"/>
      <c r="EJ29" s="148"/>
      <c r="EK29" s="148"/>
      <c r="EL29" s="148"/>
      <c r="EM29" s="148"/>
      <c r="EN29" s="148"/>
      <c r="EO29" s="148"/>
      <c r="EP29" s="148"/>
      <c r="EQ29" s="148"/>
      <c r="ER29" s="148"/>
      <c r="ES29" s="148"/>
      <c r="ET29" s="148"/>
      <c r="EU29" s="148"/>
      <c r="EV29" s="148"/>
      <c r="EW29" s="148"/>
      <c r="EX29" s="148"/>
      <c r="EY29" s="148"/>
      <c r="EZ29" s="148"/>
      <c r="FA29" s="148"/>
      <c r="FB29" s="148"/>
      <c r="FC29" s="148"/>
      <c r="FD29" s="148"/>
      <c r="FE29" s="148"/>
      <c r="FF29" s="148"/>
      <c r="FG29" s="148"/>
      <c r="FH29" s="148"/>
      <c r="FI29" s="148"/>
      <c r="FJ29" s="148"/>
      <c r="FK29" s="148"/>
      <c r="FL29" s="148"/>
      <c r="FM29" s="148"/>
      <c r="FN29" s="148"/>
      <c r="FO29" s="148"/>
      <c r="FP29" s="148"/>
      <c r="FQ29" s="148"/>
      <c r="FR29" s="148"/>
      <c r="FS29" s="31"/>
      <c r="FT29" s="73"/>
      <c r="FU29" s="30"/>
      <c r="FV29" s="30"/>
      <c r="FW29" s="30"/>
      <c r="FX29" s="30"/>
      <c r="FY29" s="30"/>
      <c r="FZ29" s="30"/>
      <c r="GA29" s="30"/>
      <c r="GB29" s="30"/>
      <c r="GC29" s="30"/>
    </row>
    <row r="30" spans="1:185" x14ac:dyDescent="0.25">
      <c r="A30" s="102" t="s">
        <v>88</v>
      </c>
      <c r="B30" s="118"/>
      <c r="C30" s="118">
        <f ca="1">IF(PERIM_CHOIX=C22,1,IF(PERIM_CHOIX=C23,2,0))</f>
        <v>1</v>
      </c>
      <c r="D30" s="118">
        <f ca="1">IF(PERIM_CHOIX=D22,1,IF(PERIM_CHOIX=D23,2,0))</f>
        <v>0</v>
      </c>
      <c r="E30" s="122" t="str">
        <f ca="1">IF(ISNA(VLOOKUP($Q$48,$F$16:$F$29,1,FALSE)),$G$15,$F$15)</f>
        <v>English</v>
      </c>
      <c r="F30" s="122"/>
      <c r="G30" s="122"/>
      <c r="H30" s="122"/>
      <c r="I30" s="123" t="s">
        <v>87</v>
      </c>
      <c r="L30" s="9"/>
      <c r="M30" s="10"/>
      <c r="CL30" s="30"/>
      <c r="CM30" s="30"/>
      <c r="CN30" s="30"/>
      <c r="CO30" s="30"/>
      <c r="CP30" s="30"/>
      <c r="CQ30" s="30"/>
      <c r="CR30" s="30"/>
      <c r="CS30" s="30"/>
      <c r="CT30" s="30"/>
      <c r="CU30" s="30"/>
      <c r="CV30" s="30"/>
      <c r="CW30" s="30"/>
      <c r="CX30" s="30"/>
      <c r="CY30" s="30"/>
      <c r="CZ30" s="30"/>
      <c r="DA30" s="30"/>
      <c r="DB30" s="30"/>
      <c r="DC30" s="30"/>
      <c r="DD30" s="30"/>
      <c r="DE30" s="30"/>
      <c r="DF30" s="30"/>
      <c r="DG30" s="30"/>
      <c r="DH30" s="30"/>
      <c r="DI30" s="30"/>
      <c r="DJ30" s="30"/>
      <c r="DK30" s="30"/>
      <c r="DL30" s="30"/>
      <c r="DM30" s="30"/>
      <c r="DN30" s="30"/>
      <c r="DO30" s="30"/>
      <c r="DP30" s="30"/>
      <c r="DQ30" s="30"/>
      <c r="DR30" s="30"/>
      <c r="DS30" s="30"/>
      <c r="DT30" s="30"/>
      <c r="DU30" s="30"/>
      <c r="DV30" s="30"/>
      <c r="DW30" s="30"/>
      <c r="DX30" s="30"/>
      <c r="DY30" s="30"/>
      <c r="DZ30" s="30"/>
      <c r="EA30" s="30"/>
      <c r="EB30" s="30"/>
      <c r="EC30" s="30"/>
      <c r="ED30" s="30"/>
      <c r="EE30" s="30"/>
      <c r="EF30" s="30"/>
      <c r="EG30" s="30"/>
      <c r="EH30" s="30"/>
      <c r="EI30" s="30"/>
      <c r="EJ30" s="30"/>
      <c r="EK30" s="30"/>
      <c r="EL30" s="30"/>
      <c r="EM30" s="30"/>
      <c r="EN30" s="30"/>
      <c r="EO30" s="30"/>
      <c r="EP30" s="30"/>
      <c r="EQ30" s="30"/>
      <c r="ER30" s="30"/>
      <c r="ES30" s="30"/>
      <c r="ET30" s="30"/>
      <c r="EU30" s="30"/>
      <c r="EV30" s="30"/>
      <c r="EW30" s="30"/>
      <c r="EX30" s="30"/>
      <c r="EY30" s="30"/>
      <c r="EZ30" s="30"/>
      <c r="FA30" s="30"/>
      <c r="FB30" s="30"/>
      <c r="FC30" s="30"/>
      <c r="FD30" s="30"/>
      <c r="FE30" s="30"/>
      <c r="FF30" s="30"/>
      <c r="FG30" s="30"/>
      <c r="FH30" s="30"/>
      <c r="FI30" s="30"/>
      <c r="FJ30" s="30"/>
      <c r="FK30" s="30"/>
      <c r="FL30" s="30"/>
      <c r="FM30" s="30"/>
      <c r="FN30" s="30"/>
      <c r="FO30" s="30"/>
      <c r="FP30" s="30"/>
      <c r="FQ30" s="30"/>
      <c r="FR30" s="30"/>
      <c r="FS30" s="31"/>
      <c r="FT30" s="73"/>
      <c r="FU30" s="30"/>
      <c r="FV30" s="30"/>
      <c r="FW30" s="30"/>
      <c r="FX30" s="30"/>
      <c r="FY30" s="30"/>
      <c r="FZ30" s="30"/>
      <c r="GA30" s="30"/>
      <c r="GB30" s="30"/>
      <c r="GC30" s="30"/>
    </row>
    <row r="31" spans="1:185" x14ac:dyDescent="0.25">
      <c r="A31" s="101">
        <f ca="1">C30+D30</f>
        <v>1</v>
      </c>
      <c r="B31" s="119"/>
      <c r="C31" s="119"/>
      <c r="D31" s="119"/>
      <c r="E31" s="124" t="str">
        <f ca="1">VLOOKUP(TYPE_PHASE,$B$16:$D$18,IF(TRI_LANG=$C$15,3,2),FALSE)</f>
        <v>Réalisé N-1</v>
      </c>
      <c r="F31" s="122" t="str">
        <f ca="1">IF($E$30=$F$15,VLOOKUP($Q$48,$F$16:$G$29,2,FALSE),VLOOKUP($Q$48,$G$16:$H$29,2,FALSE))</f>
        <v>PAO (*)</v>
      </c>
      <c r="G31" s="125" t="str">
        <f ca="1">VLOOKUP(TYPE_TRI,$B$22:$D$29,IF(TRI_LANG=$C$21,3,2),FALSE)</f>
        <v>5 Flop / Top</v>
      </c>
      <c r="H31" s="125"/>
      <c r="I31" s="128">
        <f ca="1">IF(ISNA(VLOOKUP($Q$48,$F$16:$I$29,4,FALSE)),VLOOKUP($Q$48,$G$16:$I$29,3,FALSE),VLOOKUP($Q$48,$F$16:$I$29,4,FALSE))</f>
        <v>22</v>
      </c>
      <c r="L31" s="9"/>
      <c r="M31" s="10"/>
      <c r="FS31" s="23"/>
    </row>
    <row r="32" spans="1:185" x14ac:dyDescent="0.25">
      <c r="L32" s="9"/>
      <c r="M32" s="10"/>
      <c r="FS32" s="23"/>
    </row>
    <row r="33" spans="1:176" x14ac:dyDescent="0.25">
      <c r="A33" t="s">
        <v>110</v>
      </c>
      <c r="B33" s="32" t="str">
        <f ca="1">_xll.SUBNM(Server&amp;$A33,"","VTD_corp",$Q$44)</f>
        <v>VTD_corp</v>
      </c>
      <c r="L33" s="9"/>
      <c r="M33" s="10"/>
      <c r="P33" s="108" t="str">
        <f ca="1">IF($Q$44="French","Périmetre","Perimeter")</f>
        <v>Perimeter</v>
      </c>
      <c r="Q33" s="131" t="str">
        <f ca="1">_xll.SUBNM(Server&amp;"Management_Organization","",UG,LANG)</f>
        <v>VTD_corp</v>
      </c>
      <c r="R33" s="132"/>
      <c r="S33" s="132"/>
      <c r="T33" s="132"/>
      <c r="U33" s="132"/>
      <c r="V33" s="132"/>
      <c r="FS33" s="23"/>
    </row>
    <row r="34" spans="1:176" ht="4.5" customHeight="1" x14ac:dyDescent="0.25">
      <c r="B34" s="32"/>
      <c r="L34" s="9"/>
      <c r="M34" s="10"/>
      <c r="P34" s="109"/>
      <c r="Q34" s="109"/>
      <c r="R34" s="109"/>
      <c r="S34" s="109"/>
      <c r="T34" s="109"/>
      <c r="U34" s="109"/>
      <c r="V34" s="109"/>
      <c r="FS34" s="23"/>
    </row>
    <row r="35" spans="1:176" x14ac:dyDescent="0.25">
      <c r="A35" t="s">
        <v>105</v>
      </c>
      <c r="B35" s="32" t="str">
        <f ca="1">_xll.SUBNM(Server&amp;$A35,"",_xll.DBR(Server&amp;"z_Admin_Param","MONTH_ACTUAL","STR_VAR1")&amp;"_YTD",$Q$44)</f>
        <v>September 2015 YTD</v>
      </c>
      <c r="L35" s="9"/>
      <c r="M35" s="10"/>
      <c r="P35" s="108" t="str">
        <f ca="1">IF($Q$44="French","Période","Period")</f>
        <v>Period</v>
      </c>
      <c r="Q35" s="131" t="str">
        <f ca="1">_xll.SUBNM(Server&amp;"Period","",mois_courant,LANG)</f>
        <v>September 2015 YTD</v>
      </c>
      <c r="R35" s="132"/>
      <c r="S35" s="132"/>
      <c r="T35" s="132"/>
      <c r="U35" s="132"/>
      <c r="V35" s="132"/>
      <c r="FS35" s="23"/>
      <c r="FT35"/>
    </row>
    <row r="36" spans="1:176" ht="3.75" customHeight="1" x14ac:dyDescent="0.25">
      <c r="B36" s="32"/>
      <c r="L36" s="9"/>
      <c r="M36" s="10"/>
      <c r="P36" s="109"/>
      <c r="Q36" s="109"/>
      <c r="R36" s="109"/>
      <c r="S36" s="109"/>
      <c r="T36" s="109"/>
      <c r="U36" s="109"/>
      <c r="V36" s="109"/>
      <c r="FS36" s="23"/>
      <c r="FT36"/>
    </row>
    <row r="37" spans="1:176" x14ac:dyDescent="0.25">
      <c r="A37" s="30" t="s">
        <v>106</v>
      </c>
      <c r="B37" s="32" t="str">
        <f ca="1">_xll.SUBNM(Server&amp;$A37,"","PMM_TRANSIT",$Q$44)</f>
        <v>PMM Transit activities</v>
      </c>
      <c r="C37" s="32" t="str">
        <f ca="1">_xll.SUBNM(Server&amp;"A_Activite","","NA")</f>
        <v/>
      </c>
      <c r="L37" s="9"/>
      <c r="M37" s="10"/>
      <c r="P37" s="108" t="str">
        <f ca="1">IF($Q$44="French","Activité","Activity")</f>
        <v>Activity</v>
      </c>
      <c r="Q37" s="131" t="str">
        <f ca="1">_xll.SUBNM(Server&amp;"Activity","PMM_ACTIVITY",activite,LANG)</f>
        <v>PMM Transit activities</v>
      </c>
      <c r="R37" s="132"/>
      <c r="S37" s="132"/>
      <c r="T37" s="132"/>
      <c r="U37" s="132"/>
      <c r="V37" s="132"/>
      <c r="FS37" s="23"/>
      <c r="FT37"/>
    </row>
    <row r="38" spans="1:176" hidden="1" x14ac:dyDescent="0.25">
      <c r="A38" t="s">
        <v>107</v>
      </c>
      <c r="B38" s="32" t="str">
        <f ca="1">_xll.SUBNM(Server&amp;$A38,"","LCL")</f>
        <v>LCL</v>
      </c>
      <c r="L38" s="9"/>
      <c r="M38" s="10"/>
      <c r="P38" s="110" t="s">
        <v>107</v>
      </c>
      <c r="Q38" s="111" t="str">
        <f ca="1">devise</f>
        <v>LCL</v>
      </c>
      <c r="R38" s="109"/>
      <c r="S38" s="109"/>
      <c r="T38" s="109"/>
      <c r="U38" s="109"/>
      <c r="V38" s="109"/>
      <c r="FS38" s="23"/>
    </row>
    <row r="39" spans="1:176" ht="3.75" customHeight="1" x14ac:dyDescent="0.25">
      <c r="B39" s="32"/>
      <c r="L39" s="9"/>
      <c r="M39" s="10"/>
      <c r="P39" s="109"/>
      <c r="Q39" s="109"/>
      <c r="R39" s="109"/>
      <c r="S39" s="109"/>
      <c r="T39" s="109"/>
      <c r="U39" s="109"/>
      <c r="V39" s="109"/>
      <c r="FS39" s="23"/>
    </row>
    <row r="40" spans="1:176" ht="15" customHeight="1" x14ac:dyDescent="0.25">
      <c r="A40" t="s">
        <v>108</v>
      </c>
      <c r="B40" s="32" t="str">
        <f ca="1">_xll.SUBNM(Server&amp;$A40,"","Local_Gaap_Mgmt_tool")</f>
        <v>Local_Gaap_Mgmt_tool</v>
      </c>
      <c r="L40" s="9"/>
      <c r="M40" s="10"/>
      <c r="P40" s="108" t="s">
        <v>108</v>
      </c>
      <c r="Q40" s="131" t="str">
        <f ca="1">_xll.SUBNM(Server&amp;"Gaap","",norme,LANG)</f>
        <v>Local Gaap Management tool</v>
      </c>
      <c r="R40" s="132"/>
      <c r="S40" s="132"/>
      <c r="T40" s="132"/>
      <c r="U40" s="132"/>
      <c r="V40" s="132"/>
      <c r="FS40" s="23"/>
    </row>
    <row r="41" spans="1:176" hidden="1" x14ac:dyDescent="0.25">
      <c r="A41" t="s">
        <v>109</v>
      </c>
      <c r="B41" s="32" t="str">
        <f ca="1">_xll.SUBNM(Server&amp;$A41,"","NO_APP")</f>
        <v>NO_APP</v>
      </c>
      <c r="L41" s="9"/>
      <c r="M41" s="10"/>
      <c r="P41" s="110" t="s">
        <v>109</v>
      </c>
      <c r="Q41" s="111" t="str">
        <f ca="1">tx_integ</f>
        <v>NO_APP</v>
      </c>
      <c r="R41" s="109"/>
      <c r="S41" s="109"/>
      <c r="T41" s="109"/>
      <c r="U41" s="109"/>
      <c r="V41" s="109"/>
      <c r="FS41" s="23"/>
    </row>
    <row r="42" spans="1:176" hidden="1" x14ac:dyDescent="0.25">
      <c r="A42" t="s">
        <v>112</v>
      </c>
      <c r="B42" s="32" t="str">
        <f ca="1">_xll.SUBNM(Server&amp;$A42,"","VTD_corp",$Q$44)</f>
        <v>TRANSDEV All</v>
      </c>
      <c r="C42" s="32"/>
      <c r="L42" s="9"/>
      <c r="M42" s="10"/>
      <c r="P42" s="110" t="s">
        <v>112</v>
      </c>
      <c r="Q42" s="111" t="str">
        <f ca="1">partenaire</f>
        <v>TRANSDEV All</v>
      </c>
      <c r="R42" s="109"/>
      <c r="S42" s="109"/>
      <c r="T42" s="111"/>
      <c r="U42" s="111"/>
      <c r="V42" s="111"/>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J42" s="4"/>
      <c r="FM42" s="4"/>
      <c r="FN42" s="4"/>
      <c r="FO42" s="4"/>
      <c r="FP42" s="4"/>
      <c r="FQ42" s="4"/>
      <c r="FR42" s="4"/>
      <c r="FS42" s="23"/>
    </row>
    <row r="43" spans="1:176" ht="3.75" customHeight="1" x14ac:dyDescent="0.25">
      <c r="B43" s="32"/>
      <c r="C43" s="117"/>
      <c r="L43" s="9"/>
      <c r="M43" s="10"/>
      <c r="FS43" s="23"/>
    </row>
    <row r="44" spans="1:176" x14ac:dyDescent="0.25">
      <c r="B44" s="32"/>
      <c r="C44" s="117"/>
      <c r="L44" s="9"/>
      <c r="M44" s="10"/>
      <c r="P44" s="108" t="str">
        <f ca="1">IF($Q$44="French","Langue","Language")</f>
        <v>Language</v>
      </c>
      <c r="Q44" s="131" t="s">
        <v>235</v>
      </c>
      <c r="R44" s="132"/>
      <c r="S44" s="132"/>
      <c r="T44" s="132"/>
      <c r="U44" s="132"/>
      <c r="V44" s="132"/>
      <c r="FS44" s="23"/>
    </row>
    <row r="45" spans="1:176" x14ac:dyDescent="0.25">
      <c r="A45" s="33" t="s">
        <v>111</v>
      </c>
      <c r="B45" s="32" t="str">
        <f ca="1">_xll.SUBNM(Server&amp;$A45,"",D45,$Q$44)</f>
        <v>Actual</v>
      </c>
      <c r="C45" t="str">
        <f ca="1">B45</f>
        <v>Actual</v>
      </c>
      <c r="D45" t="s">
        <v>236</v>
      </c>
      <c r="L45" s="9"/>
      <c r="M45" s="10"/>
      <c r="P45" s="109"/>
      <c r="Q45" s="109"/>
      <c r="R45" s="109"/>
      <c r="S45" s="109"/>
      <c r="T45" s="109"/>
      <c r="U45" s="109"/>
      <c r="V45" s="109"/>
      <c r="FS45" s="23"/>
    </row>
    <row r="46" spans="1:176" x14ac:dyDescent="0.25">
      <c r="B46" s="32" t="str">
        <f ca="1">_xll.SUBNM(Server&amp;$A45,"","BUDG_VC_TOT",$Q$44)</f>
        <v/>
      </c>
      <c r="C46" t="str">
        <f ca="1">LEFT(B46,6)</f>
        <v>Budget</v>
      </c>
      <c r="D46" t="s">
        <v>237</v>
      </c>
      <c r="L46" s="9"/>
      <c r="M46" s="10"/>
      <c r="P46" s="108" t="str">
        <f ca="1">IF($Q$44="French","Phase de Comparaison","Comparison Phase")</f>
        <v>Comparison Phase</v>
      </c>
      <c r="Q46" s="131" t="s">
        <v>358</v>
      </c>
      <c r="R46" s="132"/>
      <c r="S46" s="132"/>
      <c r="T46" s="132"/>
      <c r="U46" s="132"/>
      <c r="V46" s="132"/>
      <c r="FS46" s="23"/>
    </row>
    <row r="47" spans="1:176" ht="3.75" customHeight="1" x14ac:dyDescent="0.25">
      <c r="L47" s="9"/>
      <c r="M47" s="10"/>
      <c r="P47" s="109"/>
      <c r="Q47" s="109"/>
      <c r="R47" s="109"/>
      <c r="S47" s="109"/>
      <c r="T47" s="109"/>
      <c r="U47" s="109"/>
      <c r="V47" s="109"/>
      <c r="FS47" s="23"/>
    </row>
    <row r="48" spans="1:176" x14ac:dyDescent="0.25">
      <c r="B48" s="32"/>
      <c r="L48" s="9"/>
      <c r="M48" s="10"/>
      <c r="P48" s="108" t="str">
        <f ca="1">IF($Q$44="French","Critère de Tri","Sort Criteria")</f>
        <v>Sort Criteria</v>
      </c>
      <c r="Q48" s="131" t="s">
        <v>359</v>
      </c>
      <c r="R48" s="132"/>
      <c r="S48" s="132"/>
      <c r="T48" s="132"/>
      <c r="U48" s="132"/>
      <c r="V48" s="132"/>
      <c r="FS48" s="23"/>
    </row>
    <row r="49" spans="1:189" ht="3.75" customHeight="1" x14ac:dyDescent="0.25">
      <c r="L49" s="9"/>
      <c r="M49" s="10"/>
      <c r="P49" s="109"/>
      <c r="Q49" s="109"/>
      <c r="R49" s="109"/>
      <c r="S49" s="109"/>
      <c r="T49" s="109"/>
      <c r="U49" s="109"/>
      <c r="V49" s="109"/>
      <c r="FS49" s="23"/>
    </row>
    <row r="50" spans="1:189" x14ac:dyDescent="0.25">
      <c r="L50" s="9" t="s">
        <v>80</v>
      </c>
      <c r="M50" s="10"/>
      <c r="P50" s="108" t="str">
        <f ca="1">IF($Q$44="French","Entité Affichées","Displayed Entities")</f>
        <v>Displayed Entities</v>
      </c>
      <c r="Q50" s="131" t="s">
        <v>350</v>
      </c>
      <c r="R50" s="132"/>
      <c r="S50" s="132"/>
      <c r="T50" s="132"/>
      <c r="U50" s="132"/>
      <c r="V50" s="132"/>
      <c r="AQ50" s="107" t="str">
        <f ca="1">IF(AND(TYPE_TRI&lt;&gt;0,NB_LIGNES&lt;TYPE_TRI*10),"Le périmètre selectionné ne contient pas suffisamment d'entités pour permettre d'afficher """&amp; PERIM_CHOIX&amp;"""","")</f>
        <v/>
      </c>
      <c r="FS50" s="23"/>
    </row>
    <row r="51" spans="1:189" x14ac:dyDescent="0.25">
      <c r="L51" s="9" t="s">
        <v>80</v>
      </c>
      <c r="M51" s="10"/>
      <c r="FS51" s="23"/>
    </row>
    <row r="52" spans="1:189" x14ac:dyDescent="0.25">
      <c r="L52" s="9" t="s">
        <v>80</v>
      </c>
      <c r="M52" s="10"/>
      <c r="AN52" t="str">
        <f ca="1">REPT(" ",QUOTIENT(LEN(AN56),3))</f>
        <v xml:space="preserve">       </v>
      </c>
      <c r="FS52" s="23"/>
    </row>
    <row r="53" spans="1:189" x14ac:dyDescent="0.25">
      <c r="L53" s="9"/>
      <c r="M53" s="10"/>
      <c r="FS53" s="23"/>
      <c r="FT53" s="71"/>
    </row>
    <row r="54" spans="1:189" ht="7.5" customHeight="1" x14ac:dyDescent="0.25">
      <c r="L54" s="9" t="s">
        <v>80</v>
      </c>
      <c r="M54" s="10"/>
      <c r="S54" s="34"/>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c r="BT54" s="35"/>
      <c r="BU54" s="35"/>
      <c r="BV54" s="35"/>
      <c r="BW54" s="35"/>
      <c r="BX54" s="35"/>
      <c r="BY54" s="35"/>
      <c r="BZ54" s="35"/>
      <c r="CA54" s="35"/>
      <c r="CB54" s="35"/>
      <c r="CC54" s="35"/>
      <c r="CD54" s="35"/>
      <c r="CE54" s="35"/>
      <c r="CF54" s="35"/>
      <c r="CG54" s="35"/>
      <c r="CH54" s="35"/>
      <c r="CI54" s="35"/>
      <c r="CJ54" s="35"/>
      <c r="CK54" s="35"/>
      <c r="CL54" s="35"/>
      <c r="CM54" s="35"/>
      <c r="CN54" s="35"/>
      <c r="CO54" s="35"/>
      <c r="CP54" s="35"/>
      <c r="CQ54" s="35"/>
      <c r="CR54" s="35"/>
      <c r="CS54" s="35"/>
      <c r="CT54" s="35"/>
      <c r="CU54" s="35"/>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c r="EF54" s="35"/>
      <c r="EG54" s="35"/>
      <c r="EH54" s="35"/>
      <c r="EI54" s="35"/>
      <c r="EJ54" s="35"/>
      <c r="EK54" s="35"/>
      <c r="EL54" s="35"/>
      <c r="EM54" s="35"/>
      <c r="EN54" s="35"/>
      <c r="EO54" s="35"/>
      <c r="EP54" s="35"/>
      <c r="EQ54" s="35"/>
      <c r="ER54" s="35"/>
      <c r="ES54" s="35"/>
      <c r="ET54" s="35"/>
      <c r="EU54" s="35"/>
      <c r="EV54" s="35"/>
      <c r="EW54" s="35"/>
      <c r="EX54" s="35"/>
      <c r="EY54" s="35"/>
      <c r="EZ54" s="35"/>
      <c r="FA54" s="35"/>
      <c r="FB54" s="35"/>
      <c r="FC54" s="35"/>
      <c r="FD54" s="35"/>
      <c r="FE54" s="35"/>
      <c r="FF54" s="35"/>
      <c r="FG54" s="35"/>
      <c r="FH54" s="35"/>
      <c r="FI54" s="35"/>
      <c r="FJ54" s="35"/>
      <c r="FK54" s="36"/>
      <c r="FS54" s="23"/>
    </row>
    <row r="55" spans="1:189" s="37" customFormat="1" ht="46.5" customHeight="1" x14ac:dyDescent="0.25">
      <c r="A55"/>
      <c r="B55"/>
      <c r="C55"/>
      <c r="D55"/>
      <c r="L55" s="9"/>
      <c r="M55" s="10"/>
      <c r="Q55" s="38"/>
      <c r="R55" s="12"/>
      <c r="S55" s="13"/>
      <c r="T55" s="143" t="str">
        <f ca="1">_xll.DBRA(Server&amp;"INDICATOR",T1,$Q$44&amp;"_PMM")</f>
        <v>ROA (*)</v>
      </c>
      <c r="U55" s="144"/>
      <c r="V55" s="144"/>
      <c r="W55" s="145"/>
      <c r="X55" s="39"/>
      <c r="Y55" s="39"/>
      <c r="Z55" s="39"/>
      <c r="AA55" s="39"/>
      <c r="AB55" s="39"/>
      <c r="AC55" s="39"/>
      <c r="AD55" s="39"/>
      <c r="AE55" s="39"/>
      <c r="AF55" s="39"/>
      <c r="AG55" s="39"/>
      <c r="AH55" s="39"/>
      <c r="AI55" s="39"/>
      <c r="AJ55" s="39"/>
      <c r="AK55" s="39"/>
      <c r="AL55" s="39"/>
      <c r="AM55" s="40"/>
      <c r="AN55" s="138" t="str">
        <f ca="1">_xll.DBRA(Server&amp;"INDICATOR",AN1,$Q$44&amp;"_PMM")</f>
        <v>D - Driving &amp; Operating</v>
      </c>
      <c r="AO55" s="139"/>
      <c r="AP55" s="139"/>
      <c r="AQ55" s="140"/>
      <c r="AR55" s="39"/>
      <c r="AS55" s="39"/>
      <c r="AT55" s="39"/>
      <c r="AU55" s="39"/>
      <c r="AV55" s="39"/>
      <c r="AW55" s="39"/>
      <c r="AX55" s="39"/>
      <c r="AY55" s="39"/>
      <c r="AZ55" s="39"/>
      <c r="BA55" s="39"/>
      <c r="BB55" s="39"/>
      <c r="BC55" s="39"/>
      <c r="BD55" s="39"/>
      <c r="BE55" s="39"/>
      <c r="BF55" s="39"/>
      <c r="BG55" s="39"/>
      <c r="BH55" s="39"/>
      <c r="BI55" s="39"/>
      <c r="BJ55" s="39"/>
      <c r="BK55" s="39"/>
      <c r="BL55" s="41"/>
      <c r="BM55" s="138" t="str">
        <f ca="1">_xll.DBRA(Server&amp;"INDICATOR",BM1,$Q$44&amp;"_PMM")</f>
        <v>M - Maintenance, Cleaning and Fueling of fleet</v>
      </c>
      <c r="BN55" s="139"/>
      <c r="BO55" s="139"/>
      <c r="BP55" s="140"/>
      <c r="BQ55" s="39"/>
      <c r="BR55" s="39"/>
      <c r="BS55" s="39"/>
      <c r="BT55" s="39"/>
      <c r="BU55" s="39"/>
      <c r="BV55" s="39"/>
      <c r="BW55" s="39"/>
      <c r="BX55" s="39"/>
      <c r="BY55" s="39"/>
      <c r="BZ55" s="39"/>
      <c r="CA55" s="39"/>
      <c r="CB55" s="39"/>
      <c r="CC55" s="39"/>
      <c r="CD55" s="39"/>
      <c r="CE55" s="39"/>
      <c r="CF55" s="39"/>
      <c r="CG55" s="39"/>
      <c r="CH55" s="39"/>
      <c r="CI55" s="39"/>
      <c r="CJ55" s="39"/>
      <c r="CK55" s="41"/>
      <c r="CL55" s="138" t="str">
        <f ca="1">_xll.DBRA(Server&amp;"INDICATOR",CL1,$Q$44&amp;"_PMM")</f>
        <v>E - Energy for traction</v>
      </c>
      <c r="CM55" s="139"/>
      <c r="CN55" s="139"/>
      <c r="CO55" s="140"/>
      <c r="CP55" s="39"/>
      <c r="CQ55" s="39"/>
      <c r="CR55" s="39"/>
      <c r="CS55" s="39"/>
      <c r="CT55" s="39"/>
      <c r="CU55" s="39"/>
      <c r="CV55" s="39"/>
      <c r="CW55" s="39"/>
      <c r="CX55" s="39"/>
      <c r="CY55" s="39"/>
      <c r="CZ55" s="39"/>
      <c r="DA55" s="39"/>
      <c r="DB55" s="39"/>
      <c r="DC55" s="39"/>
      <c r="DD55" s="39"/>
      <c r="DE55" s="39"/>
      <c r="DF55" s="39"/>
      <c r="DG55" s="39"/>
      <c r="DH55" s="39"/>
      <c r="DI55" s="39"/>
      <c r="DJ55" s="41"/>
      <c r="DK55" s="138" t="str">
        <f ca="1">_xll.DBRA(Server&amp;"INDICATOR",DK1,$Q$44&amp;"_PMM")</f>
        <v>F - Fleet</v>
      </c>
      <c r="DL55" s="139"/>
      <c r="DM55" s="139"/>
      <c r="DN55" s="140"/>
      <c r="DO55" s="39"/>
      <c r="DP55" s="39"/>
      <c r="DQ55" s="39"/>
      <c r="DR55" s="39"/>
      <c r="DS55" s="39"/>
      <c r="DT55" s="39"/>
      <c r="DU55" s="39"/>
      <c r="DV55" s="39"/>
      <c r="DW55" s="39"/>
      <c r="DX55" s="39"/>
      <c r="DY55" s="39"/>
      <c r="DZ55" s="39"/>
      <c r="EA55" s="39"/>
      <c r="EB55" s="39"/>
      <c r="EC55" s="39"/>
      <c r="ED55" s="39"/>
      <c r="EE55" s="39"/>
      <c r="EF55" s="39"/>
      <c r="EG55" s="39"/>
      <c r="EH55" s="39"/>
      <c r="EI55" s="41"/>
      <c r="EJ55" s="138" t="str">
        <f ca="1">_xll.DBRA(Server&amp;"INDICATOR",EJ1,$Q$44&amp;"_PMM")</f>
        <v>O - Other op. cost</v>
      </c>
      <c r="EK55" s="139"/>
      <c r="EL55" s="139"/>
      <c r="EM55" s="140"/>
      <c r="EN55" s="82"/>
      <c r="EO55" s="82"/>
      <c r="EP55" s="82"/>
      <c r="EQ55" s="82"/>
      <c r="ER55" s="82"/>
      <c r="ES55" s="82"/>
      <c r="ET55" s="82"/>
      <c r="EU55" s="82"/>
      <c r="EV55" s="82"/>
      <c r="EW55" s="82"/>
      <c r="EX55" s="82"/>
      <c r="EY55" s="82"/>
      <c r="EZ55" s="82"/>
      <c r="FA55" s="82"/>
      <c r="FB55" s="82"/>
      <c r="FC55" s="82"/>
      <c r="FD55" s="82"/>
      <c r="FE55" s="82"/>
      <c r="FF55" s="82"/>
      <c r="FG55" s="82"/>
      <c r="FH55" s="83"/>
      <c r="FI55" s="20"/>
      <c r="FJ55" s="149" t="str">
        <f ca="1">IF($Q$44="English","Total - Part of cost variance due to ROA change","Var. Coûts due à var. Revenu Effet Activité")</f>
        <v>Total - Part of cost variance due to ROA change</v>
      </c>
      <c r="FK55" s="21"/>
      <c r="FL55" s="42"/>
      <c r="FM55" s="138" t="str">
        <f ca="1">_xll.DBRA(Server&amp;"INDICATOR",FM1,$Q$44&amp;"_PMM")</f>
        <v>GROSS MARGIN</v>
      </c>
      <c r="FN55" s="139"/>
      <c r="FO55" s="139"/>
      <c r="FP55" s="139"/>
      <c r="FQ55" s="139"/>
      <c r="FR55" s="140"/>
      <c r="FS55" s="43"/>
      <c r="FT55" s="74"/>
    </row>
    <row r="56" spans="1:189" ht="15" customHeight="1" x14ac:dyDescent="0.25">
      <c r="L56" s="9"/>
      <c r="M56" s="10"/>
      <c r="O56" s="141" t="str">
        <f ca="1">PERIM_CHOIX&amp;" ("&amp;Q33&amp;")"&amp;IF(TYPE_TRI=0," ("&amp;NB_LIGNES&amp;")","")</f>
        <v>5 Worst / Best (VTD_corp)</v>
      </c>
      <c r="P56" s="141"/>
      <c r="Q56" s="141"/>
      <c r="R56" s="12"/>
      <c r="S56" s="13"/>
      <c r="T56" s="142" t="str">
        <f ca="1">T5</f>
        <v>Actual</v>
      </c>
      <c r="U56" s="142" t="str">
        <f ca="1">U5</f>
        <v>Actual N-1</v>
      </c>
      <c r="V56" s="152" t="str">
        <f ca="1">V5</f>
        <v>Actual / Actual N-1</v>
      </c>
      <c r="W56" s="153"/>
      <c r="X56" s="44" t="str">
        <f t="shared" ref="X56:AL56" ca="1" si="9">X3</f>
        <v>PL0000_DO</v>
      </c>
      <c r="Y56" s="44" t="str">
        <f t="shared" ca="1" si="9"/>
        <v>PL0000_MF</v>
      </c>
      <c r="Z56" s="44" t="str">
        <f t="shared" ca="1" si="9"/>
        <v>PL0000_ET</v>
      </c>
      <c r="AA56" s="44" t="str">
        <f t="shared" ca="1" si="9"/>
        <v>PL0000_FL</v>
      </c>
      <c r="AB56" s="44" t="str">
        <f t="shared" ca="1" si="9"/>
        <v>PL0000_OT</v>
      </c>
      <c r="AC56" s="44" t="str">
        <f t="shared" ca="1" si="9"/>
        <v>PL0000_DO</v>
      </c>
      <c r="AD56" s="44" t="str">
        <f t="shared" ca="1" si="9"/>
        <v>PL0000_MF</v>
      </c>
      <c r="AE56" s="44" t="str">
        <f t="shared" ca="1" si="9"/>
        <v>PL0000_ET</v>
      </c>
      <c r="AF56" s="44" t="str">
        <f t="shared" ca="1" si="9"/>
        <v>PL0000_FL</v>
      </c>
      <c r="AG56" s="44" t="str">
        <f t="shared" ca="1" si="9"/>
        <v>PL0000_OT</v>
      </c>
      <c r="AH56" s="44" t="str">
        <f t="shared" ca="1" si="9"/>
        <v>PL0000_DO</v>
      </c>
      <c r="AI56" s="44" t="str">
        <f t="shared" ca="1" si="9"/>
        <v>PL0000_MF</v>
      </c>
      <c r="AJ56" s="44" t="str">
        <f t="shared" ca="1" si="9"/>
        <v>PL0000_ET</v>
      </c>
      <c r="AK56" s="44" t="str">
        <f t="shared" ca="1" si="9"/>
        <v>PL0000_FL</v>
      </c>
      <c r="AL56" s="44" t="str">
        <f t="shared" ca="1" si="9"/>
        <v>PL0000_OT</v>
      </c>
      <c r="AM56" s="40"/>
      <c r="AN56" s="135" t="str">
        <f ca="1">_xll.DBRA(Server&amp;"INDICATOR",AN3,$Q$44&amp;"_PMM")</f>
        <v>D - Driving &amp; Operating</v>
      </c>
      <c r="AO56" s="136"/>
      <c r="AP56" s="137"/>
      <c r="AQ56" s="133" t="s">
        <v>342</v>
      </c>
      <c r="AR56" s="79"/>
      <c r="AS56" s="79"/>
      <c r="AT56" s="79"/>
      <c r="AU56" s="79"/>
      <c r="AV56" s="79"/>
      <c r="AW56" s="79"/>
      <c r="AX56" s="79"/>
      <c r="AY56" s="79"/>
      <c r="AZ56" s="79"/>
      <c r="BA56" s="79"/>
      <c r="BB56" s="80" t="str">
        <f t="shared" ref="BB56:BL56" ca="1" si="10">BB3</f>
        <v>PMM_D1</v>
      </c>
      <c r="BC56" s="80" t="str">
        <f t="shared" ca="1" si="10"/>
        <v>PMM_D2</v>
      </c>
      <c r="BD56" s="80" t="str">
        <f t="shared" ca="1" si="10"/>
        <v>PMM_D3</v>
      </c>
      <c r="BE56" s="80" t="str">
        <f t="shared" ca="1" si="10"/>
        <v>PMM_GM_IMPACT_D1</v>
      </c>
      <c r="BF56" s="80" t="str">
        <f t="shared" ca="1" si="10"/>
        <v>PMM_GM_IMPACT_D2</v>
      </c>
      <c r="BG56" s="80" t="str">
        <f t="shared" ca="1" si="10"/>
        <v>PMM_GM_IMPACT_D3</v>
      </c>
      <c r="BH56" s="80" t="str">
        <f t="shared" ca="1" si="10"/>
        <v>PMM_GM_IMPACT_DCOMP</v>
      </c>
      <c r="BI56" s="80" t="str">
        <f t="shared" ca="1" si="10"/>
        <v>PMM_GM_IMPACT_DMISS</v>
      </c>
      <c r="BJ56" s="80" t="str">
        <f t="shared" ca="1" si="10"/>
        <v>PMM_GM_IMPACT_D</v>
      </c>
      <c r="BK56" s="80" t="str">
        <f t="shared" ca="1" si="10"/>
        <v>PMM_GM_IMPACT_DVOL</v>
      </c>
      <c r="BL56" s="80" t="str">
        <f t="shared" ca="1" si="10"/>
        <v>PMM_GM_TOT_IMPACT_D</v>
      </c>
      <c r="BM56" s="135" t="str">
        <f ca="1">_xll.DBRA(Server&amp;"INDICATOR",BM3,$Q$44&amp;"_PMM")</f>
        <v>M - Maintenance, Cleaning and Fueling of fleet</v>
      </c>
      <c r="BN56" s="136"/>
      <c r="BO56" s="137"/>
      <c r="BP56" s="133" t="s">
        <v>342</v>
      </c>
      <c r="BQ56" s="79"/>
      <c r="BR56" s="79"/>
      <c r="BS56" s="79"/>
      <c r="BT56" s="79"/>
      <c r="BU56" s="79"/>
      <c r="BV56" s="79"/>
      <c r="BW56" s="79"/>
      <c r="BX56" s="79"/>
      <c r="BY56" s="79"/>
      <c r="BZ56" s="79"/>
      <c r="CA56" s="80" t="str">
        <f t="shared" ref="CA56:CK56" ca="1" si="11">CA3</f>
        <v>PMM_M1</v>
      </c>
      <c r="CB56" s="80" t="str">
        <f t="shared" ca="1" si="11"/>
        <v>PMM_M2</v>
      </c>
      <c r="CC56" s="80" t="str">
        <f t="shared" ca="1" si="11"/>
        <v>PMM_M3</v>
      </c>
      <c r="CD56" s="80" t="str">
        <f t="shared" ca="1" si="11"/>
        <v>PMM_GM_IMPACT_M1</v>
      </c>
      <c r="CE56" s="80" t="str">
        <f t="shared" ca="1" si="11"/>
        <v>PMM_GM_IMPACT_M2</v>
      </c>
      <c r="CF56" s="80" t="str">
        <f t="shared" ca="1" si="11"/>
        <v>PMM_GM_IMPACT_M3</v>
      </c>
      <c r="CG56" s="80" t="str">
        <f t="shared" ca="1" si="11"/>
        <v>PMM_GM_IMPACT_MCOMP</v>
      </c>
      <c r="CH56" s="80" t="str">
        <f t="shared" ca="1" si="11"/>
        <v>PMM_GM_IMPACT_MMISS</v>
      </c>
      <c r="CI56" s="80" t="str">
        <f t="shared" ca="1" si="11"/>
        <v>PMM_GM_IMPACT_M</v>
      </c>
      <c r="CJ56" s="80" t="str">
        <f t="shared" ca="1" si="11"/>
        <v>PMM_GM_IMPACT_MVOL</v>
      </c>
      <c r="CK56" s="80" t="str">
        <f t="shared" ca="1" si="11"/>
        <v>PMM_GM_TOT_IMPACT_M</v>
      </c>
      <c r="CL56" s="135" t="str">
        <f ca="1">_xll.DBRA(Server&amp;"INDICATOR",CL3,$Q$44&amp;"_PMM")</f>
        <v>E - Energy for traction</v>
      </c>
      <c r="CM56" s="136"/>
      <c r="CN56" s="137"/>
      <c r="CO56" s="133" t="s">
        <v>342</v>
      </c>
      <c r="CP56" s="79"/>
      <c r="CQ56" s="79"/>
      <c r="CR56" s="79"/>
      <c r="CS56" s="79"/>
      <c r="CT56" s="79"/>
      <c r="CU56" s="79"/>
      <c r="CV56" s="79"/>
      <c r="CW56" s="79"/>
      <c r="CX56" s="79"/>
      <c r="CY56" s="79"/>
      <c r="CZ56" s="80" t="str">
        <f t="shared" ref="CZ56:DJ56" ca="1" si="12">CZ3</f>
        <v>PMM_E1</v>
      </c>
      <c r="DA56" s="80" t="str">
        <f t="shared" ca="1" si="12"/>
        <v>PMM_E2</v>
      </c>
      <c r="DB56" s="80" t="str">
        <f t="shared" ca="1" si="12"/>
        <v>PMM_E3</v>
      </c>
      <c r="DC56" s="80" t="str">
        <f t="shared" ca="1" si="12"/>
        <v>PMM_GM_IMPACT_E1</v>
      </c>
      <c r="DD56" s="80" t="str">
        <f t="shared" ca="1" si="12"/>
        <v>PMM_GM_IMPACT_E2</v>
      </c>
      <c r="DE56" s="80" t="str">
        <f t="shared" ca="1" si="12"/>
        <v>PMM_GM_IMPACT_E3</v>
      </c>
      <c r="DF56" s="80" t="str">
        <f t="shared" ca="1" si="12"/>
        <v>PMM_GM_IMPACT_ECOMP</v>
      </c>
      <c r="DG56" s="80" t="str">
        <f t="shared" ca="1" si="12"/>
        <v>PMM_GM_IMPACT_EMISS</v>
      </c>
      <c r="DH56" s="80" t="str">
        <f t="shared" ca="1" si="12"/>
        <v>PMM_GM_IMPACT_E</v>
      </c>
      <c r="DI56" s="80" t="str">
        <f t="shared" ca="1" si="12"/>
        <v>PMM_GM_IMPACT_EVOL</v>
      </c>
      <c r="DJ56" s="80" t="str">
        <f t="shared" ca="1" si="12"/>
        <v>PMM_GM_TOT_IMPACT_E</v>
      </c>
      <c r="DK56" s="135" t="str">
        <f ca="1">_xll.DBRA(Server&amp;"INDICATOR",DK3,$Q$44&amp;"_PMM")</f>
        <v>F - Fleet</v>
      </c>
      <c r="DL56" s="136"/>
      <c r="DM56" s="137"/>
      <c r="DN56" s="133" t="s">
        <v>342</v>
      </c>
      <c r="DO56" s="79"/>
      <c r="DP56" s="79"/>
      <c r="DQ56" s="79"/>
      <c r="DR56" s="79"/>
      <c r="DS56" s="79"/>
      <c r="DT56" s="79"/>
      <c r="DU56" s="79"/>
      <c r="DV56" s="79"/>
      <c r="DW56" s="79"/>
      <c r="DX56" s="79"/>
      <c r="DY56" s="80" t="str">
        <f t="shared" ref="DY56:EI56" ca="1" si="13">DY3</f>
        <v>PMM_F1</v>
      </c>
      <c r="DZ56" s="80" t="str">
        <f t="shared" ca="1" si="13"/>
        <v>PMM_F2</v>
      </c>
      <c r="EA56" s="80" t="str">
        <f t="shared" ca="1" si="13"/>
        <v>PMM_F3</v>
      </c>
      <c r="EB56" s="80" t="str">
        <f t="shared" ca="1" si="13"/>
        <v>PMM_GM_IMPACT_F1</v>
      </c>
      <c r="EC56" s="80" t="str">
        <f t="shared" ca="1" si="13"/>
        <v>PMM_GM_IMPACT_F2</v>
      </c>
      <c r="ED56" s="80" t="str">
        <f t="shared" ca="1" si="13"/>
        <v>PMM_GM_IMPACT_F3</v>
      </c>
      <c r="EE56" s="80" t="str">
        <f t="shared" ca="1" si="13"/>
        <v>PMM_GM_IMPACT_FCOMP</v>
      </c>
      <c r="EF56" s="80" t="str">
        <f t="shared" ca="1" si="13"/>
        <v>PMM_GM_IMPACT_FMISS</v>
      </c>
      <c r="EG56" s="80" t="str">
        <f t="shared" ca="1" si="13"/>
        <v>PMM_GM_IMPACT_F</v>
      </c>
      <c r="EH56" s="80" t="str">
        <f t="shared" ca="1" si="13"/>
        <v>PMM_GM_IMPACT_FVOL</v>
      </c>
      <c r="EI56" s="80" t="str">
        <f t="shared" ca="1" si="13"/>
        <v>PMM_GM_TOT_IMPACT_F</v>
      </c>
      <c r="EJ56" s="135" t="str">
        <f ca="1">_xll.DBRA(Server&amp;"INDICATOR",EJ3,$Q$44&amp;"_PMM")</f>
        <v>O - Other op. cost</v>
      </c>
      <c r="EK56" s="136"/>
      <c r="EL56" s="137"/>
      <c r="EM56" s="133" t="s">
        <v>342</v>
      </c>
      <c r="EN56" s="79"/>
      <c r="EO56" s="79"/>
      <c r="EP56" s="79"/>
      <c r="EQ56" s="79"/>
      <c r="ER56" s="79"/>
      <c r="ES56" s="79"/>
      <c r="ET56" s="79"/>
      <c r="EU56" s="79"/>
      <c r="EV56" s="79"/>
      <c r="EW56" s="79"/>
      <c r="EX56" s="81" t="str">
        <f t="shared" ref="EX56:FH56" ca="1" si="14">EX3</f>
        <v>PMM_O1</v>
      </c>
      <c r="EY56" s="81" t="str">
        <f t="shared" ca="1" si="14"/>
        <v>PMM_O2</v>
      </c>
      <c r="EZ56" s="81" t="str">
        <f t="shared" ca="1" si="14"/>
        <v>PMM_O3</v>
      </c>
      <c r="FA56" s="81" t="str">
        <f t="shared" ca="1" si="14"/>
        <v>PMM_GM_IMPACT_O1</v>
      </c>
      <c r="FB56" s="81" t="str">
        <f t="shared" ca="1" si="14"/>
        <v>PMM_GM_IMPACT_O2</v>
      </c>
      <c r="FC56" s="81" t="str">
        <f t="shared" ca="1" si="14"/>
        <v>PMM_GM_IMPACT_O3</v>
      </c>
      <c r="FD56" s="81" t="str">
        <f t="shared" ca="1" si="14"/>
        <v>PMM_GM_IMPACT_OCOMP</v>
      </c>
      <c r="FE56" s="81" t="str">
        <f t="shared" ca="1" si="14"/>
        <v>PMM_GM_IMPACT_OMISS</v>
      </c>
      <c r="FF56" s="81" t="str">
        <f t="shared" ca="1" si="14"/>
        <v>PMM_GM_IMPACT_O</v>
      </c>
      <c r="FG56" s="81" t="str">
        <f t="shared" ca="1" si="14"/>
        <v>PMM_GM_IMPACT_OVOL</v>
      </c>
      <c r="FH56" s="81" t="str">
        <f t="shared" ca="1" si="14"/>
        <v>PMM_GM_TOT_IMPACT_O</v>
      </c>
      <c r="FI56" s="20"/>
      <c r="FJ56" s="149"/>
      <c r="FK56" s="46"/>
      <c r="FL56" s="47"/>
      <c r="FM56" s="151" t="str">
        <f ca="1">FM5</f>
        <v>Actual</v>
      </c>
      <c r="FN56" s="151"/>
      <c r="FO56" s="151" t="str">
        <f ca="1">FO5</f>
        <v>Actual N-1</v>
      </c>
      <c r="FP56" s="151"/>
      <c r="FQ56" s="151" t="str">
        <f ca="1">FQ5</f>
        <v>Actual / Actual N-1</v>
      </c>
      <c r="FR56" s="151"/>
      <c r="FS56" s="23"/>
      <c r="FU56" s="37"/>
      <c r="FV56" s="37"/>
      <c r="FW56" s="37"/>
      <c r="FX56" s="37"/>
      <c r="FY56" s="37"/>
      <c r="FZ56" s="37"/>
      <c r="GA56" s="37"/>
      <c r="GB56" s="37"/>
      <c r="GC56" s="37"/>
      <c r="GD56" s="37"/>
      <c r="GE56" s="37"/>
      <c r="GF56" s="37"/>
      <c r="GG56" s="37"/>
    </row>
    <row r="57" spans="1:189" ht="15" customHeight="1" x14ac:dyDescent="0.25">
      <c r="E57" s="89" t="str">
        <f ca="1">"CHECK "&amp;C45</f>
        <v>CHECK Actual</v>
      </c>
      <c r="F57" s="89"/>
      <c r="G57" s="89"/>
      <c r="H57" s="89"/>
      <c r="I57" s="89" t="str">
        <f ca="1">"CHECK "&amp;C46</f>
        <v>CHECK Budget</v>
      </c>
      <c r="J57" s="89" t="s">
        <v>93</v>
      </c>
      <c r="K57" s="4"/>
      <c r="L57" s="9"/>
      <c r="M57" s="10"/>
      <c r="O57" s="141"/>
      <c r="P57" s="141"/>
      <c r="Q57" s="141"/>
      <c r="R57" s="12"/>
      <c r="S57" s="13"/>
      <c r="T57" s="134"/>
      <c r="U57" s="134"/>
      <c r="V57" s="135"/>
      <c r="W57" s="137"/>
      <c r="X57" s="44" t="str">
        <f t="shared" ref="X57:AL57" ca="1" si="15">X4</f>
        <v>Actual</v>
      </c>
      <c r="Y57" s="44" t="str">
        <f t="shared" ca="1" si="15"/>
        <v>Actual</v>
      </c>
      <c r="Z57" s="44" t="str">
        <f t="shared" ca="1" si="15"/>
        <v>Actual</v>
      </c>
      <c r="AA57" s="44" t="str">
        <f t="shared" ca="1" si="15"/>
        <v>Actual</v>
      </c>
      <c r="AB57" s="44" t="str">
        <f t="shared" ca="1" si="15"/>
        <v>Actual</v>
      </c>
      <c r="AC57" s="44" t="str">
        <f t="shared" ca="1" si="15"/>
        <v>Actual</v>
      </c>
      <c r="AD57" s="44" t="str">
        <f t="shared" ca="1" si="15"/>
        <v>Actual</v>
      </c>
      <c r="AE57" s="44" t="str">
        <f t="shared" ca="1" si="15"/>
        <v>Actual</v>
      </c>
      <c r="AF57" s="44" t="str">
        <f t="shared" ca="1" si="15"/>
        <v>Actual</v>
      </c>
      <c r="AG57" s="44" t="str">
        <f t="shared" ca="1" si="15"/>
        <v>Actual</v>
      </c>
      <c r="AH57" s="44">
        <f t="shared" ca="1" si="15"/>
        <v>0</v>
      </c>
      <c r="AI57" s="44">
        <f t="shared" ca="1" si="15"/>
        <v>0</v>
      </c>
      <c r="AJ57" s="44">
        <f t="shared" ca="1" si="15"/>
        <v>0</v>
      </c>
      <c r="AK57" s="44">
        <f t="shared" ca="1" si="15"/>
        <v>0</v>
      </c>
      <c r="AL57" s="44">
        <f t="shared" ca="1" si="15"/>
        <v>0</v>
      </c>
      <c r="AM57" s="40"/>
      <c r="AN57" s="45" t="str">
        <f ca="1">AN5</f>
        <v>Actual</v>
      </c>
      <c r="AO57" s="45" t="str">
        <f ca="1">AO5</f>
        <v>Actual N-1</v>
      </c>
      <c r="AP57" s="45" t="s">
        <v>81</v>
      </c>
      <c r="AQ57" s="134"/>
      <c r="AR57" s="44" t="str">
        <f t="shared" ref="AR57:BA57" ca="1" si="16">AR4</f>
        <v>Actual</v>
      </c>
      <c r="AS57" s="44" t="str">
        <f t="shared" ca="1" si="16"/>
        <v>Actual</v>
      </c>
      <c r="AT57" s="44" t="str">
        <f t="shared" ca="1" si="16"/>
        <v>Actual</v>
      </c>
      <c r="AU57" s="44" t="str">
        <f t="shared" ca="1" si="16"/>
        <v>Actual</v>
      </c>
      <c r="AV57" s="44" t="str">
        <f t="shared" ca="1" si="16"/>
        <v>Actual</v>
      </c>
      <c r="AW57" s="44" t="str">
        <f t="shared" ca="1" si="16"/>
        <v>Actual</v>
      </c>
      <c r="AX57" s="44" t="str">
        <f t="shared" ca="1" si="16"/>
        <v>Actual</v>
      </c>
      <c r="AY57" s="44" t="str">
        <f t="shared" ca="1" si="16"/>
        <v>Actual</v>
      </c>
      <c r="AZ57" s="44" t="str">
        <f t="shared" ca="1" si="16"/>
        <v>Actual</v>
      </c>
      <c r="BA57" s="44" t="str">
        <f t="shared" ca="1" si="16"/>
        <v>Actual</v>
      </c>
      <c r="BB57" s="45"/>
      <c r="BC57" s="45"/>
      <c r="BD57" s="45"/>
      <c r="BE57" s="45"/>
      <c r="BF57" s="45"/>
      <c r="BG57" s="45"/>
      <c r="BH57" s="45"/>
      <c r="BI57" s="45"/>
      <c r="BJ57" s="45"/>
      <c r="BK57" s="45"/>
      <c r="BL57" s="45"/>
      <c r="BM57" s="45" t="str">
        <f ca="1">BM5</f>
        <v>Actual</v>
      </c>
      <c r="BN57" s="45" t="str">
        <f ca="1">BN5</f>
        <v>Actual N-1</v>
      </c>
      <c r="BO57" s="45" t="s">
        <v>81</v>
      </c>
      <c r="BP57" s="134"/>
      <c r="BQ57" s="44" t="str">
        <f t="shared" ref="BQ57:BZ57" ca="1" si="17">BQ4</f>
        <v>Actual</v>
      </c>
      <c r="BR57" s="44" t="str">
        <f t="shared" ca="1" si="17"/>
        <v>Actual</v>
      </c>
      <c r="BS57" s="44" t="str">
        <f t="shared" ca="1" si="17"/>
        <v>Actual</v>
      </c>
      <c r="BT57" s="44" t="str">
        <f t="shared" ca="1" si="17"/>
        <v>Actual</v>
      </c>
      <c r="BU57" s="44" t="str">
        <f t="shared" ca="1" si="17"/>
        <v>Actual</v>
      </c>
      <c r="BV57" s="44" t="str">
        <f t="shared" ca="1" si="17"/>
        <v>Actual</v>
      </c>
      <c r="BW57" s="44" t="str">
        <f t="shared" ca="1" si="17"/>
        <v>Actual</v>
      </c>
      <c r="BX57" s="44" t="str">
        <f t="shared" ca="1" si="17"/>
        <v>Actual</v>
      </c>
      <c r="BY57" s="44" t="str">
        <f t="shared" ca="1" si="17"/>
        <v>Actual</v>
      </c>
      <c r="BZ57" s="44" t="str">
        <f t="shared" ca="1" si="17"/>
        <v>Actual</v>
      </c>
      <c r="CA57" s="45"/>
      <c r="CB57" s="45"/>
      <c r="CC57" s="45"/>
      <c r="CD57" s="45"/>
      <c r="CE57" s="45"/>
      <c r="CF57" s="45"/>
      <c r="CG57" s="45"/>
      <c r="CH57" s="45"/>
      <c r="CI57" s="45"/>
      <c r="CJ57" s="45"/>
      <c r="CK57" s="45"/>
      <c r="CL57" s="45" t="str">
        <f ca="1">CL5</f>
        <v>Actual</v>
      </c>
      <c r="CM57" s="45" t="str">
        <f ca="1">CM5</f>
        <v>Actual N-1</v>
      </c>
      <c r="CN57" s="45" t="s">
        <v>81</v>
      </c>
      <c r="CO57" s="134"/>
      <c r="CP57" s="44" t="str">
        <f t="shared" ref="CP57:CY57" ca="1" si="18">CP4</f>
        <v>Actual</v>
      </c>
      <c r="CQ57" s="44" t="str">
        <f t="shared" ca="1" si="18"/>
        <v>Actual</v>
      </c>
      <c r="CR57" s="44" t="str">
        <f t="shared" ca="1" si="18"/>
        <v>Actual</v>
      </c>
      <c r="CS57" s="44" t="str">
        <f t="shared" ca="1" si="18"/>
        <v>Actual</v>
      </c>
      <c r="CT57" s="44" t="str">
        <f t="shared" ca="1" si="18"/>
        <v>Actual</v>
      </c>
      <c r="CU57" s="44" t="str">
        <f t="shared" ca="1" si="18"/>
        <v>Actual</v>
      </c>
      <c r="CV57" s="44" t="str">
        <f t="shared" ca="1" si="18"/>
        <v>Actual</v>
      </c>
      <c r="CW57" s="44" t="str">
        <f t="shared" ca="1" si="18"/>
        <v>Actual</v>
      </c>
      <c r="CX57" s="44" t="str">
        <f t="shared" ca="1" si="18"/>
        <v>Actual</v>
      </c>
      <c r="CY57" s="44" t="str">
        <f t="shared" ca="1" si="18"/>
        <v>Actual</v>
      </c>
      <c r="CZ57" s="45"/>
      <c r="DA57" s="45"/>
      <c r="DB57" s="45"/>
      <c r="DC57" s="45"/>
      <c r="DD57" s="45"/>
      <c r="DE57" s="45"/>
      <c r="DF57" s="45"/>
      <c r="DG57" s="45"/>
      <c r="DH57" s="45"/>
      <c r="DI57" s="45"/>
      <c r="DJ57" s="45"/>
      <c r="DK57" s="45" t="str">
        <f ca="1">DK5</f>
        <v>Actual</v>
      </c>
      <c r="DL57" s="45" t="str">
        <f ca="1">DL5</f>
        <v>Actual N-1</v>
      </c>
      <c r="DM57" s="45" t="s">
        <v>81</v>
      </c>
      <c r="DN57" s="134"/>
      <c r="DO57" s="44" t="str">
        <f t="shared" ref="DO57:DX57" ca="1" si="19">DO4</f>
        <v>Actual</v>
      </c>
      <c r="DP57" s="44" t="str">
        <f t="shared" ca="1" si="19"/>
        <v>Actual</v>
      </c>
      <c r="DQ57" s="44" t="str">
        <f t="shared" ca="1" si="19"/>
        <v>Actual</v>
      </c>
      <c r="DR57" s="44" t="str">
        <f t="shared" ca="1" si="19"/>
        <v>Actual</v>
      </c>
      <c r="DS57" s="44" t="str">
        <f t="shared" ca="1" si="19"/>
        <v>Actual</v>
      </c>
      <c r="DT57" s="44" t="str">
        <f t="shared" ca="1" si="19"/>
        <v>Actual</v>
      </c>
      <c r="DU57" s="44" t="str">
        <f t="shared" ca="1" si="19"/>
        <v>Actual</v>
      </c>
      <c r="DV57" s="44" t="str">
        <f t="shared" ca="1" si="19"/>
        <v>Actual</v>
      </c>
      <c r="DW57" s="44" t="str">
        <f t="shared" ca="1" si="19"/>
        <v>Actual</v>
      </c>
      <c r="DX57" s="44" t="str">
        <f t="shared" ca="1" si="19"/>
        <v>Actual</v>
      </c>
      <c r="DY57" s="45"/>
      <c r="DZ57" s="45"/>
      <c r="EA57" s="45"/>
      <c r="EB57" s="45"/>
      <c r="EC57" s="45"/>
      <c r="ED57" s="45"/>
      <c r="EE57" s="45"/>
      <c r="EF57" s="45"/>
      <c r="EG57" s="45"/>
      <c r="EH57" s="45"/>
      <c r="EI57" s="45"/>
      <c r="EJ57" s="45" t="str">
        <f ca="1">EJ5</f>
        <v>Actual</v>
      </c>
      <c r="EK57" s="45" t="str">
        <f ca="1">EK5</f>
        <v>Actual N-1</v>
      </c>
      <c r="EL57" s="45" t="s">
        <v>81</v>
      </c>
      <c r="EM57" s="134"/>
      <c r="EN57" s="44" t="str">
        <f t="shared" ref="EN57:EW57" ca="1" si="20">EN4</f>
        <v>Actual</v>
      </c>
      <c r="EO57" s="44" t="str">
        <f t="shared" ca="1" si="20"/>
        <v>Actual</v>
      </c>
      <c r="EP57" s="44" t="str">
        <f t="shared" ca="1" si="20"/>
        <v>Actual</v>
      </c>
      <c r="EQ57" s="44" t="str">
        <f t="shared" ca="1" si="20"/>
        <v>Actual</v>
      </c>
      <c r="ER57" s="44" t="str">
        <f t="shared" ca="1" si="20"/>
        <v>Actual</v>
      </c>
      <c r="ES57" s="44" t="str">
        <f t="shared" ca="1" si="20"/>
        <v>Actual</v>
      </c>
      <c r="ET57" s="44" t="str">
        <f t="shared" ca="1" si="20"/>
        <v>Actual</v>
      </c>
      <c r="EU57" s="44" t="str">
        <f t="shared" ca="1" si="20"/>
        <v>Actual</v>
      </c>
      <c r="EV57" s="44" t="str">
        <f t="shared" ca="1" si="20"/>
        <v>Actual</v>
      </c>
      <c r="EW57" s="44" t="str">
        <f t="shared" ca="1" si="20"/>
        <v>Actual</v>
      </c>
      <c r="EX57" s="48"/>
      <c r="EY57" s="48"/>
      <c r="EZ57" s="48"/>
      <c r="FA57" s="48"/>
      <c r="FB57" s="48"/>
      <c r="FC57" s="48"/>
      <c r="FD57" s="48"/>
      <c r="FE57" s="48"/>
      <c r="FF57" s="48"/>
      <c r="FG57" s="48"/>
      <c r="FH57" s="48"/>
      <c r="FI57" s="20"/>
      <c r="FJ57" s="150"/>
      <c r="FK57" s="46"/>
      <c r="FL57" s="47"/>
      <c r="FM57" s="45" t="s">
        <v>234</v>
      </c>
      <c r="FN57" s="45" t="s">
        <v>92</v>
      </c>
      <c r="FO57" s="45" t="s">
        <v>234</v>
      </c>
      <c r="FP57" s="45" t="s">
        <v>92</v>
      </c>
      <c r="FQ57" s="129" t="s">
        <v>342</v>
      </c>
      <c r="FR57" s="45" t="s">
        <v>81</v>
      </c>
      <c r="FS57" s="23"/>
      <c r="FU57" s="37"/>
      <c r="FV57" s="37"/>
      <c r="FW57" s="37"/>
      <c r="FX57" s="37"/>
      <c r="FY57" s="37"/>
      <c r="FZ57" s="37"/>
      <c r="GA57" s="37"/>
      <c r="GB57" s="37"/>
      <c r="GC57" s="37"/>
      <c r="GD57" s="37"/>
      <c r="GE57" s="37"/>
      <c r="GF57" s="37"/>
      <c r="GG57" s="37"/>
    </row>
    <row r="58" spans="1:189" ht="15" hidden="1" customHeight="1" x14ac:dyDescent="0.25">
      <c r="A58" s="89" t="s">
        <v>83</v>
      </c>
      <c r="B58" s="89"/>
      <c r="C58" s="89"/>
      <c r="D58" s="89"/>
      <c r="E58" s="4"/>
      <c r="F58" s="4"/>
      <c r="G58" s="4"/>
      <c r="H58" s="4"/>
      <c r="I58" s="4"/>
      <c r="J58" s="4"/>
      <c r="K58" s="4"/>
      <c r="L58" s="49"/>
      <c r="M58" s="50"/>
      <c r="N58" s="4"/>
      <c r="O58" s="4"/>
      <c r="P58" s="4"/>
      <c r="Q58" s="51" t="s">
        <v>82</v>
      </c>
      <c r="R58" s="52"/>
      <c r="S58" s="53"/>
      <c r="T58" s="54" t="str">
        <f ca="1">T5</f>
        <v>Actual</v>
      </c>
      <c r="U58" s="54" t="str">
        <f ca="1">U5</f>
        <v>Actual N-1</v>
      </c>
      <c r="V58" s="55" t="str">
        <f ca="1">T5&amp;" /"</f>
        <v>Actual /</v>
      </c>
      <c r="W58" s="56" t="str">
        <f ca="1">U5</f>
        <v>Actual N-1</v>
      </c>
      <c r="X58" s="54"/>
      <c r="Y58" s="54"/>
      <c r="Z58" s="54"/>
      <c r="AA58" s="54"/>
      <c r="AB58" s="54"/>
      <c r="AC58" s="54"/>
      <c r="AD58" s="54"/>
      <c r="AE58" s="54"/>
      <c r="AF58" s="54"/>
      <c r="AG58" s="54"/>
      <c r="AH58" s="54"/>
      <c r="AI58" s="54"/>
      <c r="AJ58" s="54"/>
      <c r="AK58" s="54"/>
      <c r="AL58" s="54"/>
      <c r="AM58" s="4"/>
      <c r="AN58" s="54" t="str">
        <f ca="1">$BM$58</f>
        <v>xxxxxxxxxxxxxxx</v>
      </c>
      <c r="AO58" s="54" t="str">
        <f ca="1">$BN$58</f>
        <v>xxxxxxxxxxxxxxx</v>
      </c>
      <c r="AP58" s="57" t="str">
        <f ca="1">$BO$58</f>
        <v>xxxxxxxxxxxxxxxx</v>
      </c>
      <c r="AQ58" s="58" t="str">
        <f ca="1">$BP$58</f>
        <v>xxxxxxxxxxxxxxxx</v>
      </c>
      <c r="AR58" s="59"/>
      <c r="AS58" s="59"/>
      <c r="AT58" s="59"/>
      <c r="AU58" s="59"/>
      <c r="AV58" s="59"/>
      <c r="AW58" s="59"/>
      <c r="AX58" s="59"/>
      <c r="AY58" s="59"/>
      <c r="AZ58" s="59"/>
      <c r="BA58" s="59"/>
      <c r="BB58" s="59"/>
      <c r="BC58" s="59"/>
      <c r="BD58" s="59"/>
      <c r="BE58" s="59"/>
      <c r="BF58" s="59"/>
      <c r="BG58" s="59"/>
      <c r="BH58" s="59"/>
      <c r="BI58" s="59"/>
      <c r="BJ58" s="59"/>
      <c r="BK58" s="59"/>
      <c r="BL58" s="59"/>
      <c r="BM58" s="59" t="str">
        <f ca="1">REPT("x",QUOTIENT(LEN(BM56),3))</f>
        <v>xxxxxxxxxxxxxxx</v>
      </c>
      <c r="BN58" s="59" t="str">
        <f ca="1">REPT("x",QUOTIENT(LEN(BM56),3))</f>
        <v>xxxxxxxxxxxxxxx</v>
      </c>
      <c r="BO58" s="58" t="str">
        <f ca="1">REPT("x",LEN(BM56)-LEN(BM58)-LEN(BN58))</f>
        <v>xxxxxxxxxxxxxxxx</v>
      </c>
      <c r="BP58" s="58" t="str">
        <f ca="1">BO58</f>
        <v>xxxxxxxxxxxxxxxx</v>
      </c>
      <c r="BQ58" s="59"/>
      <c r="BR58" s="59"/>
      <c r="BS58" s="59"/>
      <c r="BT58" s="59"/>
      <c r="BU58" s="59"/>
      <c r="BV58" s="59"/>
      <c r="BW58" s="59"/>
      <c r="BX58" s="59"/>
      <c r="BY58" s="59"/>
      <c r="BZ58" s="59"/>
      <c r="CA58" s="59"/>
      <c r="CB58" s="59"/>
      <c r="CC58" s="59"/>
      <c r="CD58" s="59"/>
      <c r="CE58" s="59"/>
      <c r="CF58" s="59"/>
      <c r="CG58" s="59"/>
      <c r="CH58" s="59"/>
      <c r="CI58" s="59"/>
      <c r="CJ58" s="59"/>
      <c r="CK58" s="59"/>
      <c r="CL58" s="54" t="str">
        <f ca="1">$BM$58</f>
        <v>xxxxxxxxxxxxxxx</v>
      </c>
      <c r="CM58" s="54" t="str">
        <f ca="1">$BN$58</f>
        <v>xxxxxxxxxxxxxxx</v>
      </c>
      <c r="CN58" s="57" t="str">
        <f ca="1">$BO$58</f>
        <v>xxxxxxxxxxxxxxxx</v>
      </c>
      <c r="CO58" s="58" t="str">
        <f ca="1">$BP$58</f>
        <v>xxxxxxxxxxxxxxxx</v>
      </c>
      <c r="CP58" s="59"/>
      <c r="CQ58" s="59"/>
      <c r="CR58" s="59"/>
      <c r="CS58" s="59"/>
      <c r="CT58" s="59"/>
      <c r="CU58" s="59"/>
      <c r="CV58" s="59"/>
      <c r="CW58" s="59"/>
      <c r="CX58" s="59"/>
      <c r="CY58" s="59"/>
      <c r="CZ58" s="59"/>
      <c r="DA58" s="59"/>
      <c r="DB58" s="59"/>
      <c r="DC58" s="59"/>
      <c r="DD58" s="59"/>
      <c r="DE58" s="59"/>
      <c r="DF58" s="59"/>
      <c r="DG58" s="59"/>
      <c r="DH58" s="59"/>
      <c r="DI58" s="59"/>
      <c r="DJ58" s="59"/>
      <c r="DK58" s="54" t="str">
        <f ca="1">$BM$58</f>
        <v>xxxxxxxxxxxxxxx</v>
      </c>
      <c r="DL58" s="54" t="str">
        <f ca="1">$BN$58</f>
        <v>xxxxxxxxxxxxxxx</v>
      </c>
      <c r="DM58" s="57" t="str">
        <f ca="1">$BO$58</f>
        <v>xxxxxxxxxxxxxxxx</v>
      </c>
      <c r="DN58" s="58" t="str">
        <f ca="1">$BP$58</f>
        <v>xxxxxxxxxxxxxxxx</v>
      </c>
      <c r="DO58" s="59"/>
      <c r="DP58" s="59"/>
      <c r="DQ58" s="59"/>
      <c r="DR58" s="59"/>
      <c r="DS58" s="59"/>
      <c r="DT58" s="59"/>
      <c r="DU58" s="59"/>
      <c r="DV58" s="59"/>
      <c r="DW58" s="59"/>
      <c r="DX58" s="59"/>
      <c r="DY58" s="59"/>
      <c r="DZ58" s="59"/>
      <c r="EA58" s="59"/>
      <c r="EB58" s="59"/>
      <c r="EC58" s="59"/>
      <c r="ED58" s="59"/>
      <c r="EE58" s="59"/>
      <c r="EF58" s="59"/>
      <c r="EG58" s="59"/>
      <c r="EH58" s="59"/>
      <c r="EI58" s="59"/>
      <c r="EJ58" s="54" t="str">
        <f ca="1">$BM$58</f>
        <v>xxxxxxxxxxxxxxx</v>
      </c>
      <c r="EK58" s="54" t="str">
        <f ca="1">$BN$58</f>
        <v>xxxxxxxxxxxxxxx</v>
      </c>
      <c r="EL58" s="57" t="str">
        <f ca="1">$BO$58</f>
        <v>xxxxxxxxxxxxxxxx</v>
      </c>
      <c r="EM58" s="58" t="str">
        <f ca="1">$BP$58</f>
        <v>xxxxxxxxxxxxxxxx</v>
      </c>
      <c r="EN58" s="54"/>
      <c r="EO58" s="54"/>
      <c r="EP58" s="54"/>
      <c r="EQ58" s="54"/>
      <c r="ER58" s="54"/>
      <c r="ES58" s="54"/>
      <c r="ET58" s="54"/>
      <c r="EU58" s="54"/>
      <c r="EV58" s="54"/>
      <c r="EW58" s="54"/>
      <c r="EX58" s="54"/>
      <c r="EY58" s="54"/>
      <c r="EZ58" s="54"/>
      <c r="FA58" s="54"/>
      <c r="FB58" s="54"/>
      <c r="FC58" s="54"/>
      <c r="FD58" s="54"/>
      <c r="FE58" s="54"/>
      <c r="FF58" s="54"/>
      <c r="FG58" s="54"/>
      <c r="FH58" s="54"/>
      <c r="FI58" s="60"/>
      <c r="FJ58" s="61" t="s">
        <v>360</v>
      </c>
      <c r="FK58" s="62"/>
      <c r="FL58" s="63"/>
      <c r="FM58" s="64" t="str">
        <f ca="1">FM5</f>
        <v>Actual</v>
      </c>
      <c r="FN58" s="64" t="str">
        <f ca="1">FM58</f>
        <v>Actual</v>
      </c>
      <c r="FO58" s="64" t="str">
        <f ca="1">FO5</f>
        <v>Actual N-1</v>
      </c>
      <c r="FP58" s="64" t="str">
        <f ca="1">FO58</f>
        <v>Actual N-1</v>
      </c>
      <c r="FQ58" s="55" t="str">
        <f ca="1">FO5&amp;" /"</f>
        <v>Actual N-1 /</v>
      </c>
      <c r="FR58" s="56">
        <f ca="1">FP5</f>
        <v>0</v>
      </c>
      <c r="FS58" s="23"/>
      <c r="FU58" s="37"/>
      <c r="FV58" s="37"/>
      <c r="FW58" s="37"/>
      <c r="FX58" s="37"/>
      <c r="FY58" s="37"/>
      <c r="FZ58" s="37"/>
      <c r="GA58" s="37"/>
      <c r="GB58" s="37"/>
      <c r="GC58" s="37"/>
      <c r="GD58" s="37"/>
      <c r="GE58" s="37"/>
      <c r="GF58" s="37"/>
      <c r="GG58" s="37"/>
    </row>
    <row r="59" spans="1:189" ht="15" customHeight="1" x14ac:dyDescent="0.3">
      <c r="A59">
        <f ca="1">SUM(A60:A360)</f>
        <v>297</v>
      </c>
      <c r="K59" s="4"/>
      <c r="L59" s="9"/>
      <c r="M59" s="10"/>
      <c r="R59" s="12"/>
      <c r="S59" s="13"/>
      <c r="T59" s="65"/>
      <c r="U59" s="65"/>
      <c r="V59" s="87" t="str">
        <f ca="1">IF(COLUMN()=$I$31,"","")</f>
        <v></v>
      </c>
      <c r="W59" s="87" t="str">
        <f ca="1">IF(COLUMN()=$I$31,"","")</f>
        <v/>
      </c>
      <c r="X59" s="65"/>
      <c r="Y59" s="65"/>
      <c r="Z59" s="65"/>
      <c r="AA59" s="65"/>
      <c r="AB59" s="65"/>
      <c r="AC59" s="65"/>
      <c r="AD59" s="65"/>
      <c r="AE59" s="65"/>
      <c r="AF59" s="65"/>
      <c r="AG59" s="65"/>
      <c r="AH59" s="65"/>
      <c r="AI59" s="65"/>
      <c r="AJ59" s="65"/>
      <c r="AK59" s="65"/>
      <c r="AL59" s="65"/>
      <c r="AM59" s="65"/>
      <c r="AN59" s="65"/>
      <c r="AO59" s="65"/>
      <c r="AP59" s="66" t="str">
        <f ca="1">IF(COLUMN()=$I$31,"","")</f>
        <v/>
      </c>
      <c r="AQ59" s="87" t="str">
        <f ca="1">IF(COLUMN()=$I$31,"","")</f>
        <v/>
      </c>
      <c r="AR59" s="65"/>
      <c r="AS59" s="65"/>
      <c r="AT59" s="65"/>
      <c r="AU59" s="65"/>
      <c r="AV59" s="65"/>
      <c r="AW59" s="65"/>
      <c r="AX59" s="65"/>
      <c r="AY59" s="65"/>
      <c r="AZ59" s="65"/>
      <c r="BA59" s="65"/>
      <c r="BB59" s="65"/>
      <c r="BC59" s="65"/>
      <c r="BD59" s="65"/>
      <c r="BE59" s="65"/>
      <c r="BF59" s="65"/>
      <c r="BG59" s="65"/>
      <c r="BH59" s="65"/>
      <c r="BI59" s="65"/>
      <c r="BJ59" s="65"/>
      <c r="BK59" s="65"/>
      <c r="BL59" s="65"/>
      <c r="BM59" s="65"/>
      <c r="BN59" s="65"/>
      <c r="BO59" s="66" t="str">
        <f ca="1">IF(COLUMN()=$I$31,"","")</f>
        <v/>
      </c>
      <c r="BP59" s="87" t="str">
        <f ca="1">IF(COLUMN()=$I$31,"","")</f>
        <v/>
      </c>
      <c r="BQ59" s="65"/>
      <c r="BR59" s="65"/>
      <c r="BS59" s="65"/>
      <c r="BT59" s="65"/>
      <c r="BU59" s="65"/>
      <c r="BV59" s="65"/>
      <c r="BW59" s="65"/>
      <c r="BX59" s="65"/>
      <c r="BY59" s="65"/>
      <c r="BZ59" s="65"/>
      <c r="CA59" s="65"/>
      <c r="CB59" s="65"/>
      <c r="CC59" s="65"/>
      <c r="CD59" s="65"/>
      <c r="CE59" s="65"/>
      <c r="CF59" s="65"/>
      <c r="CG59" s="65"/>
      <c r="CH59" s="65"/>
      <c r="CI59" s="65"/>
      <c r="CJ59" s="65"/>
      <c r="CK59" s="65"/>
      <c r="CL59" s="65"/>
      <c r="CM59" s="65"/>
      <c r="CN59" s="66" t="str">
        <f ca="1">IF(COLUMN()=$I$31,"","")</f>
        <v/>
      </c>
      <c r="CO59" s="87" t="str">
        <f ca="1">IF(COLUMN()=$I$31,"","")</f>
        <v/>
      </c>
      <c r="CP59" s="65"/>
      <c r="CQ59" s="65"/>
      <c r="CR59" s="65"/>
      <c r="CS59" s="65"/>
      <c r="CT59" s="65"/>
      <c r="CU59" s="65"/>
      <c r="CV59" s="65"/>
      <c r="CW59" s="65"/>
      <c r="CX59" s="65"/>
      <c r="CY59" s="65"/>
      <c r="CZ59" s="65"/>
      <c r="DA59" s="65"/>
      <c r="DB59" s="65"/>
      <c r="DC59" s="65"/>
      <c r="DD59" s="65"/>
      <c r="DE59" s="65"/>
      <c r="DF59" s="65"/>
      <c r="DG59" s="65"/>
      <c r="DH59" s="65"/>
      <c r="DI59" s="65"/>
      <c r="DJ59" s="65"/>
      <c r="DK59" s="65"/>
      <c r="DL59" s="65"/>
      <c r="DM59" s="66" t="str">
        <f ca="1">IF(COLUMN()=$I$31,"","")</f>
        <v/>
      </c>
      <c r="DN59" s="87" t="str">
        <f ca="1">IF(COLUMN()=$I$31,"","")</f>
        <v/>
      </c>
      <c r="DO59" s="65"/>
      <c r="DP59" s="65"/>
      <c r="DQ59" s="65"/>
      <c r="DR59" s="65"/>
      <c r="DS59" s="65"/>
      <c r="DT59" s="65"/>
      <c r="DU59" s="65"/>
      <c r="DV59" s="65"/>
      <c r="DW59" s="65"/>
      <c r="DX59" s="65"/>
      <c r="DY59" s="65"/>
      <c r="DZ59" s="65"/>
      <c r="EA59" s="65"/>
      <c r="EB59" s="65"/>
      <c r="EC59" s="65"/>
      <c r="ED59" s="65"/>
      <c r="EE59" s="65"/>
      <c r="EF59" s="65"/>
      <c r="EG59" s="65"/>
      <c r="EH59" s="65"/>
      <c r="EI59" s="65"/>
      <c r="EJ59" s="65"/>
      <c r="EK59" s="65"/>
      <c r="EL59" s="66" t="str">
        <f ca="1">IF(COLUMN()=$I$31,"","")</f>
        <v/>
      </c>
      <c r="EM59" s="87" t="str">
        <f ca="1">IF(COLUMN()=$I$31,"","")</f>
        <v/>
      </c>
      <c r="EN59" s="65"/>
      <c r="EO59" s="65"/>
      <c r="EP59" s="65"/>
      <c r="EQ59" s="65"/>
      <c r="ER59" s="65"/>
      <c r="ES59" s="65"/>
      <c r="ET59" s="65"/>
      <c r="EU59" s="65"/>
      <c r="EV59" s="65"/>
      <c r="EW59" s="65"/>
      <c r="EX59" s="65"/>
      <c r="EY59" s="65"/>
      <c r="EZ59" s="65"/>
      <c r="FA59" s="65"/>
      <c r="FB59" s="65"/>
      <c r="FC59" s="65"/>
      <c r="FD59" s="65"/>
      <c r="FE59" s="65"/>
      <c r="FF59" s="65"/>
      <c r="FG59" s="65"/>
      <c r="FH59" s="65"/>
      <c r="FI59" s="65"/>
      <c r="FJ59" s="65"/>
      <c r="FK59" s="46"/>
      <c r="FL59" s="67"/>
      <c r="FM59" s="68"/>
      <c r="FN59" s="68"/>
      <c r="FO59" s="68"/>
      <c r="FP59" s="65"/>
      <c r="FQ59" s="87" t="str">
        <f ca="1">IF(COLUMN()=$I$31,"","")</f>
        <v/>
      </c>
      <c r="FR59" s="87" t="str">
        <f ca="1">IF(COLUMN()=$I$31,"","")</f>
        <v/>
      </c>
      <c r="FS59" s="23"/>
      <c r="FU59" s="37"/>
      <c r="FV59" s="37"/>
      <c r="FW59" s="37"/>
      <c r="FX59" s="37"/>
      <c r="FY59" s="37"/>
      <c r="FZ59" s="37"/>
      <c r="GA59" s="37"/>
      <c r="GB59" s="37"/>
      <c r="GC59" s="37"/>
      <c r="GD59" s="37"/>
      <c r="GE59" s="37"/>
      <c r="GF59" s="37"/>
      <c r="GG59" s="37"/>
    </row>
    <row r="60" spans="1:189" ht="15" hidden="1" customHeight="1" x14ac:dyDescent="0.25">
      <c r="A60">
        <f t="shared" ref="A60" ca="1" si="21">IF(ROW()=ROW($A$60),0,1)</f>
        <v>0</v>
      </c>
      <c r="C60" s="89"/>
      <c r="D60" s="89"/>
      <c r="E60" s="89" t="str">
        <f t="shared" ref="E60" ca="1" si="22">IF(A60&lt;&gt;0,IF((AN60+BM60+CL60+DK60+EJ60)&lt;&gt;0,ROUND((1-(AN60+BM60+CL60+DK60+EJ60))-FN60,5),"VERIF. ELIGIBILITE PMM"),"CHECK "&amp;C45)</f>
        <v>CHECK Actual</v>
      </c>
      <c r="F60" s="89"/>
      <c r="G60" s="89"/>
      <c r="H60" s="89"/>
      <c r="I60" s="89" t="str">
        <f t="shared" ref="I60" ca="1" si="23">IF(A60&lt;&gt;0,IF((AO60+BN60+CM60+DL60+EK60)&lt;&gt;0,ROUND((1-(AO60+BN60+CM60+DL60+EK60))-FP60,5),"VERIF. ELIGIBILITE PMM"),"CHECK "&amp;C46)</f>
        <v>CHECK Budget</v>
      </c>
      <c r="J60" s="4" t="str">
        <f t="shared" ref="J60" ca="1" si="24">IF(A60&lt;&gt;0,ROUND(V60+AQ60+BP60+CO60+DN60+EM60+FJ60-FQ60,5),"CHECK ")</f>
        <v xml:space="preserve">CHECK </v>
      </c>
      <c r="K60" s="4"/>
      <c r="L60" s="4"/>
      <c r="M60" s="4"/>
      <c r="N60" s="4"/>
      <c r="O60" s="4"/>
      <c r="P60" s="146" t="str">
        <f ca="1">_xll.TM1RPTROW($B$3,Server&amp;$A$33,,,$Q$44,,"{UNION({["&amp;$A$33&amp;"].[NA]},{FILTER( {TM1DRILLDOWNMEMBER( {["&amp;$A$33&amp;"].["&amp;$Q$33&amp;"]}, ALL, RECURSIVE )}, ["&amp;$A$33&amp;"].[Business_Model] &lt;&gt; '')})}",0,0)</f>
        <v>Not affected</v>
      </c>
      <c r="Q60" s="146"/>
      <c r="R60" s="4"/>
      <c r="S60" s="4"/>
      <c r="T60" s="4">
        <f ca="1">_xll.DBRW($B$3,$Q$37,$Q$38,$Q$40,$Q$41,$Q$42,$P60,T$2,T$4,T$3)</f>
        <v>0</v>
      </c>
      <c r="U60" s="4">
        <f ca="1">_xll.DBRW($B$3,$Q$37,$Q$38,$Q$40,$Q$41,$Q$42,$P60,U$2,U$4,U$3)</f>
        <v>0</v>
      </c>
      <c r="V60" s="4">
        <f t="shared" ref="V60" ca="1" si="25">T60-U60</f>
        <v>0</v>
      </c>
      <c r="W60" s="4">
        <f t="shared" ref="W60" ca="1" si="26">IF(U60&lt;&gt;0,V60/U60,0)</f>
        <v>0</v>
      </c>
      <c r="X60" s="4">
        <f ca="1">_xll.DBRW($B$3,$Q$37,$Q$38,$Q$40,$Q$41,$Q$42,$P60,X$2,X$4,X$3)</f>
        <v>0</v>
      </c>
      <c r="Y60" s="4">
        <f ca="1">_xll.DBRW($B$3,$Q$37,$Q$38,$Q$40,$Q$41,$Q$42,$P60,Y$2,Y$4,Y$3)</f>
        <v>0</v>
      </c>
      <c r="Z60" s="4">
        <f ca="1">_xll.DBRW($B$3,$Q$37,$Q$38,$Q$40,$Q$41,$Q$42,$P60,Z$2,Z$4,Z$3)</f>
        <v>0</v>
      </c>
      <c r="AA60" s="4">
        <f ca="1">_xll.DBRW($B$3,$Q$37,$Q$38,$Q$40,$Q$41,$Q$42,$P60,AA$2,AA$4,AA$3)</f>
        <v>0</v>
      </c>
      <c r="AB60" s="4">
        <f ca="1">_xll.DBRW($B$3,$Q$37,$Q$38,$Q$40,$Q$41,$Q$42,$P60,AB$2,AB$4,AB$3)</f>
        <v>0</v>
      </c>
      <c r="AC60" s="4">
        <f ca="1">_xll.DBRW($B$3,$Q$37,$Q$38,$Q$40,$Q$41,$Q$42,$P60,AC$2,AC$4,AC$3)</f>
        <v>0</v>
      </c>
      <c r="AD60" s="4">
        <f ca="1">_xll.DBRW($B$3,$Q$37,$Q$38,$Q$40,$Q$41,$Q$42,$P60,AD$2,AD$4,AD$3)</f>
        <v>0</v>
      </c>
      <c r="AE60" s="4">
        <f ca="1">_xll.DBRW($B$3,$Q$37,$Q$38,$Q$40,$Q$41,$Q$42,$P60,AE$2,AE$4,AE$3)</f>
        <v>0</v>
      </c>
      <c r="AF60" s="4">
        <f ca="1">_xll.DBRW($B$3,$Q$37,$Q$38,$Q$40,$Q$41,$Q$42,$P60,AF$2,AF$4,AF$3)</f>
        <v>0</v>
      </c>
      <c r="AG60" s="4">
        <f ca="1">_xll.DBRW($B$3,$Q$37,$Q$38,$Q$40,$Q$41,$Q$42,$P60,AG$2,AG$4,AG$3)</f>
        <v>0</v>
      </c>
      <c r="AH60" s="4">
        <f t="shared" ref="AH60" ca="1" si="27">X60-AC60</f>
        <v>0</v>
      </c>
      <c r="AI60" s="4">
        <f t="shared" ref="AI60" ca="1" si="28">Y60-AD60</f>
        <v>0</v>
      </c>
      <c r="AJ60" s="4">
        <f t="shared" ref="AJ60" ca="1" si="29">Z60-AE60</f>
        <v>0</v>
      </c>
      <c r="AK60" s="4">
        <f t="shared" ref="AK60" ca="1" si="30">AA60-AF60</f>
        <v>0</v>
      </c>
      <c r="AL60" s="4">
        <f t="shared" ref="AL60" ca="1" si="31">AB60-AG60</f>
        <v>0</v>
      </c>
      <c r="AM60" s="4"/>
      <c r="AN60" s="4">
        <f ca="1">_xll.DBRW($B$3,$Q$37,$Q$38,$Q$40,$Q$41,$Q$42,$P60,AN$2,AN$4,AN$3)</f>
        <v>0</v>
      </c>
      <c r="AO60" s="4">
        <f ca="1">_xll.DBRW($B$3,$Q$37,$Q$38,$Q$40,$Q$41,$Q$42,$P60,AO$2,AO$4,AO$3)</f>
        <v>0</v>
      </c>
      <c r="AP60" s="4">
        <f t="shared" ref="AP60" ca="1" si="32">-(AN60-AO60)*100</f>
        <v>0</v>
      </c>
      <c r="AQ60" s="4">
        <f t="shared" ref="AQ60" ca="1" si="33">$X60-$AC60-BK60</f>
        <v>0</v>
      </c>
      <c r="AR60" s="4">
        <f ca="1">_xll.DBRW($B$3,$Q$37,$Q$38,$Q$40,$Q$41,$Q$42,$P60,AR$2,AR$4,AR$3)</f>
        <v>0</v>
      </c>
      <c r="AS60" s="4">
        <f ca="1">_xll.DBRW($B$3,$Q$37,$Q$38,$Q$40,$Q$41,$Q$42,$P60,AS$2,AS$4,AS$3)</f>
        <v>0</v>
      </c>
      <c r="AT60" s="4">
        <f ca="1">_xll.DBRW($B$3,$Q$37,$Q$38,$Q$40,$Q$41,$Q$42,$P60,AT$2,AT$4,AT$3)</f>
        <v>0</v>
      </c>
      <c r="AU60" s="4">
        <f ca="1">_xll.DBRW($B$3,$Q$37,$Q$38,$Q$40,$Q$41,$Q$42,$P60,AU$2,AU$4,AU$3)</f>
        <v>0</v>
      </c>
      <c r="AV60" s="4">
        <f ca="1">_xll.DBRW($B$3,$Q$37,$Q$38,$Q$40,$Q$41,$Q$42,$P60,AV$2,AV$4,AV$3)</f>
        <v>0</v>
      </c>
      <c r="AW60" s="4">
        <f ca="1">_xll.DBRW($B$3,$Q$37,$Q$38,$Q$40,$Q$41,$Q$42,$P60,AW$2,AW$4,AW$3)</f>
        <v>0</v>
      </c>
      <c r="AX60" s="4">
        <f ca="1">_xll.DBRW($B$3,$Q$37,$Q$38,$Q$40,$Q$41,$Q$42,$P60,AX$2,AX$4,AX$3)</f>
        <v>0</v>
      </c>
      <c r="AY60" s="4">
        <f ca="1">_xll.DBRW($B$3,$Q$37,$Q$38,$Q$40,$Q$41,$Q$42,$P60,AY$2,AY$4,AY$3)</f>
        <v>0</v>
      </c>
      <c r="AZ60" s="4">
        <f ca="1">_xll.DBRW($B$3,$Q$37,$Q$38,$Q$40,$Q$41,$Q$42,$P60,AZ$2,AZ$4,AZ$3)</f>
        <v>0</v>
      </c>
      <c r="BA60" s="4">
        <f ca="1">_xll.DBRW($B$3,$Q$37,$Q$38,$Q$40,$Q$41,$Q$42,$P60,BA$2,BA$4,BA$3)</f>
        <v>0</v>
      </c>
      <c r="BB60" s="4">
        <f t="shared" ref="BB60" ca="1" si="34">AR60-AW60</f>
        <v>0</v>
      </c>
      <c r="BC60" s="4">
        <f t="shared" ref="BC60" ca="1" si="35">AS60-AX60</f>
        <v>0</v>
      </c>
      <c r="BD60" s="4">
        <f t="shared" ref="BD60" ca="1" si="36">AT60-AY60</f>
        <v>0</v>
      </c>
      <c r="BE60" s="4">
        <f t="shared" ref="BE60" ca="1" si="37">IF(AND(AU60&lt;&gt;0,AZ60&lt;&gt;0),-1*BB60*AU60,0)</f>
        <v>0</v>
      </c>
      <c r="BF60" s="4">
        <f t="shared" ref="BF60" ca="1" si="38">IF(AND(AU60&lt;&gt;0,AZ60&lt;&gt;0,AV60&lt;&gt;0,BA60&lt;&gt;0),BC60/AX60*$X60,)</f>
        <v>0</v>
      </c>
      <c r="BG60" s="4">
        <f t="shared" ref="BG60" ca="1" si="39">IF(AND(AV60&lt;&gt;0,BA60&lt;&gt;0),BD60*AN60*AV60,)</f>
        <v>0</v>
      </c>
      <c r="BH60" s="4">
        <f t="shared" ref="BH60" ca="1" si="40">IF(AND(AU60&lt;&gt;0,AZ60&lt;&gt;0,AV60&lt;&gt;0,BA60&lt;&gt;0),$AH60-BE60-BF60-BG60-BK60,)</f>
        <v>0</v>
      </c>
      <c r="BI60" s="4">
        <f t="shared" ref="BI60" ca="1" si="41">IF(OR(AU60=0,AZ60=0,AV60=0,BA60=0),$AH60-BE60-BF60-BG60-BK60,)</f>
        <v>0</v>
      </c>
      <c r="BJ60" s="4">
        <f t="shared" ref="BJ60" ca="1" si="42">SUM(BE60:BI60)</f>
        <v>0</v>
      </c>
      <c r="BK60" s="4">
        <f t="shared" ref="BK60" ca="1" si="43">IF($U60&lt;&gt;0,IF($U60&gt;0,$V60/$U60,-$V60/$U60))*$AC60</f>
        <v>0</v>
      </c>
      <c r="BL60" s="4">
        <f t="shared" ref="BL60" ca="1" si="44">SUM(BJ60:BK60)</f>
        <v>0</v>
      </c>
      <c r="BM60" s="4">
        <f ca="1">_xll.DBRW($B$3,$Q$37,$Q$38,$Q$40,$Q$41,$Q$42,$P60,BM$2,BM$4,BM$3)</f>
        <v>0</v>
      </c>
      <c r="BN60" s="4">
        <f ca="1">_xll.DBRW($B$3,$Q$37,$Q$38,$Q$40,$Q$41,$Q$42,$P60,BN$2,BN$4,BN$3)</f>
        <v>0</v>
      </c>
      <c r="BO60" s="4">
        <f t="shared" ref="BO60" ca="1" si="45">-(BM60-BN60)*100</f>
        <v>0</v>
      </c>
      <c r="BP60" s="4">
        <f t="shared" ref="BP60" ca="1" si="46">$Y60-$AD60-CJ60</f>
        <v>0</v>
      </c>
      <c r="BQ60" s="4">
        <f ca="1">_xll.DBRW($B$3,$Q$37,$Q$38,$Q$40,$Q$41,$Q$42,$P60,BQ$2,BQ$4,BQ$3)</f>
        <v>0</v>
      </c>
      <c r="BR60" s="4">
        <f ca="1">_xll.DBRW($B$3,$Q$37,$Q$38,$Q$40,$Q$41,$Q$42,$P60,BR$2,BR$4,BR$3)</f>
        <v>0</v>
      </c>
      <c r="BS60" s="4">
        <f ca="1">_xll.DBRW($B$3,$Q$37,$Q$38,$Q$40,$Q$41,$Q$42,$P60,BS$2,BS$4,BS$3)</f>
        <v>0</v>
      </c>
      <c r="BT60" s="4">
        <f ca="1">_xll.DBRW($B$3,$Q$37,$Q$38,$Q$40,$Q$41,$Q$42,$P60,BT$2,BT$4,BT$3)</f>
        <v>0</v>
      </c>
      <c r="BU60" s="4">
        <f ca="1">_xll.DBRW($B$3,$Q$37,$Q$38,$Q$40,$Q$41,$Q$42,$P60,BU$2,BU$4,BU$3)</f>
        <v>0</v>
      </c>
      <c r="BV60" s="4">
        <f ca="1">_xll.DBRW($B$3,$Q$37,$Q$38,$Q$40,$Q$41,$Q$42,$P60,BV$2,BV$4,BV$3)</f>
        <v>0</v>
      </c>
      <c r="BW60" s="4">
        <f ca="1">_xll.DBRW($B$3,$Q$37,$Q$38,$Q$40,$Q$41,$Q$42,$P60,BW$2,BW$4,BW$3)</f>
        <v>0</v>
      </c>
      <c r="BX60" s="4">
        <f ca="1">_xll.DBRW($B$3,$Q$37,$Q$38,$Q$40,$Q$41,$Q$42,$P60,BX$2,BX$4,BX$3)</f>
        <v>0</v>
      </c>
      <c r="BY60" s="4">
        <f ca="1">_xll.DBRW($B$3,$Q$37,$Q$38,$Q$40,$Q$41,$Q$42,$P60,BY$2,BY$4,BY$3)</f>
        <v>0</v>
      </c>
      <c r="BZ60" s="4">
        <f ca="1">_xll.DBRW($B$3,$Q$37,$Q$38,$Q$40,$Q$41,$Q$42,$P60,BZ$2,BZ$4,BZ$3)</f>
        <v>0</v>
      </c>
      <c r="CA60" s="4">
        <f t="shared" ref="CA60" ca="1" si="47">BQ60-BV60</f>
        <v>0</v>
      </c>
      <c r="CB60" s="4">
        <f t="shared" ref="CB60" ca="1" si="48">BR60-BW60</f>
        <v>0</v>
      </c>
      <c r="CC60" s="4">
        <f t="shared" ref="CC60" ca="1" si="49">BS60-BX60</f>
        <v>0</v>
      </c>
      <c r="CD60" s="4">
        <f t="shared" ref="CD60" ca="1" si="50">IF(AND(BT60&lt;&gt;0,BY60&lt;&gt;0),-1*CA60*BT60,0)</f>
        <v>0</v>
      </c>
      <c r="CE60" s="4">
        <f t="shared" ref="CE60" ca="1" si="51">IF(AND(BT60&lt;&gt;0,BY60&lt;&gt;0,BU60&lt;&gt;0,BZ60&lt;&gt;0),CB60/BW60*$Y60,)</f>
        <v>0</v>
      </c>
      <c r="CF60" s="4">
        <f t="shared" ref="CF60" ca="1" si="52">IF(AND(BU60&lt;&gt;0,BZ60&lt;&gt;0),CC60*BM60*BU60,)</f>
        <v>0</v>
      </c>
      <c r="CG60" s="4">
        <f t="shared" ref="CG60" ca="1" si="53">IF(AND(BT60&lt;&gt;0,BY60&lt;&gt;0,BU60&lt;&gt;0,BZ60&lt;&gt;0),$AI60-CD60-CE60-CF60-CJ60,)</f>
        <v>0</v>
      </c>
      <c r="CH60" s="4">
        <f t="shared" ref="CH60" ca="1" si="54">IF(OR(BT60=0,BY60=0,BU60=0,BZ60=0),$AI60-CD60-CE60-CF60-CJ60,)</f>
        <v>0</v>
      </c>
      <c r="CI60" s="4">
        <f t="shared" ref="CI60" ca="1" si="55">SUM(CD60:CH60)</f>
        <v>0</v>
      </c>
      <c r="CJ60" s="4">
        <f t="shared" ref="CJ60" ca="1" si="56">IF($U60&lt;&gt;0,IF($U60&gt;0,$V60/$U60,-$V60/$U60))*$AD60</f>
        <v>0</v>
      </c>
      <c r="CK60" s="4">
        <f t="shared" ref="CK60" ca="1" si="57">SUM(CI60:CJ60)</f>
        <v>0</v>
      </c>
      <c r="CL60" s="4">
        <f ca="1">_xll.DBRW($B$3,$Q$37,$Q$38,$Q$40,$Q$41,$Q$42,$P60,CL$2,CL$4,CL$3)</f>
        <v>0</v>
      </c>
      <c r="CM60" s="4">
        <f ca="1">_xll.DBRW($B$3,$Q$37,$Q$38,$Q$40,$Q$41,$Q$42,$P60,CM$2,CM$4,CM$3)</f>
        <v>0</v>
      </c>
      <c r="CN60" s="4">
        <f t="shared" ref="CN60" ca="1" si="58">-(CL60-CM60)*100</f>
        <v>0</v>
      </c>
      <c r="CO60" s="4">
        <f t="shared" ref="CO60" ca="1" si="59">$Z60-$AE60-DI60</f>
        <v>0</v>
      </c>
      <c r="CP60" s="4">
        <f ca="1">_xll.DBRW($B$3,$Q$37,$Q$38,$Q$40,$Q$41,$Q$42,$P60,CP$2,CP$4,CP$3)</f>
        <v>0</v>
      </c>
      <c r="CQ60" s="4">
        <f ca="1">_xll.DBRW($B$3,$Q$37,$Q$38,$Q$40,$Q$41,$Q$42,$P60,CQ$2,CQ$4,CQ$3)</f>
        <v>0</v>
      </c>
      <c r="CR60" s="4">
        <f ca="1">_xll.DBRW($B$3,$Q$37,$Q$38,$Q$40,$Q$41,$Q$42,$P60,CR$2,CR$4,CR$3)</f>
        <v>0</v>
      </c>
      <c r="CS60" s="4">
        <f ca="1">_xll.DBRW($B$3,$Q$37,$Q$38,$Q$40,$Q$41,$Q$42,$P60,CS$2,CS$4,CS$3)</f>
        <v>0</v>
      </c>
      <c r="CT60" s="4">
        <f ca="1">_xll.DBRW($B$3,$Q$37,$Q$38,$Q$40,$Q$41,$Q$42,$P60,CT$2,CT$4,CT$3)</f>
        <v>0</v>
      </c>
      <c r="CU60" s="4">
        <f ca="1">_xll.DBRW($B$3,$Q$37,$Q$38,$Q$40,$Q$41,$Q$42,$P60,CU$2,CU$4,CU$3)</f>
        <v>0</v>
      </c>
      <c r="CV60" s="4">
        <f ca="1">_xll.DBRW($B$3,$Q$37,$Q$38,$Q$40,$Q$41,$Q$42,$P60,CV$2,CV$4,CV$3)</f>
        <v>0</v>
      </c>
      <c r="CW60" s="4">
        <f ca="1">_xll.DBRW($B$3,$Q$37,$Q$38,$Q$40,$Q$41,$Q$42,$P60,CW$2,CW$4,CW$3)</f>
        <v>0</v>
      </c>
      <c r="CX60" s="4">
        <f ca="1">_xll.DBRW($B$3,$Q$37,$Q$38,$Q$40,$Q$41,$Q$42,$P60,CX$2,CX$4,CX$3)</f>
        <v>0</v>
      </c>
      <c r="CY60" s="4">
        <f ca="1">_xll.DBRW($B$3,$Q$37,$Q$38,$Q$40,$Q$41,$Q$42,$P60,CY$2,CY$4,CY$3)</f>
        <v>0</v>
      </c>
      <c r="CZ60" s="4">
        <f t="shared" ref="CZ60" ca="1" si="60">CP60-CU60</f>
        <v>0</v>
      </c>
      <c r="DA60" s="4">
        <f t="shared" ref="DA60" ca="1" si="61">CQ60-CV60</f>
        <v>0</v>
      </c>
      <c r="DB60" s="4">
        <f t="shared" ref="DB60" ca="1" si="62">CR60-CW60</f>
        <v>0</v>
      </c>
      <c r="DC60" s="4">
        <f t="shared" ref="DC60" ca="1" si="63">IF(AND(CS60&lt;&gt;0,CX60&lt;&gt;0),-1*CZ60*CS60,0)</f>
        <v>0</v>
      </c>
      <c r="DD60" s="4">
        <f t="shared" ref="DD60" ca="1" si="64">IF(AND(CS60&lt;&gt;0,CX60&lt;&gt;0,CT60&lt;&gt;0,CY60&lt;&gt;0),DA60/CV60*$Z60,)</f>
        <v>0</v>
      </c>
      <c r="DE60" s="4">
        <f t="shared" ref="DE60" ca="1" si="65">IF(AND(CT60&lt;&gt;0,CY60&lt;&gt;0),DB60*CL60*CT60,)</f>
        <v>0</v>
      </c>
      <c r="DF60" s="4">
        <f t="shared" ref="DF60" ca="1" si="66">IF(AND(CS60&lt;&gt;0,CX60&lt;&gt;0,CT60&lt;&gt;0,CY60&lt;&gt;0),$AJ60-DC60-DD60-DE60-DI60,)</f>
        <v>0</v>
      </c>
      <c r="DG60" s="4">
        <f t="shared" ref="DG60" ca="1" si="67">IF(OR(CS60=0,CX60=0,CT60=0,CY60=0),$AJ60-DC60-DD60-DE60-DI60,)</f>
        <v>0</v>
      </c>
      <c r="DH60" s="4">
        <f t="shared" ref="DH60" ca="1" si="68">SUM(DC60:DG60)</f>
        <v>0</v>
      </c>
      <c r="DI60" s="4">
        <f t="shared" ref="DI60" ca="1" si="69">IF($U60&lt;&gt;0,IF($U60&gt;0,$V60/$U60,-$V60/$U60))*$AE60</f>
        <v>0</v>
      </c>
      <c r="DJ60" s="4">
        <f t="shared" ref="DJ60" ca="1" si="70">SUM(DH60:DI60)</f>
        <v>0</v>
      </c>
      <c r="DK60" s="4">
        <f ca="1">_xll.DBRW($B$3,$Q$37,$Q$38,$Q$40,$Q$41,$Q$42,$P60,DK$2,DK$4,DK$3)</f>
        <v>0</v>
      </c>
      <c r="DL60" s="4">
        <f ca="1">_xll.DBRW($B$3,$Q$37,$Q$38,$Q$40,$Q$41,$Q$42,$P60,DL$2,DL$4,DL$3)</f>
        <v>0</v>
      </c>
      <c r="DM60" s="4">
        <f t="shared" ref="DM60" ca="1" si="71">-(DK60-DL60)*100</f>
        <v>0</v>
      </c>
      <c r="DN60" s="4">
        <f t="shared" ref="DN60" ca="1" si="72">$AA60-$AF60-EH60</f>
        <v>0</v>
      </c>
      <c r="DO60" s="4">
        <f ca="1">_xll.DBRW($B$3,$Q$37,$Q$38,$Q$40,$Q$41,$Q$42,$P60,DO$2,DO$4,DO$3)</f>
        <v>0</v>
      </c>
      <c r="DP60" s="4">
        <f ca="1">_xll.DBRW($B$3,$Q$37,$Q$38,$Q$40,$Q$41,$Q$42,$P60,DP$2,DP$4,DP$3)</f>
        <v>0</v>
      </c>
      <c r="DQ60" s="4">
        <f ca="1">_xll.DBRW($B$3,$Q$37,$Q$38,$Q$40,$Q$41,$Q$42,$P60,DQ$2,DQ$4,DQ$3)</f>
        <v>0</v>
      </c>
      <c r="DR60" s="4">
        <f ca="1">_xll.DBRW($B$3,$Q$37,$Q$38,$Q$40,$Q$41,$Q$42,$P60,DR$2,DR$4,DR$3)</f>
        <v>0</v>
      </c>
      <c r="DS60" s="4">
        <f ca="1">_xll.DBRW($B$3,$Q$37,$Q$38,$Q$40,$Q$41,$Q$42,$P60,DS$2,DS$4,DS$3)</f>
        <v>0</v>
      </c>
      <c r="DT60" s="4">
        <f ca="1">_xll.DBRW($B$3,$Q$37,$Q$38,$Q$40,$Q$41,$Q$42,$P60,DT$2,DT$4,DT$3)</f>
        <v>0</v>
      </c>
      <c r="DU60" s="4">
        <f ca="1">_xll.DBRW($B$3,$Q$37,$Q$38,$Q$40,$Q$41,$Q$42,$P60,DU$2,DU$4,DU$3)</f>
        <v>0</v>
      </c>
      <c r="DV60" s="4">
        <f ca="1">_xll.DBRW($B$3,$Q$37,$Q$38,$Q$40,$Q$41,$Q$42,$P60,DV$2,DV$4,DV$3)</f>
        <v>0</v>
      </c>
      <c r="DW60" s="4">
        <f ca="1">_xll.DBRW($B$3,$Q$37,$Q$38,$Q$40,$Q$41,$Q$42,$P60,DW$2,DW$4,DW$3)</f>
        <v>0</v>
      </c>
      <c r="DX60" s="4">
        <f ca="1">_xll.DBRW($B$3,$Q$37,$Q$38,$Q$40,$Q$41,$Q$42,$P60,DX$2,DX$4,DX$3)</f>
        <v>0</v>
      </c>
      <c r="DY60" s="4">
        <f t="shared" ref="DY60" ca="1" si="73">DO60-DT60</f>
        <v>0</v>
      </c>
      <c r="DZ60" s="4">
        <f t="shared" ref="DZ60" ca="1" si="74">DP60-DU60</f>
        <v>0</v>
      </c>
      <c r="EA60" s="4">
        <f t="shared" ref="EA60" ca="1" si="75">DQ60-DV60</f>
        <v>0</v>
      </c>
      <c r="EB60" s="4">
        <f t="shared" ref="EB60" ca="1" si="76">IF(AND(DR60&lt;&gt;0,DW60&lt;&gt;0),-1*DY60*DR60,0)</f>
        <v>0</v>
      </c>
      <c r="EC60" s="4">
        <f t="shared" ref="EC60" ca="1" si="77">IF(AND(DR60&lt;&gt;0,DW60&lt;&gt;0,DS60&lt;&gt;0,DX60&lt;&gt;0),DZ60/DU60*$AA60,)</f>
        <v>0</v>
      </c>
      <c r="ED60" s="4">
        <f t="shared" ref="ED60" ca="1" si="78">IF(AND(DS60&lt;&gt;0,DX60&lt;&gt;0),EA60*DK60*DS60,)</f>
        <v>0</v>
      </c>
      <c r="EE60" s="4">
        <f t="shared" ref="EE60" ca="1" si="79">IF(AND(DR60&lt;&gt;0,DW60&lt;&gt;0,DS60&lt;&gt;0,DX60&lt;&gt;0),$AK60-EB60-EC60-ED60-EH60,)</f>
        <v>0</v>
      </c>
      <c r="EF60" s="4">
        <f t="shared" ref="EF60" ca="1" si="80">IF(OR(DR60=0,DW60=0,DS60=0,DX60=0),$AK60-EB60-EC60-ED60-EH60,)</f>
        <v>0</v>
      </c>
      <c r="EG60" s="4">
        <f t="shared" ref="EG60" ca="1" si="81">SUM(EB60:EF60)</f>
        <v>0</v>
      </c>
      <c r="EH60" s="4">
        <f t="shared" ref="EH60" ca="1" si="82">IF($U60&lt;&gt;0,IF($U60&gt;0,$V60/$U60,-$V60/$U60))*$AF60</f>
        <v>0</v>
      </c>
      <c r="EI60" s="4">
        <f t="shared" ref="EI60" ca="1" si="83">SUM(EG60:EH60)</f>
        <v>0</v>
      </c>
      <c r="EJ60" s="4">
        <f ca="1">_xll.DBRW($B$3,$Q$37,$Q$38,$Q$40,$Q$41,$Q$42,$P60,EJ$2,EJ$4,EJ$3)</f>
        <v>0</v>
      </c>
      <c r="EK60" s="4">
        <f ca="1">_xll.DBRW($B$3,$Q$37,$Q$38,$Q$40,$Q$41,$Q$42,$P60,EK$2,EK$4,EK$3)</f>
        <v>0</v>
      </c>
      <c r="EL60" s="4">
        <f t="shared" ref="EL60" ca="1" si="84">-(EJ60-EK60)*100</f>
        <v>0</v>
      </c>
      <c r="EM60" s="4">
        <f t="shared" ref="EM60" ca="1" si="85">$AB60-$AG60-FG60</f>
        <v>0</v>
      </c>
      <c r="EN60" s="4">
        <f ca="1">_xll.DBRW($B$3,$Q$37,$Q$38,$Q$40,$Q$41,$Q$42,$P60,EN$2,EN$4,EN$3)</f>
        <v>0</v>
      </c>
      <c r="EO60" s="4">
        <f ca="1">_xll.DBRW($B$3,$Q$37,$Q$38,$Q$40,$Q$41,$Q$42,$P60,EO$2,EO$4,EO$3)</f>
        <v>0</v>
      </c>
      <c r="EP60" s="4">
        <f ca="1">_xll.DBRW($B$3,$Q$37,$Q$38,$Q$40,$Q$41,$Q$42,$P60,EP$2,EP$4,EP$3)</f>
        <v>0</v>
      </c>
      <c r="EQ60" s="4">
        <f ca="1">_xll.DBRW($B$3,$Q$37,$Q$38,$Q$40,$Q$41,$Q$42,$P60,EQ$2,EQ$4,EQ$3)</f>
        <v>0</v>
      </c>
      <c r="ER60" s="4">
        <f ca="1">_xll.DBRW($B$3,$Q$37,$Q$38,$Q$40,$Q$41,$Q$42,$P60,ER$2,ER$4,ER$3)</f>
        <v>0</v>
      </c>
      <c r="ES60" s="4">
        <f ca="1">_xll.DBRW($B$3,$Q$37,$Q$38,$Q$40,$Q$41,$Q$42,$P60,ES$2,ES$4,ES$3)</f>
        <v>0</v>
      </c>
      <c r="ET60" s="4">
        <f ca="1">_xll.DBRW($B$3,$Q$37,$Q$38,$Q$40,$Q$41,$Q$42,$P60,ET$2,ET$4,ET$3)</f>
        <v>0</v>
      </c>
      <c r="EU60" s="4">
        <f ca="1">_xll.DBRW($B$3,$Q$37,$Q$38,$Q$40,$Q$41,$Q$42,$P60,EU$2,EU$4,EU$3)</f>
        <v>0</v>
      </c>
      <c r="EV60" s="4">
        <f ca="1">_xll.DBRW($B$3,$Q$37,$Q$38,$Q$40,$Q$41,$Q$42,$P60,EV$2,EV$4,EV$3)</f>
        <v>0</v>
      </c>
      <c r="EW60" s="4">
        <f ca="1">_xll.DBRW($B$3,$Q$37,$Q$38,$Q$40,$Q$41,$Q$42,$P60,EW$2,EW$4,EW$3)</f>
        <v>0</v>
      </c>
      <c r="EX60" s="4">
        <f t="shared" ref="EX60" ca="1" si="86">EN60-ES60</f>
        <v>0</v>
      </c>
      <c r="EY60" s="4">
        <f t="shared" ref="EY60" ca="1" si="87">EO60-ET60</f>
        <v>0</v>
      </c>
      <c r="EZ60" s="4">
        <f t="shared" ref="EZ60" ca="1" si="88">EP60-EU60</f>
        <v>0</v>
      </c>
      <c r="FA60" s="4">
        <f t="shared" ref="FA60" ca="1" si="89">IF(AND(EQ60&lt;&gt;0,EV60&lt;&gt;0),-1*EX60*EQ60,0)</f>
        <v>0</v>
      </c>
      <c r="FB60" s="4">
        <f t="shared" ref="FB60" ca="1" si="90">IF(AND(EQ60&lt;&gt;0,EV60&lt;&gt;0,ER60&lt;&gt;0,EW60&lt;&gt;0),EY60/ET60*$AB60,)</f>
        <v>0</v>
      </c>
      <c r="FC60" s="4">
        <f t="shared" ref="FC60" ca="1" si="91">IF(AND(ER60&lt;&gt;0,EW60&lt;&gt;0),EZ60*EJ60*ER60,)</f>
        <v>0</v>
      </c>
      <c r="FD60" s="4">
        <f t="shared" ref="FD60" ca="1" si="92">IF(AND(EQ60&lt;&gt;0,EV60&lt;&gt;0,ER60&lt;&gt;0,EW60&lt;&gt;0),$AL60-FA60-FB60-FC60-FG60,)</f>
        <v>0</v>
      </c>
      <c r="FE60" s="4">
        <f t="shared" ref="FE60" ca="1" si="93">IF(OR(EQ60=0,EV60=0,ER60=0,EW60=0),$AL60-FA60-FB60-FC60-FG60,)</f>
        <v>0</v>
      </c>
      <c r="FF60" s="4">
        <f t="shared" ref="FF60" ca="1" si="94">SUM(FA60:FE60)</f>
        <v>0</v>
      </c>
      <c r="FG60" s="4">
        <f t="shared" ref="FG60" ca="1" si="95">IF($U60&lt;&gt;0,IF($U60&gt;0,$V60/$U60,-$V60/$U60))*$AG60</f>
        <v>0</v>
      </c>
      <c r="FH60" s="4">
        <f t="shared" ref="FH60" ca="1" si="96">SUM(FF60:FG60)</f>
        <v>0</v>
      </c>
      <c r="FI60" s="4"/>
      <c r="FJ60" s="4">
        <f t="shared" ref="FJ60" ca="1" si="97">BK60+CJ60+DI60+EH60+FG60</f>
        <v>0</v>
      </c>
      <c r="FK60" s="4"/>
      <c r="FL60" s="4"/>
      <c r="FM60" s="4">
        <f ca="1">_xll.DBRW($B$3,$Q$37,$Q$38,$Q$40,$Q$41,$Q$42,$P60,FM$2,FM$4,FM$3)</f>
        <v>0</v>
      </c>
      <c r="FN60" s="4">
        <f t="shared" ref="FN60" ca="1" si="98">IF(T60&lt;&gt;0,FM60/T60,0)</f>
        <v>0</v>
      </c>
      <c r="FO60" s="4">
        <f ca="1">_xll.DBRW($B$3,$Q$37,$Q$38,$Q$40,$Q$41,$Q$42,$P60,FO$2,FO$4,FO$3)</f>
        <v>0</v>
      </c>
      <c r="FP60" s="4">
        <f t="shared" ref="FP60" ca="1" si="99">IF(U60&lt;&gt;0,FO60/U60,0)</f>
        <v>0</v>
      </c>
      <c r="FQ60" s="4">
        <f t="shared" ref="FQ60" ca="1" si="100">FM60-FO60</f>
        <v>0</v>
      </c>
      <c r="FR60" s="4">
        <f t="shared" ref="FR60" ca="1" si="101">(FN60-FP60)*100</f>
        <v>0</v>
      </c>
      <c r="FS60" s="4"/>
      <c r="FU60" s="37"/>
      <c r="FV60" s="37"/>
      <c r="FW60" s="37"/>
      <c r="FX60" s="37"/>
      <c r="FY60" s="37"/>
      <c r="FZ60" s="37"/>
      <c r="GA60" s="37"/>
      <c r="GB60" s="37"/>
      <c r="GC60" s="37"/>
      <c r="GD60" s="37"/>
      <c r="GE60" s="37"/>
      <c r="GF60" s="37"/>
      <c r="GG60" s="37"/>
    </row>
    <row r="61" spans="1:189" ht="15" customHeight="1" x14ac:dyDescent="0.25">
      <c r="A61">
        <f ca="1">IF(ROW()=ROW($A$60),0,1)</f>
        <v>1</v>
      </c>
      <c r="C61" s="30"/>
      <c r="D61" s="30"/>
      <c r="E61" s="30" t="str">
        <f ca="1">IF(A61&lt;&gt;0,IF((AN61+BM61+CL61+DK61+EJ61)&lt;&gt;0,ROUND((1-(AN61+BM61+CL61+DK61+EJ61))-FN61,5),"VERIF. ELIGIBILITE PMM"),"CHECK "&amp;C46)</f>
        <v>VERIF. ELIGIBILITE PMM</v>
      </c>
      <c r="F61" s="30"/>
      <c r="G61" s="30"/>
      <c r="H61" s="30"/>
      <c r="I61" s="30">
        <f ca="1">IF(A61&lt;&gt;0,IF((AO61+BN61+CM61+DL61+EK61)&lt;&gt;0,ROUND((1-(AO61+BN61+CM61+DL61+EK61))-FP61,5),"VERIF. ELIGIBILITE PMM"),"CHECK "&amp;C47)</f>
        <v>0</v>
      </c>
      <c r="J61" s="30">
        <f ca="1">IF(A61&lt;&gt;0,ROUND(V61+AQ61+BP61+CO61+DN61+EM61+FJ61-FQ61,5),"CHECK ")</f>
        <v>0</v>
      </c>
      <c r="K61" s="4"/>
      <c r="L61" s="9"/>
      <c r="M61" s="10"/>
      <c r="N61" s="9"/>
      <c r="O61" s="11"/>
      <c r="P61" s="130" t="s">
        <v>341</v>
      </c>
      <c r="Q61" s="130"/>
      <c r="R61" s="12"/>
      <c r="S61" s="13"/>
      <c r="T61" s="84">
        <f ca="1">_xll.DBRW($B$3,$Q$37,$Q$38,$Q$40,$Q$41,$Q$42,$P61,T$2,T$4,T$3)</f>
        <v>0</v>
      </c>
      <c r="U61" s="84">
        <f ca="1">_xll.DBRW($B$3,$Q$37,$Q$38,$Q$40,$Q$41,$Q$42,$P61,U$2,U$4,U$3)</f>
        <v>107185960</v>
      </c>
      <c r="V61" s="85">
        <f ca="1">T61-U61</f>
        <v>-107185960</v>
      </c>
      <c r="W61" s="106">
        <f ca="1">IF(U61&lt;&gt;0,V61/U61,0)</f>
        <v>-1</v>
      </c>
      <c r="X61" s="15">
        <f ca="1">_xll.DBRW($B$3,$Q$37,$Q$38,$Q$40,$Q$41,$Q$42,$P61,X$2,X$4,X$3)</f>
        <v>0</v>
      </c>
      <c r="Y61" s="15">
        <f ca="1">_xll.DBRW($B$3,$Q$37,$Q$38,$Q$40,$Q$41,$Q$42,$P61,Y$2,Y$4,Y$3)</f>
        <v>0</v>
      </c>
      <c r="Z61" s="15">
        <f ca="1">_xll.DBRW($B$3,$Q$37,$Q$38,$Q$40,$Q$41,$Q$42,$P61,Z$2,Z$4,Z$3)</f>
        <v>-4.6566128730773926E-10</v>
      </c>
      <c r="AA61" s="15">
        <f ca="1">_xll.DBRW($B$3,$Q$37,$Q$38,$Q$40,$Q$41,$Q$42,$P61,AA$2,AA$4,AA$3)</f>
        <v>0</v>
      </c>
      <c r="AB61" s="15">
        <f ca="1">_xll.DBRW($B$3,$Q$37,$Q$38,$Q$40,$Q$41,$Q$42,$P61,AB$2,AB$4,AB$3)</f>
        <v>9.3132257461547852E-10</v>
      </c>
      <c r="AC61" s="15">
        <f ca="1">_xll.DBRW($B$3,$Q$37,$Q$38,$Q$40,$Q$41,$Q$42,$P61,AC$2,AC$4,AC$3)</f>
        <v>-58564039</v>
      </c>
      <c r="AD61" s="15">
        <f ca="1">_xll.DBRW($B$3,$Q$37,$Q$38,$Q$40,$Q$41,$Q$42,$P61,AD$2,AD$4,AD$3)</f>
        <v>-11392776</v>
      </c>
      <c r="AE61" s="15">
        <f ca="1">_xll.DBRW($B$3,$Q$37,$Q$38,$Q$40,$Q$41,$Q$42,$P61,AE$2,AE$4,AE$3)</f>
        <v>-13628163</v>
      </c>
      <c r="AF61" s="15">
        <f ca="1">_xll.DBRW($B$3,$Q$37,$Q$38,$Q$40,$Q$41,$Q$42,$P61,AF$2,AF$4,AF$3)</f>
        <v>-1108179</v>
      </c>
      <c r="AG61" s="15">
        <f ca="1">_xll.DBRW($B$3,$Q$37,$Q$38,$Q$40,$Q$41,$Q$42,$P61,AG$2,AG$4,AG$3)</f>
        <v>-9776174</v>
      </c>
      <c r="AH61" s="15">
        <f t="shared" ref="AH61:AL65" ca="1" si="102">X61-AC61</f>
        <v>58564039</v>
      </c>
      <c r="AI61" s="15">
        <f t="shared" ca="1" si="102"/>
        <v>11392776</v>
      </c>
      <c r="AJ61" s="15">
        <f t="shared" ca="1" si="102"/>
        <v>13628163</v>
      </c>
      <c r="AK61" s="15">
        <f t="shared" ca="1" si="102"/>
        <v>1108179</v>
      </c>
      <c r="AL61" s="15">
        <f t="shared" ca="1" si="102"/>
        <v>9776174</v>
      </c>
      <c r="AM61" s="20"/>
      <c r="AN61" s="16">
        <f ca="1">_xll.DBRW($B$3,$Q$37,$Q$38,$Q$40,$Q$41,$Q$42,$P61,AN$2,AN$4,AN$3)</f>
        <v>0</v>
      </c>
      <c r="AO61" s="16">
        <f ca="1">_xll.DBRW($B$3,$Q$37,$Q$38,$Q$40,$Q$41,$Q$42,$P61,AO$2,AO$4,AO$3)</f>
        <v>0.54637789314943863</v>
      </c>
      <c r="AP61" s="17">
        <f ca="1">-(AN61-AO61)*100</f>
        <v>54.637789314943866</v>
      </c>
      <c r="AQ61" s="14">
        <f ca="1">$X61-$AC61-BK61</f>
        <v>0</v>
      </c>
      <c r="AR61" s="18">
        <f ca="1">_xll.DBRW($B$3,$Q$37,$Q$38,$Q$40,$Q$41,$Q$42,$P61,AR$2,AR$4,AR$3)</f>
        <v>0</v>
      </c>
      <c r="AS61" s="19">
        <f ca="1">_xll.DBRW($B$3,$Q$37,$Q$38,$Q$40,$Q$41,$Q$42,$P61,AS$2,AS$4,AS$3)</f>
        <v>0</v>
      </c>
      <c r="AT61" s="18">
        <f ca="1">_xll.DBRW($B$3,$Q$37,$Q$38,$Q$40,$Q$41,$Q$42,$P61,AT$2,AT$4,AT$3)</f>
        <v>0</v>
      </c>
      <c r="AU61" s="15">
        <f ca="1">_xll.DBRW($B$3,$Q$37,$Q$38,$Q$40,$Q$41,$Q$42,$P61,AU$2,AU$4,AU$3)</f>
        <v>0</v>
      </c>
      <c r="AV61" s="15">
        <f ca="1">_xll.DBRW($B$3,$Q$37,$Q$38,$Q$40,$Q$41,$Q$42,$P61,AV$2,AV$4,AV$3)</f>
        <v>0</v>
      </c>
      <c r="AW61" s="18">
        <f ca="1">_xll.DBRW($B$3,$Q$37,$Q$38,$Q$40,$Q$41,$Q$42,$P61,AW$2,AW$4,AW$3)</f>
        <v>36.529533800275324</v>
      </c>
      <c r="AX61" s="19">
        <f ca="1">_xll.DBRW($B$3,$Q$37,$Q$38,$Q$40,$Q$41,$Q$42,$P61,AX$2,AX$4,AX$3)</f>
        <v>1.6303057235715477</v>
      </c>
      <c r="AY61" s="18">
        <f ca="1">_xll.DBRW($B$3,$Q$37,$Q$38,$Q$40,$Q$41,$Q$42,$P61,AY$2,AY$4,AY$3)</f>
        <v>108.99838514824502</v>
      </c>
      <c r="AZ61" s="15">
        <f ca="1">_xll.DBRW($B$3,$Q$37,$Q$38,$Q$40,$Q$41,$Q$42,$P61,AZ$2,AZ$4,AZ$3)</f>
        <v>1603197</v>
      </c>
      <c r="BA61" s="15">
        <f ca="1">_xll.DBRW($B$3,$Q$37,$Q$38,$Q$40,$Q$41,$Q$42,$P61,BA$2,BA$4,BA$3)</f>
        <v>983372</v>
      </c>
      <c r="BB61" s="18">
        <f t="shared" ref="BB61:BD65" ca="1" si="103">AR61-AW61</f>
        <v>-36.529533800275324</v>
      </c>
      <c r="BC61" s="18">
        <f t="shared" ca="1" si="103"/>
        <v>-1.6303057235715477</v>
      </c>
      <c r="BD61" s="18">
        <f t="shared" ca="1" si="103"/>
        <v>-108.99838514824502</v>
      </c>
      <c r="BE61" s="15">
        <f ca="1">IF(AND(AU61&lt;&gt;0,AZ61&lt;&gt;0),-1*BB61*AU61,0)</f>
        <v>0</v>
      </c>
      <c r="BF61" s="15">
        <f ca="1">IF(AND(AU61&lt;&gt;0,AZ61&lt;&gt;0,AV61&lt;&gt;0,BA61&lt;&gt;0),BC61/AX61*$X61,)</f>
        <v>0</v>
      </c>
      <c r="BG61" s="15">
        <f ca="1">IF(AND(AV61&lt;&gt;0,BA61&lt;&gt;0),BD61*AN61*AV61,)</f>
        <v>0</v>
      </c>
      <c r="BH61" s="15">
        <f ca="1">IF(AND(AU61&lt;&gt;0,AZ61&lt;&gt;0,AV61&lt;&gt;0,BA61&lt;&gt;0),$AH61-BE61-BF61-BG61-BK61,)</f>
        <v>0</v>
      </c>
      <c r="BI61" s="15">
        <f ca="1">IF(OR(AU61=0,AZ61=0,AV61=0,BA61=0),$AH61-BE61-BF61-BG61-BK61,)</f>
        <v>0</v>
      </c>
      <c r="BJ61" s="15">
        <f ca="1">SUM(BE61:BI61)</f>
        <v>0</v>
      </c>
      <c r="BK61" s="15">
        <f ca="1">IF($U61&lt;&gt;0,IF($U61&gt;0,$V61/$U61,-$V61/$U61))*$AC61</f>
        <v>58564039</v>
      </c>
      <c r="BL61" s="15">
        <f ca="1">SUM(BJ61:BK61)</f>
        <v>58564039</v>
      </c>
      <c r="BM61" s="16">
        <f ca="1">_xll.DBRW($B$3,$Q$37,$Q$38,$Q$40,$Q$41,$Q$42,$P61,BM$2,BM$4,BM$3)</f>
        <v>0</v>
      </c>
      <c r="BN61" s="16">
        <f ca="1">_xll.DBRW($B$3,$Q$37,$Q$38,$Q$40,$Q$41,$Q$42,$P61,BN$2,BN$4,BN$3)</f>
        <v>0.10628981631549506</v>
      </c>
      <c r="BO61" s="17">
        <f ca="1">-(BM61-BN61)*100</f>
        <v>10.628981631549506</v>
      </c>
      <c r="BP61" s="14">
        <f ca="1">$Y61-$AD61-CJ61</f>
        <v>0</v>
      </c>
      <c r="BQ61" s="15">
        <f ca="1">_xll.DBRW($B$3,$Q$37,$Q$38,$Q$40,$Q$41,$Q$42,$P61,BQ$2,BQ$4,BQ$3)</f>
        <v>0</v>
      </c>
      <c r="BR61" s="15">
        <f ca="1">_xll.DBRW($B$3,$Q$37,$Q$38,$Q$40,$Q$41,$Q$42,$P61,BR$2,BR$4,BR$3)</f>
        <v>0</v>
      </c>
      <c r="BS61" s="15">
        <f ca="1">_xll.DBRW($B$3,$Q$37,$Q$38,$Q$40,$Q$41,$Q$42,$P61,BS$2,BS$4,BS$3)</f>
        <v>0</v>
      </c>
      <c r="BT61" s="15">
        <f ca="1">_xll.DBRW($B$3,$Q$37,$Q$38,$Q$40,$Q$41,$Q$42,$P61,BT$2,BT$4,BT$3)</f>
        <v>0</v>
      </c>
      <c r="BU61" s="15">
        <f ca="1">_xll.DBRW($B$3,$Q$37,$Q$38,$Q$40,$Q$41,$Q$42,$P61,BU$2,BU$4,BU$3)</f>
        <v>0</v>
      </c>
      <c r="BV61" s="15">
        <f ca="1">_xll.DBRW($B$3,$Q$37,$Q$38,$Q$40,$Q$41,$Q$42,$P61,BV$2,BV$4,BV$3)</f>
        <v>0.41906399427592866</v>
      </c>
      <c r="BW61" s="15">
        <f ca="1">_xll.DBRW($B$3,$Q$37,$Q$38,$Q$40,$Q$41,$Q$42,$P61,BW$2,BW$4,BW$3)</f>
        <v>27.645940701992735</v>
      </c>
      <c r="BX61" s="15">
        <f ca="1">_xll.DBRW($B$3,$Q$37,$Q$38,$Q$40,$Q$41,$Q$42,$P61,BX$2,BX$4,BX$3)</f>
        <v>108.99838514824502</v>
      </c>
      <c r="BY61" s="15">
        <f ca="1">_xll.DBRW($B$3,$Q$37,$Q$38,$Q$40,$Q$41,$Q$42,$P61,BY$2,BY$4,BY$3)</f>
        <v>27186244</v>
      </c>
      <c r="BZ61" s="15">
        <f ca="1">_xll.DBRW($B$3,$Q$37,$Q$38,$Q$40,$Q$41,$Q$42,$P61,BZ$2,BZ$4,BZ$3)</f>
        <v>983372</v>
      </c>
      <c r="CA61" s="15">
        <f t="shared" ref="CA61:CC65" ca="1" si="104">BQ61-BV61</f>
        <v>-0.41906399427592866</v>
      </c>
      <c r="CB61" s="15">
        <f t="shared" ca="1" si="104"/>
        <v>-27.645940701992735</v>
      </c>
      <c r="CC61" s="15">
        <f t="shared" ca="1" si="104"/>
        <v>-108.99838514824502</v>
      </c>
      <c r="CD61" s="15">
        <f ca="1">IF(AND(BT61&lt;&gt;0,BY61&lt;&gt;0),-1*CA61*BT61,0)</f>
        <v>0</v>
      </c>
      <c r="CE61" s="15">
        <f ca="1">IF(AND(BT61&lt;&gt;0,BY61&lt;&gt;0,BU61&lt;&gt;0,BZ61&lt;&gt;0),CB61/BW61*$Y61,)</f>
        <v>0</v>
      </c>
      <c r="CF61" s="15">
        <f ca="1">IF(AND(BU61&lt;&gt;0,BZ61&lt;&gt;0),CC61*BM61*BU61,)</f>
        <v>0</v>
      </c>
      <c r="CG61" s="15">
        <f ca="1">IF(AND(BT61&lt;&gt;0,BY61&lt;&gt;0,BU61&lt;&gt;0,BZ61&lt;&gt;0),$AI61-CD61-CE61-CF61-CJ61,)</f>
        <v>0</v>
      </c>
      <c r="CH61" s="15">
        <f ca="1">IF(OR(BT61=0,BY61=0,BU61=0,BZ61=0),$AI61-CD61-CE61-CF61-CJ61,)</f>
        <v>0</v>
      </c>
      <c r="CI61" s="15">
        <f ca="1">SUM(CD61:CH61)</f>
        <v>0</v>
      </c>
      <c r="CJ61" s="15">
        <f ca="1">IF($U61&lt;&gt;0,IF($U61&gt;0,$V61/$U61,-$V61/$U61))*$AD61</f>
        <v>11392776</v>
      </c>
      <c r="CK61" s="15">
        <f ca="1">SUM(CI61:CJ61)</f>
        <v>11392776</v>
      </c>
      <c r="CL61" s="16">
        <f ca="1">_xll.DBRW($B$3,$Q$37,$Q$38,$Q$40,$Q$41,$Q$42,$P61,CL$2,CL$4,CL$3)</f>
        <v>0</v>
      </c>
      <c r="CM61" s="16">
        <f ca="1">_xll.DBRW($B$3,$Q$37,$Q$38,$Q$40,$Q$41,$Q$42,$P61,CM$2,CM$4,CM$3)</f>
        <v>0.12714503839868579</v>
      </c>
      <c r="CN61" s="17">
        <f ca="1">-(CL61-CM61)*100</f>
        <v>12.714503839868579</v>
      </c>
      <c r="CO61" s="14">
        <f ca="1">$Z61-$AE61-DI61</f>
        <v>0</v>
      </c>
      <c r="CP61" s="15">
        <f ca="1">_xll.DBRW($B$3,$Q$37,$Q$38,$Q$40,$Q$41,$Q$42,$P61,CP$2,CP$4,CP$3)</f>
        <v>0</v>
      </c>
      <c r="CQ61" s="15">
        <f ca="1">_xll.DBRW($B$3,$Q$37,$Q$38,$Q$40,$Q$41,$Q$42,$P61,CQ$2,CQ$4,CQ$3)</f>
        <v>0</v>
      </c>
      <c r="CR61" s="15">
        <f ca="1">_xll.DBRW($B$3,$Q$37,$Q$38,$Q$40,$Q$41,$Q$42,$P61,CR$2,CR$4,CR$3)</f>
        <v>0</v>
      </c>
      <c r="CS61" s="15">
        <f ca="1">_xll.DBRW($B$3,$Q$37,$Q$38,$Q$40,$Q$41,$Q$42,$P61,CS$2,CS$4,CS$3)</f>
        <v>0</v>
      </c>
      <c r="CT61" s="15">
        <f ca="1">_xll.DBRW($B$3,$Q$37,$Q$38,$Q$40,$Q$41,$Q$42,$P61,CT$2,CT$4,CT$3)</f>
        <v>0</v>
      </c>
      <c r="CU61" s="15">
        <f ca="1">_xll.DBRW($B$3,$Q$37,$Q$38,$Q$40,$Q$41,$Q$42,$P61,CU$2,CU$4,CU$3)</f>
        <v>1.189733407922126</v>
      </c>
      <c r="CV61" s="15">
        <f ca="1">_xll.DBRW($B$3,$Q$37,$Q$38,$Q$40,$Q$41,$Q$42,$P61,CV$2,CV$4,CV$3)</f>
        <v>11.648495177816736</v>
      </c>
      <c r="CW61" s="15">
        <f ca="1">_xll.DBRW($B$3,$Q$37,$Q$38,$Q$40,$Q$41,$Q$42,$P61,CW$2,CW$4,CW$3)</f>
        <v>108.99838514824502</v>
      </c>
      <c r="CX61" s="15">
        <f ca="1">_xll.DBRW($B$3,$Q$37,$Q$38,$Q$40,$Q$41,$Q$42,$P61,CX$2,CX$4,CX$3)</f>
        <v>11454804</v>
      </c>
      <c r="CY61" s="15">
        <f ca="1">_xll.DBRW($B$3,$Q$37,$Q$38,$Q$40,$Q$41,$Q$42,$P61,CY$2,CY$4,CY$3)</f>
        <v>983372</v>
      </c>
      <c r="CZ61" s="15">
        <f t="shared" ref="CZ61:DB65" ca="1" si="105">CP61-CU61</f>
        <v>-1.189733407922126</v>
      </c>
      <c r="DA61" s="15">
        <f t="shared" ca="1" si="105"/>
        <v>-11.648495177816736</v>
      </c>
      <c r="DB61" s="15">
        <f t="shared" ca="1" si="105"/>
        <v>-108.99838514824502</v>
      </c>
      <c r="DC61" s="15">
        <f ca="1">IF(AND(CS61&lt;&gt;0,CX61&lt;&gt;0),-1*CZ61*CS61,0)</f>
        <v>0</v>
      </c>
      <c r="DD61" s="15">
        <f ca="1">IF(AND(CS61&lt;&gt;0,CX61&lt;&gt;0,CT61&lt;&gt;0,CY61&lt;&gt;0),DA61/CV61*$Z61,)</f>
        <v>0</v>
      </c>
      <c r="DE61" s="15">
        <f ca="1">IF(AND(CT61&lt;&gt;0,CY61&lt;&gt;0),DB61*CL61*CT61,)</f>
        <v>0</v>
      </c>
      <c r="DF61" s="15">
        <f ca="1">IF(AND(CS61&lt;&gt;0,CX61&lt;&gt;0,CT61&lt;&gt;0,CY61&lt;&gt;0),$AJ61-DC61-DD61-DE61-DI61,)</f>
        <v>0</v>
      </c>
      <c r="DG61" s="15">
        <f ca="1">IF(OR(CS61=0,CX61=0,CT61=0,CY61=0),$AJ61-DC61-DD61-DE61-DI61,)</f>
        <v>0</v>
      </c>
      <c r="DH61" s="15">
        <f ca="1">SUM(DC61:DG61)</f>
        <v>0</v>
      </c>
      <c r="DI61" s="15">
        <f ca="1">IF($U61&lt;&gt;0,IF($U61&gt;0,$V61/$U61,-$V61/$U61))*$AE61</f>
        <v>13628163</v>
      </c>
      <c r="DJ61" s="15">
        <f ca="1">SUM(DH61:DI61)</f>
        <v>13628163</v>
      </c>
      <c r="DK61" s="16">
        <f ca="1">_xll.DBRW($B$3,$Q$37,$Q$38,$Q$40,$Q$41,$Q$42,$P61,DK$2,DK$4,DK$3)</f>
        <v>0</v>
      </c>
      <c r="DL61" s="16">
        <f ca="1">_xll.DBRW($B$3,$Q$37,$Q$38,$Q$40,$Q$41,$Q$42,$P61,DL$2,DL$4,DL$3)</f>
        <v>1.0338844751682031E-2</v>
      </c>
      <c r="DM61" s="17">
        <f ca="1">-(DK61-DL61)*100</f>
        <v>1.033884475168203</v>
      </c>
      <c r="DN61" s="14">
        <f ca="1">$AA61-$AF61-EH61</f>
        <v>0</v>
      </c>
      <c r="DO61" s="15">
        <f ca="1">_xll.DBRW($B$3,$Q$37,$Q$38,$Q$40,$Q$41,$Q$42,$P61,DO$2,DO$4,DO$3)</f>
        <v>0</v>
      </c>
      <c r="DP61" s="15">
        <f ca="1">_xll.DBRW($B$3,$Q$37,$Q$38,$Q$40,$Q$41,$Q$42,$P61,DP$2,DP$4,DP$3)</f>
        <v>0</v>
      </c>
      <c r="DQ61" s="15">
        <f ca="1">_xll.DBRW($B$3,$Q$37,$Q$38,$Q$40,$Q$41,$Q$42,$P61,DQ$2,DQ$4,DQ$3)</f>
        <v>0</v>
      </c>
      <c r="DR61" s="15">
        <f ca="1">_xll.DBRW($B$3,$Q$37,$Q$38,$Q$40,$Q$41,$Q$42,$P61,DR$2,DR$4,DR$3)</f>
        <v>0</v>
      </c>
      <c r="DS61" s="15">
        <f ca="1">_xll.DBRW($B$3,$Q$37,$Q$38,$Q$40,$Q$41,$Q$42,$P61,DS$2,DS$4,DS$3)</f>
        <v>0</v>
      </c>
      <c r="DT61" s="15">
        <f ca="1">_xll.DBRW($B$3,$Q$37,$Q$38,$Q$40,$Q$41,$Q$42,$P61,DT$2,DT$4,DT$3)</f>
        <v>1700.7789958342469</v>
      </c>
      <c r="DU61" s="15">
        <f ca="1">_xll.DBRW($B$3,$Q$37,$Q$38,$Q$40,$Q$41,$Q$42,$P61,DU$2,DU$4,DU$3)</f>
        <v>6.6258895776107984E-4</v>
      </c>
      <c r="DV61" s="15">
        <f ca="1">_xll.DBRW($B$3,$Q$37,$Q$38,$Q$40,$Q$41,$Q$42,$P61,DV$2,DV$4,DV$3)</f>
        <v>108.99838514824502</v>
      </c>
      <c r="DW61" s="15">
        <f ca="1">_xll.DBRW($B$3,$Q$37,$Q$38,$Q$40,$Q$41,$Q$42,$P61,DW$2,DW$4,DW$3)</f>
        <v>651.57142857142856</v>
      </c>
      <c r="DX61" s="15">
        <f ca="1">_xll.DBRW($B$3,$Q$37,$Q$38,$Q$40,$Q$41,$Q$42,$P61,DX$2,DX$4,DX$3)</f>
        <v>983372</v>
      </c>
      <c r="DY61" s="15">
        <f t="shared" ref="DY61:EA65" ca="1" si="106">DO61-DT61</f>
        <v>-1700.7789958342469</v>
      </c>
      <c r="DZ61" s="15">
        <f t="shared" ca="1" si="106"/>
        <v>-6.6258895776107984E-4</v>
      </c>
      <c r="EA61" s="15">
        <f t="shared" ca="1" si="106"/>
        <v>-108.99838514824502</v>
      </c>
      <c r="EB61" s="15">
        <f ca="1">IF(AND(DR61&lt;&gt;0,DW61&lt;&gt;0),-1*DY61*DR61,0)</f>
        <v>0</v>
      </c>
      <c r="EC61" s="15">
        <f ca="1">IF(AND(DR61&lt;&gt;0,DW61&lt;&gt;0,DS61&lt;&gt;0,DX61&lt;&gt;0),DZ61/DU61*$AA61,)</f>
        <v>0</v>
      </c>
      <c r="ED61" s="15">
        <f ca="1">IF(AND(DS61&lt;&gt;0,DX61&lt;&gt;0),EA61*DK61*DS61,)</f>
        <v>0</v>
      </c>
      <c r="EE61" s="15">
        <f ca="1">IF(AND(DR61&lt;&gt;0,DW61&lt;&gt;0,DS61&lt;&gt;0,DX61&lt;&gt;0),$AK61-EB61-EC61-ED61-EH61,)</f>
        <v>0</v>
      </c>
      <c r="EF61" s="15">
        <f ca="1">IF(OR(DR61=0,DW61=0,DS61=0,DX61=0),$AK61-EB61-EC61-ED61-EH61,)</f>
        <v>0</v>
      </c>
      <c r="EG61" s="15">
        <f ca="1">SUM(EB61:EF61)</f>
        <v>0</v>
      </c>
      <c r="EH61" s="15">
        <f ca="1">IF($U61&lt;&gt;0,IF($U61&gt;0,$V61/$U61,-$V61/$U61))*$AF61</f>
        <v>1108179</v>
      </c>
      <c r="EI61" s="15">
        <f ca="1">SUM(EG61:EH61)</f>
        <v>1108179</v>
      </c>
      <c r="EJ61" s="16">
        <f ca="1">_xll.DBRW($B$3,$Q$37,$Q$38,$Q$40,$Q$41,$Q$42,$P61,EJ$2,EJ$4,EJ$3)</f>
        <v>0</v>
      </c>
      <c r="EK61" s="16">
        <f ca="1">_xll.DBRW($B$3,$Q$37,$Q$38,$Q$40,$Q$41,$Q$42,$P61,EK$2,EK$4,EK$3)</f>
        <v>9.1207598457857725E-2</v>
      </c>
      <c r="EL61" s="17">
        <f ca="1">-(EJ61-EK61)*100</f>
        <v>9.1207598457857717</v>
      </c>
      <c r="EM61" s="14">
        <f ca="1">$AB61-$AG61-FG61</f>
        <v>0</v>
      </c>
      <c r="EN61" s="15">
        <f ca="1">_xll.DBRW($B$3,$Q$37,$Q$38,$Q$40,$Q$41,$Q$42,$P61,EN$2,EN$4,EN$3)</f>
        <v>0</v>
      </c>
      <c r="EO61" s="15">
        <f ca="1">_xll.DBRW($B$3,$Q$37,$Q$38,$Q$40,$Q$41,$Q$42,$P61,EO$2,EO$4,EO$3)</f>
        <v>0</v>
      </c>
      <c r="EP61" s="15">
        <f ca="1">_xll.DBRW($B$3,$Q$37,$Q$38,$Q$40,$Q$41,$Q$42,$P61,EP$2,EP$4,EP$3)</f>
        <v>0</v>
      </c>
      <c r="EQ61" s="15">
        <f ca="1">_xll.DBRW($B$3,$Q$37,$Q$38,$Q$40,$Q$41,$Q$42,$P61,EQ$2,EQ$4,EQ$3)</f>
        <v>0</v>
      </c>
      <c r="ER61" s="15">
        <f ca="1">_xll.DBRW($B$3,$Q$37,$Q$38,$Q$40,$Q$41,$Q$42,$P61,ER$2,ER$4,ER$3)</f>
        <v>0</v>
      </c>
      <c r="ES61" s="15">
        <f ca="1">_xll.DBRW($B$3,$Q$37,$Q$38,$Q$40,$Q$41,$Q$42,$P61,ES$2,ES$4,ES$3)</f>
        <v>9.9414809451560551</v>
      </c>
      <c r="ET61" s="15">
        <f ca="1">_xll.DBRW($B$3,$Q$37,$Q$38,$Q$40,$Q$41,$Q$42,$P61,ET$2,ET$4,ET$3)</f>
        <v>1</v>
      </c>
      <c r="EU61" s="15">
        <f ca="1">_xll.DBRW($B$3,$Q$37,$Q$38,$Q$40,$Q$41,$Q$42,$P61,EU$2,EU$4,EU$3)</f>
        <v>108.99838514824502</v>
      </c>
      <c r="EV61" s="15">
        <f ca="1">_xll.DBRW($B$3,$Q$37,$Q$38,$Q$40,$Q$41,$Q$42,$P61,EV$2,EV$4,EV$3)</f>
        <v>983372</v>
      </c>
      <c r="EW61" s="15">
        <f ca="1">_xll.DBRW($B$3,$Q$37,$Q$38,$Q$40,$Q$41,$Q$42,$P61,EW$2,EW$4,EW$3)</f>
        <v>983372</v>
      </c>
      <c r="EX61" s="15">
        <f t="shared" ref="EX61:EZ65" ca="1" si="107">EN61-ES61</f>
        <v>-9.9414809451560551</v>
      </c>
      <c r="EY61" s="15">
        <f t="shared" ca="1" si="107"/>
        <v>-1</v>
      </c>
      <c r="EZ61" s="15">
        <f t="shared" ca="1" si="107"/>
        <v>-108.99838514824502</v>
      </c>
      <c r="FA61" s="15">
        <f ca="1">IF(AND(EQ61&lt;&gt;0,EV61&lt;&gt;0),-1*EX61*EQ61,0)</f>
        <v>0</v>
      </c>
      <c r="FB61" s="15">
        <f ca="1">IF(AND(EQ61&lt;&gt;0,EV61&lt;&gt;0,ER61&lt;&gt;0,EW61&lt;&gt;0),EY61/ET61*$AB61,)</f>
        <v>0</v>
      </c>
      <c r="FC61" s="15">
        <f ca="1">IF(AND(ER61&lt;&gt;0,EW61&lt;&gt;0),EZ61*EJ61*ER61,)</f>
        <v>0</v>
      </c>
      <c r="FD61" s="15">
        <f ca="1">IF(AND(EQ61&lt;&gt;0,EV61&lt;&gt;0,ER61&lt;&gt;0,EW61&lt;&gt;0),$AL61-FA61-FB61-FC61-FG61,)</f>
        <v>0</v>
      </c>
      <c r="FE61" s="15">
        <f ca="1">IF(OR(EQ61=0,EV61=0,ER61=0,EW61=0),$AL61-FA61-FB61-FC61-FG61,)</f>
        <v>0</v>
      </c>
      <c r="FF61" s="15">
        <f ca="1">SUM(FA61:FE61)</f>
        <v>0</v>
      </c>
      <c r="FG61" s="15">
        <f ca="1">IF($U61&lt;&gt;0,IF($U61&gt;0,$V61/$U61,-$V61/$U61))*$AG61</f>
        <v>9776174</v>
      </c>
      <c r="FH61" s="15">
        <f ca="1">SUM(FF61:FG61)</f>
        <v>9776174</v>
      </c>
      <c r="FI61" s="20"/>
      <c r="FJ61" s="85">
        <f ca="1">BK61+CJ61+DI61+EH61+FG61</f>
        <v>94469331</v>
      </c>
      <c r="FK61" s="21"/>
      <c r="FL61" s="22"/>
      <c r="FM61" s="104">
        <f ca="1">_xll.DBRW($B$3,$Q$37,$Q$38,$Q$40,$Q$41,$Q$42,$P61,FM$2,FM$4,FM$3)</f>
        <v>3.0267983675003052E-9</v>
      </c>
      <c r="FN61" s="105">
        <f ca="1">IF(T61&lt;&gt;0,FM61/T61,0)</f>
        <v>0</v>
      </c>
      <c r="FO61" s="104">
        <f ca="1">_xll.DBRW($B$3,$Q$37,$Q$38,$Q$40,$Q$41,$Q$42,$P61,FO$2,FO$4,FO$3)</f>
        <v>12716629.000000004</v>
      </c>
      <c r="FP61" s="105">
        <f ca="1">IF(U61&lt;&gt;0,FO61/U61,0)</f>
        <v>0.11864080892684083</v>
      </c>
      <c r="FQ61" s="86">
        <f ca="1">FM61-FO61</f>
        <v>-12716629</v>
      </c>
      <c r="FR61" s="103">
        <f ca="1">(FN61-FP61)*100</f>
        <v>-11.864080892684083</v>
      </c>
      <c r="FS61" s="23"/>
      <c r="FU61" s="37"/>
      <c r="FV61" s="37"/>
      <c r="FW61" s="37"/>
      <c r="FX61" s="37"/>
      <c r="FY61" s="37"/>
      <c r="FZ61" s="37"/>
      <c r="GA61" s="37"/>
      <c r="GB61" s="37"/>
      <c r="GC61" s="37"/>
      <c r="GD61" s="37"/>
      <c r="GE61" s="37"/>
      <c r="GF61" s="37"/>
      <c r="GG61" s="37"/>
    </row>
    <row r="62" spans="1:189" ht="15" customHeight="1" x14ac:dyDescent="0.25">
      <c r="A62">
        <f ca="1">IF(ROW()=ROW($A$60),0,1)</f>
        <v>1</v>
      </c>
      <c r="C62" s="30"/>
      <c r="D62" s="30"/>
      <c r="E62" s="30" t="str">
        <f ca="1">IF(A62&lt;&gt;0,IF((AN62+BM62+CL62+DK62+EJ62)&lt;&gt;0,ROUND((1-(AN62+BM62+CL62+DK62+EJ62))-FN62,5),"VERIF. ELIGIBILITE PMM"),"CHECK "&amp;C47)</f>
        <v>VERIF. ELIGIBILITE PMM</v>
      </c>
      <c r="F62" s="30"/>
      <c r="G62" s="30"/>
      <c r="H62" s="30"/>
      <c r="I62" s="30">
        <f ca="1">IF(A62&lt;&gt;0,IF((AO62+BN62+CM62+DL62+EK62)&lt;&gt;0,ROUND((1-(AO62+BN62+CM62+DL62+EK62))-FP62,5),"VERIF. ELIGIBILITE PMM"),"CHECK "&amp;C48)</f>
        <v>0</v>
      </c>
      <c r="J62" s="30">
        <f ca="1">IF(A62&lt;&gt;0,ROUND(V62+AQ62+BP62+CO62+DN62+EM62+FJ62-FQ62,5),"CHECK ")</f>
        <v>0</v>
      </c>
      <c r="K62" s="4"/>
      <c r="L62" s="9"/>
      <c r="M62" s="10"/>
      <c r="N62" s="9"/>
      <c r="O62" s="11"/>
      <c r="P62" s="130" t="s">
        <v>334</v>
      </c>
      <c r="Q62" s="130"/>
      <c r="R62" s="12"/>
      <c r="S62" s="13"/>
      <c r="T62" s="84">
        <f ca="1">_xll.DBRW($B$3,$Q$37,$Q$38,$Q$40,$Q$41,$Q$42,$P62,T$2,T$4,T$3)</f>
        <v>0</v>
      </c>
      <c r="U62" s="84">
        <f ca="1">_xll.DBRW($B$3,$Q$37,$Q$38,$Q$40,$Q$41,$Q$42,$P62,U$2,U$4,U$3)</f>
        <v>69820560</v>
      </c>
      <c r="V62" s="85">
        <f ca="1">T62-U62</f>
        <v>-69820560</v>
      </c>
      <c r="W62" s="106">
        <f ca="1">IF(U62&lt;&gt;0,V62/U62,0)</f>
        <v>-1</v>
      </c>
      <c r="X62" s="15">
        <f ca="1">_xll.DBRW($B$3,$Q$37,$Q$38,$Q$40,$Q$41,$Q$42,$P62,X$2,X$4,X$3)</f>
        <v>-1.862645149230957E-9</v>
      </c>
      <c r="Y62" s="15">
        <f ca="1">_xll.DBRW($B$3,$Q$37,$Q$38,$Q$40,$Q$41,$Q$42,$P62,Y$2,Y$4,Y$3)</f>
        <v>0</v>
      </c>
      <c r="Z62" s="15">
        <f ca="1">_xll.DBRW($B$3,$Q$37,$Q$38,$Q$40,$Q$41,$Q$42,$P62,Z$2,Z$4,Z$3)</f>
        <v>2.3283064365386963E-10</v>
      </c>
      <c r="AA62" s="15">
        <f ca="1">_xll.DBRW($B$3,$Q$37,$Q$38,$Q$40,$Q$41,$Q$42,$P62,AA$2,AA$4,AA$3)</f>
        <v>-2.3283064365386963E-10</v>
      </c>
      <c r="AB62" s="15">
        <f ca="1">_xll.DBRW($B$3,$Q$37,$Q$38,$Q$40,$Q$41,$Q$42,$P62,AB$2,AB$4,AB$3)</f>
        <v>0</v>
      </c>
      <c r="AC62" s="15">
        <f ca="1">_xll.DBRW($B$3,$Q$37,$Q$38,$Q$40,$Q$41,$Q$42,$P62,AC$2,AC$4,AC$3)</f>
        <v>-31379521</v>
      </c>
      <c r="AD62" s="15">
        <f ca="1">_xll.DBRW($B$3,$Q$37,$Q$38,$Q$40,$Q$41,$Q$42,$P62,AD$2,AD$4,AD$3)</f>
        <v>-7253722</v>
      </c>
      <c r="AE62" s="15">
        <f ca="1">_xll.DBRW($B$3,$Q$37,$Q$38,$Q$40,$Q$41,$Q$42,$P62,AE$2,AE$4,AE$3)</f>
        <v>-7092871</v>
      </c>
      <c r="AF62" s="15">
        <f ca="1">_xll.DBRW($B$3,$Q$37,$Q$38,$Q$40,$Q$41,$Q$42,$P62,AF$2,AF$4,AF$3)</f>
        <v>-5716660</v>
      </c>
      <c r="AG62" s="15">
        <f ca="1">_xll.DBRW($B$3,$Q$37,$Q$38,$Q$40,$Q$41,$Q$42,$P62,AG$2,AG$4,AG$3)</f>
        <v>-7156159</v>
      </c>
      <c r="AH62" s="15">
        <f t="shared" ca="1" si="102"/>
        <v>31379521</v>
      </c>
      <c r="AI62" s="15">
        <f t="shared" ca="1" si="102"/>
        <v>7253722</v>
      </c>
      <c r="AJ62" s="15">
        <f t="shared" ca="1" si="102"/>
        <v>7092871</v>
      </c>
      <c r="AK62" s="15">
        <f t="shared" ca="1" si="102"/>
        <v>5716660</v>
      </c>
      <c r="AL62" s="15">
        <f t="shared" ca="1" si="102"/>
        <v>7156159</v>
      </c>
      <c r="AM62" s="20"/>
      <c r="AN62" s="16">
        <f ca="1">_xll.DBRW($B$3,$Q$37,$Q$38,$Q$40,$Q$41,$Q$42,$P62,AN$2,AN$4,AN$3)</f>
        <v>0</v>
      </c>
      <c r="AO62" s="16">
        <f ca="1">_xll.DBRW($B$3,$Q$37,$Q$38,$Q$40,$Q$41,$Q$42,$P62,AO$2,AO$4,AO$3)</f>
        <v>0.44943095558099216</v>
      </c>
      <c r="AP62" s="17">
        <f ca="1">-(AN62-AO62)*100</f>
        <v>44.943095558099216</v>
      </c>
      <c r="AQ62" s="14">
        <f ca="1">$X62-$AC62-BK62</f>
        <v>0</v>
      </c>
      <c r="AR62" s="18">
        <f ca="1">_xll.DBRW($B$3,$Q$37,$Q$38,$Q$40,$Q$41,$Q$42,$P62,AR$2,AR$4,AR$3)</f>
        <v>0</v>
      </c>
      <c r="AS62" s="19">
        <f ca="1">_xll.DBRW($B$3,$Q$37,$Q$38,$Q$40,$Q$41,$Q$42,$P62,AS$2,AS$4,AS$3)</f>
        <v>0</v>
      </c>
      <c r="AT62" s="18">
        <f ca="1">_xll.DBRW($B$3,$Q$37,$Q$38,$Q$40,$Q$41,$Q$42,$P62,AT$2,AT$4,AT$3)</f>
        <v>0</v>
      </c>
      <c r="AU62" s="15">
        <f ca="1">_xll.DBRW($B$3,$Q$37,$Q$38,$Q$40,$Q$41,$Q$42,$P62,AU$2,AU$4,AU$3)</f>
        <v>0</v>
      </c>
      <c r="AV62" s="15">
        <f ca="1">_xll.DBRW($B$3,$Q$37,$Q$38,$Q$40,$Q$41,$Q$42,$P62,AV$2,AV$4,AV$3)</f>
        <v>0</v>
      </c>
      <c r="AW62" s="18">
        <f ca="1">_xll.DBRW($B$3,$Q$37,$Q$38,$Q$40,$Q$41,$Q$42,$P62,AW$2,AW$4,AW$3)</f>
        <v>39.507919960617379</v>
      </c>
      <c r="AX62" s="19">
        <f ca="1">_xll.DBRW($B$3,$Q$37,$Q$38,$Q$40,$Q$41,$Q$42,$P62,AX$2,AX$4,AX$3)</f>
        <v>1.2057410384511906</v>
      </c>
      <c r="AY62" s="18">
        <f ca="1">_xll.DBRW($B$3,$Q$37,$Q$38,$Q$40,$Q$41,$Q$42,$P62,AY$2,AY$4,AY$3)</f>
        <v>105.99252198545268</v>
      </c>
      <c r="AZ62" s="15">
        <f ca="1">_xll.DBRW($B$3,$Q$37,$Q$38,$Q$40,$Q$41,$Q$42,$P62,AZ$2,AZ$4,AZ$3)</f>
        <v>794259</v>
      </c>
      <c r="BA62" s="15">
        <f ca="1">_xll.DBRW($B$3,$Q$37,$Q$38,$Q$40,$Q$41,$Q$42,$P62,BA$2,BA$4,BA$3)</f>
        <v>658731.00000000722</v>
      </c>
      <c r="BB62" s="18">
        <f t="shared" ca="1" si="103"/>
        <v>-39.507919960617379</v>
      </c>
      <c r="BC62" s="18">
        <f t="shared" ca="1" si="103"/>
        <v>-1.2057410384511906</v>
      </c>
      <c r="BD62" s="18">
        <f t="shared" ca="1" si="103"/>
        <v>-105.99252198545268</v>
      </c>
      <c r="BE62" s="15">
        <f ca="1">IF(AND(AU62&lt;&gt;0,AZ62&lt;&gt;0),-1*BB62*AU62,0)</f>
        <v>0</v>
      </c>
      <c r="BF62" s="15">
        <f ca="1">IF(AND(AU62&lt;&gt;0,AZ62&lt;&gt;0,AV62&lt;&gt;0,BA62&lt;&gt;0),BC62/AX62*$X62,)</f>
        <v>0</v>
      </c>
      <c r="BG62" s="15">
        <f ca="1">IF(AND(AV62&lt;&gt;0,BA62&lt;&gt;0),BD62*AN62*AV62,)</f>
        <v>0</v>
      </c>
      <c r="BH62" s="15">
        <f ca="1">IF(AND(AU62&lt;&gt;0,AZ62&lt;&gt;0,AV62&lt;&gt;0,BA62&lt;&gt;0),$AH62-BE62-BF62-BG62-BK62,)</f>
        <v>0</v>
      </c>
      <c r="BI62" s="15">
        <f ca="1">IF(OR(AU62=0,AZ62=0,AV62=0,BA62=0),$AH62-BE62-BF62-BG62-BK62,)</f>
        <v>0</v>
      </c>
      <c r="BJ62" s="15">
        <f ca="1">SUM(BE62:BI62)</f>
        <v>0</v>
      </c>
      <c r="BK62" s="15">
        <f ca="1">IF($U62&lt;&gt;0,IF($U62&gt;0,$V62/$U62,-$V62/$U62))*$AC62</f>
        <v>31379521</v>
      </c>
      <c r="BL62" s="15">
        <f ca="1">SUM(BJ62:BK62)</f>
        <v>31379521</v>
      </c>
      <c r="BM62" s="16">
        <f ca="1">_xll.DBRW($B$3,$Q$37,$Q$38,$Q$40,$Q$41,$Q$42,$P62,BM$2,BM$4,BM$3)</f>
        <v>0</v>
      </c>
      <c r="BN62" s="16">
        <f ca="1">_xll.DBRW($B$3,$Q$37,$Q$38,$Q$40,$Q$41,$Q$42,$P62,BN$2,BN$4,BN$3)</f>
        <v>0.10389091694480823</v>
      </c>
      <c r="BO62" s="17">
        <f ca="1">-(BM62-BN62)*100</f>
        <v>10.389091694480824</v>
      </c>
      <c r="BP62" s="14">
        <f ca="1">$Y62-$AD62-CJ62</f>
        <v>0</v>
      </c>
      <c r="BQ62" s="15">
        <f ca="1">_xll.DBRW($B$3,$Q$37,$Q$38,$Q$40,$Q$41,$Q$42,$P62,BQ$2,BQ$4,BQ$3)</f>
        <v>0</v>
      </c>
      <c r="BR62" s="15">
        <f ca="1">_xll.DBRW($B$3,$Q$37,$Q$38,$Q$40,$Q$41,$Q$42,$P62,BR$2,BR$4,BR$3)</f>
        <v>0</v>
      </c>
      <c r="BS62" s="15">
        <f ca="1">_xll.DBRW($B$3,$Q$37,$Q$38,$Q$40,$Q$41,$Q$42,$P62,BS$2,BS$4,BS$3)</f>
        <v>0</v>
      </c>
      <c r="BT62" s="15">
        <f ca="1">_xll.DBRW($B$3,$Q$37,$Q$38,$Q$40,$Q$41,$Q$42,$P62,BT$2,BT$4,BT$3)</f>
        <v>0</v>
      </c>
      <c r="BU62" s="15">
        <f ca="1">_xll.DBRW($B$3,$Q$37,$Q$38,$Q$40,$Q$41,$Q$42,$P62,BU$2,BU$4,BU$3)</f>
        <v>0</v>
      </c>
      <c r="BV62" s="15">
        <f ca="1">_xll.DBRW($B$3,$Q$37,$Q$38,$Q$40,$Q$41,$Q$42,$P62,BV$2,BV$4,BV$3)</f>
        <v>0.555420306727191</v>
      </c>
      <c r="BW62" s="15">
        <f ca="1">_xll.DBRW($B$3,$Q$37,$Q$38,$Q$40,$Q$41,$Q$42,$P62,BW$2,BW$4,BW$3)</f>
        <v>19.825815089922681</v>
      </c>
      <c r="BX62" s="15">
        <f ca="1">_xll.DBRW($B$3,$Q$37,$Q$38,$Q$40,$Q$41,$Q$42,$P62,BX$2,BX$4,BX$3)</f>
        <v>105.99252198545268</v>
      </c>
      <c r="BY62" s="15">
        <f ca="1">_xll.DBRW($B$3,$Q$37,$Q$38,$Q$40,$Q$41,$Q$42,$P62,BY$2,BY$4,BY$3)</f>
        <v>13059879</v>
      </c>
      <c r="BZ62" s="15">
        <f ca="1">_xll.DBRW($B$3,$Q$37,$Q$38,$Q$40,$Q$41,$Q$42,$P62,BZ$2,BZ$4,BZ$3)</f>
        <v>658731.00000000722</v>
      </c>
      <c r="CA62" s="15">
        <f t="shared" ca="1" si="104"/>
        <v>-0.555420306727191</v>
      </c>
      <c r="CB62" s="15">
        <f t="shared" ca="1" si="104"/>
        <v>-19.825815089922681</v>
      </c>
      <c r="CC62" s="15">
        <f t="shared" ca="1" si="104"/>
        <v>-105.99252198545268</v>
      </c>
      <c r="CD62" s="15">
        <f ca="1">IF(AND(BT62&lt;&gt;0,BY62&lt;&gt;0),-1*CA62*BT62,0)</f>
        <v>0</v>
      </c>
      <c r="CE62" s="15">
        <f ca="1">IF(AND(BT62&lt;&gt;0,BY62&lt;&gt;0,BU62&lt;&gt;0,BZ62&lt;&gt;0),CB62/BW62*$Y62,)</f>
        <v>0</v>
      </c>
      <c r="CF62" s="15">
        <f ca="1">IF(AND(BU62&lt;&gt;0,BZ62&lt;&gt;0),CC62*BM62*BU62,)</f>
        <v>0</v>
      </c>
      <c r="CG62" s="15">
        <f ca="1">IF(AND(BT62&lt;&gt;0,BY62&lt;&gt;0,BU62&lt;&gt;0,BZ62&lt;&gt;0),$AI62-CD62-CE62-CF62-CJ62,)</f>
        <v>0</v>
      </c>
      <c r="CH62" s="15">
        <f ca="1">IF(OR(BT62=0,BY62=0,BU62=0,BZ62=0),$AI62-CD62-CE62-CF62-CJ62,)</f>
        <v>0</v>
      </c>
      <c r="CI62" s="15">
        <f ca="1">SUM(CD62:CH62)</f>
        <v>0</v>
      </c>
      <c r="CJ62" s="15">
        <f ca="1">IF($U62&lt;&gt;0,IF($U62&gt;0,$V62/$U62,-$V62/$U62))*$AD62</f>
        <v>7253722</v>
      </c>
      <c r="CK62" s="15">
        <f ca="1">SUM(CI62:CJ62)</f>
        <v>7253722</v>
      </c>
      <c r="CL62" s="16">
        <f ca="1">_xll.DBRW($B$3,$Q$37,$Q$38,$Q$40,$Q$41,$Q$42,$P62,CL$2,CL$4,CL$3)</f>
        <v>0</v>
      </c>
      <c r="CM62" s="16">
        <f ca="1">_xll.DBRW($B$3,$Q$37,$Q$38,$Q$40,$Q$41,$Q$42,$P62,CM$2,CM$4,CM$3)</f>
        <v>0.10158713994846218</v>
      </c>
      <c r="CN62" s="17">
        <f ca="1">-(CL62-CM62)*100</f>
        <v>10.158713994846218</v>
      </c>
      <c r="CO62" s="14">
        <f ca="1">$Z62-$AE62-DI62</f>
        <v>0</v>
      </c>
      <c r="CP62" s="15">
        <f ca="1">_xll.DBRW($B$3,$Q$37,$Q$38,$Q$40,$Q$41,$Q$42,$P62,CP$2,CP$4,CP$3)</f>
        <v>0</v>
      </c>
      <c r="CQ62" s="15">
        <f ca="1">_xll.DBRW($B$3,$Q$37,$Q$38,$Q$40,$Q$41,$Q$42,$P62,CQ$2,CQ$4,CQ$3)</f>
        <v>0</v>
      </c>
      <c r="CR62" s="15">
        <f ca="1">_xll.DBRW($B$3,$Q$37,$Q$38,$Q$40,$Q$41,$Q$42,$P62,CR$2,CR$4,CR$3)</f>
        <v>0</v>
      </c>
      <c r="CS62" s="15">
        <f ca="1">_xll.DBRW($B$3,$Q$37,$Q$38,$Q$40,$Q$41,$Q$42,$P62,CS$2,CS$4,CS$3)</f>
        <v>0</v>
      </c>
      <c r="CT62" s="15">
        <f ca="1">_xll.DBRW($B$3,$Q$37,$Q$38,$Q$40,$Q$41,$Q$42,$P62,CT$2,CT$4,CT$3)</f>
        <v>0</v>
      </c>
      <c r="CU62" s="15">
        <f ca="1">_xll.DBRW($B$3,$Q$37,$Q$38,$Q$40,$Q$41,$Q$42,$P62,CU$2,CU$4,CU$3)</f>
        <v>1.1956740862325648</v>
      </c>
      <c r="CV62" s="15">
        <f ca="1">_xll.DBRW($B$3,$Q$37,$Q$38,$Q$40,$Q$41,$Q$42,$P62,CV$2,CV$4,CV$3)</f>
        <v>9.0053613174420732</v>
      </c>
      <c r="CW62" s="15">
        <f ca="1">_xll.DBRW($B$3,$Q$37,$Q$38,$Q$40,$Q$41,$Q$42,$P62,CW$2,CW$4,CW$3)</f>
        <v>105.99252198545268</v>
      </c>
      <c r="CX62" s="15">
        <f ca="1">_xll.DBRW($B$3,$Q$37,$Q$38,$Q$40,$Q$41,$Q$42,$P62,CX$2,CX$4,CX$3)</f>
        <v>5932110.6659999993</v>
      </c>
      <c r="CY62" s="15">
        <f ca="1">_xll.DBRW($B$3,$Q$37,$Q$38,$Q$40,$Q$41,$Q$42,$P62,CY$2,CY$4,CY$3)</f>
        <v>658731.00000000722</v>
      </c>
      <c r="CZ62" s="15">
        <f t="shared" ca="1" si="105"/>
        <v>-1.1956740862325648</v>
      </c>
      <c r="DA62" s="15">
        <f t="shared" ca="1" si="105"/>
        <v>-9.0053613174420732</v>
      </c>
      <c r="DB62" s="15">
        <f t="shared" ca="1" si="105"/>
        <v>-105.99252198545268</v>
      </c>
      <c r="DC62" s="15">
        <f ca="1">IF(AND(CS62&lt;&gt;0,CX62&lt;&gt;0),-1*CZ62*CS62,0)</f>
        <v>0</v>
      </c>
      <c r="DD62" s="15">
        <f ca="1">IF(AND(CS62&lt;&gt;0,CX62&lt;&gt;0,CT62&lt;&gt;0,CY62&lt;&gt;0),DA62/CV62*$Z62,)</f>
        <v>0</v>
      </c>
      <c r="DE62" s="15">
        <f ca="1">IF(AND(CT62&lt;&gt;0,CY62&lt;&gt;0),DB62*CL62*CT62,)</f>
        <v>0</v>
      </c>
      <c r="DF62" s="15">
        <f ca="1">IF(AND(CS62&lt;&gt;0,CX62&lt;&gt;0,CT62&lt;&gt;0,CY62&lt;&gt;0),$AJ62-DC62-DD62-DE62-DI62,)</f>
        <v>0</v>
      </c>
      <c r="DG62" s="15">
        <f ca="1">IF(OR(CS62=0,CX62=0,CT62=0,CY62=0),$AJ62-DC62-DD62-DE62-DI62,)</f>
        <v>0</v>
      </c>
      <c r="DH62" s="15">
        <f ca="1">SUM(DC62:DG62)</f>
        <v>0</v>
      </c>
      <c r="DI62" s="15">
        <f ca="1">IF($U62&lt;&gt;0,IF($U62&gt;0,$V62/$U62,-$V62/$U62))*$AE62</f>
        <v>7092871</v>
      </c>
      <c r="DJ62" s="15">
        <f ca="1">SUM(DH62:DI62)</f>
        <v>7092871</v>
      </c>
      <c r="DK62" s="16">
        <f ca="1">_xll.DBRW($B$3,$Q$37,$Q$38,$Q$40,$Q$41,$Q$42,$P62,DK$2,DK$4,DK$3)</f>
        <v>0</v>
      </c>
      <c r="DL62" s="16">
        <f ca="1">_xll.DBRW($B$3,$Q$37,$Q$38,$Q$40,$Q$41,$Q$42,$P62,DL$2,DL$4,DL$3)</f>
        <v>8.1876455874888426E-2</v>
      </c>
      <c r="DM62" s="17">
        <f ca="1">-(DK62-DL62)*100</f>
        <v>8.1876455874888432</v>
      </c>
      <c r="DN62" s="14">
        <f ca="1">$AA62-$AF62-EH62</f>
        <v>0</v>
      </c>
      <c r="DO62" s="15">
        <f ca="1">_xll.DBRW($B$3,$Q$37,$Q$38,$Q$40,$Q$41,$Q$42,$P62,DO$2,DO$4,DO$3)</f>
        <v>0</v>
      </c>
      <c r="DP62" s="15">
        <f ca="1">_xll.DBRW($B$3,$Q$37,$Q$38,$Q$40,$Q$41,$Q$42,$P62,DP$2,DP$4,DP$3)</f>
        <v>0</v>
      </c>
      <c r="DQ62" s="15">
        <f ca="1">_xll.DBRW($B$3,$Q$37,$Q$38,$Q$40,$Q$41,$Q$42,$P62,DQ$2,DQ$4,DQ$3)</f>
        <v>0</v>
      </c>
      <c r="DR62" s="15">
        <f ca="1">_xll.DBRW($B$3,$Q$37,$Q$38,$Q$40,$Q$41,$Q$42,$P62,DR$2,DR$4,DR$3)</f>
        <v>0</v>
      </c>
      <c r="DS62" s="15">
        <f ca="1">_xll.DBRW($B$3,$Q$37,$Q$38,$Q$40,$Q$41,$Q$42,$P62,DS$2,DS$4,DS$3)</f>
        <v>0</v>
      </c>
      <c r="DT62" s="15">
        <f ca="1">_xll.DBRW($B$3,$Q$37,$Q$38,$Q$40,$Q$41,$Q$42,$P62,DT$2,DT$4,DT$3)</f>
        <v>16946.620553359684</v>
      </c>
      <c r="DU62" s="15">
        <f ca="1">_xll.DBRW($B$3,$Q$37,$Q$38,$Q$40,$Q$41,$Q$42,$P62,DU$2,DU$4,DU$3)</f>
        <v>5.1209573154038541E-4</v>
      </c>
      <c r="DV62" s="15">
        <f ca="1">_xll.DBRW($B$3,$Q$37,$Q$38,$Q$40,$Q$41,$Q$42,$P62,DV$2,DV$4,DV$3)</f>
        <v>105.99252198545268</v>
      </c>
      <c r="DW62" s="15">
        <f ca="1">_xll.DBRW($B$3,$Q$37,$Q$38,$Q$40,$Q$41,$Q$42,$P62,DW$2,DW$4,DW$3)</f>
        <v>337.33333333333331</v>
      </c>
      <c r="DX62" s="15">
        <f ca="1">_xll.DBRW($B$3,$Q$37,$Q$38,$Q$40,$Q$41,$Q$42,$P62,DX$2,DX$4,DX$3)</f>
        <v>658731.00000000722</v>
      </c>
      <c r="DY62" s="15">
        <f t="shared" ca="1" si="106"/>
        <v>-16946.620553359684</v>
      </c>
      <c r="DZ62" s="15">
        <f t="shared" ca="1" si="106"/>
        <v>-5.1209573154038541E-4</v>
      </c>
      <c r="EA62" s="15">
        <f t="shared" ca="1" si="106"/>
        <v>-105.99252198545268</v>
      </c>
      <c r="EB62" s="15">
        <f ca="1">IF(AND(DR62&lt;&gt;0,DW62&lt;&gt;0),-1*DY62*DR62,0)</f>
        <v>0</v>
      </c>
      <c r="EC62" s="15">
        <f ca="1">IF(AND(DR62&lt;&gt;0,DW62&lt;&gt;0,DS62&lt;&gt;0,DX62&lt;&gt;0),DZ62/DU62*$AA62,)</f>
        <v>0</v>
      </c>
      <c r="ED62" s="15">
        <f ca="1">IF(AND(DS62&lt;&gt;0,DX62&lt;&gt;0),EA62*DK62*DS62,)</f>
        <v>0</v>
      </c>
      <c r="EE62" s="15">
        <f ca="1">IF(AND(DR62&lt;&gt;0,DW62&lt;&gt;0,DS62&lt;&gt;0,DX62&lt;&gt;0),$AK62-EB62-EC62-ED62-EH62,)</f>
        <v>0</v>
      </c>
      <c r="EF62" s="15">
        <f ca="1">IF(OR(DR62=0,DW62=0,DS62=0,DX62=0),$AK62-EB62-EC62-ED62-EH62,)</f>
        <v>0</v>
      </c>
      <c r="EG62" s="15">
        <f ca="1">SUM(EB62:EF62)</f>
        <v>0</v>
      </c>
      <c r="EH62" s="15">
        <f ca="1">IF($U62&lt;&gt;0,IF($U62&gt;0,$V62/$U62,-$V62/$U62))*$AF62</f>
        <v>5716660</v>
      </c>
      <c r="EI62" s="15">
        <f ca="1">SUM(EG62:EH62)</f>
        <v>5716660</v>
      </c>
      <c r="EJ62" s="16">
        <f ca="1">_xll.DBRW($B$3,$Q$37,$Q$38,$Q$40,$Q$41,$Q$42,$P62,EJ$2,EJ$4,EJ$3)</f>
        <v>0</v>
      </c>
      <c r="EK62" s="16">
        <f ca="1">_xll.DBRW($B$3,$Q$37,$Q$38,$Q$40,$Q$41,$Q$42,$P62,EK$2,EK$4,EK$3)</f>
        <v>0.10249357782292208</v>
      </c>
      <c r="EL62" s="17">
        <f ca="1">-(EJ62-EK62)*100</f>
        <v>10.249357782292208</v>
      </c>
      <c r="EM62" s="14">
        <f ca="1">$AB62-$AG62-FG62</f>
        <v>0</v>
      </c>
      <c r="EN62" s="15">
        <f ca="1">_xll.DBRW($B$3,$Q$37,$Q$38,$Q$40,$Q$41,$Q$42,$P62,EN$2,EN$4,EN$3)</f>
        <v>0</v>
      </c>
      <c r="EO62" s="15">
        <f ca="1">_xll.DBRW($B$3,$Q$37,$Q$38,$Q$40,$Q$41,$Q$42,$P62,EO$2,EO$4,EO$3)</f>
        <v>0</v>
      </c>
      <c r="EP62" s="15">
        <f ca="1">_xll.DBRW($B$3,$Q$37,$Q$38,$Q$40,$Q$41,$Q$42,$P62,EP$2,EP$4,EP$3)</f>
        <v>0</v>
      </c>
      <c r="EQ62" s="15">
        <f ca="1">_xll.DBRW($B$3,$Q$37,$Q$38,$Q$40,$Q$41,$Q$42,$P62,EQ$2,EQ$4,EQ$3)</f>
        <v>0</v>
      </c>
      <c r="ER62" s="15">
        <f ca="1">_xll.DBRW($B$3,$Q$37,$Q$38,$Q$40,$Q$41,$Q$42,$P62,ER$2,ER$4,ER$3)</f>
        <v>0</v>
      </c>
      <c r="ES62" s="15">
        <f ca="1">_xll.DBRW($B$3,$Q$37,$Q$38,$Q$40,$Q$41,$Q$42,$P62,ES$2,ES$4,ES$3)</f>
        <v>10.863552800763774</v>
      </c>
      <c r="ET62" s="15">
        <f ca="1">_xll.DBRW($B$3,$Q$37,$Q$38,$Q$40,$Q$41,$Q$42,$P62,ET$2,ET$4,ET$3)</f>
        <v>1</v>
      </c>
      <c r="EU62" s="15">
        <f ca="1">_xll.DBRW($B$3,$Q$37,$Q$38,$Q$40,$Q$41,$Q$42,$P62,EU$2,EU$4,EU$3)</f>
        <v>105.99252198545268</v>
      </c>
      <c r="EV62" s="15">
        <f ca="1">_xll.DBRW($B$3,$Q$37,$Q$38,$Q$40,$Q$41,$Q$42,$P62,EV$2,EV$4,EV$3)</f>
        <v>658731.00000000722</v>
      </c>
      <c r="EW62" s="15">
        <f ca="1">_xll.DBRW($B$3,$Q$37,$Q$38,$Q$40,$Q$41,$Q$42,$P62,EW$2,EW$4,EW$3)</f>
        <v>658731.00000000722</v>
      </c>
      <c r="EX62" s="15">
        <f t="shared" ca="1" si="107"/>
        <v>-10.863552800763774</v>
      </c>
      <c r="EY62" s="15">
        <f t="shared" ca="1" si="107"/>
        <v>-1</v>
      </c>
      <c r="EZ62" s="15">
        <f t="shared" ca="1" si="107"/>
        <v>-105.99252198545268</v>
      </c>
      <c r="FA62" s="15">
        <f ca="1">IF(AND(EQ62&lt;&gt;0,EV62&lt;&gt;0),-1*EX62*EQ62,0)</f>
        <v>0</v>
      </c>
      <c r="FB62" s="15">
        <f ca="1">IF(AND(EQ62&lt;&gt;0,EV62&lt;&gt;0,ER62&lt;&gt;0,EW62&lt;&gt;0),EY62/ET62*$AB62,)</f>
        <v>0</v>
      </c>
      <c r="FC62" s="15">
        <f ca="1">IF(AND(ER62&lt;&gt;0,EW62&lt;&gt;0),EZ62*EJ62*ER62,)</f>
        <v>0</v>
      </c>
      <c r="FD62" s="15">
        <f ca="1">IF(AND(EQ62&lt;&gt;0,EV62&lt;&gt;0,ER62&lt;&gt;0,EW62&lt;&gt;0),$AL62-FA62-FB62-FC62-FG62,)</f>
        <v>0</v>
      </c>
      <c r="FE62" s="15">
        <f ca="1">IF(OR(EQ62=0,EV62=0,ER62=0,EW62=0),$AL62-FA62-FB62-FC62-FG62,)</f>
        <v>0</v>
      </c>
      <c r="FF62" s="15">
        <f ca="1">SUM(FA62:FE62)</f>
        <v>0</v>
      </c>
      <c r="FG62" s="15">
        <f ca="1">IF($U62&lt;&gt;0,IF($U62&gt;0,$V62/$U62,-$V62/$U62))*$AG62</f>
        <v>7156159</v>
      </c>
      <c r="FH62" s="15">
        <f ca="1">SUM(FF62:FG62)</f>
        <v>7156159</v>
      </c>
      <c r="FI62" s="20"/>
      <c r="FJ62" s="85">
        <f ca="1">BK62+CJ62+DI62+EH62+FG62</f>
        <v>58598933</v>
      </c>
      <c r="FK62" s="21"/>
      <c r="FL62" s="22"/>
      <c r="FM62" s="104">
        <f ca="1">_xll.DBRW($B$3,$Q$37,$Q$38,$Q$40,$Q$41,$Q$42,$P62,FM$2,FM$4,FM$3)</f>
        <v>-1.3096723705530167E-9</v>
      </c>
      <c r="FN62" s="105">
        <f ca="1">IF(T62&lt;&gt;0,FM62/T62,0)</f>
        <v>0</v>
      </c>
      <c r="FO62" s="104">
        <f ca="1">_xll.DBRW($B$3,$Q$37,$Q$38,$Q$40,$Q$41,$Q$42,$P62,FO$2,FO$4,FO$3)</f>
        <v>11221626.999999996</v>
      </c>
      <c r="FP62" s="105">
        <f ca="1">IF(U62&lt;&gt;0,FO62/U62,0)</f>
        <v>0.16072095382792684</v>
      </c>
      <c r="FQ62" s="86">
        <f ca="1">FM62-FO62</f>
        <v>-11221626.999999998</v>
      </c>
      <c r="FR62" s="103">
        <f ca="1">(FN62-FP62)*100</f>
        <v>-16.072095382792682</v>
      </c>
      <c r="FS62" s="23"/>
      <c r="FU62" s="37"/>
      <c r="FV62" s="37"/>
      <c r="FW62" s="37"/>
      <c r="FX62" s="37"/>
      <c r="FY62" s="37"/>
      <c r="FZ62" s="37"/>
      <c r="GA62" s="37"/>
      <c r="GB62" s="37"/>
      <c r="GC62" s="37"/>
      <c r="GD62" s="37"/>
      <c r="GE62" s="37"/>
      <c r="GF62" s="37"/>
      <c r="GG62" s="37"/>
    </row>
    <row r="63" spans="1:189" ht="15" customHeight="1" x14ac:dyDescent="0.25">
      <c r="A63">
        <f ca="1">IF(ROW()=ROW($A$60),0,1)</f>
        <v>1</v>
      </c>
      <c r="C63" s="30"/>
      <c r="D63" s="30"/>
      <c r="E63" s="30" t="str">
        <f ca="1">IF(A63&lt;&gt;0,IF((AN63+BM63+CL63+DK63+EJ63)&lt;&gt;0,ROUND((1-(AN63+BM63+CL63+DK63+EJ63))-FN63,5),"VERIF. ELIGIBILITE PMM"),"CHECK "&amp;C48)</f>
        <v>VERIF. ELIGIBILITE PMM</v>
      </c>
      <c r="F63" s="30"/>
      <c r="G63" s="30"/>
      <c r="H63" s="30"/>
      <c r="I63" s="30">
        <f ca="1">IF(A63&lt;&gt;0,IF((AO63+BN63+CM63+DL63+EK63)&lt;&gt;0,ROUND((1-(AO63+BN63+CM63+DL63+EK63))-FP63,5),"VERIF. ELIGIBILITE PMM"),"CHECK "&amp;C49)</f>
        <v>0</v>
      </c>
      <c r="J63" s="30">
        <f ca="1">IF(A63&lt;&gt;0,ROUND(V63+AQ63+BP63+CO63+DN63+EM63+FJ63-FQ63,5),"CHECK ")</f>
        <v>0</v>
      </c>
      <c r="K63" s="4"/>
      <c r="L63" s="9"/>
      <c r="M63" s="10"/>
      <c r="N63" s="9"/>
      <c r="O63" s="11"/>
      <c r="P63" s="130" t="s">
        <v>333</v>
      </c>
      <c r="Q63" s="130"/>
      <c r="R63" s="12"/>
      <c r="S63" s="13"/>
      <c r="T63" s="84">
        <f ca="1">_xll.DBRW($B$3,$Q$37,$Q$38,$Q$40,$Q$41,$Q$42,$P63,T$2,T$4,T$3)</f>
        <v>0</v>
      </c>
      <c r="U63" s="84">
        <f ca="1">_xll.DBRW($B$3,$Q$37,$Q$38,$Q$40,$Q$41,$Q$42,$P63,U$2,U$4,U$3)</f>
        <v>38804896</v>
      </c>
      <c r="V63" s="85">
        <f ca="1">T63-U63</f>
        <v>-38804896</v>
      </c>
      <c r="W63" s="106">
        <f ca="1">IF(U63&lt;&gt;0,V63/U63,0)</f>
        <v>-1</v>
      </c>
      <c r="X63" s="15">
        <f ca="1">_xll.DBRW($B$3,$Q$37,$Q$38,$Q$40,$Q$41,$Q$42,$P63,X$2,X$4,X$3)</f>
        <v>9.3132257461547852E-10</v>
      </c>
      <c r="Y63" s="15">
        <f ca="1">_xll.DBRW($B$3,$Q$37,$Q$38,$Q$40,$Q$41,$Q$42,$P63,Y$2,Y$4,Y$3)</f>
        <v>0</v>
      </c>
      <c r="Z63" s="15">
        <f ca="1">_xll.DBRW($B$3,$Q$37,$Q$38,$Q$40,$Q$41,$Q$42,$P63,Z$2,Z$4,Z$3)</f>
        <v>1.1641532182693481E-10</v>
      </c>
      <c r="AA63" s="15">
        <f ca="1">_xll.DBRW($B$3,$Q$37,$Q$38,$Q$40,$Q$41,$Q$42,$P63,AA$2,AA$4,AA$3)</f>
        <v>0</v>
      </c>
      <c r="AB63" s="15">
        <f ca="1">_xll.DBRW($B$3,$Q$37,$Q$38,$Q$40,$Q$41,$Q$42,$P63,AB$2,AB$4,AB$3)</f>
        <v>-2.3283064365386963E-10</v>
      </c>
      <c r="AC63" s="15">
        <f ca="1">_xll.DBRW($B$3,$Q$37,$Q$38,$Q$40,$Q$41,$Q$42,$P63,AC$2,AC$4,AC$3)</f>
        <v>-10122513</v>
      </c>
      <c r="AD63" s="15">
        <f ca="1">_xll.DBRW($B$3,$Q$37,$Q$38,$Q$40,$Q$41,$Q$42,$P63,AD$2,AD$4,AD$3)</f>
        <v>-1694519</v>
      </c>
      <c r="AE63" s="15">
        <f ca="1">_xll.DBRW($B$3,$Q$37,$Q$38,$Q$40,$Q$41,$Q$42,$P63,AE$2,AE$4,AE$3)</f>
        <v>-1129812</v>
      </c>
      <c r="AF63" s="15">
        <f ca="1">_xll.DBRW($B$3,$Q$37,$Q$38,$Q$40,$Q$41,$Q$42,$P63,AF$2,AF$4,AF$3)</f>
        <v>-5510780</v>
      </c>
      <c r="AG63" s="15">
        <f ca="1">_xll.DBRW($B$3,$Q$37,$Q$38,$Q$40,$Q$41,$Q$42,$P63,AG$2,AG$4,AG$3)</f>
        <v>-3057565</v>
      </c>
      <c r="AH63" s="15">
        <f t="shared" ca="1" si="102"/>
        <v>10122513</v>
      </c>
      <c r="AI63" s="15">
        <f t="shared" ca="1" si="102"/>
        <v>1694519</v>
      </c>
      <c r="AJ63" s="15">
        <f t="shared" ca="1" si="102"/>
        <v>1129812</v>
      </c>
      <c r="AK63" s="15">
        <f t="shared" ca="1" si="102"/>
        <v>5510780</v>
      </c>
      <c r="AL63" s="15">
        <f t="shared" ca="1" si="102"/>
        <v>3057565</v>
      </c>
      <c r="AM63" s="20"/>
      <c r="AN63" s="16">
        <f ca="1">_xll.DBRW($B$3,$Q$37,$Q$38,$Q$40,$Q$41,$Q$42,$P63,AN$2,AN$4,AN$3)</f>
        <v>0</v>
      </c>
      <c r="AO63" s="16">
        <f ca="1">_xll.DBRW($B$3,$Q$37,$Q$38,$Q$40,$Q$41,$Q$42,$P63,AO$2,AO$4,AO$3)</f>
        <v>0.26085659397205962</v>
      </c>
      <c r="AP63" s="17">
        <f ca="1">-(AN63-AO63)*100</f>
        <v>26.085659397205962</v>
      </c>
      <c r="AQ63" s="14">
        <f ca="1">$X63-$AC63-BK63</f>
        <v>0</v>
      </c>
      <c r="AR63" s="18">
        <f ca="1">_xll.DBRW($B$3,$Q$37,$Q$38,$Q$40,$Q$41,$Q$42,$P63,AR$2,AR$4,AR$3)</f>
        <v>0</v>
      </c>
      <c r="AS63" s="19">
        <f ca="1">_xll.DBRW($B$3,$Q$37,$Q$38,$Q$40,$Q$41,$Q$42,$P63,AS$2,AS$4,AS$3)</f>
        <v>0</v>
      </c>
      <c r="AT63" s="18">
        <f ca="1">_xll.DBRW($B$3,$Q$37,$Q$38,$Q$40,$Q$41,$Q$42,$P63,AT$2,AT$4,AT$3)</f>
        <v>0</v>
      </c>
      <c r="AU63" s="15">
        <f ca="1">_xll.DBRW($B$3,$Q$37,$Q$38,$Q$40,$Q$41,$Q$42,$P63,AU$2,AU$4,AU$3)</f>
        <v>0</v>
      </c>
      <c r="AV63" s="15">
        <f ca="1">_xll.DBRW($B$3,$Q$37,$Q$38,$Q$40,$Q$41,$Q$42,$P63,AV$2,AV$4,AV$3)</f>
        <v>0</v>
      </c>
      <c r="AW63" s="18">
        <f ca="1">_xll.DBRW($B$3,$Q$37,$Q$38,$Q$40,$Q$41,$Q$42,$P63,AW$2,AW$4,AW$3)</f>
        <v>54.55174662369717</v>
      </c>
      <c r="AX63" s="19">
        <f ca="1">_xll.DBRW($B$3,$Q$37,$Q$38,$Q$40,$Q$41,$Q$42,$P63,AX$2,AX$4,AX$3)</f>
        <v>1</v>
      </c>
      <c r="AY63" s="18">
        <f ca="1">_xll.DBRW($B$3,$Q$37,$Q$38,$Q$40,$Q$41,$Q$42,$P63,AY$2,AY$4,AY$3)</f>
        <v>209.12542709018206</v>
      </c>
      <c r="AZ63" s="15">
        <f ca="1">_xll.DBRW($B$3,$Q$37,$Q$38,$Q$40,$Q$41,$Q$42,$P63,AZ$2,AZ$4,AZ$3)</f>
        <v>185558</v>
      </c>
      <c r="BA63" s="15">
        <f ca="1">_xll.DBRW($B$3,$Q$37,$Q$38,$Q$40,$Q$41,$Q$42,$P63,BA$2,BA$4,BA$3)</f>
        <v>185558</v>
      </c>
      <c r="BB63" s="18">
        <f t="shared" ca="1" si="103"/>
        <v>-54.55174662369717</v>
      </c>
      <c r="BC63" s="18">
        <f t="shared" ca="1" si="103"/>
        <v>-1</v>
      </c>
      <c r="BD63" s="18">
        <f t="shared" ca="1" si="103"/>
        <v>-209.12542709018206</v>
      </c>
      <c r="BE63" s="15">
        <f ca="1">IF(AND(AU63&lt;&gt;0,AZ63&lt;&gt;0),-1*BB63*AU63,0)</f>
        <v>0</v>
      </c>
      <c r="BF63" s="15">
        <f ca="1">IF(AND(AU63&lt;&gt;0,AZ63&lt;&gt;0,AV63&lt;&gt;0,BA63&lt;&gt;0),BC63/AX63*$X63,)</f>
        <v>0</v>
      </c>
      <c r="BG63" s="15">
        <f ca="1">IF(AND(AV63&lt;&gt;0,BA63&lt;&gt;0),BD63*AN63*AV63,)</f>
        <v>0</v>
      </c>
      <c r="BH63" s="15">
        <f ca="1">IF(AND(AU63&lt;&gt;0,AZ63&lt;&gt;0,AV63&lt;&gt;0,BA63&lt;&gt;0),$AH63-BE63-BF63-BG63-BK63,)</f>
        <v>0</v>
      </c>
      <c r="BI63" s="15">
        <f ca="1">IF(OR(AU63=0,AZ63=0,AV63=0,BA63=0),$AH63-BE63-BF63-BG63-BK63,)</f>
        <v>0</v>
      </c>
      <c r="BJ63" s="15">
        <f ca="1">SUM(BE63:BI63)</f>
        <v>0</v>
      </c>
      <c r="BK63" s="15">
        <f ca="1">IF($U63&lt;&gt;0,IF($U63&gt;0,$V63/$U63,-$V63/$U63))*$AC63</f>
        <v>10122513</v>
      </c>
      <c r="BL63" s="15">
        <f ca="1">SUM(BJ63:BK63)</f>
        <v>10122513</v>
      </c>
      <c r="BM63" s="16">
        <f ca="1">_xll.DBRW($B$3,$Q$37,$Q$38,$Q$40,$Q$41,$Q$42,$P63,BM$2,BM$4,BM$3)</f>
        <v>0</v>
      </c>
      <c r="BN63" s="16">
        <f ca="1">_xll.DBRW($B$3,$Q$37,$Q$38,$Q$40,$Q$41,$Q$42,$P63,BN$2,BN$4,BN$3)</f>
        <v>4.3667659874671486E-2</v>
      </c>
      <c r="BO63" s="17">
        <f ca="1">-(BM63-BN63)*100</f>
        <v>4.3667659874671489</v>
      </c>
      <c r="BP63" s="14">
        <f ca="1">$Y63-$AD63-CJ63</f>
        <v>0</v>
      </c>
      <c r="BQ63" s="15">
        <f ca="1">_xll.DBRW($B$3,$Q$37,$Q$38,$Q$40,$Q$41,$Q$42,$P63,BQ$2,BQ$4,BQ$3)</f>
        <v>0</v>
      </c>
      <c r="BR63" s="15">
        <f ca="1">_xll.DBRW($B$3,$Q$37,$Q$38,$Q$40,$Q$41,$Q$42,$P63,BR$2,BR$4,BR$3)</f>
        <v>0</v>
      </c>
      <c r="BS63" s="15">
        <f ca="1">_xll.DBRW($B$3,$Q$37,$Q$38,$Q$40,$Q$41,$Q$42,$P63,BS$2,BS$4,BS$3)</f>
        <v>0</v>
      </c>
      <c r="BT63" s="15">
        <f ca="1">_xll.DBRW($B$3,$Q$37,$Q$38,$Q$40,$Q$41,$Q$42,$P63,BT$2,BT$4,BT$3)</f>
        <v>0</v>
      </c>
      <c r="BU63" s="15">
        <f ca="1">_xll.DBRW($B$3,$Q$37,$Q$38,$Q$40,$Q$41,$Q$42,$P63,BU$2,BU$4,BU$3)</f>
        <v>0</v>
      </c>
      <c r="BV63" s="15">
        <f ca="1">_xll.DBRW($B$3,$Q$37,$Q$38,$Q$40,$Q$41,$Q$42,$P63,BV$2,BV$4,BV$3)</f>
        <v>0.48098887592641476</v>
      </c>
      <c r="BW63" s="15">
        <f ca="1">_xll.DBRW($B$3,$Q$37,$Q$38,$Q$40,$Q$41,$Q$42,$P63,BW$2,BW$4,BW$3)</f>
        <v>18.985923538731825</v>
      </c>
      <c r="BX63" s="15">
        <f ca="1">_xll.DBRW($B$3,$Q$37,$Q$38,$Q$40,$Q$41,$Q$42,$P63,BX$2,BX$4,BX$3)</f>
        <v>209.12542709018206</v>
      </c>
      <c r="BY63" s="15">
        <f ca="1">_xll.DBRW($B$3,$Q$37,$Q$38,$Q$40,$Q$41,$Q$42,$P63,BY$2,BY$4,BY$3)</f>
        <v>3522990</v>
      </c>
      <c r="BZ63" s="15">
        <f ca="1">_xll.DBRW($B$3,$Q$37,$Q$38,$Q$40,$Q$41,$Q$42,$P63,BZ$2,BZ$4,BZ$3)</f>
        <v>185558</v>
      </c>
      <c r="CA63" s="15">
        <f t="shared" ca="1" si="104"/>
        <v>-0.48098887592641476</v>
      </c>
      <c r="CB63" s="15">
        <f t="shared" ca="1" si="104"/>
        <v>-18.985923538731825</v>
      </c>
      <c r="CC63" s="15">
        <f t="shared" ca="1" si="104"/>
        <v>-209.12542709018206</v>
      </c>
      <c r="CD63" s="15">
        <f ca="1">IF(AND(BT63&lt;&gt;0,BY63&lt;&gt;0),-1*CA63*BT63,0)</f>
        <v>0</v>
      </c>
      <c r="CE63" s="15">
        <f ca="1">IF(AND(BT63&lt;&gt;0,BY63&lt;&gt;0,BU63&lt;&gt;0,BZ63&lt;&gt;0),CB63/BW63*$Y63,)</f>
        <v>0</v>
      </c>
      <c r="CF63" s="15">
        <f ca="1">IF(AND(BU63&lt;&gt;0,BZ63&lt;&gt;0),CC63*BM63*BU63,)</f>
        <v>0</v>
      </c>
      <c r="CG63" s="15">
        <f ca="1">IF(AND(BT63&lt;&gt;0,BY63&lt;&gt;0,BU63&lt;&gt;0,BZ63&lt;&gt;0),$AI63-CD63-CE63-CF63-CJ63,)</f>
        <v>0</v>
      </c>
      <c r="CH63" s="15">
        <f ca="1">IF(OR(BT63=0,BY63=0,BU63=0,BZ63=0),$AI63-CD63-CE63-CF63-CJ63,)</f>
        <v>0</v>
      </c>
      <c r="CI63" s="15">
        <f ca="1">SUM(CD63:CH63)</f>
        <v>0</v>
      </c>
      <c r="CJ63" s="15">
        <f ca="1">IF($U63&lt;&gt;0,IF($U63&gt;0,$V63/$U63,-$V63/$U63))*$AD63</f>
        <v>1694519</v>
      </c>
      <c r="CK63" s="15">
        <f ca="1">SUM(CI63:CJ63)</f>
        <v>1694519</v>
      </c>
      <c r="CL63" s="16">
        <f ca="1">_xll.DBRW($B$3,$Q$37,$Q$38,$Q$40,$Q$41,$Q$42,$P63,CL$2,CL$4,CL$3)</f>
        <v>0</v>
      </c>
      <c r="CM63" s="16">
        <f ca="1">_xll.DBRW($B$3,$Q$37,$Q$38,$Q$40,$Q$41,$Q$42,$P63,CM$2,CM$4,CM$3)</f>
        <v>2.911519206236244E-2</v>
      </c>
      <c r="CN63" s="17">
        <f ca="1">-(CL63-CM63)*100</f>
        <v>2.9115192062362438</v>
      </c>
      <c r="CO63" s="14">
        <f ca="1">$Z63-$AE63-DI63</f>
        <v>0</v>
      </c>
      <c r="CP63" s="15">
        <f ca="1">_xll.DBRW($B$3,$Q$37,$Q$38,$Q$40,$Q$41,$Q$42,$P63,CP$2,CP$4,CP$3)</f>
        <v>0</v>
      </c>
      <c r="CQ63" s="15">
        <f ca="1">_xll.DBRW($B$3,$Q$37,$Q$38,$Q$40,$Q$41,$Q$42,$P63,CQ$2,CQ$4,CQ$3)</f>
        <v>0</v>
      </c>
      <c r="CR63" s="15">
        <f ca="1">_xll.DBRW($B$3,$Q$37,$Q$38,$Q$40,$Q$41,$Q$42,$P63,CR$2,CR$4,CR$3)</f>
        <v>0</v>
      </c>
      <c r="CS63" s="15">
        <f ca="1">_xll.DBRW($B$3,$Q$37,$Q$38,$Q$40,$Q$41,$Q$42,$P63,CS$2,CS$4,CS$3)</f>
        <v>0</v>
      </c>
      <c r="CT63" s="15">
        <f ca="1">_xll.DBRW($B$3,$Q$37,$Q$38,$Q$40,$Q$41,$Q$42,$P63,CT$2,CT$4,CT$3)</f>
        <v>0</v>
      </c>
      <c r="CU63" s="15">
        <f ca="1">_xll.DBRW($B$3,$Q$37,$Q$38,$Q$40,$Q$41,$Q$42,$P63,CU$2,CU$4,CU$3)</f>
        <v>0.96302313430100583</v>
      </c>
      <c r="CV63" s="15">
        <f ca="1">_xll.DBRW($B$3,$Q$37,$Q$38,$Q$40,$Q$41,$Q$42,$P63,CV$2,CV$4,CV$3)</f>
        <v>6.3225137153881805</v>
      </c>
      <c r="CW63" s="15">
        <f ca="1">_xll.DBRW($B$3,$Q$37,$Q$38,$Q$40,$Q$41,$Q$42,$P63,CW$2,CW$4,CW$3)</f>
        <v>209.12542709018206</v>
      </c>
      <c r="CX63" s="15">
        <f ca="1">_xll.DBRW($B$3,$Q$37,$Q$38,$Q$40,$Q$41,$Q$42,$P63,CX$2,CX$4,CX$3)</f>
        <v>1173193</v>
      </c>
      <c r="CY63" s="15">
        <f ca="1">_xll.DBRW($B$3,$Q$37,$Q$38,$Q$40,$Q$41,$Q$42,$P63,CY$2,CY$4,CY$3)</f>
        <v>185558</v>
      </c>
      <c r="CZ63" s="15">
        <f t="shared" ca="1" si="105"/>
        <v>-0.96302313430100583</v>
      </c>
      <c r="DA63" s="15">
        <f t="shared" ca="1" si="105"/>
        <v>-6.3225137153881805</v>
      </c>
      <c r="DB63" s="15">
        <f t="shared" ca="1" si="105"/>
        <v>-209.12542709018206</v>
      </c>
      <c r="DC63" s="15">
        <f ca="1">IF(AND(CS63&lt;&gt;0,CX63&lt;&gt;0),-1*CZ63*CS63,0)</f>
        <v>0</v>
      </c>
      <c r="DD63" s="15">
        <f ca="1">IF(AND(CS63&lt;&gt;0,CX63&lt;&gt;0,CT63&lt;&gt;0,CY63&lt;&gt;0),DA63/CV63*$Z63,)</f>
        <v>0</v>
      </c>
      <c r="DE63" s="15">
        <f ca="1">IF(AND(CT63&lt;&gt;0,CY63&lt;&gt;0),DB63*CL63*CT63,)</f>
        <v>0</v>
      </c>
      <c r="DF63" s="15">
        <f ca="1">IF(AND(CS63&lt;&gt;0,CX63&lt;&gt;0,CT63&lt;&gt;0,CY63&lt;&gt;0),$AJ63-DC63-DD63-DE63-DI63,)</f>
        <v>0</v>
      </c>
      <c r="DG63" s="15">
        <f ca="1">IF(OR(CS63=0,CX63=0,CT63=0,CY63=0),$AJ63-DC63-DD63-DE63-DI63,)</f>
        <v>0</v>
      </c>
      <c r="DH63" s="15">
        <f ca="1">SUM(DC63:DG63)</f>
        <v>0</v>
      </c>
      <c r="DI63" s="15">
        <f ca="1">IF($U63&lt;&gt;0,IF($U63&gt;0,$V63/$U63,-$V63/$U63))*$AE63</f>
        <v>1129812</v>
      </c>
      <c r="DJ63" s="15">
        <f ca="1">SUM(DH63:DI63)</f>
        <v>1129812</v>
      </c>
      <c r="DK63" s="16">
        <f ca="1">_xll.DBRW($B$3,$Q$37,$Q$38,$Q$40,$Q$41,$Q$42,$P63,DK$2,DK$4,DK$3)</f>
        <v>0</v>
      </c>
      <c r="DL63" s="16">
        <f ca="1">_xll.DBRW($B$3,$Q$37,$Q$38,$Q$40,$Q$41,$Q$42,$P63,DL$2,DL$4,DL$3)</f>
        <v>0.1420124924442524</v>
      </c>
      <c r="DM63" s="17">
        <f ca="1">-(DK63-DL63)*100</f>
        <v>14.20124924442524</v>
      </c>
      <c r="DN63" s="14">
        <f ca="1">$AA63-$AF63-EH63</f>
        <v>0</v>
      </c>
      <c r="DO63" s="15">
        <f ca="1">_xll.DBRW($B$3,$Q$37,$Q$38,$Q$40,$Q$41,$Q$42,$P63,DO$2,DO$4,DO$3)</f>
        <v>0</v>
      </c>
      <c r="DP63" s="15">
        <f ca="1">_xll.DBRW($B$3,$Q$37,$Q$38,$Q$40,$Q$41,$Q$42,$P63,DP$2,DP$4,DP$3)</f>
        <v>0</v>
      </c>
      <c r="DQ63" s="15">
        <f ca="1">_xll.DBRW($B$3,$Q$37,$Q$38,$Q$40,$Q$41,$Q$42,$P63,DQ$2,DQ$4,DQ$3)</f>
        <v>0</v>
      </c>
      <c r="DR63" s="15">
        <f ca="1">_xll.DBRW($B$3,$Q$37,$Q$38,$Q$40,$Q$41,$Q$42,$P63,DR$2,DR$4,DR$3)</f>
        <v>0</v>
      </c>
      <c r="DS63" s="15">
        <f ca="1">_xll.DBRW($B$3,$Q$37,$Q$38,$Q$40,$Q$41,$Q$42,$P63,DS$2,DS$4,DS$3)</f>
        <v>0</v>
      </c>
      <c r="DT63" s="15">
        <f ca="1">_xll.DBRW($B$3,$Q$37,$Q$38,$Q$40,$Q$41,$Q$42,$P63,DT$2,DT$4,DT$3)</f>
        <v>58349.435294117648</v>
      </c>
      <c r="DU63" s="15">
        <f ca="1">_xll.DBRW($B$3,$Q$37,$Q$38,$Q$40,$Q$41,$Q$42,$P63,DU$2,DU$4,DU$3)</f>
        <v>5.0897533086390479E-4</v>
      </c>
      <c r="DV63" s="15">
        <f ca="1">_xll.DBRW($B$3,$Q$37,$Q$38,$Q$40,$Q$41,$Q$42,$P63,DV$2,DV$4,DV$3)</f>
        <v>209.12542709018206</v>
      </c>
      <c r="DW63" s="15">
        <f ca="1">_xll.DBRW($B$3,$Q$37,$Q$38,$Q$40,$Q$41,$Q$42,$P63,DW$2,DW$4,DW$3)</f>
        <v>94.444444444444443</v>
      </c>
      <c r="DX63" s="15">
        <f ca="1">_xll.DBRW($B$3,$Q$37,$Q$38,$Q$40,$Q$41,$Q$42,$P63,DX$2,DX$4,DX$3)</f>
        <v>185558</v>
      </c>
      <c r="DY63" s="15">
        <f t="shared" ca="1" si="106"/>
        <v>-58349.435294117648</v>
      </c>
      <c r="DZ63" s="15">
        <f t="shared" ca="1" si="106"/>
        <v>-5.0897533086390479E-4</v>
      </c>
      <c r="EA63" s="15">
        <f t="shared" ca="1" si="106"/>
        <v>-209.12542709018206</v>
      </c>
      <c r="EB63" s="15">
        <f ca="1">IF(AND(DR63&lt;&gt;0,DW63&lt;&gt;0),-1*DY63*DR63,0)</f>
        <v>0</v>
      </c>
      <c r="EC63" s="15">
        <f ca="1">IF(AND(DR63&lt;&gt;0,DW63&lt;&gt;0,DS63&lt;&gt;0,DX63&lt;&gt;0),DZ63/DU63*$AA63,)</f>
        <v>0</v>
      </c>
      <c r="ED63" s="15">
        <f ca="1">IF(AND(DS63&lt;&gt;0,DX63&lt;&gt;0),EA63*DK63*DS63,)</f>
        <v>0</v>
      </c>
      <c r="EE63" s="15">
        <f ca="1">IF(AND(DR63&lt;&gt;0,DW63&lt;&gt;0,DS63&lt;&gt;0,DX63&lt;&gt;0),$AK63-EB63-EC63-ED63-EH63,)</f>
        <v>0</v>
      </c>
      <c r="EF63" s="15">
        <f ca="1">IF(OR(DR63=0,DW63=0,DS63=0,DX63=0),$AK63-EB63-EC63-ED63-EH63,)</f>
        <v>0</v>
      </c>
      <c r="EG63" s="15">
        <f ca="1">SUM(EB63:EF63)</f>
        <v>0</v>
      </c>
      <c r="EH63" s="15">
        <f ca="1">IF($U63&lt;&gt;0,IF($U63&gt;0,$V63/$U63,-$V63/$U63))*$AF63</f>
        <v>5510780</v>
      </c>
      <c r="EI63" s="15">
        <f ca="1">SUM(EG63:EH63)</f>
        <v>5510780</v>
      </c>
      <c r="EJ63" s="16">
        <f ca="1">_xll.DBRW($B$3,$Q$37,$Q$38,$Q$40,$Q$41,$Q$42,$P63,EJ$2,EJ$4,EJ$3)</f>
        <v>0</v>
      </c>
      <c r="EK63" s="16">
        <f ca="1">_xll.DBRW($B$3,$Q$37,$Q$38,$Q$40,$Q$41,$Q$42,$P63,EK$2,EK$4,EK$3)</f>
        <v>7.8793279074887868E-2</v>
      </c>
      <c r="EL63" s="17">
        <f ca="1">-(EJ63-EK63)*100</f>
        <v>7.8793279074887863</v>
      </c>
      <c r="EM63" s="14">
        <f ca="1">$AB63-$AG63-FG63</f>
        <v>0</v>
      </c>
      <c r="EN63" s="15">
        <f ca="1">_xll.DBRW($B$3,$Q$37,$Q$38,$Q$40,$Q$41,$Q$42,$P63,EN$2,EN$4,EN$3)</f>
        <v>0</v>
      </c>
      <c r="EO63" s="15">
        <f ca="1">_xll.DBRW($B$3,$Q$37,$Q$38,$Q$40,$Q$41,$Q$42,$P63,EO$2,EO$4,EO$3)</f>
        <v>0</v>
      </c>
      <c r="EP63" s="15">
        <f ca="1">_xll.DBRW($B$3,$Q$37,$Q$38,$Q$40,$Q$41,$Q$42,$P63,EP$2,EP$4,EP$3)</f>
        <v>0</v>
      </c>
      <c r="EQ63" s="15">
        <f ca="1">_xll.DBRW($B$3,$Q$37,$Q$38,$Q$40,$Q$41,$Q$42,$P63,EQ$2,EQ$4,EQ$3)</f>
        <v>0</v>
      </c>
      <c r="ER63" s="15">
        <f ca="1">_xll.DBRW($B$3,$Q$37,$Q$38,$Q$40,$Q$41,$Q$42,$P63,ER$2,ER$4,ER$3)</f>
        <v>0</v>
      </c>
      <c r="ES63" s="15">
        <f ca="1">_xll.DBRW($B$3,$Q$37,$Q$38,$Q$40,$Q$41,$Q$42,$P63,ES$2,ES$4,ES$3)</f>
        <v>16.477678138371829</v>
      </c>
      <c r="ET63" s="15">
        <f ca="1">_xll.DBRW($B$3,$Q$37,$Q$38,$Q$40,$Q$41,$Q$42,$P63,ET$2,ET$4,ET$3)</f>
        <v>1</v>
      </c>
      <c r="EU63" s="15">
        <f ca="1">_xll.DBRW($B$3,$Q$37,$Q$38,$Q$40,$Q$41,$Q$42,$P63,EU$2,EU$4,EU$3)</f>
        <v>209.12542709018206</v>
      </c>
      <c r="EV63" s="15">
        <f ca="1">_xll.DBRW($B$3,$Q$37,$Q$38,$Q$40,$Q$41,$Q$42,$P63,EV$2,EV$4,EV$3)</f>
        <v>185558</v>
      </c>
      <c r="EW63" s="15">
        <f ca="1">_xll.DBRW($B$3,$Q$37,$Q$38,$Q$40,$Q$41,$Q$42,$P63,EW$2,EW$4,EW$3)</f>
        <v>185558</v>
      </c>
      <c r="EX63" s="15">
        <f t="shared" ca="1" si="107"/>
        <v>-16.477678138371829</v>
      </c>
      <c r="EY63" s="15">
        <f t="shared" ca="1" si="107"/>
        <v>-1</v>
      </c>
      <c r="EZ63" s="15">
        <f t="shared" ca="1" si="107"/>
        <v>-209.12542709018206</v>
      </c>
      <c r="FA63" s="15">
        <f ca="1">IF(AND(EQ63&lt;&gt;0,EV63&lt;&gt;0),-1*EX63*EQ63,0)</f>
        <v>0</v>
      </c>
      <c r="FB63" s="15">
        <f ca="1">IF(AND(EQ63&lt;&gt;0,EV63&lt;&gt;0,ER63&lt;&gt;0,EW63&lt;&gt;0),EY63/ET63*$AB63,)</f>
        <v>0</v>
      </c>
      <c r="FC63" s="15">
        <f ca="1">IF(AND(ER63&lt;&gt;0,EW63&lt;&gt;0),EZ63*EJ63*ER63,)</f>
        <v>0</v>
      </c>
      <c r="FD63" s="15">
        <f ca="1">IF(AND(EQ63&lt;&gt;0,EV63&lt;&gt;0,ER63&lt;&gt;0,EW63&lt;&gt;0),$AL63-FA63-FB63-FC63-FG63,)</f>
        <v>0</v>
      </c>
      <c r="FE63" s="15">
        <f ca="1">IF(OR(EQ63=0,EV63=0,ER63=0,EW63=0),$AL63-FA63-FB63-FC63-FG63,)</f>
        <v>0</v>
      </c>
      <c r="FF63" s="15">
        <f ca="1">SUM(FA63:FE63)</f>
        <v>0</v>
      </c>
      <c r="FG63" s="15">
        <f ca="1">IF($U63&lt;&gt;0,IF($U63&gt;0,$V63/$U63,-$V63/$U63))*$AG63</f>
        <v>3057565</v>
      </c>
      <c r="FH63" s="15">
        <f ca="1">SUM(FF63:FG63)</f>
        <v>3057565</v>
      </c>
      <c r="FI63" s="20"/>
      <c r="FJ63" s="85">
        <f ca="1">BK63+CJ63+DI63+EH63+FG63</f>
        <v>21515189</v>
      </c>
      <c r="FK63" s="21"/>
      <c r="FL63" s="22"/>
      <c r="FM63" s="104">
        <f ca="1">_xll.DBRW($B$3,$Q$37,$Q$38,$Q$40,$Q$41,$Q$42,$P63,FM$2,FM$4,FM$3)</f>
        <v>4.4383341446518898E-10</v>
      </c>
      <c r="FN63" s="105">
        <f ca="1">IF(T63&lt;&gt;0,FM63/T63,0)</f>
        <v>0</v>
      </c>
      <c r="FO63" s="104">
        <f ca="1">_xll.DBRW($B$3,$Q$37,$Q$38,$Q$40,$Q$41,$Q$42,$P63,FO$2,FO$4,FO$3)</f>
        <v>17289707.000000004</v>
      </c>
      <c r="FP63" s="105">
        <f ca="1">IF(U63&lt;&gt;0,FO63/U63,0)</f>
        <v>0.44555478257176628</v>
      </c>
      <c r="FQ63" s="86">
        <f ca="1">FM63-FO63</f>
        <v>-17289707.000000004</v>
      </c>
      <c r="FR63" s="103">
        <f ca="1">(FN63-FP63)*100</f>
        <v>-44.555478257176631</v>
      </c>
      <c r="FS63" s="23"/>
      <c r="FU63" s="37"/>
      <c r="FV63" s="37"/>
      <c r="FW63" s="37"/>
      <c r="FX63" s="37"/>
      <c r="FY63" s="37"/>
      <c r="FZ63" s="37"/>
      <c r="GA63" s="37"/>
      <c r="GB63" s="37"/>
      <c r="GC63" s="37"/>
      <c r="GD63" s="37"/>
      <c r="GE63" s="37"/>
      <c r="GF63" s="37"/>
      <c r="GG63" s="37"/>
    </row>
    <row r="64" spans="1:189" ht="15" customHeight="1" x14ac:dyDescent="0.25">
      <c r="A64">
        <f ca="1">IF(ROW()=ROW($A$60),0,1)</f>
        <v>1</v>
      </c>
      <c r="C64" s="30"/>
      <c r="D64" s="30"/>
      <c r="E64" s="30" t="str">
        <f ca="1">IF(A64&lt;&gt;0,IF((AN64+BM64+CL64+DK64+EJ64)&lt;&gt;0,ROUND((1-(AN64+BM64+CL64+DK64+EJ64))-FN64,5),"VERIF. ELIGIBILITE PMM"),"CHECK "&amp;C49)</f>
        <v>VERIF. ELIGIBILITE PMM</v>
      </c>
      <c r="F64" s="30"/>
      <c r="G64" s="30"/>
      <c r="H64" s="30"/>
      <c r="I64" s="30">
        <f ca="1">IF(A64&lt;&gt;0,IF((AO64+BN64+CM64+DL64+EK64)&lt;&gt;0,ROUND((1-(AO64+BN64+CM64+DL64+EK64))-FP64,5),"VERIF. ELIGIBILITE PMM"),"CHECK "&amp;C50)</f>
        <v>0</v>
      </c>
      <c r="J64" s="30">
        <f ca="1">IF(A64&lt;&gt;0,ROUND(V64+AQ64+BP64+CO64+DN64+EM64+FJ64-FQ64,5),"CHECK ")</f>
        <v>0</v>
      </c>
      <c r="K64" s="4"/>
      <c r="L64" s="9"/>
      <c r="M64" s="10"/>
      <c r="N64" s="9"/>
      <c r="O64" s="11"/>
      <c r="P64" s="130" t="s">
        <v>430</v>
      </c>
      <c r="Q64" s="130"/>
      <c r="R64" s="12"/>
      <c r="S64" s="13"/>
      <c r="T64" s="84">
        <f ca="1">_xll.DBRW($B$3,$Q$37,$Q$38,$Q$40,$Q$41,$Q$42,$P64,T$2,T$4,T$3)</f>
        <v>0</v>
      </c>
      <c r="U64" s="84">
        <f ca="1">_xll.DBRW($B$3,$Q$37,$Q$38,$Q$40,$Q$41,$Q$42,$P64,U$2,U$4,U$3)</f>
        <v>37065000</v>
      </c>
      <c r="V64" s="85">
        <f ca="1">T64-U64</f>
        <v>-37065000</v>
      </c>
      <c r="W64" s="106">
        <f ca="1">IF(U64&lt;&gt;0,V64/U64,0)</f>
        <v>-1</v>
      </c>
      <c r="X64" s="15">
        <f ca="1">_xll.DBRW($B$3,$Q$37,$Q$38,$Q$40,$Q$41,$Q$42,$P64,X$2,X$4,X$3)</f>
        <v>0</v>
      </c>
      <c r="Y64" s="15">
        <f ca="1">_xll.DBRW($B$3,$Q$37,$Q$38,$Q$40,$Q$41,$Q$42,$P64,Y$2,Y$4,Y$3)</f>
        <v>0</v>
      </c>
      <c r="Z64" s="15">
        <f ca="1">_xll.DBRW($B$3,$Q$37,$Q$38,$Q$40,$Q$41,$Q$42,$P64,Z$2,Z$4,Z$3)</f>
        <v>0</v>
      </c>
      <c r="AA64" s="15">
        <f ca="1">_xll.DBRW($B$3,$Q$37,$Q$38,$Q$40,$Q$41,$Q$42,$P64,AA$2,AA$4,AA$3)</f>
        <v>0</v>
      </c>
      <c r="AB64" s="15">
        <f ca="1">_xll.DBRW($B$3,$Q$37,$Q$38,$Q$40,$Q$41,$Q$42,$P64,AB$2,AB$4,AB$3)</f>
        <v>0</v>
      </c>
      <c r="AC64" s="15">
        <f ca="1">_xll.DBRW($B$3,$Q$37,$Q$38,$Q$40,$Q$41,$Q$42,$P64,AC$2,AC$4,AC$3)</f>
        <v>-13961000</v>
      </c>
      <c r="AD64" s="15">
        <f ca="1">_xll.DBRW($B$3,$Q$37,$Q$38,$Q$40,$Q$41,$Q$42,$P64,AD$2,AD$4,AD$3)</f>
        <v>0</v>
      </c>
      <c r="AE64" s="15">
        <f ca="1">_xll.DBRW($B$3,$Q$37,$Q$38,$Q$40,$Q$41,$Q$42,$P64,AE$2,AE$4,AE$3)</f>
        <v>0</v>
      </c>
      <c r="AF64" s="15">
        <f ca="1">_xll.DBRW($B$3,$Q$37,$Q$38,$Q$40,$Q$41,$Q$42,$P64,AF$2,AF$4,AF$3)</f>
        <v>0</v>
      </c>
      <c r="AG64" s="15">
        <f ca="1">_xll.DBRW($B$3,$Q$37,$Q$38,$Q$40,$Q$41,$Q$42,$P64,AG$2,AG$4,AG$3)</f>
        <v>-18869000</v>
      </c>
      <c r="AH64" s="15">
        <f t="shared" ca="1" si="102"/>
        <v>13961000</v>
      </c>
      <c r="AI64" s="15">
        <f t="shared" ca="1" si="102"/>
        <v>0</v>
      </c>
      <c r="AJ64" s="15">
        <f t="shared" ca="1" si="102"/>
        <v>0</v>
      </c>
      <c r="AK64" s="15">
        <f t="shared" ca="1" si="102"/>
        <v>0</v>
      </c>
      <c r="AL64" s="15">
        <f t="shared" ca="1" si="102"/>
        <v>18869000</v>
      </c>
      <c r="AM64" s="20"/>
      <c r="AN64" s="16">
        <f ca="1">_xll.DBRW($B$3,$Q$37,$Q$38,$Q$40,$Q$41,$Q$42,$P64,AN$2,AN$4,AN$3)</f>
        <v>0</v>
      </c>
      <c r="AO64" s="16">
        <f ca="1">_xll.DBRW($B$3,$Q$37,$Q$38,$Q$40,$Q$41,$Q$42,$P64,AO$2,AO$4,AO$3)</f>
        <v>0.37666261972210979</v>
      </c>
      <c r="AP64" s="17">
        <f ca="1">-(AN64-AO64)*100</f>
        <v>37.666261972210982</v>
      </c>
      <c r="AQ64" s="14">
        <f ca="1">$X64-$AC64-BK64</f>
        <v>0</v>
      </c>
      <c r="AR64" s="18">
        <f ca="1">_xll.DBRW($B$3,$Q$37,$Q$38,$Q$40,$Q$41,$Q$42,$P64,AR$2,AR$4,AR$3)</f>
        <v>0</v>
      </c>
      <c r="AS64" s="19">
        <f ca="1">_xll.DBRW($B$3,$Q$37,$Q$38,$Q$40,$Q$41,$Q$42,$P64,AS$2,AS$4,AS$3)</f>
        <v>0</v>
      </c>
      <c r="AT64" s="18">
        <f ca="1">_xll.DBRW($B$3,$Q$37,$Q$38,$Q$40,$Q$41,$Q$42,$P64,AT$2,AT$4,AT$3)</f>
        <v>0</v>
      </c>
      <c r="AU64" s="15">
        <f ca="1">_xll.DBRW($B$3,$Q$37,$Q$38,$Q$40,$Q$41,$Q$42,$P64,AU$2,AU$4,AU$3)</f>
        <v>0</v>
      </c>
      <c r="AV64" s="15">
        <f ca="1">_xll.DBRW($B$3,$Q$37,$Q$38,$Q$40,$Q$41,$Q$42,$P64,AV$2,AV$4,AV$3)</f>
        <v>0</v>
      </c>
      <c r="AW64" s="18">
        <f ca="1">_xll.DBRW($B$3,$Q$37,$Q$38,$Q$40,$Q$41,$Q$42,$P64,AW$2,AW$4,AW$3)</f>
        <v>0</v>
      </c>
      <c r="AX64" s="19">
        <f ca="1">_xll.DBRW($B$3,$Q$37,$Q$38,$Q$40,$Q$41,$Q$42,$P64,AX$2,AX$4,AX$3)</f>
        <v>0</v>
      </c>
      <c r="AY64" s="18">
        <f ca="1">_xll.DBRW($B$3,$Q$37,$Q$38,$Q$40,$Q$41,$Q$42,$P64,AY$2,AY$4,AY$3)</f>
        <v>0</v>
      </c>
      <c r="AZ64" s="15">
        <f ca="1">_xll.DBRW($B$3,$Q$37,$Q$38,$Q$40,$Q$41,$Q$42,$P64,AZ$2,AZ$4,AZ$3)</f>
        <v>0</v>
      </c>
      <c r="BA64" s="15">
        <f ca="1">_xll.DBRW($B$3,$Q$37,$Q$38,$Q$40,$Q$41,$Q$42,$P64,BA$2,BA$4,BA$3)</f>
        <v>0</v>
      </c>
      <c r="BB64" s="18">
        <f t="shared" ca="1" si="103"/>
        <v>0</v>
      </c>
      <c r="BC64" s="18">
        <f t="shared" ca="1" si="103"/>
        <v>0</v>
      </c>
      <c r="BD64" s="18">
        <f t="shared" ca="1" si="103"/>
        <v>0</v>
      </c>
      <c r="BE64" s="15">
        <f ca="1">IF(AND(AU64&lt;&gt;0,AZ64&lt;&gt;0),-1*BB64*AU64,0)</f>
        <v>0</v>
      </c>
      <c r="BF64" s="15">
        <f ca="1">IF(AND(AU64&lt;&gt;0,AZ64&lt;&gt;0,AV64&lt;&gt;0,BA64&lt;&gt;0),BC64/AX64*$X64,)</f>
        <v>0</v>
      </c>
      <c r="BG64" s="15">
        <f ca="1">IF(AND(AV64&lt;&gt;0,BA64&lt;&gt;0),BD64*AN64*AV64,)</f>
        <v>0</v>
      </c>
      <c r="BH64" s="15">
        <f ca="1">IF(AND(AU64&lt;&gt;0,AZ64&lt;&gt;0,AV64&lt;&gt;0,BA64&lt;&gt;0),$AH64-BE64-BF64-BG64-BK64,)</f>
        <v>0</v>
      </c>
      <c r="BI64" s="15">
        <f ca="1">IF(OR(AU64=0,AZ64=0,AV64=0,BA64=0),$AH64-BE64-BF64-BG64-BK64,)</f>
        <v>0</v>
      </c>
      <c r="BJ64" s="15">
        <f ca="1">SUM(BE64:BI64)</f>
        <v>0</v>
      </c>
      <c r="BK64" s="15">
        <f ca="1">IF($U64&lt;&gt;0,IF($U64&gt;0,$V64/$U64,-$V64/$U64))*$AC64</f>
        <v>13961000</v>
      </c>
      <c r="BL64" s="15">
        <f ca="1">SUM(BJ64:BK64)</f>
        <v>13961000</v>
      </c>
      <c r="BM64" s="16">
        <f ca="1">_xll.DBRW($B$3,$Q$37,$Q$38,$Q$40,$Q$41,$Q$42,$P64,BM$2,BM$4,BM$3)</f>
        <v>0</v>
      </c>
      <c r="BN64" s="16">
        <f ca="1">_xll.DBRW($B$3,$Q$37,$Q$38,$Q$40,$Q$41,$Q$42,$P64,BN$2,BN$4,BN$3)</f>
        <v>0</v>
      </c>
      <c r="BO64" s="17">
        <f ca="1">-(BM64-BN64)*100</f>
        <v>0</v>
      </c>
      <c r="BP64" s="14">
        <f ca="1">$Y64-$AD64-CJ64</f>
        <v>0</v>
      </c>
      <c r="BQ64" s="15">
        <f ca="1">_xll.DBRW($B$3,$Q$37,$Q$38,$Q$40,$Q$41,$Q$42,$P64,BQ$2,BQ$4,BQ$3)</f>
        <v>0</v>
      </c>
      <c r="BR64" s="15">
        <f ca="1">_xll.DBRW($B$3,$Q$37,$Q$38,$Q$40,$Q$41,$Q$42,$P64,BR$2,BR$4,BR$3)</f>
        <v>0</v>
      </c>
      <c r="BS64" s="15">
        <f ca="1">_xll.DBRW($B$3,$Q$37,$Q$38,$Q$40,$Q$41,$Q$42,$P64,BS$2,BS$4,BS$3)</f>
        <v>0</v>
      </c>
      <c r="BT64" s="15">
        <f ca="1">_xll.DBRW($B$3,$Q$37,$Q$38,$Q$40,$Q$41,$Q$42,$P64,BT$2,BT$4,BT$3)</f>
        <v>0</v>
      </c>
      <c r="BU64" s="15">
        <f ca="1">_xll.DBRW($B$3,$Q$37,$Q$38,$Q$40,$Q$41,$Q$42,$P64,BU$2,BU$4,BU$3)</f>
        <v>0</v>
      </c>
      <c r="BV64" s="15">
        <f ca="1">_xll.DBRW($B$3,$Q$37,$Q$38,$Q$40,$Q$41,$Q$42,$P64,BV$2,BV$4,BV$3)</f>
        <v>0</v>
      </c>
      <c r="BW64" s="15">
        <f ca="1">_xll.DBRW($B$3,$Q$37,$Q$38,$Q$40,$Q$41,$Q$42,$P64,BW$2,BW$4,BW$3)</f>
        <v>0</v>
      </c>
      <c r="BX64" s="15">
        <f ca="1">_xll.DBRW($B$3,$Q$37,$Q$38,$Q$40,$Q$41,$Q$42,$P64,BX$2,BX$4,BX$3)</f>
        <v>0</v>
      </c>
      <c r="BY64" s="15">
        <f ca="1">_xll.DBRW($B$3,$Q$37,$Q$38,$Q$40,$Q$41,$Q$42,$P64,BY$2,BY$4,BY$3)</f>
        <v>0</v>
      </c>
      <c r="BZ64" s="15">
        <f ca="1">_xll.DBRW($B$3,$Q$37,$Q$38,$Q$40,$Q$41,$Q$42,$P64,BZ$2,BZ$4,BZ$3)</f>
        <v>0</v>
      </c>
      <c r="CA64" s="15">
        <f t="shared" ca="1" si="104"/>
        <v>0</v>
      </c>
      <c r="CB64" s="15">
        <f t="shared" ca="1" si="104"/>
        <v>0</v>
      </c>
      <c r="CC64" s="15">
        <f t="shared" ca="1" si="104"/>
        <v>0</v>
      </c>
      <c r="CD64" s="15">
        <f ca="1">IF(AND(BT64&lt;&gt;0,BY64&lt;&gt;0),-1*CA64*BT64,0)</f>
        <v>0</v>
      </c>
      <c r="CE64" s="15">
        <f ca="1">IF(AND(BT64&lt;&gt;0,BY64&lt;&gt;0,BU64&lt;&gt;0,BZ64&lt;&gt;0),CB64/BW64*$Y64,)</f>
        <v>0</v>
      </c>
      <c r="CF64" s="15">
        <f ca="1">IF(AND(BU64&lt;&gt;0,BZ64&lt;&gt;0),CC64*BM64*BU64,)</f>
        <v>0</v>
      </c>
      <c r="CG64" s="15">
        <f ca="1">IF(AND(BT64&lt;&gt;0,BY64&lt;&gt;0,BU64&lt;&gt;0,BZ64&lt;&gt;0),$AI64-CD64-CE64-CF64-CJ64,)</f>
        <v>0</v>
      </c>
      <c r="CH64" s="15">
        <f ca="1">IF(OR(BT64=0,BY64=0,BU64=0,BZ64=0),$AI64-CD64-CE64-CF64-CJ64,)</f>
        <v>0</v>
      </c>
      <c r="CI64" s="15">
        <f ca="1">SUM(CD64:CH64)</f>
        <v>0</v>
      </c>
      <c r="CJ64" s="15">
        <f ca="1">IF($U64&lt;&gt;0,IF($U64&gt;0,$V64/$U64,-$V64/$U64))*$AD64</f>
        <v>0</v>
      </c>
      <c r="CK64" s="15">
        <f ca="1">SUM(CI64:CJ64)</f>
        <v>0</v>
      </c>
      <c r="CL64" s="16">
        <f ca="1">_xll.DBRW($B$3,$Q$37,$Q$38,$Q$40,$Q$41,$Q$42,$P64,CL$2,CL$4,CL$3)</f>
        <v>0</v>
      </c>
      <c r="CM64" s="16">
        <f ca="1">_xll.DBRW($B$3,$Q$37,$Q$38,$Q$40,$Q$41,$Q$42,$P64,CM$2,CM$4,CM$3)</f>
        <v>0</v>
      </c>
      <c r="CN64" s="17">
        <f ca="1">-(CL64-CM64)*100</f>
        <v>0</v>
      </c>
      <c r="CO64" s="14">
        <f ca="1">$Z64-$AE64-DI64</f>
        <v>0</v>
      </c>
      <c r="CP64" s="15">
        <f ca="1">_xll.DBRW($B$3,$Q$37,$Q$38,$Q$40,$Q$41,$Q$42,$P64,CP$2,CP$4,CP$3)</f>
        <v>0</v>
      </c>
      <c r="CQ64" s="15">
        <f ca="1">_xll.DBRW($B$3,$Q$37,$Q$38,$Q$40,$Q$41,$Q$42,$P64,CQ$2,CQ$4,CQ$3)</f>
        <v>0</v>
      </c>
      <c r="CR64" s="15">
        <f ca="1">_xll.DBRW($B$3,$Q$37,$Q$38,$Q$40,$Q$41,$Q$42,$P64,CR$2,CR$4,CR$3)</f>
        <v>0</v>
      </c>
      <c r="CS64" s="15">
        <f ca="1">_xll.DBRW($B$3,$Q$37,$Q$38,$Q$40,$Q$41,$Q$42,$P64,CS$2,CS$4,CS$3)</f>
        <v>0</v>
      </c>
      <c r="CT64" s="15">
        <f ca="1">_xll.DBRW($B$3,$Q$37,$Q$38,$Q$40,$Q$41,$Q$42,$P64,CT$2,CT$4,CT$3)</f>
        <v>0</v>
      </c>
      <c r="CU64" s="15">
        <f ca="1">_xll.DBRW($B$3,$Q$37,$Q$38,$Q$40,$Q$41,$Q$42,$P64,CU$2,CU$4,CU$3)</f>
        <v>0</v>
      </c>
      <c r="CV64" s="15">
        <f ca="1">_xll.DBRW($B$3,$Q$37,$Q$38,$Q$40,$Q$41,$Q$42,$P64,CV$2,CV$4,CV$3)</f>
        <v>0</v>
      </c>
      <c r="CW64" s="15">
        <f ca="1">_xll.DBRW($B$3,$Q$37,$Q$38,$Q$40,$Q$41,$Q$42,$P64,CW$2,CW$4,CW$3)</f>
        <v>0</v>
      </c>
      <c r="CX64" s="15">
        <f ca="1">_xll.DBRW($B$3,$Q$37,$Q$38,$Q$40,$Q$41,$Q$42,$P64,CX$2,CX$4,CX$3)</f>
        <v>0</v>
      </c>
      <c r="CY64" s="15">
        <f ca="1">_xll.DBRW($B$3,$Q$37,$Q$38,$Q$40,$Q$41,$Q$42,$P64,CY$2,CY$4,CY$3)</f>
        <v>0</v>
      </c>
      <c r="CZ64" s="15">
        <f t="shared" ca="1" si="105"/>
        <v>0</v>
      </c>
      <c r="DA64" s="15">
        <f t="shared" ca="1" si="105"/>
        <v>0</v>
      </c>
      <c r="DB64" s="15">
        <f t="shared" ca="1" si="105"/>
        <v>0</v>
      </c>
      <c r="DC64" s="15">
        <f ca="1">IF(AND(CS64&lt;&gt;0,CX64&lt;&gt;0),-1*CZ64*CS64,0)</f>
        <v>0</v>
      </c>
      <c r="DD64" s="15">
        <f ca="1">IF(AND(CS64&lt;&gt;0,CX64&lt;&gt;0,CT64&lt;&gt;0,CY64&lt;&gt;0),DA64/CV64*$Z64,)</f>
        <v>0</v>
      </c>
      <c r="DE64" s="15">
        <f ca="1">IF(AND(CT64&lt;&gt;0,CY64&lt;&gt;0),DB64*CL64*CT64,)</f>
        <v>0</v>
      </c>
      <c r="DF64" s="15">
        <f ca="1">IF(AND(CS64&lt;&gt;0,CX64&lt;&gt;0,CT64&lt;&gt;0,CY64&lt;&gt;0),$AJ64-DC64-DD64-DE64-DI64,)</f>
        <v>0</v>
      </c>
      <c r="DG64" s="15">
        <f ca="1">IF(OR(CS64=0,CX64=0,CT64=0,CY64=0),$AJ64-DC64-DD64-DE64-DI64,)</f>
        <v>0</v>
      </c>
      <c r="DH64" s="15">
        <f ca="1">SUM(DC64:DG64)</f>
        <v>0</v>
      </c>
      <c r="DI64" s="15">
        <f ca="1">IF($U64&lt;&gt;0,IF($U64&gt;0,$V64/$U64,-$V64/$U64))*$AE64</f>
        <v>0</v>
      </c>
      <c r="DJ64" s="15">
        <f ca="1">SUM(DH64:DI64)</f>
        <v>0</v>
      </c>
      <c r="DK64" s="16">
        <f ca="1">_xll.DBRW($B$3,$Q$37,$Q$38,$Q$40,$Q$41,$Q$42,$P64,DK$2,DK$4,DK$3)</f>
        <v>0</v>
      </c>
      <c r="DL64" s="16">
        <f ca="1">_xll.DBRW($B$3,$Q$37,$Q$38,$Q$40,$Q$41,$Q$42,$P64,DL$2,DL$4,DL$3)</f>
        <v>0</v>
      </c>
      <c r="DM64" s="17">
        <f ca="1">-(DK64-DL64)*100</f>
        <v>0</v>
      </c>
      <c r="DN64" s="14">
        <f ca="1">$AA64-$AF64-EH64</f>
        <v>0</v>
      </c>
      <c r="DO64" s="15">
        <f ca="1">_xll.DBRW($B$3,$Q$37,$Q$38,$Q$40,$Q$41,$Q$42,$P64,DO$2,DO$4,DO$3)</f>
        <v>0</v>
      </c>
      <c r="DP64" s="15">
        <f ca="1">_xll.DBRW($B$3,$Q$37,$Q$38,$Q$40,$Q$41,$Q$42,$P64,DP$2,DP$4,DP$3)</f>
        <v>0</v>
      </c>
      <c r="DQ64" s="15">
        <f ca="1">_xll.DBRW($B$3,$Q$37,$Q$38,$Q$40,$Q$41,$Q$42,$P64,DQ$2,DQ$4,DQ$3)</f>
        <v>0</v>
      </c>
      <c r="DR64" s="15">
        <f ca="1">_xll.DBRW($B$3,$Q$37,$Q$38,$Q$40,$Q$41,$Q$42,$P64,DR$2,DR$4,DR$3)</f>
        <v>0</v>
      </c>
      <c r="DS64" s="15">
        <f ca="1">_xll.DBRW($B$3,$Q$37,$Q$38,$Q$40,$Q$41,$Q$42,$P64,DS$2,DS$4,DS$3)</f>
        <v>0</v>
      </c>
      <c r="DT64" s="15">
        <f ca="1">_xll.DBRW($B$3,$Q$37,$Q$38,$Q$40,$Q$41,$Q$42,$P64,DT$2,DT$4,DT$3)</f>
        <v>0</v>
      </c>
      <c r="DU64" s="15">
        <f ca="1">_xll.DBRW($B$3,$Q$37,$Q$38,$Q$40,$Q$41,$Q$42,$P64,DU$2,DU$4,DU$3)</f>
        <v>0</v>
      </c>
      <c r="DV64" s="15">
        <f ca="1">_xll.DBRW($B$3,$Q$37,$Q$38,$Q$40,$Q$41,$Q$42,$P64,DV$2,DV$4,DV$3)</f>
        <v>0</v>
      </c>
      <c r="DW64" s="15">
        <f ca="1">_xll.DBRW($B$3,$Q$37,$Q$38,$Q$40,$Q$41,$Q$42,$P64,DW$2,DW$4,DW$3)</f>
        <v>0</v>
      </c>
      <c r="DX64" s="15">
        <f ca="1">_xll.DBRW($B$3,$Q$37,$Q$38,$Q$40,$Q$41,$Q$42,$P64,DX$2,DX$4,DX$3)</f>
        <v>0</v>
      </c>
      <c r="DY64" s="15">
        <f t="shared" ca="1" si="106"/>
        <v>0</v>
      </c>
      <c r="DZ64" s="15">
        <f t="shared" ca="1" si="106"/>
        <v>0</v>
      </c>
      <c r="EA64" s="15">
        <f t="shared" ca="1" si="106"/>
        <v>0</v>
      </c>
      <c r="EB64" s="15">
        <f ca="1">IF(AND(DR64&lt;&gt;0,DW64&lt;&gt;0),-1*DY64*DR64,0)</f>
        <v>0</v>
      </c>
      <c r="EC64" s="15">
        <f ca="1">IF(AND(DR64&lt;&gt;0,DW64&lt;&gt;0,DS64&lt;&gt;0,DX64&lt;&gt;0),DZ64/DU64*$AA64,)</f>
        <v>0</v>
      </c>
      <c r="ED64" s="15">
        <f ca="1">IF(AND(DS64&lt;&gt;0,DX64&lt;&gt;0),EA64*DK64*DS64,)</f>
        <v>0</v>
      </c>
      <c r="EE64" s="15">
        <f ca="1">IF(AND(DR64&lt;&gt;0,DW64&lt;&gt;0,DS64&lt;&gt;0,DX64&lt;&gt;0),$AK64-EB64-EC64-ED64-EH64,)</f>
        <v>0</v>
      </c>
      <c r="EF64" s="15">
        <f ca="1">IF(OR(DR64=0,DW64=0,DS64=0,DX64=0),$AK64-EB64-EC64-ED64-EH64,)</f>
        <v>0</v>
      </c>
      <c r="EG64" s="15">
        <f ca="1">SUM(EB64:EF64)</f>
        <v>0</v>
      </c>
      <c r="EH64" s="15">
        <f ca="1">IF($U64&lt;&gt;0,IF($U64&gt;0,$V64/$U64,-$V64/$U64))*$AF64</f>
        <v>0</v>
      </c>
      <c r="EI64" s="15">
        <f ca="1">SUM(EG64:EH64)</f>
        <v>0</v>
      </c>
      <c r="EJ64" s="16">
        <f ca="1">_xll.DBRW($B$3,$Q$37,$Q$38,$Q$40,$Q$41,$Q$42,$P64,EJ$2,EJ$4,EJ$3)</f>
        <v>0</v>
      </c>
      <c r="EK64" s="16">
        <f ca="1">_xll.DBRW($B$3,$Q$37,$Q$38,$Q$40,$Q$41,$Q$42,$P64,EK$2,EK$4,EK$3)</f>
        <v>0.509078645622555</v>
      </c>
      <c r="EL64" s="17">
        <f ca="1">-(EJ64-EK64)*100</f>
        <v>50.907864562255497</v>
      </c>
      <c r="EM64" s="14">
        <f ca="1">$AB64-$AG64-FG64</f>
        <v>0</v>
      </c>
      <c r="EN64" s="15">
        <f ca="1">_xll.DBRW($B$3,$Q$37,$Q$38,$Q$40,$Q$41,$Q$42,$P64,EN$2,EN$4,EN$3)</f>
        <v>0</v>
      </c>
      <c r="EO64" s="15">
        <f ca="1">_xll.DBRW($B$3,$Q$37,$Q$38,$Q$40,$Q$41,$Q$42,$P64,EO$2,EO$4,EO$3)</f>
        <v>0</v>
      </c>
      <c r="EP64" s="15">
        <f ca="1">_xll.DBRW($B$3,$Q$37,$Q$38,$Q$40,$Q$41,$Q$42,$P64,EP$2,EP$4,EP$3)</f>
        <v>0</v>
      </c>
      <c r="EQ64" s="15">
        <f ca="1">_xll.DBRW($B$3,$Q$37,$Q$38,$Q$40,$Q$41,$Q$42,$P64,EQ$2,EQ$4,EQ$3)</f>
        <v>0</v>
      </c>
      <c r="ER64" s="15">
        <f ca="1">_xll.DBRW($B$3,$Q$37,$Q$38,$Q$40,$Q$41,$Q$42,$P64,ER$2,ER$4,ER$3)</f>
        <v>0</v>
      </c>
      <c r="ES64" s="15">
        <f ca="1">_xll.DBRW($B$3,$Q$37,$Q$38,$Q$40,$Q$41,$Q$42,$P64,ES$2,ES$4,ES$3)</f>
        <v>0</v>
      </c>
      <c r="ET64" s="15">
        <f ca="1">_xll.DBRW($B$3,$Q$37,$Q$38,$Q$40,$Q$41,$Q$42,$P64,ET$2,ET$4,ET$3)</f>
        <v>0</v>
      </c>
      <c r="EU64" s="15">
        <f ca="1">_xll.DBRW($B$3,$Q$37,$Q$38,$Q$40,$Q$41,$Q$42,$P64,EU$2,EU$4,EU$3)</f>
        <v>0</v>
      </c>
      <c r="EV64" s="15">
        <f ca="1">_xll.DBRW($B$3,$Q$37,$Q$38,$Q$40,$Q$41,$Q$42,$P64,EV$2,EV$4,EV$3)</f>
        <v>0</v>
      </c>
      <c r="EW64" s="15">
        <f ca="1">_xll.DBRW($B$3,$Q$37,$Q$38,$Q$40,$Q$41,$Q$42,$P64,EW$2,EW$4,EW$3)</f>
        <v>0</v>
      </c>
      <c r="EX64" s="15">
        <f t="shared" ca="1" si="107"/>
        <v>0</v>
      </c>
      <c r="EY64" s="15">
        <f t="shared" ca="1" si="107"/>
        <v>0</v>
      </c>
      <c r="EZ64" s="15">
        <f t="shared" ca="1" si="107"/>
        <v>0</v>
      </c>
      <c r="FA64" s="15">
        <f ca="1">IF(AND(EQ64&lt;&gt;0,EV64&lt;&gt;0),-1*EX64*EQ64,0)</f>
        <v>0</v>
      </c>
      <c r="FB64" s="15">
        <f ca="1">IF(AND(EQ64&lt;&gt;0,EV64&lt;&gt;0,ER64&lt;&gt;0,EW64&lt;&gt;0),EY64/ET64*$AB64,)</f>
        <v>0</v>
      </c>
      <c r="FC64" s="15">
        <f ca="1">IF(AND(ER64&lt;&gt;0,EW64&lt;&gt;0),EZ64*EJ64*ER64,)</f>
        <v>0</v>
      </c>
      <c r="FD64" s="15">
        <f ca="1">IF(AND(EQ64&lt;&gt;0,EV64&lt;&gt;0,ER64&lt;&gt;0,EW64&lt;&gt;0),$AL64-FA64-FB64-FC64-FG64,)</f>
        <v>0</v>
      </c>
      <c r="FE64" s="15">
        <f ca="1">IF(OR(EQ64=0,EV64=0,ER64=0,EW64=0),$AL64-FA64-FB64-FC64-FG64,)</f>
        <v>0</v>
      </c>
      <c r="FF64" s="15">
        <f ca="1">SUM(FA64:FE64)</f>
        <v>0</v>
      </c>
      <c r="FG64" s="15">
        <f ca="1">IF($U64&lt;&gt;0,IF($U64&gt;0,$V64/$U64,-$V64/$U64))*$AG64</f>
        <v>18869000</v>
      </c>
      <c r="FH64" s="15">
        <f ca="1">SUM(FF64:FG64)</f>
        <v>18869000</v>
      </c>
      <c r="FI64" s="20"/>
      <c r="FJ64" s="85">
        <f ca="1">BK64+CJ64+DI64+EH64+FG64</f>
        <v>32830000</v>
      </c>
      <c r="FK64" s="21"/>
      <c r="FL64" s="22"/>
      <c r="FM64" s="104">
        <f ca="1">_xll.DBRW($B$3,$Q$37,$Q$38,$Q$40,$Q$41,$Q$42,$P64,FM$2,FM$4,FM$3)</f>
        <v>0</v>
      </c>
      <c r="FN64" s="105">
        <f ca="1">IF(T64&lt;&gt;0,FM64/T64,0)</f>
        <v>0</v>
      </c>
      <c r="FO64" s="104">
        <f ca="1">_xll.DBRW($B$3,$Q$37,$Q$38,$Q$40,$Q$41,$Q$42,$P64,FO$2,FO$4,FO$3)</f>
        <v>4235000</v>
      </c>
      <c r="FP64" s="105">
        <f ca="1">IF(U64&lt;&gt;0,FO64/U64,0)</f>
        <v>0.11425873465533522</v>
      </c>
      <c r="FQ64" s="86">
        <f ca="1">FM64-FO64</f>
        <v>-4235000</v>
      </c>
      <c r="FR64" s="103">
        <f ca="1">(FN64-FP64)*100</f>
        <v>-11.425873465533522</v>
      </c>
      <c r="FS64" s="23"/>
      <c r="FU64" s="37"/>
      <c r="FV64" s="37"/>
      <c r="FW64" s="37"/>
      <c r="FX64" s="37"/>
      <c r="FY64" s="37"/>
      <c r="FZ64" s="37"/>
      <c r="GA64" s="37"/>
      <c r="GB64" s="37"/>
      <c r="GC64" s="37"/>
      <c r="GD64" s="37"/>
      <c r="GE64" s="37"/>
      <c r="GF64" s="37"/>
      <c r="GG64" s="37"/>
    </row>
    <row r="65" spans="1:189" ht="15" customHeight="1" x14ac:dyDescent="0.25">
      <c r="A65">
        <f ca="1">IF(ROW()=ROW($A$60),0,1)</f>
        <v>1</v>
      </c>
      <c r="C65" s="30"/>
      <c r="D65" s="30"/>
      <c r="E65" s="30" t="str">
        <f ca="1">IF(A65&lt;&gt;0,IF((AN65+BM65+CL65+DK65+EJ65)&lt;&gt;0,ROUND((1-(AN65+BM65+CL65+DK65+EJ65))-FN65,5),"VERIF. ELIGIBILITE PMM"),"CHECK "&amp;C50)</f>
        <v>VERIF. ELIGIBILITE PMM</v>
      </c>
      <c r="F65" s="30"/>
      <c r="G65" s="30"/>
      <c r="H65" s="30"/>
      <c r="I65" s="30">
        <f ca="1">IF(A65&lt;&gt;0,IF((AO65+BN65+CM65+DL65+EK65)&lt;&gt;0,ROUND((1-(AO65+BN65+CM65+DL65+EK65))-FP65,5),"VERIF. ELIGIBILITE PMM"),"CHECK "&amp;C51)</f>
        <v>0</v>
      </c>
      <c r="J65" s="30">
        <f ca="1">IF(A65&lt;&gt;0,ROUND(V65+AQ65+BP65+CO65+DN65+EM65+FJ65-FQ65,5),"CHECK ")</f>
        <v>0</v>
      </c>
      <c r="K65" s="4"/>
      <c r="L65" s="9"/>
      <c r="M65" s="10"/>
      <c r="N65" s="9"/>
      <c r="O65" s="11"/>
      <c r="P65" s="130" t="s">
        <v>337</v>
      </c>
      <c r="Q65" s="130"/>
      <c r="R65" s="12"/>
      <c r="S65" s="13"/>
      <c r="T65" s="84">
        <f ca="1">_xll.DBRW($B$3,$Q$37,$Q$38,$Q$40,$Q$41,$Q$42,$P65,T$2,T$4,T$3)</f>
        <v>0</v>
      </c>
      <c r="U65" s="84">
        <f ca="1">_xll.DBRW($B$3,$Q$37,$Q$38,$Q$40,$Q$41,$Q$42,$P65,U$2,U$4,U$3)</f>
        <v>29947495</v>
      </c>
      <c r="V65" s="85">
        <f ca="1">T65-U65</f>
        <v>-29947495</v>
      </c>
      <c r="W65" s="106">
        <f ca="1">IF(U65&lt;&gt;0,V65/U65,0)</f>
        <v>-1</v>
      </c>
      <c r="X65" s="15">
        <f ca="1">_xll.DBRW($B$3,$Q$37,$Q$38,$Q$40,$Q$41,$Q$42,$P65,X$2,X$4,X$3)</f>
        <v>9.3132257461547852E-10</v>
      </c>
      <c r="Y65" s="15">
        <f ca="1">_xll.DBRW($B$3,$Q$37,$Q$38,$Q$40,$Q$41,$Q$42,$P65,Y$2,Y$4,Y$3)</f>
        <v>2.3283064365386963E-10</v>
      </c>
      <c r="Z65" s="15">
        <f ca="1">_xll.DBRW($B$3,$Q$37,$Q$38,$Q$40,$Q$41,$Q$42,$P65,Z$2,Z$4,Z$3)</f>
        <v>0</v>
      </c>
      <c r="AA65" s="15">
        <f ca="1">_xll.DBRW($B$3,$Q$37,$Q$38,$Q$40,$Q$41,$Q$42,$P65,AA$2,AA$4,AA$3)</f>
        <v>0</v>
      </c>
      <c r="AB65" s="15">
        <f ca="1">_xll.DBRW($B$3,$Q$37,$Q$38,$Q$40,$Q$41,$Q$42,$P65,AB$2,AB$4,AB$3)</f>
        <v>0</v>
      </c>
      <c r="AC65" s="15">
        <f ca="1">_xll.DBRW($B$3,$Q$37,$Q$38,$Q$40,$Q$41,$Q$42,$P65,AC$2,AC$4,AC$3)</f>
        <v>-17604699</v>
      </c>
      <c r="AD65" s="15">
        <f ca="1">_xll.DBRW($B$3,$Q$37,$Q$38,$Q$40,$Q$41,$Q$42,$P65,AD$2,AD$4,AD$3)</f>
        <v>-5497580</v>
      </c>
      <c r="AE65" s="15">
        <f ca="1">_xll.DBRW($B$3,$Q$37,$Q$38,$Q$40,$Q$41,$Q$42,$P65,AE$2,AE$4,AE$3)</f>
        <v>-5525887</v>
      </c>
      <c r="AF65" s="15">
        <f ca="1">_xll.DBRW($B$3,$Q$37,$Q$38,$Q$40,$Q$41,$Q$42,$P65,AF$2,AF$4,AF$3)</f>
        <v>-22274</v>
      </c>
      <c r="AG65" s="15">
        <f ca="1">_xll.DBRW($B$3,$Q$37,$Q$38,$Q$40,$Q$41,$Q$42,$P65,AG$2,AG$4,AG$3)</f>
        <v>-1187356</v>
      </c>
      <c r="AH65" s="15">
        <f t="shared" ca="1" si="102"/>
        <v>17604699</v>
      </c>
      <c r="AI65" s="15">
        <f t="shared" ca="1" si="102"/>
        <v>5497580</v>
      </c>
      <c r="AJ65" s="15">
        <f t="shared" ca="1" si="102"/>
        <v>5525887</v>
      </c>
      <c r="AK65" s="15">
        <f t="shared" ca="1" si="102"/>
        <v>22274</v>
      </c>
      <c r="AL65" s="15">
        <f t="shared" ca="1" si="102"/>
        <v>1187356</v>
      </c>
      <c r="AM65" s="20"/>
      <c r="AN65" s="16">
        <f ca="1">_xll.DBRW($B$3,$Q$37,$Q$38,$Q$40,$Q$41,$Q$42,$P65,AN$2,AN$4,AN$3)</f>
        <v>0</v>
      </c>
      <c r="AO65" s="16">
        <f ca="1">_xll.DBRW($B$3,$Q$37,$Q$38,$Q$40,$Q$41,$Q$42,$P65,AO$2,AO$4,AO$3)</f>
        <v>0.58785213921898982</v>
      </c>
      <c r="AP65" s="17">
        <f ca="1">-(AN65-AO65)*100</f>
        <v>58.785213921898979</v>
      </c>
      <c r="AQ65" s="14">
        <f ca="1">$X65-$AC65-BK65</f>
        <v>0</v>
      </c>
      <c r="AR65" s="18">
        <f ca="1">_xll.DBRW($B$3,$Q$37,$Q$38,$Q$40,$Q$41,$Q$42,$P65,AR$2,AR$4,AR$3)</f>
        <v>0</v>
      </c>
      <c r="AS65" s="19">
        <f ca="1">_xll.DBRW($B$3,$Q$37,$Q$38,$Q$40,$Q$41,$Q$42,$P65,AS$2,AS$4,AS$3)</f>
        <v>0</v>
      </c>
      <c r="AT65" s="18">
        <f ca="1">_xll.DBRW($B$3,$Q$37,$Q$38,$Q$40,$Q$41,$Q$42,$P65,AT$2,AT$4,AT$3)</f>
        <v>0</v>
      </c>
      <c r="AU65" s="15">
        <f ca="1">_xll.DBRW($B$3,$Q$37,$Q$38,$Q$40,$Q$41,$Q$42,$P65,AU$2,AU$4,AU$3)</f>
        <v>0</v>
      </c>
      <c r="AV65" s="15">
        <f ca="1">_xll.DBRW($B$3,$Q$37,$Q$38,$Q$40,$Q$41,$Q$42,$P65,AV$2,AV$4,AV$3)</f>
        <v>0</v>
      </c>
      <c r="AW65" s="18">
        <f ca="1">_xll.DBRW($B$3,$Q$37,$Q$38,$Q$40,$Q$41,$Q$42,$P65,AW$2,AW$4,AW$3)</f>
        <v>61.546068570589533</v>
      </c>
      <c r="AX65" s="19">
        <f ca="1">_xll.DBRW($B$3,$Q$37,$Q$38,$Q$40,$Q$41,$Q$42,$P65,AX$2,AX$4,AX$3)</f>
        <v>0</v>
      </c>
      <c r="AY65" s="18">
        <f ca="1">_xll.DBRW($B$3,$Q$37,$Q$38,$Q$40,$Q$41,$Q$42,$P65,AY$2,AY$4,AY$3)</f>
        <v>0</v>
      </c>
      <c r="AZ65" s="15">
        <f ca="1">_xll.DBRW($B$3,$Q$37,$Q$38,$Q$40,$Q$41,$Q$42,$P65,AZ$2,AZ$4,AZ$3)</f>
        <v>286041</v>
      </c>
      <c r="BA65" s="15">
        <f ca="1">_xll.DBRW($B$3,$Q$37,$Q$38,$Q$40,$Q$41,$Q$42,$P65,BA$2,BA$4,BA$3)</f>
        <v>0</v>
      </c>
      <c r="BB65" s="18">
        <f t="shared" ca="1" si="103"/>
        <v>-61.546068570589533</v>
      </c>
      <c r="BC65" s="18">
        <f t="shared" ca="1" si="103"/>
        <v>0</v>
      </c>
      <c r="BD65" s="18">
        <f t="shared" ca="1" si="103"/>
        <v>0</v>
      </c>
      <c r="BE65" s="15">
        <f ca="1">IF(AND(AU65&lt;&gt;0,AZ65&lt;&gt;0),-1*BB65*AU65,0)</f>
        <v>0</v>
      </c>
      <c r="BF65" s="15">
        <f ca="1">IF(AND(AU65&lt;&gt;0,AZ65&lt;&gt;0,AV65&lt;&gt;0,BA65&lt;&gt;0),BC65/AX65*$X65,)</f>
        <v>0</v>
      </c>
      <c r="BG65" s="15">
        <f ca="1">IF(AND(AV65&lt;&gt;0,BA65&lt;&gt;0),BD65*AN65*AV65,)</f>
        <v>0</v>
      </c>
      <c r="BH65" s="15">
        <f ca="1">IF(AND(AU65&lt;&gt;0,AZ65&lt;&gt;0,AV65&lt;&gt;0,BA65&lt;&gt;0),$AH65-BE65-BF65-BG65-BK65,)</f>
        <v>0</v>
      </c>
      <c r="BI65" s="15">
        <f ca="1">IF(OR(AU65=0,AZ65=0,AV65=0,BA65=0),$AH65-BE65-BF65-BG65-BK65,)</f>
        <v>0</v>
      </c>
      <c r="BJ65" s="15">
        <f ca="1">SUM(BE65:BI65)</f>
        <v>0</v>
      </c>
      <c r="BK65" s="15">
        <f ca="1">IF($U65&lt;&gt;0,IF($U65&gt;0,$V65/$U65,-$V65/$U65))*$AC65</f>
        <v>17604699</v>
      </c>
      <c r="BL65" s="15">
        <f ca="1">SUM(BJ65:BK65)</f>
        <v>17604699</v>
      </c>
      <c r="BM65" s="16">
        <f ca="1">_xll.DBRW($B$3,$Q$37,$Q$38,$Q$40,$Q$41,$Q$42,$P65,BM$2,BM$4,BM$3)</f>
        <v>0</v>
      </c>
      <c r="BN65" s="16">
        <f ca="1">_xll.DBRW($B$3,$Q$37,$Q$38,$Q$40,$Q$41,$Q$42,$P65,BN$2,BN$4,BN$3)</f>
        <v>0.18357395167776136</v>
      </c>
      <c r="BO65" s="17">
        <f ca="1">-(BM65-BN65)*100</f>
        <v>18.357395167776136</v>
      </c>
      <c r="BP65" s="14">
        <f ca="1">$Y65-$AD65-CJ65</f>
        <v>0</v>
      </c>
      <c r="BQ65" s="15">
        <f ca="1">_xll.DBRW($B$3,$Q$37,$Q$38,$Q$40,$Q$41,$Q$42,$P65,BQ$2,BQ$4,BQ$3)</f>
        <v>0</v>
      </c>
      <c r="BR65" s="15">
        <f ca="1">_xll.DBRW($B$3,$Q$37,$Q$38,$Q$40,$Q$41,$Q$42,$P65,BR$2,BR$4,BR$3)</f>
        <v>0</v>
      </c>
      <c r="BS65" s="15">
        <f ca="1">_xll.DBRW($B$3,$Q$37,$Q$38,$Q$40,$Q$41,$Q$42,$P65,BS$2,BS$4,BS$3)</f>
        <v>0</v>
      </c>
      <c r="BT65" s="15">
        <f ca="1">_xll.DBRW($B$3,$Q$37,$Q$38,$Q$40,$Q$41,$Q$42,$P65,BT$2,BT$4,BT$3)</f>
        <v>0</v>
      </c>
      <c r="BU65" s="15">
        <f ca="1">_xll.DBRW($B$3,$Q$37,$Q$38,$Q$40,$Q$41,$Q$42,$P65,BU$2,BU$4,BU$3)</f>
        <v>0</v>
      </c>
      <c r="BV65" s="15">
        <f ca="1">_xll.DBRW($B$3,$Q$37,$Q$38,$Q$40,$Q$41,$Q$42,$P65,BV$2,BV$4,BV$3)</f>
        <v>0.66167886216241334</v>
      </c>
      <c r="BW65" s="15">
        <f ca="1">_xll.DBRW($B$3,$Q$37,$Q$38,$Q$40,$Q$41,$Q$42,$P65,BW$2,BW$4,BW$3)</f>
        <v>0</v>
      </c>
      <c r="BX65" s="15">
        <f ca="1">_xll.DBRW($B$3,$Q$37,$Q$38,$Q$40,$Q$41,$Q$42,$P65,BX$2,BX$4,BX$3)</f>
        <v>0</v>
      </c>
      <c r="BY65" s="15">
        <f ca="1">_xll.DBRW($B$3,$Q$37,$Q$38,$Q$40,$Q$41,$Q$42,$P65,BY$2,BY$4,BY$3)</f>
        <v>8308532</v>
      </c>
      <c r="BZ65" s="15">
        <f ca="1">_xll.DBRW($B$3,$Q$37,$Q$38,$Q$40,$Q$41,$Q$42,$P65,BZ$2,BZ$4,BZ$3)</f>
        <v>0</v>
      </c>
      <c r="CA65" s="15">
        <f t="shared" ca="1" si="104"/>
        <v>-0.66167886216241334</v>
      </c>
      <c r="CB65" s="15">
        <f t="shared" ca="1" si="104"/>
        <v>0</v>
      </c>
      <c r="CC65" s="15">
        <f t="shared" ca="1" si="104"/>
        <v>0</v>
      </c>
      <c r="CD65" s="15">
        <f ca="1">IF(AND(BT65&lt;&gt;0,BY65&lt;&gt;0),-1*CA65*BT65,0)</f>
        <v>0</v>
      </c>
      <c r="CE65" s="15">
        <f ca="1">IF(AND(BT65&lt;&gt;0,BY65&lt;&gt;0,BU65&lt;&gt;0,BZ65&lt;&gt;0),CB65/BW65*$Y65,)</f>
        <v>0</v>
      </c>
      <c r="CF65" s="15">
        <f ca="1">IF(AND(BU65&lt;&gt;0,BZ65&lt;&gt;0),CC65*BM65*BU65,)</f>
        <v>0</v>
      </c>
      <c r="CG65" s="15">
        <f ca="1">IF(AND(BT65&lt;&gt;0,BY65&lt;&gt;0,BU65&lt;&gt;0,BZ65&lt;&gt;0),$AI65-CD65-CE65-CF65-CJ65,)</f>
        <v>0</v>
      </c>
      <c r="CH65" s="15">
        <f ca="1">IF(OR(BT65=0,BY65=0,BU65=0,BZ65=0),$AI65-CD65-CE65-CF65-CJ65,)</f>
        <v>0</v>
      </c>
      <c r="CI65" s="15">
        <f ca="1">SUM(CD65:CH65)</f>
        <v>0</v>
      </c>
      <c r="CJ65" s="15">
        <f ca="1">IF($U65&lt;&gt;0,IF($U65&gt;0,$V65/$U65,-$V65/$U65))*$AD65</f>
        <v>5497580</v>
      </c>
      <c r="CK65" s="15">
        <f ca="1">SUM(CI65:CJ65)</f>
        <v>5497580</v>
      </c>
      <c r="CL65" s="16">
        <f ca="1">_xll.DBRW($B$3,$Q$37,$Q$38,$Q$40,$Q$41,$Q$42,$P65,CL$2,CL$4,CL$3)</f>
        <v>0</v>
      </c>
      <c r="CM65" s="16">
        <f ca="1">_xll.DBRW($B$3,$Q$37,$Q$38,$Q$40,$Q$41,$Q$42,$P65,CM$2,CM$4,CM$3)</f>
        <v>0.18451917263864639</v>
      </c>
      <c r="CN65" s="17">
        <f ca="1">-(CL65-CM65)*100</f>
        <v>18.45191726386464</v>
      </c>
      <c r="CO65" s="14">
        <f ca="1">$Z65-$AE65-DI65</f>
        <v>0</v>
      </c>
      <c r="CP65" s="15">
        <f ca="1">_xll.DBRW($B$3,$Q$37,$Q$38,$Q$40,$Q$41,$Q$42,$P65,CP$2,CP$4,CP$3)</f>
        <v>0</v>
      </c>
      <c r="CQ65" s="15">
        <f ca="1">_xll.DBRW($B$3,$Q$37,$Q$38,$Q$40,$Q$41,$Q$42,$P65,CQ$2,CQ$4,CQ$3)</f>
        <v>0</v>
      </c>
      <c r="CR65" s="15">
        <f ca="1">_xll.DBRW($B$3,$Q$37,$Q$38,$Q$40,$Q$41,$Q$42,$P65,CR$2,CR$4,CR$3)</f>
        <v>0</v>
      </c>
      <c r="CS65" s="15">
        <f ca="1">_xll.DBRW($B$3,$Q$37,$Q$38,$Q$40,$Q$41,$Q$42,$P65,CS$2,CS$4,CS$3)</f>
        <v>0</v>
      </c>
      <c r="CT65" s="15">
        <f ca="1">_xll.DBRW($B$3,$Q$37,$Q$38,$Q$40,$Q$41,$Q$42,$P65,CT$2,CT$4,CT$3)</f>
        <v>0</v>
      </c>
      <c r="CU65" s="15">
        <f ca="1">_xll.DBRW($B$3,$Q$37,$Q$38,$Q$40,$Q$41,$Q$42,$P65,CU$2,CU$4,CU$3)</f>
        <v>1.0876076046666254</v>
      </c>
      <c r="CV65" s="15">
        <f ca="1">_xll.DBRW($B$3,$Q$37,$Q$38,$Q$40,$Q$41,$Q$42,$P65,CV$2,CV$4,CV$3)</f>
        <v>0</v>
      </c>
      <c r="CW65" s="15">
        <f ca="1">_xll.DBRW($B$3,$Q$37,$Q$38,$Q$40,$Q$41,$Q$42,$P65,CW$2,CW$4,CW$3)</f>
        <v>0</v>
      </c>
      <c r="CX65" s="15">
        <f ca="1">_xll.DBRW($B$3,$Q$37,$Q$38,$Q$40,$Q$41,$Q$42,$P65,CX$2,CX$4,CX$3)</f>
        <v>5080772.675999999</v>
      </c>
      <c r="CY65" s="15">
        <f ca="1">_xll.DBRW($B$3,$Q$37,$Q$38,$Q$40,$Q$41,$Q$42,$P65,CY$2,CY$4,CY$3)</f>
        <v>0</v>
      </c>
      <c r="CZ65" s="15">
        <f t="shared" ca="1" si="105"/>
        <v>-1.0876076046666254</v>
      </c>
      <c r="DA65" s="15">
        <f t="shared" ca="1" si="105"/>
        <v>0</v>
      </c>
      <c r="DB65" s="15">
        <f t="shared" ca="1" si="105"/>
        <v>0</v>
      </c>
      <c r="DC65" s="15">
        <f ca="1">IF(AND(CS65&lt;&gt;0,CX65&lt;&gt;0),-1*CZ65*CS65,0)</f>
        <v>0</v>
      </c>
      <c r="DD65" s="15">
        <f ca="1">IF(AND(CS65&lt;&gt;0,CX65&lt;&gt;0,CT65&lt;&gt;0,CY65&lt;&gt;0),DA65/CV65*$Z65,)</f>
        <v>0</v>
      </c>
      <c r="DE65" s="15">
        <f ca="1">IF(AND(CT65&lt;&gt;0,CY65&lt;&gt;0),DB65*CL65*CT65,)</f>
        <v>0</v>
      </c>
      <c r="DF65" s="15">
        <f ca="1">IF(AND(CS65&lt;&gt;0,CX65&lt;&gt;0,CT65&lt;&gt;0,CY65&lt;&gt;0),$AJ65-DC65-DD65-DE65-DI65,)</f>
        <v>0</v>
      </c>
      <c r="DG65" s="15">
        <f ca="1">IF(OR(CS65=0,CX65=0,CT65=0,CY65=0),$AJ65-DC65-DD65-DE65-DI65,)</f>
        <v>0</v>
      </c>
      <c r="DH65" s="15">
        <f ca="1">SUM(DC65:DG65)</f>
        <v>0</v>
      </c>
      <c r="DI65" s="15">
        <f ca="1">IF($U65&lt;&gt;0,IF($U65&gt;0,$V65/$U65,-$V65/$U65))*$AE65</f>
        <v>5525887</v>
      </c>
      <c r="DJ65" s="15">
        <f ca="1">SUM(DH65:DI65)</f>
        <v>5525887</v>
      </c>
      <c r="DK65" s="16">
        <f ca="1">_xll.DBRW($B$3,$Q$37,$Q$38,$Q$40,$Q$41,$Q$42,$P65,DK$2,DK$4,DK$3)</f>
        <v>0</v>
      </c>
      <c r="DL65" s="16">
        <f ca="1">_xll.DBRW($B$3,$Q$37,$Q$38,$Q$40,$Q$41,$Q$42,$P65,DL$2,DL$4,DL$3)</f>
        <v>7.4376838530234332E-4</v>
      </c>
      <c r="DM65" s="17">
        <f ca="1">-(DK65-DL65)*100</f>
        <v>7.4376838530234329E-2</v>
      </c>
      <c r="DN65" s="14">
        <f ca="1">$AA65-$AF65-EH65</f>
        <v>0</v>
      </c>
      <c r="DO65" s="15">
        <f ca="1">_xll.DBRW($B$3,$Q$37,$Q$38,$Q$40,$Q$41,$Q$42,$P65,DO$2,DO$4,DO$3)</f>
        <v>0</v>
      </c>
      <c r="DP65" s="15">
        <f ca="1">_xll.DBRW($B$3,$Q$37,$Q$38,$Q$40,$Q$41,$Q$42,$P65,DP$2,DP$4,DP$3)</f>
        <v>0</v>
      </c>
      <c r="DQ65" s="15">
        <f ca="1">_xll.DBRW($B$3,$Q$37,$Q$38,$Q$40,$Q$41,$Q$42,$P65,DQ$2,DQ$4,DQ$3)</f>
        <v>0</v>
      </c>
      <c r="DR65" s="15">
        <f ca="1">_xll.DBRW($B$3,$Q$37,$Q$38,$Q$40,$Q$41,$Q$42,$P65,DR$2,DR$4,DR$3)</f>
        <v>0</v>
      </c>
      <c r="DS65" s="15">
        <f ca="1">_xll.DBRW($B$3,$Q$37,$Q$38,$Q$40,$Q$41,$Q$42,$P65,DS$2,DS$4,DS$3)</f>
        <v>0</v>
      </c>
      <c r="DT65" s="15">
        <f ca="1">_xll.DBRW($B$3,$Q$37,$Q$38,$Q$40,$Q$41,$Q$42,$P65,DT$2,DT$4,DT$3)</f>
        <v>120.90832328106151</v>
      </c>
      <c r="DU65" s="15">
        <f ca="1">_xll.DBRW($B$3,$Q$37,$Q$38,$Q$40,$Q$41,$Q$42,$P65,DU$2,DU$4,DU$3)</f>
        <v>0</v>
      </c>
      <c r="DV65" s="15">
        <f ca="1">_xll.DBRW($B$3,$Q$37,$Q$38,$Q$40,$Q$41,$Q$42,$P65,DV$2,DV$4,DV$3)</f>
        <v>0</v>
      </c>
      <c r="DW65" s="15">
        <f ca="1">_xll.DBRW($B$3,$Q$37,$Q$38,$Q$40,$Q$41,$Q$42,$P65,DW$2,DW$4,DW$3)</f>
        <v>184.22222222222223</v>
      </c>
      <c r="DX65" s="15">
        <f ca="1">_xll.DBRW($B$3,$Q$37,$Q$38,$Q$40,$Q$41,$Q$42,$P65,DX$2,DX$4,DX$3)</f>
        <v>0</v>
      </c>
      <c r="DY65" s="15">
        <f t="shared" ca="1" si="106"/>
        <v>-120.90832328106151</v>
      </c>
      <c r="DZ65" s="15">
        <f t="shared" ca="1" si="106"/>
        <v>0</v>
      </c>
      <c r="EA65" s="15">
        <f t="shared" ca="1" si="106"/>
        <v>0</v>
      </c>
      <c r="EB65" s="15">
        <f ca="1">IF(AND(DR65&lt;&gt;0,DW65&lt;&gt;0),-1*DY65*DR65,0)</f>
        <v>0</v>
      </c>
      <c r="EC65" s="15">
        <f ca="1">IF(AND(DR65&lt;&gt;0,DW65&lt;&gt;0,DS65&lt;&gt;0,DX65&lt;&gt;0),DZ65/DU65*$AA65,)</f>
        <v>0</v>
      </c>
      <c r="ED65" s="15">
        <f ca="1">IF(AND(DS65&lt;&gt;0,DX65&lt;&gt;0),EA65*DK65*DS65,)</f>
        <v>0</v>
      </c>
      <c r="EE65" s="15">
        <f ca="1">IF(AND(DR65&lt;&gt;0,DW65&lt;&gt;0,DS65&lt;&gt;0,DX65&lt;&gt;0),$AK65-EB65-EC65-ED65-EH65,)</f>
        <v>0</v>
      </c>
      <c r="EF65" s="15">
        <f ca="1">IF(OR(DR65=0,DW65=0,DS65=0,DX65=0),$AK65-EB65-EC65-ED65-EH65,)</f>
        <v>0</v>
      </c>
      <c r="EG65" s="15">
        <f ca="1">SUM(EB65:EF65)</f>
        <v>0</v>
      </c>
      <c r="EH65" s="15">
        <f ca="1">IF($U65&lt;&gt;0,IF($U65&gt;0,$V65/$U65,-$V65/$U65))*$AF65</f>
        <v>22274</v>
      </c>
      <c r="EI65" s="15">
        <f ca="1">SUM(EG65:EH65)</f>
        <v>22274</v>
      </c>
      <c r="EJ65" s="16">
        <f ca="1">_xll.DBRW($B$3,$Q$37,$Q$38,$Q$40,$Q$41,$Q$42,$P65,EJ$2,EJ$4,EJ$3)</f>
        <v>0</v>
      </c>
      <c r="EK65" s="16">
        <f ca="1">_xll.DBRW($B$3,$Q$37,$Q$38,$Q$40,$Q$41,$Q$42,$P65,EK$2,EK$4,EK$3)</f>
        <v>3.9647923807984604E-2</v>
      </c>
      <c r="EL65" s="17">
        <f ca="1">-(EJ65-EK65)*100</f>
        <v>3.9647923807984604</v>
      </c>
      <c r="EM65" s="14">
        <f ca="1">$AB65-$AG65-FG65</f>
        <v>0</v>
      </c>
      <c r="EN65" s="15">
        <f ca="1">_xll.DBRW($B$3,$Q$37,$Q$38,$Q$40,$Q$41,$Q$42,$P65,EN$2,EN$4,EN$3)</f>
        <v>0</v>
      </c>
      <c r="EO65" s="15">
        <f ca="1">_xll.DBRW($B$3,$Q$37,$Q$38,$Q$40,$Q$41,$Q$42,$P65,EO$2,EO$4,EO$3)</f>
        <v>0</v>
      </c>
      <c r="EP65" s="15">
        <f ca="1">_xll.DBRW($B$3,$Q$37,$Q$38,$Q$40,$Q$41,$Q$42,$P65,EP$2,EP$4,EP$3)</f>
        <v>0</v>
      </c>
      <c r="EQ65" s="15">
        <f ca="1">_xll.DBRW($B$3,$Q$37,$Q$38,$Q$40,$Q$41,$Q$42,$P65,EQ$2,EQ$4,EQ$3)</f>
        <v>0</v>
      </c>
      <c r="ER65" s="15">
        <f ca="1">_xll.DBRW($B$3,$Q$37,$Q$38,$Q$40,$Q$41,$Q$42,$P65,ER$2,ER$4,ER$3)</f>
        <v>0</v>
      </c>
      <c r="ES65" s="15">
        <f ca="1">_xll.DBRW($B$3,$Q$37,$Q$38,$Q$40,$Q$41,$Q$42,$P65,ES$2,ES$4,ES$3)</f>
        <v>0</v>
      </c>
      <c r="ET65" s="15">
        <f ca="1">_xll.DBRW($B$3,$Q$37,$Q$38,$Q$40,$Q$41,$Q$42,$P65,ET$2,ET$4,ET$3)</f>
        <v>0</v>
      </c>
      <c r="EU65" s="15">
        <f ca="1">_xll.DBRW($B$3,$Q$37,$Q$38,$Q$40,$Q$41,$Q$42,$P65,EU$2,EU$4,EU$3)</f>
        <v>0</v>
      </c>
      <c r="EV65" s="15">
        <f ca="1">_xll.DBRW($B$3,$Q$37,$Q$38,$Q$40,$Q$41,$Q$42,$P65,EV$2,EV$4,EV$3)</f>
        <v>0</v>
      </c>
      <c r="EW65" s="15">
        <f ca="1">_xll.DBRW($B$3,$Q$37,$Q$38,$Q$40,$Q$41,$Q$42,$P65,EW$2,EW$4,EW$3)</f>
        <v>0</v>
      </c>
      <c r="EX65" s="15">
        <f t="shared" ca="1" si="107"/>
        <v>0</v>
      </c>
      <c r="EY65" s="15">
        <f t="shared" ca="1" si="107"/>
        <v>0</v>
      </c>
      <c r="EZ65" s="15">
        <f t="shared" ca="1" si="107"/>
        <v>0</v>
      </c>
      <c r="FA65" s="15">
        <f ca="1">IF(AND(EQ65&lt;&gt;0,EV65&lt;&gt;0),-1*EX65*EQ65,0)</f>
        <v>0</v>
      </c>
      <c r="FB65" s="15">
        <f ca="1">IF(AND(EQ65&lt;&gt;0,EV65&lt;&gt;0,ER65&lt;&gt;0,EW65&lt;&gt;0),EY65/ET65*$AB65,)</f>
        <v>0</v>
      </c>
      <c r="FC65" s="15">
        <f ca="1">IF(AND(ER65&lt;&gt;0,EW65&lt;&gt;0),EZ65*EJ65*ER65,)</f>
        <v>0</v>
      </c>
      <c r="FD65" s="15">
        <f ca="1">IF(AND(EQ65&lt;&gt;0,EV65&lt;&gt;0,ER65&lt;&gt;0,EW65&lt;&gt;0),$AL65-FA65-FB65-FC65-FG65,)</f>
        <v>0</v>
      </c>
      <c r="FE65" s="15">
        <f ca="1">IF(OR(EQ65=0,EV65=0,ER65=0,EW65=0),$AL65-FA65-FB65-FC65-FG65,)</f>
        <v>0</v>
      </c>
      <c r="FF65" s="15">
        <f ca="1">SUM(FA65:FE65)</f>
        <v>0</v>
      </c>
      <c r="FG65" s="15">
        <f ca="1">IF($U65&lt;&gt;0,IF($U65&gt;0,$V65/$U65,-$V65/$U65))*$AG65</f>
        <v>1187356</v>
      </c>
      <c r="FH65" s="15">
        <f ca="1">SUM(FF65:FG65)</f>
        <v>1187356</v>
      </c>
      <c r="FI65" s="20"/>
      <c r="FJ65" s="85">
        <f ca="1">BK65+CJ65+DI65+EH65+FG65</f>
        <v>29837796</v>
      </c>
      <c r="FK65" s="21"/>
      <c r="FL65" s="22"/>
      <c r="FM65" s="104">
        <f ca="1">_xll.DBRW($B$3,$Q$37,$Q$38,$Q$40,$Q$41,$Q$42,$P65,FM$2,FM$4,FM$3)</f>
        <v>-8.7169382823049091E-11</v>
      </c>
      <c r="FN65" s="105">
        <f ca="1">IF(T65&lt;&gt;0,FM65/T65,0)</f>
        <v>0</v>
      </c>
      <c r="FO65" s="104">
        <f ca="1">_xll.DBRW($B$3,$Q$37,$Q$38,$Q$40,$Q$41,$Q$42,$P65,FO$2,FO$4,FO$3)</f>
        <v>109699.00000000093</v>
      </c>
      <c r="FP65" s="105">
        <f ca="1">IF(U65&lt;&gt;0,FO65/U65,0)</f>
        <v>3.663044271315545E-3</v>
      </c>
      <c r="FQ65" s="86">
        <f ca="1">FM65-FO65</f>
        <v>-109699.00000000102</v>
      </c>
      <c r="FR65" s="103">
        <f ca="1">(FN65-FP65)*100</f>
        <v>-0.36630442713155448</v>
      </c>
      <c r="FS65" s="23"/>
      <c r="FU65" s="37"/>
      <c r="FV65" s="37"/>
      <c r="FW65" s="37"/>
      <c r="FX65" s="37"/>
      <c r="FY65" s="37"/>
      <c r="FZ65" s="37"/>
      <c r="GA65" s="37"/>
      <c r="GB65" s="37"/>
      <c r="GC65" s="37"/>
      <c r="GD65" s="37"/>
      <c r="GE65" s="37"/>
      <c r="GF65" s="37"/>
      <c r="GG65" s="37"/>
    </row>
    <row r="66" spans="1:189" x14ac:dyDescent="0.25">
      <c r="A66" t="s">
        <v>85</v>
      </c>
      <c r="L66" s="9"/>
      <c r="M66" s="10"/>
      <c r="R66" s="12"/>
      <c r="S66" s="13"/>
      <c r="BB66" s="24"/>
      <c r="BC66" s="24"/>
      <c r="BD66" s="24"/>
      <c r="CA66" s="24"/>
      <c r="CB66" s="24"/>
      <c r="CC66" s="24"/>
      <c r="CZ66" s="24"/>
      <c r="DA66" s="24"/>
      <c r="DB66" s="24"/>
      <c r="DY66" s="24"/>
      <c r="DZ66" s="24"/>
      <c r="EA66" s="24"/>
      <c r="EX66" s="24"/>
      <c r="EY66" s="24"/>
      <c r="EZ66" s="24"/>
      <c r="FK66" s="21"/>
      <c r="FL66" s="22"/>
      <c r="FS66" s="23"/>
    </row>
    <row r="67" spans="1:189" ht="15" customHeight="1" x14ac:dyDescent="0.25">
      <c r="A67">
        <f t="shared" ref="A67:A130" ca="1" si="108">IF(ROW()=ROW($A$60),0,1)</f>
        <v>1</v>
      </c>
      <c r="C67" s="30"/>
      <c r="D67" s="30"/>
      <c r="E67" s="30">
        <f t="shared" ref="E67:E81" ca="1" si="109">IF(A67&lt;&gt;0,IF((AN67+BM67+CL67+DK67+EJ67)&lt;&gt;0,ROUND((1-(AN67+BM67+CL67+DK67+EJ67))-FN67,5),"VERIF. ELIGIBILITE PMM"),"CHECK "&amp;C51)</f>
        <v>1.75</v>
      </c>
      <c r="F67" s="30"/>
      <c r="G67" s="30"/>
      <c r="H67" s="30"/>
      <c r="I67" s="30">
        <f t="shared" ref="I67:I80" ca="1" si="110">IF(A67&lt;&gt;0,IF((AO67+BN67+CM67+DL67+EK67)&lt;&gt;0,ROUND((1-(AO67+BN67+CM67+DL67+EK67))-FP67,5),"VERIF. ELIGIBILITE PMM"),"CHECK "&amp;C52)</f>
        <v>0</v>
      </c>
      <c r="J67" s="30">
        <f t="shared" ref="J67:J130" ca="1" si="111">IF(A67&lt;&gt;0,ROUND(V67+AQ67+BP67+CO67+DN67+EM67+FJ67-FQ67,5),"CHECK ")</f>
        <v>0</v>
      </c>
      <c r="K67" s="4"/>
      <c r="L67" s="9"/>
      <c r="M67" s="10"/>
      <c r="N67" s="9"/>
      <c r="O67" s="11"/>
      <c r="P67" s="130" t="s">
        <v>339</v>
      </c>
      <c r="Q67" s="130"/>
      <c r="R67" s="12"/>
      <c r="S67" s="13"/>
      <c r="T67" s="84">
        <f ca="1">_xll.DBRW($B$3,$Q$37,$Q$38,$Q$40,$Q$41,$Q$42,$P67,T$2,T$4,T$3)</f>
        <v>1.862645149230957E-9</v>
      </c>
      <c r="U67" s="84">
        <f ca="1">_xll.DBRW($B$3,$Q$37,$Q$38,$Q$40,$Q$41,$Q$42,$P67,U$2,U$4,U$3)</f>
        <v>25674085</v>
      </c>
      <c r="V67" s="85">
        <f t="shared" ref="V67:V130" ca="1" si="112">T67-U67</f>
        <v>-25674085</v>
      </c>
      <c r="W67" s="106">
        <f t="shared" ref="W67:W130" ca="1" si="113">IF(U67&lt;&gt;0,V67/U67,0)</f>
        <v>-1</v>
      </c>
      <c r="X67" s="15">
        <f ca="1">_xll.DBRW($B$3,$Q$37,$Q$38,$Q$40,$Q$41,$Q$42,$P67,X$2,X$4,X$3)</f>
        <v>9.3132257461547852E-10</v>
      </c>
      <c r="Y67" s="15">
        <f ca="1">_xll.DBRW($B$3,$Q$37,$Q$38,$Q$40,$Q$41,$Q$42,$P67,Y$2,Y$4,Y$3)</f>
        <v>0</v>
      </c>
      <c r="Z67" s="15">
        <f ca="1">_xll.DBRW($B$3,$Q$37,$Q$38,$Q$40,$Q$41,$Q$42,$P67,Z$2,Z$4,Z$3)</f>
        <v>0</v>
      </c>
      <c r="AA67" s="15">
        <f ca="1">_xll.DBRW($B$3,$Q$37,$Q$38,$Q$40,$Q$41,$Q$42,$P67,AA$2,AA$4,AA$3)</f>
        <v>0</v>
      </c>
      <c r="AB67" s="15">
        <f ca="1">_xll.DBRW($B$3,$Q$37,$Q$38,$Q$40,$Q$41,$Q$42,$P67,AB$2,AB$4,AB$3)</f>
        <v>0</v>
      </c>
      <c r="AC67" s="15">
        <f ca="1">_xll.DBRW($B$3,$Q$37,$Q$38,$Q$40,$Q$41,$Q$42,$P67,AC$2,AC$4,AC$3)</f>
        <v>-13347123</v>
      </c>
      <c r="AD67" s="15">
        <f ca="1">_xll.DBRW($B$3,$Q$37,$Q$38,$Q$40,$Q$41,$Q$42,$P67,AD$2,AD$4,AD$3)</f>
        <v>-2896328</v>
      </c>
      <c r="AE67" s="15">
        <f ca="1">_xll.DBRW($B$3,$Q$37,$Q$38,$Q$40,$Q$41,$Q$42,$P67,AE$2,AE$4,AE$3)</f>
        <v>-4061784</v>
      </c>
      <c r="AF67" s="15">
        <f ca="1">_xll.DBRW($B$3,$Q$37,$Q$38,$Q$40,$Q$41,$Q$42,$P67,AF$2,AF$4,AF$3)</f>
        <v>-16707</v>
      </c>
      <c r="AG67" s="15">
        <f ca="1">_xll.DBRW($B$3,$Q$37,$Q$38,$Q$40,$Q$41,$Q$42,$P67,AG$2,AG$4,AG$3)</f>
        <v>-1923270</v>
      </c>
      <c r="AH67" s="15">
        <f t="shared" ref="AH67:AH130" ca="1" si="114">X67-AC67</f>
        <v>13347123</v>
      </c>
      <c r="AI67" s="15">
        <f t="shared" ref="AI67:AI130" ca="1" si="115">Y67-AD67</f>
        <v>2896328</v>
      </c>
      <c r="AJ67" s="15">
        <f t="shared" ref="AJ67:AJ130" ca="1" si="116">Z67-AE67</f>
        <v>4061784</v>
      </c>
      <c r="AK67" s="15">
        <f t="shared" ref="AK67:AK130" ca="1" si="117">AA67-AF67</f>
        <v>16707</v>
      </c>
      <c r="AL67" s="15">
        <f t="shared" ref="AL67:AL130" ca="1" si="118">AB67-AG67</f>
        <v>1923270</v>
      </c>
      <c r="AM67" s="20"/>
      <c r="AN67" s="16">
        <f ca="1">_xll.DBRW($B$3,$Q$37,$Q$38,$Q$40,$Q$41,$Q$42,$P67,AN$2,AN$4,AN$3)</f>
        <v>-0.5</v>
      </c>
      <c r="AO67" s="16">
        <f ca="1">_xll.DBRW($B$3,$Q$37,$Q$38,$Q$40,$Q$41,$Q$42,$P67,AO$2,AO$4,AO$3)</f>
        <v>0.51986752400328973</v>
      </c>
      <c r="AP67" s="17">
        <f t="shared" ref="AP67:AP130" ca="1" si="119">-(AN67-AO67)*100</f>
        <v>101.98675240032897</v>
      </c>
      <c r="AQ67" s="14">
        <f t="shared" ref="AQ67:AQ130" ca="1" si="120">$X67-$AC67-BK67</f>
        <v>0</v>
      </c>
      <c r="AR67" s="18">
        <f ca="1">_xll.DBRW($B$3,$Q$37,$Q$38,$Q$40,$Q$41,$Q$42,$P67,AR$2,AR$4,AR$3)</f>
        <v>64</v>
      </c>
      <c r="AS67" s="19">
        <f ca="1">_xll.DBRW($B$3,$Q$37,$Q$38,$Q$40,$Q$41,$Q$42,$P67,AS$2,AS$4,AS$3)</f>
        <v>0</v>
      </c>
      <c r="AT67" s="18">
        <f ca="1">_xll.DBRW($B$3,$Q$37,$Q$38,$Q$40,$Q$41,$Q$42,$P67,AT$2,AT$4,AT$3)</f>
        <v>0</v>
      </c>
      <c r="AU67" s="15">
        <f ca="1">_xll.DBRW($B$3,$Q$37,$Q$38,$Q$40,$Q$41,$Q$42,$P67,AU$2,AU$4,AU$3)</f>
        <v>-1.4551915228366852E-11</v>
      </c>
      <c r="AV67" s="15">
        <f ca="1">_xll.DBRW($B$3,$Q$37,$Q$38,$Q$40,$Q$41,$Q$42,$P67,AV$2,AV$4,AV$3)</f>
        <v>0</v>
      </c>
      <c r="AW67" s="18">
        <f ca="1">_xll.DBRW($B$3,$Q$37,$Q$38,$Q$40,$Q$41,$Q$42,$P67,AW$2,AW$4,AW$3)</f>
        <v>62.989027636198891</v>
      </c>
      <c r="AX67" s="19">
        <f ca="1">_xll.DBRW($B$3,$Q$37,$Q$38,$Q$40,$Q$41,$Q$42,$P67,AX$2,AX$4,AX$3)</f>
        <v>0</v>
      </c>
      <c r="AY67" s="18">
        <f ca="1">_xll.DBRW($B$3,$Q$37,$Q$38,$Q$40,$Q$41,$Q$42,$P67,AY$2,AY$4,AY$3)</f>
        <v>0</v>
      </c>
      <c r="AZ67" s="15">
        <f ca="1">_xll.DBRW($B$3,$Q$37,$Q$38,$Q$40,$Q$41,$Q$42,$P67,AZ$2,AZ$4,AZ$3)</f>
        <v>211896</v>
      </c>
      <c r="BA67" s="15">
        <f ca="1">_xll.DBRW($B$3,$Q$37,$Q$38,$Q$40,$Q$41,$Q$42,$P67,BA$2,BA$4,BA$3)</f>
        <v>0</v>
      </c>
      <c r="BB67" s="18">
        <f t="shared" ref="BB67:BB130" ca="1" si="121">AR67-AW67</f>
        <v>1.010972363801109</v>
      </c>
      <c r="BC67" s="18">
        <f t="shared" ref="BC67:BC130" ca="1" si="122">AS67-AX67</f>
        <v>0</v>
      </c>
      <c r="BD67" s="18">
        <f t="shared" ref="BD67:BD130" ca="1" si="123">AT67-AY67</f>
        <v>0</v>
      </c>
      <c r="BE67" s="15">
        <f t="shared" ref="BE67:BE130" ca="1" si="124">IF(AND(AU67&lt;&gt;0,AZ67&lt;&gt;0),-1*BB67*AU67,0)</f>
        <v>1.4711584136255391E-11</v>
      </c>
      <c r="BF67" s="15">
        <f t="shared" ref="BF67:BF130" ca="1" si="125">IF(AND(AU67&lt;&gt;0,AZ67&lt;&gt;0,AV67&lt;&gt;0,BA67&lt;&gt;0),BC67/AX67*$X67,)</f>
        <v>0</v>
      </c>
      <c r="BG67" s="15">
        <f t="shared" ref="BG67:BG130" ca="1" si="126">IF(AND(AV67&lt;&gt;0,BA67&lt;&gt;0),BD67*AN67*AV67,)</f>
        <v>0</v>
      </c>
      <c r="BH67" s="15">
        <f t="shared" ref="BH67:BH130" ca="1" si="127">IF(AND(AU67&lt;&gt;0,AZ67&lt;&gt;0,AV67&lt;&gt;0,BA67&lt;&gt;0),$AH67-BE67-BF67-BG67-BK67,)</f>
        <v>0</v>
      </c>
      <c r="BI67" s="15">
        <f t="shared" ref="BI67:BI130" ca="1" si="128">IF(OR(AU67=0,AZ67=0,AV67=0,BA67=0),$AH67-BE67-BF67-BG67-BK67,)</f>
        <v>0</v>
      </c>
      <c r="BJ67" s="15">
        <f t="shared" ref="BJ67:BJ130" ca="1" si="129">SUM(BE67:BI67)</f>
        <v>1.4711584136255391E-11</v>
      </c>
      <c r="BK67" s="15">
        <f t="shared" ref="BK67:BK130" ca="1" si="130">IF($U67&lt;&gt;0,IF($U67&gt;0,$V67/$U67,-$V67/$U67))*$AC67</f>
        <v>13347123</v>
      </c>
      <c r="BL67" s="15">
        <f t="shared" ref="BL67:BL130" ca="1" si="131">SUM(BJ67:BK67)</f>
        <v>13347123</v>
      </c>
      <c r="BM67" s="16">
        <f ca="1">_xll.DBRW($B$3,$Q$37,$Q$38,$Q$40,$Q$41,$Q$42,$P67,BM$2,BM$4,BM$3)</f>
        <v>0</v>
      </c>
      <c r="BN67" s="16">
        <f ca="1">_xll.DBRW($B$3,$Q$37,$Q$38,$Q$40,$Q$41,$Q$42,$P67,BN$2,BN$4,BN$3)</f>
        <v>0.11281134264375926</v>
      </c>
      <c r="BO67" s="17">
        <f t="shared" ref="BO67:BO130" ca="1" si="132">-(BM67-BN67)*100</f>
        <v>11.281134264375927</v>
      </c>
      <c r="BP67" s="14">
        <f t="shared" ref="BP67:BP130" ca="1" si="133">$Y67-$AD67-CJ67</f>
        <v>0</v>
      </c>
      <c r="BQ67" s="15">
        <f ca="1">_xll.DBRW($B$3,$Q$37,$Q$38,$Q$40,$Q$41,$Q$42,$P67,BQ$2,BQ$4,BQ$3)</f>
        <v>0</v>
      </c>
      <c r="BR67" s="15">
        <f ca="1">_xll.DBRW($B$3,$Q$37,$Q$38,$Q$40,$Q$41,$Q$42,$P67,BR$2,BR$4,BR$3)</f>
        <v>0</v>
      </c>
      <c r="BS67" s="15">
        <f ca="1">_xll.DBRW($B$3,$Q$37,$Q$38,$Q$40,$Q$41,$Q$42,$P67,BS$2,BS$4,BS$3)</f>
        <v>0</v>
      </c>
      <c r="BT67" s="15">
        <f ca="1">_xll.DBRW($B$3,$Q$37,$Q$38,$Q$40,$Q$41,$Q$42,$P67,BT$2,BT$4,BT$3)</f>
        <v>0</v>
      </c>
      <c r="BU67" s="15">
        <f ca="1">_xll.DBRW($B$3,$Q$37,$Q$38,$Q$40,$Q$41,$Q$42,$P67,BU$2,BU$4,BU$3)</f>
        <v>0</v>
      </c>
      <c r="BV67" s="15">
        <f ca="1">_xll.DBRW($B$3,$Q$37,$Q$38,$Q$40,$Q$41,$Q$42,$P67,BV$2,BV$4,BV$3)</f>
        <v>0.42760043079998433</v>
      </c>
      <c r="BW67" s="15">
        <f ca="1">_xll.DBRW($B$3,$Q$37,$Q$38,$Q$40,$Q$41,$Q$42,$P67,BW$2,BW$4,BW$3)</f>
        <v>0</v>
      </c>
      <c r="BX67" s="15">
        <f ca="1">_xll.DBRW($B$3,$Q$37,$Q$38,$Q$40,$Q$41,$Q$42,$P67,BX$2,BX$4,BX$3)</f>
        <v>0</v>
      </c>
      <c r="BY67" s="15">
        <f ca="1">_xll.DBRW($B$3,$Q$37,$Q$38,$Q$40,$Q$41,$Q$42,$P67,BY$2,BY$4,BY$3)</f>
        <v>6773445</v>
      </c>
      <c r="BZ67" s="15">
        <f ca="1">_xll.DBRW($B$3,$Q$37,$Q$38,$Q$40,$Q$41,$Q$42,$P67,BZ$2,BZ$4,BZ$3)</f>
        <v>0</v>
      </c>
      <c r="CA67" s="15">
        <f t="shared" ref="CA67:CA130" ca="1" si="134">BQ67-BV67</f>
        <v>-0.42760043079998433</v>
      </c>
      <c r="CB67" s="15">
        <f t="shared" ref="CB67:CB130" ca="1" si="135">BR67-BW67</f>
        <v>0</v>
      </c>
      <c r="CC67" s="15">
        <f t="shared" ref="CC67:CC130" ca="1" si="136">BS67-BX67</f>
        <v>0</v>
      </c>
      <c r="CD67" s="15">
        <f t="shared" ref="CD67:CD130" ca="1" si="137">IF(AND(BT67&lt;&gt;0,BY67&lt;&gt;0),-1*CA67*BT67,0)</f>
        <v>0</v>
      </c>
      <c r="CE67" s="15">
        <f t="shared" ref="CE67:CE130" ca="1" si="138">IF(AND(BT67&lt;&gt;0,BY67&lt;&gt;0,BU67&lt;&gt;0,BZ67&lt;&gt;0),CB67/BW67*$Y67,)</f>
        <v>0</v>
      </c>
      <c r="CF67" s="15">
        <f t="shared" ref="CF67:CF130" ca="1" si="139">IF(AND(BU67&lt;&gt;0,BZ67&lt;&gt;0),CC67*BM67*BU67,)</f>
        <v>0</v>
      </c>
      <c r="CG67" s="15">
        <f t="shared" ref="CG67:CG130" ca="1" si="140">IF(AND(BT67&lt;&gt;0,BY67&lt;&gt;0,BU67&lt;&gt;0,BZ67&lt;&gt;0),$AI67-CD67-CE67-CF67-CJ67,)</f>
        <v>0</v>
      </c>
      <c r="CH67" s="15">
        <f t="shared" ref="CH67:CH130" ca="1" si="141">IF(OR(BT67=0,BY67=0,BU67=0,BZ67=0),$AI67-CD67-CE67-CF67-CJ67,)</f>
        <v>0</v>
      </c>
      <c r="CI67" s="15">
        <f t="shared" ref="CI67:CI130" ca="1" si="142">SUM(CD67:CH67)</f>
        <v>0</v>
      </c>
      <c r="CJ67" s="15">
        <f t="shared" ref="CJ67:CJ130" ca="1" si="143">IF($U67&lt;&gt;0,IF($U67&gt;0,$V67/$U67,-$V67/$U67))*$AD67</f>
        <v>2896328</v>
      </c>
      <c r="CK67" s="15">
        <f t="shared" ref="CK67:CK130" ca="1" si="144">SUM(CI67:CJ67)</f>
        <v>2896328</v>
      </c>
      <c r="CL67" s="16">
        <f ca="1">_xll.DBRW($B$3,$Q$37,$Q$38,$Q$40,$Q$41,$Q$42,$P67,CL$2,CL$4,CL$3)</f>
        <v>0</v>
      </c>
      <c r="CM67" s="16">
        <f ca="1">_xll.DBRW($B$3,$Q$37,$Q$38,$Q$40,$Q$41,$Q$42,$P67,CM$2,CM$4,CM$3)</f>
        <v>0.15820559914793458</v>
      </c>
      <c r="CN67" s="17">
        <f t="shared" ref="CN67:CN130" ca="1" si="145">-(CL67-CM67)*100</f>
        <v>15.820559914793458</v>
      </c>
      <c r="CO67" s="14">
        <f t="shared" ref="CO67:CO130" ca="1" si="146">$Z67-$AE67-DI67</f>
        <v>0</v>
      </c>
      <c r="CP67" s="15">
        <f ca="1">_xll.DBRW($B$3,$Q$37,$Q$38,$Q$40,$Q$41,$Q$42,$P67,CP$2,CP$4,CP$3)</f>
        <v>0</v>
      </c>
      <c r="CQ67" s="15">
        <f ca="1">_xll.DBRW($B$3,$Q$37,$Q$38,$Q$40,$Q$41,$Q$42,$P67,CQ$2,CQ$4,CQ$3)</f>
        <v>0</v>
      </c>
      <c r="CR67" s="15">
        <f ca="1">_xll.DBRW($B$3,$Q$37,$Q$38,$Q$40,$Q$41,$Q$42,$P67,CR$2,CR$4,CR$3)</f>
        <v>0</v>
      </c>
      <c r="CS67" s="15">
        <f ca="1">_xll.DBRW($B$3,$Q$37,$Q$38,$Q$40,$Q$41,$Q$42,$P67,CS$2,CS$4,CS$3)</f>
        <v>0</v>
      </c>
      <c r="CT67" s="15">
        <f ca="1">_xll.DBRW($B$3,$Q$37,$Q$38,$Q$40,$Q$41,$Q$42,$P67,CT$2,CT$4,CT$3)</f>
        <v>0</v>
      </c>
      <c r="CU67" s="15">
        <f ca="1">_xll.DBRW($B$3,$Q$37,$Q$38,$Q$40,$Q$41,$Q$42,$P67,CU$2,CU$4,CU$3)</f>
        <v>1.2699377065868938</v>
      </c>
      <c r="CV67" s="15">
        <f ca="1">_xll.DBRW($B$3,$Q$37,$Q$38,$Q$40,$Q$41,$Q$42,$P67,CV$2,CV$4,CV$3)</f>
        <v>0</v>
      </c>
      <c r="CW67" s="15">
        <f ca="1">_xll.DBRW($B$3,$Q$37,$Q$38,$Q$40,$Q$41,$Q$42,$P67,CW$2,CW$4,CW$3)</f>
        <v>0</v>
      </c>
      <c r="CX67" s="15">
        <f ca="1">_xll.DBRW($B$3,$Q$37,$Q$38,$Q$40,$Q$41,$Q$42,$P67,CX$2,CX$4,CX$3)</f>
        <v>3198412</v>
      </c>
      <c r="CY67" s="15">
        <f ca="1">_xll.DBRW($B$3,$Q$37,$Q$38,$Q$40,$Q$41,$Q$42,$P67,CY$2,CY$4,CY$3)</f>
        <v>0</v>
      </c>
      <c r="CZ67" s="15">
        <f t="shared" ref="CZ67:CZ130" ca="1" si="147">CP67-CU67</f>
        <v>-1.2699377065868938</v>
      </c>
      <c r="DA67" s="15">
        <f t="shared" ref="DA67:DA130" ca="1" si="148">CQ67-CV67</f>
        <v>0</v>
      </c>
      <c r="DB67" s="15">
        <f t="shared" ref="DB67:DB130" ca="1" si="149">CR67-CW67</f>
        <v>0</v>
      </c>
      <c r="DC67" s="15">
        <f t="shared" ref="DC67:DC130" ca="1" si="150">IF(AND(CS67&lt;&gt;0,CX67&lt;&gt;0),-1*CZ67*CS67,0)</f>
        <v>0</v>
      </c>
      <c r="DD67" s="15">
        <f t="shared" ref="DD67:DD130" ca="1" si="151">IF(AND(CS67&lt;&gt;0,CX67&lt;&gt;0,CT67&lt;&gt;0,CY67&lt;&gt;0),DA67/CV67*$Z67,)</f>
        <v>0</v>
      </c>
      <c r="DE67" s="15">
        <f t="shared" ref="DE67:DE130" ca="1" si="152">IF(AND(CT67&lt;&gt;0,CY67&lt;&gt;0),DB67*CL67*CT67,)</f>
        <v>0</v>
      </c>
      <c r="DF67" s="15">
        <f t="shared" ref="DF67:DF130" ca="1" si="153">IF(AND(CS67&lt;&gt;0,CX67&lt;&gt;0,CT67&lt;&gt;0,CY67&lt;&gt;0),$AJ67-DC67-DD67-DE67-DI67,)</f>
        <v>0</v>
      </c>
      <c r="DG67" s="15">
        <f t="shared" ref="DG67:DG130" ca="1" si="154">IF(OR(CS67=0,CX67=0,CT67=0,CY67=0),$AJ67-DC67-DD67-DE67-DI67,)</f>
        <v>0</v>
      </c>
      <c r="DH67" s="15">
        <f t="shared" ref="DH67:DH130" ca="1" si="155">SUM(DC67:DG67)</f>
        <v>0</v>
      </c>
      <c r="DI67" s="15">
        <f t="shared" ref="DI67:DI130" ca="1" si="156">IF($U67&lt;&gt;0,IF($U67&gt;0,$V67/$U67,-$V67/$U67))*$AE67</f>
        <v>4061784</v>
      </c>
      <c r="DJ67" s="15">
        <f t="shared" ref="DJ67:DJ130" ca="1" si="157">SUM(DH67:DI67)</f>
        <v>4061784</v>
      </c>
      <c r="DK67" s="16">
        <f ca="1">_xll.DBRW($B$3,$Q$37,$Q$38,$Q$40,$Q$41,$Q$42,$P67,DK$2,DK$4,DK$3)</f>
        <v>0</v>
      </c>
      <c r="DL67" s="16">
        <f ca="1">_xll.DBRW($B$3,$Q$37,$Q$38,$Q$40,$Q$41,$Q$42,$P67,DL$2,DL$4,DL$3)</f>
        <v>6.5073399889421573E-4</v>
      </c>
      <c r="DM67" s="17">
        <f t="shared" ref="DM67:DM130" ca="1" si="158">-(DK67-DL67)*100</f>
        <v>6.5073399889421568E-2</v>
      </c>
      <c r="DN67" s="14">
        <f t="shared" ref="DN67:DN130" ca="1" si="159">$AA67-$AF67-EH67</f>
        <v>0</v>
      </c>
      <c r="DO67" s="15">
        <f ca="1">_xll.DBRW($B$3,$Q$37,$Q$38,$Q$40,$Q$41,$Q$42,$P67,DO$2,DO$4,DO$3)</f>
        <v>0</v>
      </c>
      <c r="DP67" s="15">
        <f ca="1">_xll.DBRW($B$3,$Q$37,$Q$38,$Q$40,$Q$41,$Q$42,$P67,DP$2,DP$4,DP$3)</f>
        <v>0</v>
      </c>
      <c r="DQ67" s="15">
        <f ca="1">_xll.DBRW($B$3,$Q$37,$Q$38,$Q$40,$Q$41,$Q$42,$P67,DQ$2,DQ$4,DQ$3)</f>
        <v>0</v>
      </c>
      <c r="DR67" s="15">
        <f ca="1">_xll.DBRW($B$3,$Q$37,$Q$38,$Q$40,$Q$41,$Q$42,$P67,DR$2,DR$4,DR$3)</f>
        <v>0</v>
      </c>
      <c r="DS67" s="15">
        <f ca="1">_xll.DBRW($B$3,$Q$37,$Q$38,$Q$40,$Q$41,$Q$42,$P67,DS$2,DS$4,DS$3)</f>
        <v>0</v>
      </c>
      <c r="DT67" s="15">
        <f ca="1">_xll.DBRW($B$3,$Q$37,$Q$38,$Q$40,$Q$41,$Q$42,$P67,DT$2,DT$4,DT$3)</f>
        <v>109.91447368421052</v>
      </c>
      <c r="DU67" s="15">
        <f ca="1">_xll.DBRW($B$3,$Q$37,$Q$38,$Q$40,$Q$41,$Q$42,$P67,DU$2,DU$4,DU$3)</f>
        <v>0</v>
      </c>
      <c r="DV67" s="15">
        <f ca="1">_xll.DBRW($B$3,$Q$37,$Q$38,$Q$40,$Q$41,$Q$42,$P67,DV$2,DV$4,DV$3)</f>
        <v>0</v>
      </c>
      <c r="DW67" s="15">
        <f ca="1">_xll.DBRW($B$3,$Q$37,$Q$38,$Q$40,$Q$41,$Q$42,$P67,DW$2,DW$4,DW$3)</f>
        <v>152</v>
      </c>
      <c r="DX67" s="15">
        <f ca="1">_xll.DBRW($B$3,$Q$37,$Q$38,$Q$40,$Q$41,$Q$42,$P67,DX$2,DX$4,DX$3)</f>
        <v>0</v>
      </c>
      <c r="DY67" s="15">
        <f t="shared" ref="DY67:DY130" ca="1" si="160">DO67-DT67</f>
        <v>-109.91447368421052</v>
      </c>
      <c r="DZ67" s="15">
        <f t="shared" ref="DZ67:DZ130" ca="1" si="161">DP67-DU67</f>
        <v>0</v>
      </c>
      <c r="EA67" s="15">
        <f t="shared" ref="EA67:EA130" ca="1" si="162">DQ67-DV67</f>
        <v>0</v>
      </c>
      <c r="EB67" s="15">
        <f t="shared" ref="EB67:EB130" ca="1" si="163">IF(AND(DR67&lt;&gt;0,DW67&lt;&gt;0),-1*DY67*DR67,0)</f>
        <v>0</v>
      </c>
      <c r="EC67" s="15">
        <f t="shared" ref="EC67:EC130" ca="1" si="164">IF(AND(DR67&lt;&gt;0,DW67&lt;&gt;0,DS67&lt;&gt;0,DX67&lt;&gt;0),DZ67/DU67*$AA67,)</f>
        <v>0</v>
      </c>
      <c r="ED67" s="15">
        <f t="shared" ref="ED67:ED130" ca="1" si="165">IF(AND(DS67&lt;&gt;0,DX67&lt;&gt;0),EA67*DK67*DS67,)</f>
        <v>0</v>
      </c>
      <c r="EE67" s="15">
        <f t="shared" ref="EE67:EE130" ca="1" si="166">IF(AND(DR67&lt;&gt;0,DW67&lt;&gt;0,DS67&lt;&gt;0,DX67&lt;&gt;0),$AK67-EB67-EC67-ED67-EH67,)</f>
        <v>0</v>
      </c>
      <c r="EF67" s="15">
        <f t="shared" ref="EF67:EF130" ca="1" si="167">IF(OR(DR67=0,DW67=0,DS67=0,DX67=0),$AK67-EB67-EC67-ED67-EH67,)</f>
        <v>0</v>
      </c>
      <c r="EG67" s="15">
        <f t="shared" ref="EG67:EG130" ca="1" si="168">SUM(EB67:EF67)</f>
        <v>0</v>
      </c>
      <c r="EH67" s="15">
        <f t="shared" ref="EH67:EH130" ca="1" si="169">IF($U67&lt;&gt;0,IF($U67&gt;0,$V67/$U67,-$V67/$U67))*$AF67</f>
        <v>16707</v>
      </c>
      <c r="EI67" s="15">
        <f t="shared" ref="EI67:EI130" ca="1" si="170">SUM(EG67:EH67)</f>
        <v>16707</v>
      </c>
      <c r="EJ67" s="16">
        <f ca="1">_xll.DBRW($B$3,$Q$37,$Q$38,$Q$40,$Q$41,$Q$42,$P67,EJ$2,EJ$4,EJ$3)</f>
        <v>0</v>
      </c>
      <c r="EK67" s="16">
        <f ca="1">_xll.DBRW($B$3,$Q$37,$Q$38,$Q$40,$Q$41,$Q$42,$P67,EK$2,EK$4,EK$3)</f>
        <v>7.4910946193408642E-2</v>
      </c>
      <c r="EL67" s="17">
        <f t="shared" ref="EL67:EL130" ca="1" si="171">-(EJ67-EK67)*100</f>
        <v>7.4910946193408643</v>
      </c>
      <c r="EM67" s="14">
        <f t="shared" ref="EM67:EM130" ca="1" si="172">$AB67-$AG67-FG67</f>
        <v>0</v>
      </c>
      <c r="EN67" s="15">
        <f ca="1">_xll.DBRW($B$3,$Q$37,$Q$38,$Q$40,$Q$41,$Q$42,$P67,EN$2,EN$4,EN$3)</f>
        <v>0</v>
      </c>
      <c r="EO67" s="15">
        <f ca="1">_xll.DBRW($B$3,$Q$37,$Q$38,$Q$40,$Q$41,$Q$42,$P67,EO$2,EO$4,EO$3)</f>
        <v>0</v>
      </c>
      <c r="EP67" s="15">
        <f ca="1">_xll.DBRW($B$3,$Q$37,$Q$38,$Q$40,$Q$41,$Q$42,$P67,EP$2,EP$4,EP$3)</f>
        <v>0</v>
      </c>
      <c r="EQ67" s="15">
        <f ca="1">_xll.DBRW($B$3,$Q$37,$Q$38,$Q$40,$Q$41,$Q$42,$P67,EQ$2,EQ$4,EQ$3)</f>
        <v>0</v>
      </c>
      <c r="ER67" s="15">
        <f ca="1">_xll.DBRW($B$3,$Q$37,$Q$38,$Q$40,$Q$41,$Q$42,$P67,ER$2,ER$4,ER$3)</f>
        <v>0</v>
      </c>
      <c r="ES67" s="15">
        <f ca="1">_xll.DBRW($B$3,$Q$37,$Q$38,$Q$40,$Q$41,$Q$42,$P67,ES$2,ES$4,ES$3)</f>
        <v>0</v>
      </c>
      <c r="ET67" s="15">
        <f ca="1">_xll.DBRW($B$3,$Q$37,$Q$38,$Q$40,$Q$41,$Q$42,$P67,ET$2,ET$4,ET$3)</f>
        <v>0</v>
      </c>
      <c r="EU67" s="15">
        <f ca="1">_xll.DBRW($B$3,$Q$37,$Q$38,$Q$40,$Q$41,$Q$42,$P67,EU$2,EU$4,EU$3)</f>
        <v>0</v>
      </c>
      <c r="EV67" s="15">
        <f ca="1">_xll.DBRW($B$3,$Q$37,$Q$38,$Q$40,$Q$41,$Q$42,$P67,EV$2,EV$4,EV$3)</f>
        <v>0</v>
      </c>
      <c r="EW67" s="15">
        <f ca="1">_xll.DBRW($B$3,$Q$37,$Q$38,$Q$40,$Q$41,$Q$42,$P67,EW$2,EW$4,EW$3)</f>
        <v>0</v>
      </c>
      <c r="EX67" s="15">
        <f t="shared" ref="EX67:EX130" ca="1" si="173">EN67-ES67</f>
        <v>0</v>
      </c>
      <c r="EY67" s="15">
        <f t="shared" ref="EY67:EY130" ca="1" si="174">EO67-ET67</f>
        <v>0</v>
      </c>
      <c r="EZ67" s="15">
        <f t="shared" ref="EZ67:EZ130" ca="1" si="175">EP67-EU67</f>
        <v>0</v>
      </c>
      <c r="FA67" s="15">
        <f t="shared" ref="FA67:FA130" ca="1" si="176">IF(AND(EQ67&lt;&gt;0,EV67&lt;&gt;0),-1*EX67*EQ67,0)</f>
        <v>0</v>
      </c>
      <c r="FB67" s="15">
        <f t="shared" ref="FB67:FB130" ca="1" si="177">IF(AND(EQ67&lt;&gt;0,EV67&lt;&gt;0,ER67&lt;&gt;0,EW67&lt;&gt;0),EY67/ET67*$AB67,)</f>
        <v>0</v>
      </c>
      <c r="FC67" s="15">
        <f t="shared" ref="FC67:FC130" ca="1" si="178">IF(AND(ER67&lt;&gt;0,EW67&lt;&gt;0),EZ67*EJ67*ER67,)</f>
        <v>0</v>
      </c>
      <c r="FD67" s="15">
        <f t="shared" ref="FD67:FD130" ca="1" si="179">IF(AND(EQ67&lt;&gt;0,EV67&lt;&gt;0,ER67&lt;&gt;0,EW67&lt;&gt;0),$AL67-FA67-FB67-FC67-FG67,)</f>
        <v>0</v>
      </c>
      <c r="FE67" s="15">
        <f t="shared" ref="FE67:FE130" ca="1" si="180">IF(OR(EQ67=0,EV67=0,ER67=0,EW67=0),$AL67-FA67-FB67-FC67-FG67,)</f>
        <v>0</v>
      </c>
      <c r="FF67" s="15">
        <f t="shared" ref="FF67:FF130" ca="1" si="181">SUM(FA67:FE67)</f>
        <v>0</v>
      </c>
      <c r="FG67" s="15">
        <f t="shared" ref="FG67:FG130" ca="1" si="182">IF($U67&lt;&gt;0,IF($U67&gt;0,$V67/$U67,-$V67/$U67))*$AG67</f>
        <v>1923270</v>
      </c>
      <c r="FH67" s="15">
        <f t="shared" ref="FH67:FH130" ca="1" si="183">SUM(FF67:FG67)</f>
        <v>1923270</v>
      </c>
      <c r="FI67" s="20"/>
      <c r="FJ67" s="85">
        <f t="shared" ref="FJ67:FJ130" ca="1" si="184">BK67+CJ67+DI67+EH67+FG67</f>
        <v>22245212</v>
      </c>
      <c r="FK67" s="21"/>
      <c r="FL67" s="22"/>
      <c r="FM67" s="104">
        <f ca="1">_xll.DBRW($B$3,$Q$37,$Q$38,$Q$40,$Q$41,$Q$42,$P67,FM$2,FM$4,FM$3)</f>
        <v>-4.6566128730773926E-10</v>
      </c>
      <c r="FN67" s="105">
        <f t="shared" ref="FN67:FN130" ca="1" si="185">IF(T67&lt;&gt;0,FM67/T67,0)</f>
        <v>-0.25</v>
      </c>
      <c r="FO67" s="104">
        <f ca="1">_xll.DBRW($B$3,$Q$37,$Q$38,$Q$40,$Q$41,$Q$42,$P67,FO$2,FO$4,FO$3)</f>
        <v>3428872.9999999991</v>
      </c>
      <c r="FP67" s="105">
        <f t="shared" ref="FP67:FP130" ca="1" si="186">IF(U67&lt;&gt;0,FO67/U67,0)</f>
        <v>0.13355385401271355</v>
      </c>
      <c r="FQ67" s="86">
        <f t="shared" ref="FQ67:FQ130" ca="1" si="187">FM67-FO67</f>
        <v>-3428872.9999999995</v>
      </c>
      <c r="FR67" s="103">
        <f t="shared" ref="FR67:FR130" ca="1" si="188">(FN67-FP67)*100</f>
        <v>-38.355385401271356</v>
      </c>
      <c r="FS67" s="23"/>
      <c r="FU67" s="37"/>
      <c r="FV67" s="37"/>
      <c r="FW67" s="37"/>
      <c r="FX67" s="37"/>
      <c r="FY67" s="37"/>
      <c r="FZ67" s="37"/>
      <c r="GA67" s="37"/>
      <c r="GB67" s="37"/>
      <c r="GC67" s="37"/>
      <c r="GD67" s="37"/>
      <c r="GE67" s="37"/>
      <c r="GF67" s="37"/>
      <c r="GG67" s="37"/>
    </row>
    <row r="68" spans="1:189" ht="15" customHeight="1" x14ac:dyDescent="0.25">
      <c r="A68">
        <f t="shared" ca="1" si="108"/>
        <v>1</v>
      </c>
      <c r="C68" s="30"/>
      <c r="D68" s="30"/>
      <c r="E68" s="30" t="str">
        <f t="shared" ca="1" si="109"/>
        <v>VERIF. ELIGIBILITE PMM</v>
      </c>
      <c r="F68" s="30"/>
      <c r="G68" s="30"/>
      <c r="H68" s="30"/>
      <c r="I68" s="30">
        <f t="shared" ca="1" si="110"/>
        <v>0</v>
      </c>
      <c r="J68" s="30">
        <f t="shared" ca="1" si="111"/>
        <v>0</v>
      </c>
      <c r="K68" s="4"/>
      <c r="L68" s="9"/>
      <c r="M68" s="10"/>
      <c r="N68" s="9"/>
      <c r="O68" s="11"/>
      <c r="P68" s="130" t="s">
        <v>336</v>
      </c>
      <c r="Q68" s="130"/>
      <c r="R68" s="12"/>
      <c r="S68" s="13"/>
      <c r="T68" s="84">
        <f ca="1">_xll.DBRW($B$3,$Q$37,$Q$38,$Q$40,$Q$41,$Q$42,$P68,T$2,T$4,T$3)</f>
        <v>0</v>
      </c>
      <c r="U68" s="84">
        <f ca="1">_xll.DBRW($B$3,$Q$37,$Q$38,$Q$40,$Q$41,$Q$42,$P68,U$2,U$4,U$3)</f>
        <v>22875096</v>
      </c>
      <c r="V68" s="85">
        <f t="shared" ca="1" si="112"/>
        <v>-22875096</v>
      </c>
      <c r="W68" s="106">
        <f t="shared" ca="1" si="113"/>
        <v>-1</v>
      </c>
      <c r="X68" s="15">
        <f ca="1">_xll.DBRW($B$3,$Q$37,$Q$38,$Q$40,$Q$41,$Q$42,$P68,X$2,X$4,X$3)</f>
        <v>4.6566128730773926E-10</v>
      </c>
      <c r="Y68" s="15">
        <f ca="1">_xll.DBRW($B$3,$Q$37,$Q$38,$Q$40,$Q$41,$Q$42,$P68,Y$2,Y$4,Y$3)</f>
        <v>-1.1641532182693481E-10</v>
      </c>
      <c r="Z68" s="15">
        <f ca="1">_xll.DBRW($B$3,$Q$37,$Q$38,$Q$40,$Q$41,$Q$42,$P68,Z$2,Z$4,Z$3)</f>
        <v>-2.3283064365386963E-10</v>
      </c>
      <c r="AA68" s="15">
        <f ca="1">_xll.DBRW($B$3,$Q$37,$Q$38,$Q$40,$Q$41,$Q$42,$P68,AA$2,AA$4,AA$3)</f>
        <v>0</v>
      </c>
      <c r="AB68" s="15">
        <f ca="1">_xll.DBRW($B$3,$Q$37,$Q$38,$Q$40,$Q$41,$Q$42,$P68,AB$2,AB$4,AB$3)</f>
        <v>0</v>
      </c>
      <c r="AC68" s="15">
        <f ca="1">_xll.DBRW($B$3,$Q$37,$Q$38,$Q$40,$Q$41,$Q$42,$P68,AC$2,AC$4,AC$3)</f>
        <v>-11751648</v>
      </c>
      <c r="AD68" s="15">
        <f ca="1">_xll.DBRW($B$3,$Q$37,$Q$38,$Q$40,$Q$41,$Q$42,$P68,AD$2,AD$4,AD$3)</f>
        <v>-2471609</v>
      </c>
      <c r="AE68" s="15">
        <f ca="1">_xll.DBRW($B$3,$Q$37,$Q$38,$Q$40,$Q$41,$Q$42,$P68,AE$2,AE$4,AE$3)</f>
        <v>-3852308</v>
      </c>
      <c r="AF68" s="15">
        <f ca="1">_xll.DBRW($B$3,$Q$37,$Q$38,$Q$40,$Q$41,$Q$42,$P68,AF$2,AF$4,AF$3)</f>
        <v>-11131</v>
      </c>
      <c r="AG68" s="15">
        <f ca="1">_xll.DBRW($B$3,$Q$37,$Q$38,$Q$40,$Q$41,$Q$42,$P68,AG$2,AG$4,AG$3)</f>
        <v>-1683437</v>
      </c>
      <c r="AH68" s="15">
        <f t="shared" ca="1" si="114"/>
        <v>11751648</v>
      </c>
      <c r="AI68" s="15">
        <f t="shared" ca="1" si="115"/>
        <v>2471609</v>
      </c>
      <c r="AJ68" s="15">
        <f t="shared" ca="1" si="116"/>
        <v>3852308</v>
      </c>
      <c r="AK68" s="15">
        <f t="shared" ca="1" si="117"/>
        <v>11131</v>
      </c>
      <c r="AL68" s="15">
        <f t="shared" ca="1" si="118"/>
        <v>1683437</v>
      </c>
      <c r="AM68" s="20"/>
      <c r="AN68" s="16">
        <f ca="1">_xll.DBRW($B$3,$Q$37,$Q$38,$Q$40,$Q$41,$Q$42,$P68,AN$2,AN$4,AN$3)</f>
        <v>0</v>
      </c>
      <c r="AO68" s="16">
        <f ca="1">_xll.DBRW($B$3,$Q$37,$Q$38,$Q$40,$Q$41,$Q$42,$P68,AO$2,AO$4,AO$3)</f>
        <v>0.51373108991542593</v>
      </c>
      <c r="AP68" s="17">
        <f t="shared" ca="1" si="119"/>
        <v>51.373108991542594</v>
      </c>
      <c r="AQ68" s="14">
        <f t="shared" ca="1" si="120"/>
        <v>0</v>
      </c>
      <c r="AR68" s="18">
        <f ca="1">_xll.DBRW($B$3,$Q$37,$Q$38,$Q$40,$Q$41,$Q$42,$P68,AR$2,AR$4,AR$3)</f>
        <v>-32</v>
      </c>
      <c r="AS68" s="19">
        <f ca="1">_xll.DBRW($B$3,$Q$37,$Q$38,$Q$40,$Q$41,$Q$42,$P68,AS$2,AS$4,AS$3)</f>
        <v>0</v>
      </c>
      <c r="AT68" s="18">
        <f ca="1">_xll.DBRW($B$3,$Q$37,$Q$38,$Q$40,$Q$41,$Q$42,$P68,AT$2,AT$4,AT$3)</f>
        <v>0</v>
      </c>
      <c r="AU68" s="15">
        <f ca="1">_xll.DBRW($B$3,$Q$37,$Q$38,$Q$40,$Q$41,$Q$42,$P68,AU$2,AU$4,AU$3)</f>
        <v>1.4551915228366852E-11</v>
      </c>
      <c r="AV68" s="15">
        <f ca="1">_xll.DBRW($B$3,$Q$37,$Q$38,$Q$40,$Q$41,$Q$42,$P68,AV$2,AV$4,AV$3)</f>
        <v>0</v>
      </c>
      <c r="AW68" s="18">
        <f ca="1">_xll.DBRW($B$3,$Q$37,$Q$38,$Q$40,$Q$41,$Q$42,$P68,AW$2,AW$4,AW$3)</f>
        <v>64.385888592420514</v>
      </c>
      <c r="AX68" s="19">
        <f ca="1">_xll.DBRW($B$3,$Q$37,$Q$38,$Q$40,$Q$41,$Q$42,$P68,AX$2,AX$4,AX$3)</f>
        <v>0</v>
      </c>
      <c r="AY68" s="18">
        <f ca="1">_xll.DBRW($B$3,$Q$37,$Q$38,$Q$40,$Q$41,$Q$42,$P68,AY$2,AY$4,AY$3)</f>
        <v>0</v>
      </c>
      <c r="AZ68" s="15">
        <f ca="1">_xll.DBRW($B$3,$Q$37,$Q$38,$Q$40,$Q$41,$Q$42,$P68,AZ$2,AZ$4,AZ$3)</f>
        <v>182519</v>
      </c>
      <c r="BA68" s="15">
        <f ca="1">_xll.DBRW($B$3,$Q$37,$Q$38,$Q$40,$Q$41,$Q$42,$P68,BA$2,BA$4,BA$3)</f>
        <v>0</v>
      </c>
      <c r="BB68" s="18">
        <f t="shared" ca="1" si="121"/>
        <v>-96.385888592420514</v>
      </c>
      <c r="BC68" s="18">
        <f t="shared" ca="1" si="122"/>
        <v>0</v>
      </c>
      <c r="BD68" s="18">
        <f t="shared" ca="1" si="123"/>
        <v>0</v>
      </c>
      <c r="BE68" s="15">
        <f t="shared" ca="1" si="124"/>
        <v>1.4025992800077149E-9</v>
      </c>
      <c r="BF68" s="15">
        <f t="shared" ca="1" si="125"/>
        <v>0</v>
      </c>
      <c r="BG68" s="15">
        <f t="shared" ca="1" si="126"/>
        <v>0</v>
      </c>
      <c r="BH68" s="15">
        <f t="shared" ca="1" si="127"/>
        <v>0</v>
      </c>
      <c r="BI68" s="15">
        <f t="shared" ca="1" si="128"/>
        <v>-1.862645149230957E-9</v>
      </c>
      <c r="BJ68" s="15">
        <f t="shared" ca="1" si="129"/>
        <v>-4.6004586922324213E-10</v>
      </c>
      <c r="BK68" s="15">
        <f t="shared" ca="1" si="130"/>
        <v>11751648</v>
      </c>
      <c r="BL68" s="15">
        <f t="shared" ca="1" si="131"/>
        <v>11751648</v>
      </c>
      <c r="BM68" s="16">
        <f ca="1">_xll.DBRW($B$3,$Q$37,$Q$38,$Q$40,$Q$41,$Q$42,$P68,BM$2,BM$4,BM$3)</f>
        <v>0</v>
      </c>
      <c r="BN68" s="16">
        <f ca="1">_xll.DBRW($B$3,$Q$37,$Q$38,$Q$40,$Q$41,$Q$42,$P68,BN$2,BN$4,BN$3)</f>
        <v>0.10804802742685757</v>
      </c>
      <c r="BO68" s="17">
        <f t="shared" ca="1" si="132"/>
        <v>10.804802742685757</v>
      </c>
      <c r="BP68" s="14">
        <f t="shared" ca="1" si="133"/>
        <v>0</v>
      </c>
      <c r="BQ68" s="15">
        <f ca="1">_xll.DBRW($B$3,$Q$37,$Q$38,$Q$40,$Q$41,$Q$42,$P68,BQ$2,BQ$4,BQ$3)</f>
        <v>0</v>
      </c>
      <c r="BR68" s="15">
        <f ca="1">_xll.DBRW($B$3,$Q$37,$Q$38,$Q$40,$Q$41,$Q$42,$P68,BR$2,BR$4,BR$3)</f>
        <v>0</v>
      </c>
      <c r="BS68" s="15">
        <f ca="1">_xll.DBRW($B$3,$Q$37,$Q$38,$Q$40,$Q$41,$Q$42,$P68,BS$2,BS$4,BS$3)</f>
        <v>0</v>
      </c>
      <c r="BT68" s="15">
        <f ca="1">_xll.DBRW($B$3,$Q$37,$Q$38,$Q$40,$Q$41,$Q$42,$P68,BT$2,BT$4,BT$3)</f>
        <v>0</v>
      </c>
      <c r="BU68" s="15">
        <f ca="1">_xll.DBRW($B$3,$Q$37,$Q$38,$Q$40,$Q$41,$Q$42,$P68,BU$2,BU$4,BU$3)</f>
        <v>0</v>
      </c>
      <c r="BV68" s="15">
        <f ca="1">_xll.DBRW($B$3,$Q$37,$Q$38,$Q$40,$Q$41,$Q$42,$P68,BV$2,BV$4,BV$3)</f>
        <v>0.37127061482496371</v>
      </c>
      <c r="BW68" s="15">
        <f ca="1">_xll.DBRW($B$3,$Q$37,$Q$38,$Q$40,$Q$41,$Q$42,$P68,BW$2,BW$4,BW$3)</f>
        <v>0</v>
      </c>
      <c r="BX68" s="15">
        <f ca="1">_xll.DBRW($B$3,$Q$37,$Q$38,$Q$40,$Q$41,$Q$42,$P68,BX$2,BX$4,BX$3)</f>
        <v>0</v>
      </c>
      <c r="BY68" s="15">
        <f ca="1">_xll.DBRW($B$3,$Q$37,$Q$38,$Q$40,$Q$41,$Q$42,$P68,BY$2,BY$4,BY$3)</f>
        <v>6657163</v>
      </c>
      <c r="BZ68" s="15">
        <f ca="1">_xll.DBRW($B$3,$Q$37,$Q$38,$Q$40,$Q$41,$Q$42,$P68,BZ$2,BZ$4,BZ$3)</f>
        <v>0</v>
      </c>
      <c r="CA68" s="15">
        <f t="shared" ca="1" si="134"/>
        <v>-0.37127061482496371</v>
      </c>
      <c r="CB68" s="15">
        <f t="shared" ca="1" si="135"/>
        <v>0</v>
      </c>
      <c r="CC68" s="15">
        <f t="shared" ca="1" si="136"/>
        <v>0</v>
      </c>
      <c r="CD68" s="15">
        <f t="shared" ca="1" si="137"/>
        <v>0</v>
      </c>
      <c r="CE68" s="15">
        <f t="shared" ca="1" si="138"/>
        <v>0</v>
      </c>
      <c r="CF68" s="15">
        <f t="shared" ca="1" si="139"/>
        <v>0</v>
      </c>
      <c r="CG68" s="15">
        <f t="shared" ca="1" si="140"/>
        <v>0</v>
      </c>
      <c r="CH68" s="15">
        <f t="shared" ca="1" si="141"/>
        <v>0</v>
      </c>
      <c r="CI68" s="15">
        <f t="shared" ca="1" si="142"/>
        <v>0</v>
      </c>
      <c r="CJ68" s="15">
        <f t="shared" ca="1" si="143"/>
        <v>2471609</v>
      </c>
      <c r="CK68" s="15">
        <f t="shared" ca="1" si="144"/>
        <v>2471609</v>
      </c>
      <c r="CL68" s="16">
        <f ca="1">_xll.DBRW($B$3,$Q$37,$Q$38,$Q$40,$Q$41,$Q$42,$P68,CL$2,CL$4,CL$3)</f>
        <v>0</v>
      </c>
      <c r="CM68" s="16">
        <f ca="1">_xll.DBRW($B$3,$Q$37,$Q$38,$Q$40,$Q$41,$Q$42,$P68,CM$2,CM$4,CM$3)</f>
        <v>0.16840620034993514</v>
      </c>
      <c r="CN68" s="17">
        <f t="shared" ca="1" si="145"/>
        <v>16.840620034993513</v>
      </c>
      <c r="CO68" s="14">
        <f t="shared" ca="1" si="146"/>
        <v>0</v>
      </c>
      <c r="CP68" s="15">
        <f ca="1">_xll.DBRW($B$3,$Q$37,$Q$38,$Q$40,$Q$41,$Q$42,$P68,CP$2,CP$4,CP$3)</f>
        <v>0</v>
      </c>
      <c r="CQ68" s="15">
        <f ca="1">_xll.DBRW($B$3,$Q$37,$Q$38,$Q$40,$Q$41,$Q$42,$P68,CQ$2,CQ$4,CQ$3)</f>
        <v>0</v>
      </c>
      <c r="CR68" s="15">
        <f ca="1">_xll.DBRW($B$3,$Q$37,$Q$38,$Q$40,$Q$41,$Q$42,$P68,CR$2,CR$4,CR$3)</f>
        <v>0</v>
      </c>
      <c r="CS68" s="15">
        <f ca="1">_xll.DBRW($B$3,$Q$37,$Q$38,$Q$40,$Q$41,$Q$42,$P68,CS$2,CS$4,CS$3)</f>
        <v>0</v>
      </c>
      <c r="CT68" s="15">
        <f ca="1">_xll.DBRW($B$3,$Q$37,$Q$38,$Q$40,$Q$41,$Q$42,$P68,CT$2,CT$4,CT$3)</f>
        <v>0</v>
      </c>
      <c r="CU68" s="15">
        <f ca="1">_xll.DBRW($B$3,$Q$37,$Q$38,$Q$40,$Q$41,$Q$42,$P68,CU$2,CU$4,CU$3)</f>
        <v>1.1410850417931573</v>
      </c>
      <c r="CV68" s="15">
        <f ca="1">_xll.DBRW($B$3,$Q$37,$Q$38,$Q$40,$Q$41,$Q$42,$P68,CV$2,CV$4,CV$3)</f>
        <v>0</v>
      </c>
      <c r="CW68" s="15">
        <f ca="1">_xll.DBRW($B$3,$Q$37,$Q$38,$Q$40,$Q$41,$Q$42,$P68,CW$2,CW$4,CW$3)</f>
        <v>0</v>
      </c>
      <c r="CX68" s="15">
        <f ca="1">_xll.DBRW($B$3,$Q$37,$Q$38,$Q$40,$Q$41,$Q$42,$P68,CX$2,CX$4,CX$3)</f>
        <v>3376004.2931999997</v>
      </c>
      <c r="CY68" s="15">
        <f ca="1">_xll.DBRW($B$3,$Q$37,$Q$38,$Q$40,$Q$41,$Q$42,$P68,CY$2,CY$4,CY$3)</f>
        <v>0</v>
      </c>
      <c r="CZ68" s="15">
        <f t="shared" ca="1" si="147"/>
        <v>-1.1410850417931573</v>
      </c>
      <c r="DA68" s="15">
        <f t="shared" ca="1" si="148"/>
        <v>0</v>
      </c>
      <c r="DB68" s="15">
        <f t="shared" ca="1" si="149"/>
        <v>0</v>
      </c>
      <c r="DC68" s="15">
        <f t="shared" ca="1" si="150"/>
        <v>0</v>
      </c>
      <c r="DD68" s="15">
        <f t="shared" ca="1" si="151"/>
        <v>0</v>
      </c>
      <c r="DE68" s="15">
        <f t="shared" ca="1" si="152"/>
        <v>0</v>
      </c>
      <c r="DF68" s="15">
        <f t="shared" ca="1" si="153"/>
        <v>0</v>
      </c>
      <c r="DG68" s="15">
        <f t="shared" ca="1" si="154"/>
        <v>0</v>
      </c>
      <c r="DH68" s="15">
        <f t="shared" ca="1" si="155"/>
        <v>0</v>
      </c>
      <c r="DI68" s="15">
        <f t="shared" ca="1" si="156"/>
        <v>3852308</v>
      </c>
      <c r="DJ68" s="15">
        <f t="shared" ca="1" si="157"/>
        <v>3852308</v>
      </c>
      <c r="DK68" s="16">
        <f ca="1">_xll.DBRW($B$3,$Q$37,$Q$38,$Q$40,$Q$41,$Q$42,$P68,DK$2,DK$4,DK$3)</f>
        <v>0</v>
      </c>
      <c r="DL68" s="16">
        <f ca="1">_xll.DBRW($B$3,$Q$37,$Q$38,$Q$40,$Q$41,$Q$42,$P68,DL$2,DL$4,DL$3)</f>
        <v>4.8659905077556831E-4</v>
      </c>
      <c r="DM68" s="17">
        <f t="shared" ca="1" si="158"/>
        <v>4.8659905077556832E-2</v>
      </c>
      <c r="DN68" s="14">
        <f t="shared" ca="1" si="159"/>
        <v>0</v>
      </c>
      <c r="DO68" s="15">
        <f ca="1">_xll.DBRW($B$3,$Q$37,$Q$38,$Q$40,$Q$41,$Q$42,$P68,DO$2,DO$4,DO$3)</f>
        <v>0</v>
      </c>
      <c r="DP68" s="15">
        <f ca="1">_xll.DBRW($B$3,$Q$37,$Q$38,$Q$40,$Q$41,$Q$42,$P68,DP$2,DP$4,DP$3)</f>
        <v>0</v>
      </c>
      <c r="DQ68" s="15">
        <f ca="1">_xll.DBRW($B$3,$Q$37,$Q$38,$Q$40,$Q$41,$Q$42,$P68,DQ$2,DQ$4,DQ$3)</f>
        <v>0</v>
      </c>
      <c r="DR68" s="15">
        <f ca="1">_xll.DBRW($B$3,$Q$37,$Q$38,$Q$40,$Q$41,$Q$42,$P68,DR$2,DR$4,DR$3)</f>
        <v>0</v>
      </c>
      <c r="DS68" s="15">
        <f ca="1">_xll.DBRW($B$3,$Q$37,$Q$38,$Q$40,$Q$41,$Q$42,$P68,DS$2,DS$4,DS$3)</f>
        <v>0</v>
      </c>
      <c r="DT68" s="15">
        <f ca="1">_xll.DBRW($B$3,$Q$37,$Q$38,$Q$40,$Q$41,$Q$42,$P68,DT$2,DT$4,DT$3)</f>
        <v>85.113848768054382</v>
      </c>
      <c r="DU68" s="15">
        <f ca="1">_xll.DBRW($B$3,$Q$37,$Q$38,$Q$40,$Q$41,$Q$42,$P68,DU$2,DU$4,DU$3)</f>
        <v>0</v>
      </c>
      <c r="DV68" s="15">
        <f ca="1">_xll.DBRW($B$3,$Q$37,$Q$38,$Q$40,$Q$41,$Q$42,$P68,DV$2,DV$4,DV$3)</f>
        <v>0</v>
      </c>
      <c r="DW68" s="15">
        <f ca="1">_xll.DBRW($B$3,$Q$37,$Q$38,$Q$40,$Q$41,$Q$42,$P68,DW$2,DW$4,DW$3)</f>
        <v>130.77777777777777</v>
      </c>
      <c r="DX68" s="15">
        <f ca="1">_xll.DBRW($B$3,$Q$37,$Q$38,$Q$40,$Q$41,$Q$42,$P68,DX$2,DX$4,DX$3)</f>
        <v>0</v>
      </c>
      <c r="DY68" s="15">
        <f t="shared" ca="1" si="160"/>
        <v>-85.113848768054382</v>
      </c>
      <c r="DZ68" s="15">
        <f t="shared" ca="1" si="161"/>
        <v>0</v>
      </c>
      <c r="EA68" s="15">
        <f t="shared" ca="1" si="162"/>
        <v>0</v>
      </c>
      <c r="EB68" s="15">
        <f t="shared" ca="1" si="163"/>
        <v>0</v>
      </c>
      <c r="EC68" s="15">
        <f t="shared" ca="1" si="164"/>
        <v>0</v>
      </c>
      <c r="ED68" s="15">
        <f t="shared" ca="1" si="165"/>
        <v>0</v>
      </c>
      <c r="EE68" s="15">
        <f t="shared" ca="1" si="166"/>
        <v>0</v>
      </c>
      <c r="EF68" s="15">
        <f t="shared" ca="1" si="167"/>
        <v>0</v>
      </c>
      <c r="EG68" s="15">
        <f t="shared" ca="1" si="168"/>
        <v>0</v>
      </c>
      <c r="EH68" s="15">
        <f t="shared" ca="1" si="169"/>
        <v>11131</v>
      </c>
      <c r="EI68" s="15">
        <f t="shared" ca="1" si="170"/>
        <v>11131</v>
      </c>
      <c r="EJ68" s="16">
        <f ca="1">_xll.DBRW($B$3,$Q$37,$Q$38,$Q$40,$Q$41,$Q$42,$P68,EJ$2,EJ$4,EJ$3)</f>
        <v>0</v>
      </c>
      <c r="EK68" s="16">
        <f ca="1">_xll.DBRW($B$3,$Q$37,$Q$38,$Q$40,$Q$41,$Q$42,$P68,EK$2,EK$4,EK$3)</f>
        <v>7.3592565469452018E-2</v>
      </c>
      <c r="EL68" s="17">
        <f t="shared" ca="1" si="171"/>
        <v>7.3592565469452014</v>
      </c>
      <c r="EM68" s="14">
        <f t="shared" ca="1" si="172"/>
        <v>0</v>
      </c>
      <c r="EN68" s="15">
        <f ca="1">_xll.DBRW($B$3,$Q$37,$Q$38,$Q$40,$Q$41,$Q$42,$P68,EN$2,EN$4,EN$3)</f>
        <v>0</v>
      </c>
      <c r="EO68" s="15">
        <f ca="1">_xll.DBRW($B$3,$Q$37,$Q$38,$Q$40,$Q$41,$Q$42,$P68,EO$2,EO$4,EO$3)</f>
        <v>0</v>
      </c>
      <c r="EP68" s="15">
        <f ca="1">_xll.DBRW($B$3,$Q$37,$Q$38,$Q$40,$Q$41,$Q$42,$P68,EP$2,EP$4,EP$3)</f>
        <v>0</v>
      </c>
      <c r="EQ68" s="15">
        <f ca="1">_xll.DBRW($B$3,$Q$37,$Q$38,$Q$40,$Q$41,$Q$42,$P68,EQ$2,EQ$4,EQ$3)</f>
        <v>0</v>
      </c>
      <c r="ER68" s="15">
        <f ca="1">_xll.DBRW($B$3,$Q$37,$Q$38,$Q$40,$Q$41,$Q$42,$P68,ER$2,ER$4,ER$3)</f>
        <v>0</v>
      </c>
      <c r="ES68" s="15">
        <f ca="1">_xll.DBRW($B$3,$Q$37,$Q$38,$Q$40,$Q$41,$Q$42,$P68,ES$2,ES$4,ES$3)</f>
        <v>0</v>
      </c>
      <c r="ET68" s="15">
        <f ca="1">_xll.DBRW($B$3,$Q$37,$Q$38,$Q$40,$Q$41,$Q$42,$P68,ET$2,ET$4,ET$3)</f>
        <v>0</v>
      </c>
      <c r="EU68" s="15">
        <f ca="1">_xll.DBRW($B$3,$Q$37,$Q$38,$Q$40,$Q$41,$Q$42,$P68,EU$2,EU$4,EU$3)</f>
        <v>0</v>
      </c>
      <c r="EV68" s="15">
        <f ca="1">_xll.DBRW($B$3,$Q$37,$Q$38,$Q$40,$Q$41,$Q$42,$P68,EV$2,EV$4,EV$3)</f>
        <v>0</v>
      </c>
      <c r="EW68" s="15">
        <f ca="1">_xll.DBRW($B$3,$Q$37,$Q$38,$Q$40,$Q$41,$Q$42,$P68,EW$2,EW$4,EW$3)</f>
        <v>0</v>
      </c>
      <c r="EX68" s="15">
        <f t="shared" ca="1" si="173"/>
        <v>0</v>
      </c>
      <c r="EY68" s="15">
        <f t="shared" ca="1" si="174"/>
        <v>0</v>
      </c>
      <c r="EZ68" s="15">
        <f t="shared" ca="1" si="175"/>
        <v>0</v>
      </c>
      <c r="FA68" s="15">
        <f t="shared" ca="1" si="176"/>
        <v>0</v>
      </c>
      <c r="FB68" s="15">
        <f t="shared" ca="1" si="177"/>
        <v>0</v>
      </c>
      <c r="FC68" s="15">
        <f t="shared" ca="1" si="178"/>
        <v>0</v>
      </c>
      <c r="FD68" s="15">
        <f t="shared" ca="1" si="179"/>
        <v>0</v>
      </c>
      <c r="FE68" s="15">
        <f t="shared" ca="1" si="180"/>
        <v>0</v>
      </c>
      <c r="FF68" s="15">
        <f t="shared" ca="1" si="181"/>
        <v>0</v>
      </c>
      <c r="FG68" s="15">
        <f t="shared" ca="1" si="182"/>
        <v>1683437</v>
      </c>
      <c r="FH68" s="15">
        <f t="shared" ca="1" si="183"/>
        <v>1683437</v>
      </c>
      <c r="FI68" s="20"/>
      <c r="FJ68" s="85">
        <f t="shared" ca="1" si="184"/>
        <v>19770133</v>
      </c>
      <c r="FK68" s="21"/>
      <c r="FL68" s="22"/>
      <c r="FM68" s="104">
        <f ca="1">_xll.DBRW($B$3,$Q$37,$Q$38,$Q$40,$Q$41,$Q$42,$P68,FM$2,FM$4,FM$3)</f>
        <v>-1.9063008949160576E-9</v>
      </c>
      <c r="FN68" s="105">
        <f t="shared" ca="1" si="185"/>
        <v>0</v>
      </c>
      <c r="FO68" s="104">
        <f ca="1">_xll.DBRW($B$3,$Q$37,$Q$38,$Q$40,$Q$41,$Q$42,$P68,FO$2,FO$4,FO$3)</f>
        <v>3104963</v>
      </c>
      <c r="FP68" s="105">
        <f t="shared" ca="1" si="186"/>
        <v>0.13573551778755377</v>
      </c>
      <c r="FQ68" s="86">
        <f t="shared" ca="1" si="187"/>
        <v>-3104963.0000000019</v>
      </c>
      <c r="FR68" s="103">
        <f t="shared" ca="1" si="188"/>
        <v>-13.573551778755377</v>
      </c>
      <c r="FS68" s="23"/>
      <c r="FU68" s="37"/>
      <c r="FV68" s="37"/>
      <c r="FW68" s="37"/>
      <c r="FX68" s="37"/>
      <c r="FY68" s="37"/>
      <c r="FZ68" s="37"/>
      <c r="GA68" s="37"/>
      <c r="GB68" s="37"/>
      <c r="GC68" s="37"/>
      <c r="GD68" s="37"/>
      <c r="GE68" s="37"/>
      <c r="GF68" s="37"/>
      <c r="GG68" s="37"/>
    </row>
    <row r="69" spans="1:189" ht="15" customHeight="1" x14ac:dyDescent="0.25">
      <c r="A69">
        <f t="shared" ca="1" si="108"/>
        <v>1</v>
      </c>
      <c r="C69" s="30"/>
      <c r="D69" s="30"/>
      <c r="E69" s="30">
        <f t="shared" ca="1" si="109"/>
        <v>-0.5</v>
      </c>
      <c r="F69" s="30"/>
      <c r="G69" s="30"/>
      <c r="H69" s="30"/>
      <c r="I69" s="30">
        <f t="shared" ca="1" si="110"/>
        <v>0</v>
      </c>
      <c r="J69" s="30">
        <f t="shared" ca="1" si="111"/>
        <v>0</v>
      </c>
      <c r="K69" s="4"/>
      <c r="L69" s="9"/>
      <c r="M69" s="10"/>
      <c r="N69" s="9"/>
      <c r="O69" s="11"/>
      <c r="P69" s="130" t="s">
        <v>340</v>
      </c>
      <c r="Q69" s="130"/>
      <c r="R69" s="12"/>
      <c r="S69" s="13"/>
      <c r="T69" s="84">
        <f ca="1">_xll.DBRW($B$3,$Q$37,$Q$38,$Q$40,$Q$41,$Q$42,$P69,T$2,T$4,T$3)</f>
        <v>-9.3132257461547852E-10</v>
      </c>
      <c r="U69" s="84">
        <f ca="1">_xll.DBRW($B$3,$Q$37,$Q$38,$Q$40,$Q$41,$Q$42,$P69,U$2,U$4,U$3)</f>
        <v>22493089</v>
      </c>
      <c r="V69" s="85">
        <f t="shared" ca="1" si="112"/>
        <v>-22493089</v>
      </c>
      <c r="W69" s="106">
        <f t="shared" ca="1" si="113"/>
        <v>-1</v>
      </c>
      <c r="X69" s="15">
        <f ca="1">_xll.DBRW($B$3,$Q$37,$Q$38,$Q$40,$Q$41,$Q$42,$P69,X$2,X$4,X$3)</f>
        <v>0</v>
      </c>
      <c r="Y69" s="15">
        <f ca="1">_xll.DBRW($B$3,$Q$37,$Q$38,$Q$40,$Q$41,$Q$42,$P69,Y$2,Y$4,Y$3)</f>
        <v>-1.1641532182693481E-10</v>
      </c>
      <c r="Z69" s="15">
        <f ca="1">_xll.DBRW($B$3,$Q$37,$Q$38,$Q$40,$Q$41,$Q$42,$P69,Z$2,Z$4,Z$3)</f>
        <v>-1.1641532182693481E-10</v>
      </c>
      <c r="AA69" s="15">
        <f ca="1">_xll.DBRW($B$3,$Q$37,$Q$38,$Q$40,$Q$41,$Q$42,$P69,AA$2,AA$4,AA$3)</f>
        <v>0</v>
      </c>
      <c r="AB69" s="15">
        <f ca="1">_xll.DBRW($B$3,$Q$37,$Q$38,$Q$40,$Q$41,$Q$42,$P69,AB$2,AB$4,AB$3)</f>
        <v>-1.1641532182693481E-10</v>
      </c>
      <c r="AC69" s="15">
        <f ca="1">_xll.DBRW($B$3,$Q$37,$Q$38,$Q$40,$Q$41,$Q$42,$P69,AC$2,AC$4,AC$3)</f>
        <v>-6974968</v>
      </c>
      <c r="AD69" s="15">
        <f ca="1">_xll.DBRW($B$3,$Q$37,$Q$38,$Q$40,$Q$41,$Q$42,$P69,AD$2,AD$4,AD$3)</f>
        <v>-2901796</v>
      </c>
      <c r="AE69" s="15">
        <f ca="1">_xll.DBRW($B$3,$Q$37,$Q$38,$Q$40,$Q$41,$Q$42,$P69,AE$2,AE$4,AE$3)</f>
        <v>-2101798</v>
      </c>
      <c r="AF69" s="15">
        <f ca="1">_xll.DBRW($B$3,$Q$37,$Q$38,$Q$40,$Q$41,$Q$42,$P69,AF$2,AF$4,AF$3)</f>
        <v>-3393262</v>
      </c>
      <c r="AG69" s="15">
        <f ca="1">_xll.DBRW($B$3,$Q$37,$Q$38,$Q$40,$Q$41,$Q$42,$P69,AG$2,AG$4,AG$3)</f>
        <v>-2531704</v>
      </c>
      <c r="AH69" s="15">
        <f t="shared" ca="1" si="114"/>
        <v>6974968</v>
      </c>
      <c r="AI69" s="15">
        <f t="shared" ca="1" si="115"/>
        <v>2901796</v>
      </c>
      <c r="AJ69" s="15">
        <f t="shared" ca="1" si="116"/>
        <v>2101798</v>
      </c>
      <c r="AK69" s="15">
        <f t="shared" ca="1" si="117"/>
        <v>3393262</v>
      </c>
      <c r="AL69" s="15">
        <f t="shared" ca="1" si="118"/>
        <v>2531704</v>
      </c>
      <c r="AM69" s="20"/>
      <c r="AN69" s="16">
        <f ca="1">_xll.DBRW($B$3,$Q$37,$Q$38,$Q$40,$Q$41,$Q$42,$P69,AN$2,AN$4,AN$3)</f>
        <v>0</v>
      </c>
      <c r="AO69" s="16">
        <f ca="1">_xll.DBRW($B$3,$Q$37,$Q$38,$Q$40,$Q$41,$Q$42,$P69,AO$2,AO$4,AO$3)</f>
        <v>0.31009382481881437</v>
      </c>
      <c r="AP69" s="17">
        <f t="shared" ca="1" si="119"/>
        <v>31.009382481881438</v>
      </c>
      <c r="AQ69" s="14">
        <f t="shared" ca="1" si="120"/>
        <v>0</v>
      </c>
      <c r="AR69" s="18">
        <f ca="1">_xll.DBRW($B$3,$Q$37,$Q$38,$Q$40,$Q$41,$Q$42,$P69,AR$2,AR$4,AR$3)</f>
        <v>0</v>
      </c>
      <c r="AS69" s="19">
        <f ca="1">_xll.DBRW($B$3,$Q$37,$Q$38,$Q$40,$Q$41,$Q$42,$P69,AS$2,AS$4,AS$3)</f>
        <v>0</v>
      </c>
      <c r="AT69" s="18">
        <f ca="1">_xll.DBRW($B$3,$Q$37,$Q$38,$Q$40,$Q$41,$Q$42,$P69,AT$2,AT$4,AT$3)</f>
        <v>0</v>
      </c>
      <c r="AU69" s="15">
        <f ca="1">_xll.DBRW($B$3,$Q$37,$Q$38,$Q$40,$Q$41,$Q$42,$P69,AU$2,AU$4,AU$3)</f>
        <v>0</v>
      </c>
      <c r="AV69" s="15">
        <f ca="1">_xll.DBRW($B$3,$Q$37,$Q$38,$Q$40,$Q$41,$Q$42,$P69,AV$2,AV$4,AV$3)</f>
        <v>0</v>
      </c>
      <c r="AW69" s="18">
        <f ca="1">_xll.DBRW($B$3,$Q$37,$Q$38,$Q$40,$Q$41,$Q$42,$P69,AW$2,AW$4,AW$3)</f>
        <v>39.298029737054129</v>
      </c>
      <c r="AX69" s="19">
        <f ca="1">_xll.DBRW($B$3,$Q$37,$Q$38,$Q$40,$Q$41,$Q$42,$P69,AX$2,AX$4,AX$3)</f>
        <v>1.7631124091071642</v>
      </c>
      <c r="AY69" s="18">
        <f ca="1">_xll.DBRW($B$3,$Q$37,$Q$38,$Q$40,$Q$41,$Q$42,$P69,AY$2,AY$4,AY$3)</f>
        <v>223.43832200898001</v>
      </c>
      <c r="AZ69" s="15">
        <f ca="1">_xll.DBRW($B$3,$Q$37,$Q$38,$Q$40,$Q$41,$Q$42,$P69,AZ$2,AZ$4,AZ$3)</f>
        <v>177489</v>
      </c>
      <c r="BA69" s="15">
        <f ca="1">_xll.DBRW($B$3,$Q$37,$Q$38,$Q$40,$Q$41,$Q$42,$P69,BA$2,BA$4,BA$3)</f>
        <v>100668</v>
      </c>
      <c r="BB69" s="18">
        <f t="shared" ca="1" si="121"/>
        <v>-39.298029737054129</v>
      </c>
      <c r="BC69" s="18">
        <f t="shared" ca="1" si="122"/>
        <v>-1.7631124091071642</v>
      </c>
      <c r="BD69" s="18">
        <f t="shared" ca="1" si="123"/>
        <v>-223.43832200898001</v>
      </c>
      <c r="BE69" s="15">
        <f t="shared" ca="1" si="124"/>
        <v>0</v>
      </c>
      <c r="BF69" s="15">
        <f t="shared" ca="1" si="125"/>
        <v>0</v>
      </c>
      <c r="BG69" s="15">
        <f t="shared" ca="1" si="126"/>
        <v>0</v>
      </c>
      <c r="BH69" s="15">
        <f t="shared" ca="1" si="127"/>
        <v>0</v>
      </c>
      <c r="BI69" s="15">
        <f t="shared" ca="1" si="128"/>
        <v>0</v>
      </c>
      <c r="BJ69" s="15">
        <f t="shared" ca="1" si="129"/>
        <v>0</v>
      </c>
      <c r="BK69" s="15">
        <f t="shared" ca="1" si="130"/>
        <v>6974968</v>
      </c>
      <c r="BL69" s="15">
        <f t="shared" ca="1" si="131"/>
        <v>6974968</v>
      </c>
      <c r="BM69" s="16">
        <f ca="1">_xll.DBRW($B$3,$Q$37,$Q$38,$Q$40,$Q$41,$Q$42,$P69,BM$2,BM$4,BM$3)</f>
        <v>-0.125</v>
      </c>
      <c r="BN69" s="16">
        <f ca="1">_xll.DBRW($B$3,$Q$37,$Q$38,$Q$40,$Q$41,$Q$42,$P69,BN$2,BN$4,BN$3)</f>
        <v>0.1290083367384533</v>
      </c>
      <c r="BO69" s="17">
        <f t="shared" ca="1" si="132"/>
        <v>25.40083367384533</v>
      </c>
      <c r="BP69" s="14">
        <f t="shared" ca="1" si="133"/>
        <v>0</v>
      </c>
      <c r="BQ69" s="15">
        <f ca="1">_xll.DBRW($B$3,$Q$37,$Q$38,$Q$40,$Q$41,$Q$42,$P69,BQ$2,BQ$4,BQ$3)</f>
        <v>0</v>
      </c>
      <c r="BR69" s="15">
        <f ca="1">_xll.DBRW($B$3,$Q$37,$Q$38,$Q$40,$Q$41,$Q$42,$P69,BR$2,BR$4,BR$3)</f>
        <v>0</v>
      </c>
      <c r="BS69" s="15">
        <f ca="1">_xll.DBRW($B$3,$Q$37,$Q$38,$Q$40,$Q$41,$Q$42,$P69,BS$2,BS$4,BS$3)</f>
        <v>0</v>
      </c>
      <c r="BT69" s="15">
        <f ca="1">_xll.DBRW($B$3,$Q$37,$Q$38,$Q$40,$Q$41,$Q$42,$P69,BT$2,BT$4,BT$3)</f>
        <v>0</v>
      </c>
      <c r="BU69" s="15">
        <f ca="1">_xll.DBRW($B$3,$Q$37,$Q$38,$Q$40,$Q$41,$Q$42,$P69,BU$2,BU$4,BU$3)</f>
        <v>0</v>
      </c>
      <c r="BV69" s="15">
        <f ca="1">_xll.DBRW($B$3,$Q$37,$Q$38,$Q$40,$Q$41,$Q$42,$P69,BV$2,BV$4,BV$3)</f>
        <v>0.65379797258812244</v>
      </c>
      <c r="BW69" s="15">
        <f ca="1">_xll.DBRW($B$3,$Q$37,$Q$38,$Q$40,$Q$41,$Q$42,$P69,BW$2,BW$4,BW$3)</f>
        <v>44.089164381928718</v>
      </c>
      <c r="BX69" s="15">
        <f ca="1">_xll.DBRW($B$3,$Q$37,$Q$38,$Q$40,$Q$41,$Q$42,$P69,BX$2,BX$4,BX$3)</f>
        <v>223.43832200898001</v>
      </c>
      <c r="BY69" s="15">
        <f ca="1">_xll.DBRW($B$3,$Q$37,$Q$38,$Q$40,$Q$41,$Q$42,$P69,BY$2,BY$4,BY$3)</f>
        <v>4438368</v>
      </c>
      <c r="BZ69" s="15">
        <f ca="1">_xll.DBRW($B$3,$Q$37,$Q$38,$Q$40,$Q$41,$Q$42,$P69,BZ$2,BZ$4,BZ$3)</f>
        <v>100668</v>
      </c>
      <c r="CA69" s="15">
        <f t="shared" ca="1" si="134"/>
        <v>-0.65379797258812244</v>
      </c>
      <c r="CB69" s="15">
        <f t="shared" ca="1" si="135"/>
        <v>-44.089164381928718</v>
      </c>
      <c r="CC69" s="15">
        <f t="shared" ca="1" si="136"/>
        <v>-223.43832200898001</v>
      </c>
      <c r="CD69" s="15">
        <f t="shared" ca="1" si="137"/>
        <v>0</v>
      </c>
      <c r="CE69" s="15">
        <f t="shared" ca="1" si="138"/>
        <v>0</v>
      </c>
      <c r="CF69" s="15">
        <f t="shared" ca="1" si="139"/>
        <v>0</v>
      </c>
      <c r="CG69" s="15">
        <f t="shared" ca="1" si="140"/>
        <v>0</v>
      </c>
      <c r="CH69" s="15">
        <f t="shared" ca="1" si="141"/>
        <v>0</v>
      </c>
      <c r="CI69" s="15">
        <f t="shared" ca="1" si="142"/>
        <v>0</v>
      </c>
      <c r="CJ69" s="15">
        <f t="shared" ca="1" si="143"/>
        <v>2901796</v>
      </c>
      <c r="CK69" s="15">
        <f t="shared" ca="1" si="144"/>
        <v>2901796</v>
      </c>
      <c r="CL69" s="16">
        <f ca="1">_xll.DBRW($B$3,$Q$37,$Q$38,$Q$40,$Q$41,$Q$42,$P69,CL$2,CL$4,CL$3)</f>
        <v>-0.125</v>
      </c>
      <c r="CM69" s="16">
        <f ca="1">_xll.DBRW($B$3,$Q$37,$Q$38,$Q$40,$Q$41,$Q$42,$P69,CM$2,CM$4,CM$3)</f>
        <v>9.3441945657174966E-2</v>
      </c>
      <c r="CN69" s="17">
        <f t="shared" ca="1" si="145"/>
        <v>21.844194565717494</v>
      </c>
      <c r="CO69" s="14">
        <f t="shared" ca="1" si="146"/>
        <v>0</v>
      </c>
      <c r="CP69" s="15">
        <f ca="1">_xll.DBRW($B$3,$Q$37,$Q$38,$Q$40,$Q$41,$Q$42,$P69,CP$2,CP$4,CP$3)</f>
        <v>0</v>
      </c>
      <c r="CQ69" s="15">
        <f ca="1">_xll.DBRW($B$3,$Q$37,$Q$38,$Q$40,$Q$41,$Q$42,$P69,CQ$2,CQ$4,CQ$3)</f>
        <v>0</v>
      </c>
      <c r="CR69" s="15">
        <f ca="1">_xll.DBRW($B$3,$Q$37,$Q$38,$Q$40,$Q$41,$Q$42,$P69,CR$2,CR$4,CR$3)</f>
        <v>0</v>
      </c>
      <c r="CS69" s="15">
        <f ca="1">_xll.DBRW($B$3,$Q$37,$Q$38,$Q$40,$Q$41,$Q$42,$P69,CS$2,CS$4,CS$3)</f>
        <v>0</v>
      </c>
      <c r="CT69" s="15">
        <f ca="1">_xll.DBRW($B$3,$Q$37,$Q$38,$Q$40,$Q$41,$Q$42,$P69,CT$2,CT$4,CT$3)</f>
        <v>0</v>
      </c>
      <c r="CU69" s="15">
        <f ca="1">_xll.DBRW($B$3,$Q$37,$Q$38,$Q$40,$Q$41,$Q$42,$P69,CU$2,CU$4,CU$3)</f>
        <v>1.1341470982307871</v>
      </c>
      <c r="CV69" s="15">
        <f ca="1">_xll.DBRW($B$3,$Q$37,$Q$38,$Q$40,$Q$41,$Q$42,$P69,CV$2,CV$4,CV$3)</f>
        <v>18.408997894067628</v>
      </c>
      <c r="CW69" s="15">
        <f ca="1">_xll.DBRW($B$3,$Q$37,$Q$38,$Q$40,$Q$41,$Q$42,$P69,CW$2,CW$4,CW$3)</f>
        <v>223.43832200898001</v>
      </c>
      <c r="CX69" s="15">
        <f ca="1">_xll.DBRW($B$3,$Q$37,$Q$38,$Q$40,$Q$41,$Q$42,$P69,CX$2,CX$4,CX$3)</f>
        <v>1853197</v>
      </c>
      <c r="CY69" s="15">
        <f ca="1">_xll.DBRW($B$3,$Q$37,$Q$38,$Q$40,$Q$41,$Q$42,$P69,CY$2,CY$4,CY$3)</f>
        <v>100668</v>
      </c>
      <c r="CZ69" s="15">
        <f t="shared" ca="1" si="147"/>
        <v>-1.1341470982307871</v>
      </c>
      <c r="DA69" s="15">
        <f t="shared" ca="1" si="148"/>
        <v>-18.408997894067628</v>
      </c>
      <c r="DB69" s="15">
        <f t="shared" ca="1" si="149"/>
        <v>-223.43832200898001</v>
      </c>
      <c r="DC69" s="15">
        <f t="shared" ca="1" si="150"/>
        <v>0</v>
      </c>
      <c r="DD69" s="15">
        <f t="shared" ca="1" si="151"/>
        <v>0</v>
      </c>
      <c r="DE69" s="15">
        <f t="shared" ca="1" si="152"/>
        <v>0</v>
      </c>
      <c r="DF69" s="15">
        <f t="shared" ca="1" si="153"/>
        <v>0</v>
      </c>
      <c r="DG69" s="15">
        <f t="shared" ca="1" si="154"/>
        <v>0</v>
      </c>
      <c r="DH69" s="15">
        <f t="shared" ca="1" si="155"/>
        <v>0</v>
      </c>
      <c r="DI69" s="15">
        <f t="shared" ca="1" si="156"/>
        <v>2101798</v>
      </c>
      <c r="DJ69" s="15">
        <f t="shared" ca="1" si="157"/>
        <v>2101798</v>
      </c>
      <c r="DK69" s="16">
        <f ca="1">_xll.DBRW($B$3,$Q$37,$Q$38,$Q$40,$Q$41,$Q$42,$P69,DK$2,DK$4,DK$3)</f>
        <v>0</v>
      </c>
      <c r="DL69" s="16">
        <f ca="1">_xll.DBRW($B$3,$Q$37,$Q$38,$Q$40,$Q$41,$Q$42,$P69,DL$2,DL$4,DL$3)</f>
        <v>0.15085798131150416</v>
      </c>
      <c r="DM69" s="17">
        <f t="shared" ca="1" si="158"/>
        <v>15.085798131150415</v>
      </c>
      <c r="DN69" s="14">
        <f t="shared" ca="1" si="159"/>
        <v>0</v>
      </c>
      <c r="DO69" s="15">
        <f ca="1">_xll.DBRW($B$3,$Q$37,$Q$38,$Q$40,$Q$41,$Q$42,$P69,DO$2,DO$4,DO$3)</f>
        <v>0</v>
      </c>
      <c r="DP69" s="15">
        <f ca="1">_xll.DBRW($B$3,$Q$37,$Q$38,$Q$40,$Q$41,$Q$42,$P69,DP$2,DP$4,DP$3)</f>
        <v>0</v>
      </c>
      <c r="DQ69" s="15">
        <f ca="1">_xll.DBRW($B$3,$Q$37,$Q$38,$Q$40,$Q$41,$Q$42,$P69,DQ$2,DQ$4,DQ$3)</f>
        <v>0</v>
      </c>
      <c r="DR69" s="15">
        <f ca="1">_xll.DBRW($B$3,$Q$37,$Q$38,$Q$40,$Q$41,$Q$42,$P69,DR$2,DR$4,DR$3)</f>
        <v>0</v>
      </c>
      <c r="DS69" s="15">
        <f ca="1">_xll.DBRW($B$3,$Q$37,$Q$38,$Q$40,$Q$41,$Q$42,$P69,DS$2,DS$4,DS$3)</f>
        <v>0</v>
      </c>
      <c r="DT69" s="15">
        <f ca="1">_xll.DBRW($B$3,$Q$37,$Q$38,$Q$40,$Q$41,$Q$42,$P69,DT$2,DT$4,DT$3)</f>
        <v>24950.455882352941</v>
      </c>
      <c r="DU69" s="15">
        <f ca="1">_xll.DBRW($B$3,$Q$37,$Q$38,$Q$40,$Q$41,$Q$42,$P69,DU$2,DU$4,DU$3)</f>
        <v>1.3509754837684269E-3</v>
      </c>
      <c r="DV69" s="15">
        <f ca="1">_xll.DBRW($B$3,$Q$37,$Q$38,$Q$40,$Q$41,$Q$42,$P69,DV$2,DV$4,DV$3)</f>
        <v>223.43832200898001</v>
      </c>
      <c r="DW69" s="15">
        <f ca="1">_xll.DBRW($B$3,$Q$37,$Q$38,$Q$40,$Q$41,$Q$42,$P69,DW$2,DW$4,DW$3)</f>
        <v>136</v>
      </c>
      <c r="DX69" s="15">
        <f ca="1">_xll.DBRW($B$3,$Q$37,$Q$38,$Q$40,$Q$41,$Q$42,$P69,DX$2,DX$4,DX$3)</f>
        <v>100668</v>
      </c>
      <c r="DY69" s="15">
        <f t="shared" ca="1" si="160"/>
        <v>-24950.455882352941</v>
      </c>
      <c r="DZ69" s="15">
        <f t="shared" ca="1" si="161"/>
        <v>-1.3509754837684269E-3</v>
      </c>
      <c r="EA69" s="15">
        <f t="shared" ca="1" si="162"/>
        <v>-223.43832200898001</v>
      </c>
      <c r="EB69" s="15">
        <f t="shared" ca="1" si="163"/>
        <v>0</v>
      </c>
      <c r="EC69" s="15">
        <f t="shared" ca="1" si="164"/>
        <v>0</v>
      </c>
      <c r="ED69" s="15">
        <f t="shared" ca="1" si="165"/>
        <v>0</v>
      </c>
      <c r="EE69" s="15">
        <f t="shared" ca="1" si="166"/>
        <v>0</v>
      </c>
      <c r="EF69" s="15">
        <f t="shared" ca="1" si="167"/>
        <v>0</v>
      </c>
      <c r="EG69" s="15">
        <f t="shared" ca="1" si="168"/>
        <v>0</v>
      </c>
      <c r="EH69" s="15">
        <f t="shared" ca="1" si="169"/>
        <v>3393262</v>
      </c>
      <c r="EI69" s="15">
        <f t="shared" ca="1" si="170"/>
        <v>3393262</v>
      </c>
      <c r="EJ69" s="16">
        <f ca="1">_xll.DBRW($B$3,$Q$37,$Q$38,$Q$40,$Q$41,$Q$42,$P69,EJ$2,EJ$4,EJ$3)</f>
        <v>-0.125</v>
      </c>
      <c r="EK69" s="16">
        <f ca="1">_xll.DBRW($B$3,$Q$37,$Q$38,$Q$40,$Q$41,$Q$42,$P69,EK$2,EK$4,EK$3)</f>
        <v>0.11255474959441987</v>
      </c>
      <c r="EL69" s="17">
        <f t="shared" ca="1" si="171"/>
        <v>23.755474959441987</v>
      </c>
      <c r="EM69" s="14">
        <f t="shared" ca="1" si="172"/>
        <v>0</v>
      </c>
      <c r="EN69" s="15">
        <f ca="1">_xll.DBRW($B$3,$Q$37,$Q$38,$Q$40,$Q$41,$Q$42,$P69,EN$2,EN$4,EN$3)</f>
        <v>0</v>
      </c>
      <c r="EO69" s="15">
        <f ca="1">_xll.DBRW($B$3,$Q$37,$Q$38,$Q$40,$Q$41,$Q$42,$P69,EO$2,EO$4,EO$3)</f>
        <v>0</v>
      </c>
      <c r="EP69" s="15">
        <f ca="1">_xll.DBRW($B$3,$Q$37,$Q$38,$Q$40,$Q$41,$Q$42,$P69,EP$2,EP$4,EP$3)</f>
        <v>0</v>
      </c>
      <c r="EQ69" s="15">
        <f ca="1">_xll.DBRW($B$3,$Q$37,$Q$38,$Q$40,$Q$41,$Q$42,$P69,EQ$2,EQ$4,EQ$3)</f>
        <v>0</v>
      </c>
      <c r="ER69" s="15">
        <f ca="1">_xll.DBRW($B$3,$Q$37,$Q$38,$Q$40,$Q$41,$Q$42,$P69,ER$2,ER$4,ER$3)</f>
        <v>0</v>
      </c>
      <c r="ES69" s="15">
        <f ca="1">_xll.DBRW($B$3,$Q$37,$Q$38,$Q$40,$Q$41,$Q$42,$P69,ES$2,ES$4,ES$3)</f>
        <v>25.149044383518099</v>
      </c>
      <c r="ET69" s="15">
        <f ca="1">_xll.DBRW($B$3,$Q$37,$Q$38,$Q$40,$Q$41,$Q$42,$P69,ET$2,ET$4,ET$3)</f>
        <v>1</v>
      </c>
      <c r="EU69" s="15">
        <f ca="1">_xll.DBRW($B$3,$Q$37,$Q$38,$Q$40,$Q$41,$Q$42,$P69,EU$2,EU$4,EU$3)</f>
        <v>223.43832200898001</v>
      </c>
      <c r="EV69" s="15">
        <f ca="1">_xll.DBRW($B$3,$Q$37,$Q$38,$Q$40,$Q$41,$Q$42,$P69,EV$2,EV$4,EV$3)</f>
        <v>100668</v>
      </c>
      <c r="EW69" s="15">
        <f ca="1">_xll.DBRW($B$3,$Q$37,$Q$38,$Q$40,$Q$41,$Q$42,$P69,EW$2,EW$4,EW$3)</f>
        <v>100668</v>
      </c>
      <c r="EX69" s="15">
        <f t="shared" ca="1" si="173"/>
        <v>-25.149044383518099</v>
      </c>
      <c r="EY69" s="15">
        <f t="shared" ca="1" si="174"/>
        <v>-1</v>
      </c>
      <c r="EZ69" s="15">
        <f t="shared" ca="1" si="175"/>
        <v>-223.43832200898001</v>
      </c>
      <c r="FA69" s="15">
        <f t="shared" ca="1" si="176"/>
        <v>0</v>
      </c>
      <c r="FB69" s="15">
        <f t="shared" ca="1" si="177"/>
        <v>0</v>
      </c>
      <c r="FC69" s="15">
        <f t="shared" ca="1" si="178"/>
        <v>0</v>
      </c>
      <c r="FD69" s="15">
        <f t="shared" ca="1" si="179"/>
        <v>0</v>
      </c>
      <c r="FE69" s="15">
        <f t="shared" ca="1" si="180"/>
        <v>0</v>
      </c>
      <c r="FF69" s="15">
        <f t="shared" ca="1" si="181"/>
        <v>0</v>
      </c>
      <c r="FG69" s="15">
        <f t="shared" ca="1" si="182"/>
        <v>2531704</v>
      </c>
      <c r="FH69" s="15">
        <f t="shared" ca="1" si="183"/>
        <v>2531704</v>
      </c>
      <c r="FI69" s="20"/>
      <c r="FJ69" s="85">
        <f t="shared" ca="1" si="184"/>
        <v>17903528</v>
      </c>
      <c r="FK69" s="21"/>
      <c r="FL69" s="22"/>
      <c r="FM69" s="104">
        <f ca="1">_xll.DBRW($B$3,$Q$37,$Q$38,$Q$40,$Q$41,$Q$42,$P69,FM$2,FM$4,FM$3)</f>
        <v>-1.7462298274040222E-9</v>
      </c>
      <c r="FN69" s="105">
        <f t="shared" ca="1" si="185"/>
        <v>1.875</v>
      </c>
      <c r="FO69" s="104">
        <f ca="1">_xll.DBRW($B$3,$Q$37,$Q$38,$Q$40,$Q$41,$Q$42,$P69,FO$2,FO$4,FO$3)</f>
        <v>4589561</v>
      </c>
      <c r="FP69" s="105">
        <f t="shared" ca="1" si="186"/>
        <v>0.20404316187963334</v>
      </c>
      <c r="FQ69" s="86">
        <f t="shared" ca="1" si="187"/>
        <v>-4589561.0000000019</v>
      </c>
      <c r="FR69" s="103">
        <f t="shared" ca="1" si="188"/>
        <v>167.09568381203667</v>
      </c>
      <c r="FS69" s="23"/>
      <c r="FU69" s="37"/>
      <c r="FV69" s="37"/>
      <c r="FW69" s="37"/>
      <c r="FX69" s="37"/>
      <c r="FY69" s="37"/>
      <c r="FZ69" s="37"/>
      <c r="GA69" s="37"/>
      <c r="GB69" s="37"/>
      <c r="GC69" s="37"/>
      <c r="GD69" s="37"/>
      <c r="GE69" s="37"/>
      <c r="GF69" s="37"/>
      <c r="GG69" s="37"/>
    </row>
    <row r="70" spans="1:189" ht="15" customHeight="1" x14ac:dyDescent="0.25">
      <c r="A70">
        <f t="shared" ca="1" si="108"/>
        <v>1</v>
      </c>
      <c r="C70" s="30"/>
      <c r="D70" s="30"/>
      <c r="E70" s="30" t="str">
        <f t="shared" ca="1" si="109"/>
        <v>VERIF. ELIGIBILITE PMM</v>
      </c>
      <c r="F70" s="30"/>
      <c r="G70" s="30"/>
      <c r="H70" s="30"/>
      <c r="I70" s="30">
        <f t="shared" ca="1" si="110"/>
        <v>0</v>
      </c>
      <c r="J70" s="30">
        <f t="shared" ca="1" si="111"/>
        <v>0</v>
      </c>
      <c r="K70" s="4"/>
      <c r="L70" s="9"/>
      <c r="M70" s="10"/>
      <c r="N70" s="9"/>
      <c r="O70" s="11"/>
      <c r="P70" s="130" t="s">
        <v>335</v>
      </c>
      <c r="Q70" s="130"/>
      <c r="R70" s="12"/>
      <c r="S70" s="13"/>
      <c r="T70" s="84">
        <f ca="1">_xll.DBRW($B$3,$Q$37,$Q$38,$Q$40,$Q$41,$Q$42,$P70,T$2,T$4,T$3)</f>
        <v>0</v>
      </c>
      <c r="U70" s="84">
        <f ca="1">_xll.DBRW($B$3,$Q$37,$Q$38,$Q$40,$Q$41,$Q$42,$P70,U$2,U$4,U$3)</f>
        <v>22117112.999999996</v>
      </c>
      <c r="V70" s="85">
        <f t="shared" ca="1" si="112"/>
        <v>-22117112.999999996</v>
      </c>
      <c r="W70" s="106">
        <f t="shared" ca="1" si="113"/>
        <v>-1</v>
      </c>
      <c r="X70" s="15">
        <f ca="1">_xll.DBRW($B$3,$Q$37,$Q$38,$Q$40,$Q$41,$Q$42,$P70,X$2,X$4,X$3)</f>
        <v>0</v>
      </c>
      <c r="Y70" s="15">
        <f ca="1">_xll.DBRW($B$3,$Q$37,$Q$38,$Q$40,$Q$41,$Q$42,$P70,Y$2,Y$4,Y$3)</f>
        <v>4.6566128730773926E-10</v>
      </c>
      <c r="Z70" s="15">
        <f ca="1">_xll.DBRW($B$3,$Q$37,$Q$38,$Q$40,$Q$41,$Q$42,$P70,Z$2,Z$4,Z$3)</f>
        <v>0</v>
      </c>
      <c r="AA70" s="15">
        <f ca="1">_xll.DBRW($B$3,$Q$37,$Q$38,$Q$40,$Q$41,$Q$42,$P70,AA$2,AA$4,AA$3)</f>
        <v>0</v>
      </c>
      <c r="AB70" s="15">
        <f ca="1">_xll.DBRW($B$3,$Q$37,$Q$38,$Q$40,$Q$41,$Q$42,$P70,AB$2,AB$4,AB$3)</f>
        <v>1.1641532182693481E-10</v>
      </c>
      <c r="AC70" s="15">
        <f ca="1">_xll.DBRW($B$3,$Q$37,$Q$38,$Q$40,$Q$41,$Q$42,$P70,AC$2,AC$4,AC$3)</f>
        <v>-8826840</v>
      </c>
      <c r="AD70" s="15">
        <f ca="1">_xll.DBRW($B$3,$Q$37,$Q$38,$Q$40,$Q$41,$Q$42,$P70,AD$2,AD$4,AD$3)</f>
        <v>-1802919</v>
      </c>
      <c r="AE70" s="15">
        <f ca="1">_xll.DBRW($B$3,$Q$37,$Q$38,$Q$40,$Q$41,$Q$42,$P70,AE$2,AE$4,AE$3)</f>
        <v>-2249572</v>
      </c>
      <c r="AF70" s="15">
        <f ca="1">_xll.DBRW($B$3,$Q$37,$Q$38,$Q$40,$Q$41,$Q$42,$P70,AF$2,AF$4,AF$3)</f>
        <v>-2878534</v>
      </c>
      <c r="AG70" s="15">
        <f ca="1">_xll.DBRW($B$3,$Q$37,$Q$38,$Q$40,$Q$41,$Q$42,$P70,AG$2,AG$4,AG$3)</f>
        <v>-2060136</v>
      </c>
      <c r="AH70" s="15">
        <f t="shared" ca="1" si="114"/>
        <v>8826840</v>
      </c>
      <c r="AI70" s="15">
        <f t="shared" ca="1" si="115"/>
        <v>1802919.0000000005</v>
      </c>
      <c r="AJ70" s="15">
        <f t="shared" ca="1" si="116"/>
        <v>2249572</v>
      </c>
      <c r="AK70" s="15">
        <f t="shared" ca="1" si="117"/>
        <v>2878534</v>
      </c>
      <c r="AL70" s="15">
        <f t="shared" ca="1" si="118"/>
        <v>2060136</v>
      </c>
      <c r="AM70" s="20"/>
      <c r="AN70" s="16">
        <f ca="1">_xll.DBRW($B$3,$Q$37,$Q$38,$Q$40,$Q$41,$Q$42,$P70,AN$2,AN$4,AN$3)</f>
        <v>0</v>
      </c>
      <c r="AO70" s="16">
        <f ca="1">_xll.DBRW($B$3,$Q$37,$Q$38,$Q$40,$Q$41,$Q$42,$P70,AO$2,AO$4,AO$3)</f>
        <v>0.39909548773386477</v>
      </c>
      <c r="AP70" s="17">
        <f t="shared" ca="1" si="119"/>
        <v>39.909548773386476</v>
      </c>
      <c r="AQ70" s="14">
        <f t="shared" ca="1" si="120"/>
        <v>0</v>
      </c>
      <c r="AR70" s="18">
        <f ca="1">_xll.DBRW($B$3,$Q$37,$Q$38,$Q$40,$Q$41,$Q$42,$P70,AR$2,AR$4,AR$3)</f>
        <v>0</v>
      </c>
      <c r="AS70" s="19">
        <f ca="1">_xll.DBRW($B$3,$Q$37,$Q$38,$Q$40,$Q$41,$Q$42,$P70,AS$2,AS$4,AS$3)</f>
        <v>0</v>
      </c>
      <c r="AT70" s="18">
        <f ca="1">_xll.DBRW($B$3,$Q$37,$Q$38,$Q$40,$Q$41,$Q$42,$P70,AT$2,AT$4,AT$3)</f>
        <v>0</v>
      </c>
      <c r="AU70" s="15">
        <f ca="1">_xll.DBRW($B$3,$Q$37,$Q$38,$Q$40,$Q$41,$Q$42,$P70,AU$2,AU$4,AU$3)</f>
        <v>0</v>
      </c>
      <c r="AV70" s="15">
        <f ca="1">_xll.DBRW($B$3,$Q$37,$Q$38,$Q$40,$Q$41,$Q$42,$P70,AV$2,AV$4,AV$3)</f>
        <v>7.2759576141834259E-12</v>
      </c>
      <c r="AW70" s="18">
        <f ca="1">_xll.DBRW($B$3,$Q$37,$Q$38,$Q$40,$Q$41,$Q$42,$P70,AW$2,AW$4,AW$3)</f>
        <v>42.645241396636436</v>
      </c>
      <c r="AX70" s="19">
        <f ca="1">_xll.DBRW($B$3,$Q$37,$Q$38,$Q$40,$Q$41,$Q$42,$P70,AX$2,AX$4,AX$3)</f>
        <v>1.208377605230895</v>
      </c>
      <c r="AY70" s="18">
        <f ca="1">_xll.DBRW($B$3,$Q$37,$Q$38,$Q$40,$Q$41,$Q$42,$P70,AY$2,AY$4,AY$3)</f>
        <v>129.12086519936946</v>
      </c>
      <c r="AZ70" s="15">
        <f ca="1">_xll.DBRW($B$3,$Q$37,$Q$38,$Q$40,$Q$41,$Q$42,$P70,AZ$2,AZ$4,AZ$3)</f>
        <v>206983</v>
      </c>
      <c r="BA70" s="15">
        <f ca="1">_xll.DBRW($B$3,$Q$37,$Q$38,$Q$40,$Q$41,$Q$42,$P70,BA$2,BA$4,BA$3)</f>
        <v>171290</v>
      </c>
      <c r="BB70" s="18">
        <f t="shared" ca="1" si="121"/>
        <v>-42.645241396636436</v>
      </c>
      <c r="BC70" s="18">
        <f t="shared" ca="1" si="122"/>
        <v>-1.208377605230895</v>
      </c>
      <c r="BD70" s="18">
        <f t="shared" ca="1" si="123"/>
        <v>-129.12086519936946</v>
      </c>
      <c r="BE70" s="15">
        <f t="shared" ca="1" si="124"/>
        <v>0</v>
      </c>
      <c r="BF70" s="15">
        <f t="shared" ca="1" si="125"/>
        <v>0</v>
      </c>
      <c r="BG70" s="15">
        <f t="shared" ca="1" si="126"/>
        <v>0</v>
      </c>
      <c r="BH70" s="15">
        <f t="shared" ca="1" si="127"/>
        <v>0</v>
      </c>
      <c r="BI70" s="15">
        <f t="shared" ca="1" si="128"/>
        <v>0</v>
      </c>
      <c r="BJ70" s="15">
        <f t="shared" ca="1" si="129"/>
        <v>0</v>
      </c>
      <c r="BK70" s="15">
        <f t="shared" ca="1" si="130"/>
        <v>8826840</v>
      </c>
      <c r="BL70" s="15">
        <f t="shared" ca="1" si="131"/>
        <v>8826840</v>
      </c>
      <c r="BM70" s="16">
        <f ca="1">_xll.DBRW($B$3,$Q$37,$Q$38,$Q$40,$Q$41,$Q$42,$P70,BM$2,BM$4,BM$3)</f>
        <v>0</v>
      </c>
      <c r="BN70" s="16">
        <f ca="1">_xll.DBRW($B$3,$Q$37,$Q$38,$Q$40,$Q$41,$Q$42,$P70,BN$2,BN$4,BN$3)</f>
        <v>8.1516923117406881E-2</v>
      </c>
      <c r="BO70" s="17">
        <f t="shared" ca="1" si="132"/>
        <v>8.151692311740689</v>
      </c>
      <c r="BP70" s="14">
        <f t="shared" ca="1" si="133"/>
        <v>0</v>
      </c>
      <c r="BQ70" s="15">
        <f ca="1">_xll.DBRW($B$3,$Q$37,$Q$38,$Q$40,$Q$41,$Q$42,$P70,BQ$2,BQ$4,BQ$3)</f>
        <v>0</v>
      </c>
      <c r="BR70" s="15">
        <f ca="1">_xll.DBRW($B$3,$Q$37,$Q$38,$Q$40,$Q$41,$Q$42,$P70,BR$2,BR$4,BR$3)</f>
        <v>0</v>
      </c>
      <c r="BS70" s="15">
        <f ca="1">_xll.DBRW($B$3,$Q$37,$Q$38,$Q$40,$Q$41,$Q$42,$P70,BS$2,BS$4,BS$3)</f>
        <v>0</v>
      </c>
      <c r="BT70" s="15">
        <f ca="1">_xll.DBRW($B$3,$Q$37,$Q$38,$Q$40,$Q$41,$Q$42,$P70,BT$2,BT$4,BT$3)</f>
        <v>0</v>
      </c>
      <c r="BU70" s="15">
        <f ca="1">_xll.DBRW($B$3,$Q$37,$Q$38,$Q$40,$Q$41,$Q$42,$P70,BU$2,BU$4,BU$3)</f>
        <v>7.2759576141834259E-12</v>
      </c>
      <c r="BV70" s="15">
        <f ca="1">_xll.DBRW($B$3,$Q$37,$Q$38,$Q$40,$Q$41,$Q$42,$P70,BV$2,BV$4,BV$3)</f>
        <v>0.43643708995946257</v>
      </c>
      <c r="BW70" s="15">
        <f ca="1">_xll.DBRW($B$3,$Q$37,$Q$38,$Q$40,$Q$41,$Q$42,$P70,BW$2,BW$4,BW$3)</f>
        <v>24.116959542296691</v>
      </c>
      <c r="BX70" s="15">
        <f ca="1">_xll.DBRW($B$3,$Q$37,$Q$38,$Q$40,$Q$41,$Q$42,$P70,BX$2,BX$4,BX$3)</f>
        <v>129.12086519936946</v>
      </c>
      <c r="BY70" s="15">
        <f ca="1">_xll.DBRW($B$3,$Q$37,$Q$38,$Q$40,$Q$41,$Q$42,$P70,BY$2,BY$4,BY$3)</f>
        <v>4130994</v>
      </c>
      <c r="BZ70" s="15">
        <f ca="1">_xll.DBRW($B$3,$Q$37,$Q$38,$Q$40,$Q$41,$Q$42,$P70,BZ$2,BZ$4,BZ$3)</f>
        <v>171290</v>
      </c>
      <c r="CA70" s="15">
        <f t="shared" ca="1" si="134"/>
        <v>-0.43643708995946257</v>
      </c>
      <c r="CB70" s="15">
        <f t="shared" ca="1" si="135"/>
        <v>-24.116959542296691</v>
      </c>
      <c r="CC70" s="15">
        <f t="shared" ca="1" si="136"/>
        <v>-129.12086519936946</v>
      </c>
      <c r="CD70" s="15">
        <f t="shared" ca="1" si="137"/>
        <v>0</v>
      </c>
      <c r="CE70" s="15">
        <f t="shared" ca="1" si="138"/>
        <v>0</v>
      </c>
      <c r="CF70" s="15">
        <f t="shared" ca="1" si="139"/>
        <v>0</v>
      </c>
      <c r="CG70" s="15">
        <f t="shared" ca="1" si="140"/>
        <v>0</v>
      </c>
      <c r="CH70" s="15">
        <f t="shared" ca="1" si="141"/>
        <v>4.6566128730773926E-10</v>
      </c>
      <c r="CI70" s="15">
        <f t="shared" ca="1" si="142"/>
        <v>4.6566128730773926E-10</v>
      </c>
      <c r="CJ70" s="15">
        <f t="shared" ca="1" si="143"/>
        <v>1802919</v>
      </c>
      <c r="CK70" s="15">
        <f t="shared" ca="1" si="144"/>
        <v>1802919.0000000005</v>
      </c>
      <c r="CL70" s="16">
        <f ca="1">_xll.DBRW($B$3,$Q$37,$Q$38,$Q$40,$Q$41,$Q$42,$P70,CL$2,CL$4,CL$3)</f>
        <v>0</v>
      </c>
      <c r="CM70" s="16">
        <f ca="1">_xll.DBRW($B$3,$Q$37,$Q$38,$Q$40,$Q$41,$Q$42,$P70,CM$2,CM$4,CM$3)</f>
        <v>0.10171182830236479</v>
      </c>
      <c r="CN70" s="17">
        <f t="shared" ca="1" si="145"/>
        <v>10.171182830236479</v>
      </c>
      <c r="CO70" s="14">
        <f t="shared" ca="1" si="146"/>
        <v>0</v>
      </c>
      <c r="CP70" s="15">
        <f ca="1">_xll.DBRW($B$3,$Q$37,$Q$38,$Q$40,$Q$41,$Q$42,$P70,CP$2,CP$4,CP$3)</f>
        <v>0</v>
      </c>
      <c r="CQ70" s="15">
        <f ca="1">_xll.DBRW($B$3,$Q$37,$Q$38,$Q$40,$Q$41,$Q$42,$P70,CQ$2,CQ$4,CQ$3)</f>
        <v>0</v>
      </c>
      <c r="CR70" s="15">
        <f ca="1">_xll.DBRW($B$3,$Q$37,$Q$38,$Q$40,$Q$41,$Q$42,$P70,CR$2,CR$4,CR$3)</f>
        <v>0</v>
      </c>
      <c r="CS70" s="15">
        <f ca="1">_xll.DBRW($B$3,$Q$37,$Q$38,$Q$40,$Q$41,$Q$42,$P70,CS$2,CS$4,CS$3)</f>
        <v>0</v>
      </c>
      <c r="CT70" s="15">
        <f ca="1">_xll.DBRW($B$3,$Q$37,$Q$38,$Q$40,$Q$41,$Q$42,$P70,CT$2,CT$4,CT$3)</f>
        <v>7.2759576141834259E-12</v>
      </c>
      <c r="CU70" s="15">
        <f ca="1">_xll.DBRW($B$3,$Q$37,$Q$38,$Q$40,$Q$41,$Q$42,$P70,CU$2,CU$4,CU$3)</f>
        <v>1.2358902698748875</v>
      </c>
      <c r="CV70" s="15">
        <f ca="1">_xll.DBRW($B$3,$Q$37,$Q$38,$Q$40,$Q$41,$Q$42,$P70,CV$2,CV$4,CV$3)</f>
        <v>10.62644442757896</v>
      </c>
      <c r="CW70" s="15">
        <f ca="1">_xll.DBRW($B$3,$Q$37,$Q$38,$Q$40,$Q$41,$Q$42,$P70,CW$2,CW$4,CW$3)</f>
        <v>129.12086519936946</v>
      </c>
      <c r="CX70" s="15">
        <f ca="1">_xll.DBRW($B$3,$Q$37,$Q$38,$Q$40,$Q$41,$Q$42,$P70,CX$2,CX$4,CX$3)</f>
        <v>1820203.6660000002</v>
      </c>
      <c r="CY70" s="15">
        <f ca="1">_xll.DBRW($B$3,$Q$37,$Q$38,$Q$40,$Q$41,$Q$42,$P70,CY$2,CY$4,CY$3)</f>
        <v>171290</v>
      </c>
      <c r="CZ70" s="15">
        <f t="shared" ca="1" si="147"/>
        <v>-1.2358902698748875</v>
      </c>
      <c r="DA70" s="15">
        <f t="shared" ca="1" si="148"/>
        <v>-10.62644442757896</v>
      </c>
      <c r="DB70" s="15">
        <f t="shared" ca="1" si="149"/>
        <v>-129.12086519936946</v>
      </c>
      <c r="DC70" s="15">
        <f t="shared" ca="1" si="150"/>
        <v>0</v>
      </c>
      <c r="DD70" s="15">
        <f t="shared" ca="1" si="151"/>
        <v>0</v>
      </c>
      <c r="DE70" s="15">
        <f t="shared" ca="1" si="152"/>
        <v>0</v>
      </c>
      <c r="DF70" s="15">
        <f t="shared" ca="1" si="153"/>
        <v>0</v>
      </c>
      <c r="DG70" s="15">
        <f t="shared" ca="1" si="154"/>
        <v>0</v>
      </c>
      <c r="DH70" s="15">
        <f t="shared" ca="1" si="155"/>
        <v>0</v>
      </c>
      <c r="DI70" s="15">
        <f t="shared" ca="1" si="156"/>
        <v>2249572</v>
      </c>
      <c r="DJ70" s="15">
        <f t="shared" ca="1" si="157"/>
        <v>2249572</v>
      </c>
      <c r="DK70" s="16">
        <f ca="1">_xll.DBRW($B$3,$Q$37,$Q$38,$Q$40,$Q$41,$Q$42,$P70,DK$2,DK$4,DK$3)</f>
        <v>0</v>
      </c>
      <c r="DL70" s="16">
        <f ca="1">_xll.DBRW($B$3,$Q$37,$Q$38,$Q$40,$Q$41,$Q$42,$P70,DL$2,DL$4,DL$3)</f>
        <v>0.13014962667143765</v>
      </c>
      <c r="DM70" s="17">
        <f t="shared" ca="1" si="158"/>
        <v>13.014962667143765</v>
      </c>
      <c r="DN70" s="14">
        <f t="shared" ca="1" si="159"/>
        <v>0</v>
      </c>
      <c r="DO70" s="15">
        <f ca="1">_xll.DBRW($B$3,$Q$37,$Q$38,$Q$40,$Q$41,$Q$42,$P70,DO$2,DO$4,DO$3)</f>
        <v>0</v>
      </c>
      <c r="DP70" s="15">
        <f ca="1">_xll.DBRW($B$3,$Q$37,$Q$38,$Q$40,$Q$41,$Q$42,$P70,DP$2,DP$4,DP$3)</f>
        <v>0</v>
      </c>
      <c r="DQ70" s="15">
        <f ca="1">_xll.DBRW($B$3,$Q$37,$Q$38,$Q$40,$Q$41,$Q$42,$P70,DQ$2,DQ$4,DQ$3)</f>
        <v>0</v>
      </c>
      <c r="DR70" s="15">
        <f ca="1">_xll.DBRW($B$3,$Q$37,$Q$38,$Q$40,$Q$41,$Q$42,$P70,DR$2,DR$4,DR$3)</f>
        <v>0</v>
      </c>
      <c r="DS70" s="15">
        <f ca="1">_xll.DBRW($B$3,$Q$37,$Q$38,$Q$40,$Q$41,$Q$42,$P70,DS$2,DS$4,DS$3)</f>
        <v>7.2759576141834259E-12</v>
      </c>
      <c r="DT70" s="15">
        <f ca="1">_xll.DBRW($B$3,$Q$37,$Q$38,$Q$40,$Q$41,$Q$42,$P70,DT$2,DT$4,DT$3)</f>
        <v>28849.449888641426</v>
      </c>
      <c r="DU70" s="15">
        <f ca="1">_xll.DBRW($B$3,$Q$37,$Q$38,$Q$40,$Q$41,$Q$42,$P70,DU$2,DU$4,DU$3)</f>
        <v>5.8250789758758695E-4</v>
      </c>
      <c r="DV70" s="15">
        <f ca="1">_xll.DBRW($B$3,$Q$37,$Q$38,$Q$40,$Q$41,$Q$42,$P70,DV$2,DV$4,DV$3)</f>
        <v>129.12086519936946</v>
      </c>
      <c r="DW70" s="15">
        <f ca="1">_xll.DBRW($B$3,$Q$37,$Q$38,$Q$40,$Q$41,$Q$42,$P70,DW$2,DW$4,DW$3)</f>
        <v>99.777777777777771</v>
      </c>
      <c r="DX70" s="15">
        <f ca="1">_xll.DBRW($B$3,$Q$37,$Q$38,$Q$40,$Q$41,$Q$42,$P70,DX$2,DX$4,DX$3)</f>
        <v>171290</v>
      </c>
      <c r="DY70" s="15">
        <f t="shared" ca="1" si="160"/>
        <v>-28849.449888641426</v>
      </c>
      <c r="DZ70" s="15">
        <f t="shared" ca="1" si="161"/>
        <v>-5.8250789758758695E-4</v>
      </c>
      <c r="EA70" s="15">
        <f t="shared" ca="1" si="162"/>
        <v>-129.12086519936946</v>
      </c>
      <c r="EB70" s="15">
        <f t="shared" ca="1" si="163"/>
        <v>0</v>
      </c>
      <c r="EC70" s="15">
        <f t="shared" ca="1" si="164"/>
        <v>0</v>
      </c>
      <c r="ED70" s="15">
        <f t="shared" ca="1" si="165"/>
        <v>0</v>
      </c>
      <c r="EE70" s="15">
        <f t="shared" ca="1" si="166"/>
        <v>0</v>
      </c>
      <c r="EF70" s="15">
        <f t="shared" ca="1" si="167"/>
        <v>0</v>
      </c>
      <c r="EG70" s="15">
        <f t="shared" ca="1" si="168"/>
        <v>0</v>
      </c>
      <c r="EH70" s="15">
        <f t="shared" ca="1" si="169"/>
        <v>2878534</v>
      </c>
      <c r="EI70" s="15">
        <f t="shared" ca="1" si="170"/>
        <v>2878534</v>
      </c>
      <c r="EJ70" s="16">
        <f ca="1">_xll.DBRW($B$3,$Q$37,$Q$38,$Q$40,$Q$41,$Q$42,$P70,EJ$2,EJ$4,EJ$3)</f>
        <v>0</v>
      </c>
      <c r="EK70" s="16">
        <f ca="1">_xll.DBRW($B$3,$Q$37,$Q$38,$Q$40,$Q$41,$Q$42,$P70,EK$2,EK$4,EK$3)</f>
        <v>9.3146695954395148E-2</v>
      </c>
      <c r="EL70" s="17">
        <f t="shared" ca="1" si="171"/>
        <v>9.3146695954395149</v>
      </c>
      <c r="EM70" s="14">
        <f t="shared" ca="1" si="172"/>
        <v>0</v>
      </c>
      <c r="EN70" s="15">
        <f ca="1">_xll.DBRW($B$3,$Q$37,$Q$38,$Q$40,$Q$41,$Q$42,$P70,EN$2,EN$4,EN$3)</f>
        <v>-16</v>
      </c>
      <c r="EO70" s="15">
        <f ca="1">_xll.DBRW($B$3,$Q$37,$Q$38,$Q$40,$Q$41,$Q$42,$P70,EO$2,EO$4,EO$3)</f>
        <v>1</v>
      </c>
      <c r="EP70" s="15">
        <f ca="1">_xll.DBRW($B$3,$Q$37,$Q$38,$Q$40,$Q$41,$Q$42,$P70,EP$2,EP$4,EP$3)</f>
        <v>0</v>
      </c>
      <c r="EQ70" s="15">
        <f ca="1">_xll.DBRW($B$3,$Q$37,$Q$38,$Q$40,$Q$41,$Q$42,$P70,EQ$2,EQ$4,EQ$3)</f>
        <v>7.2759576141834259E-12</v>
      </c>
      <c r="ER70" s="15">
        <f ca="1">_xll.DBRW($B$3,$Q$37,$Q$38,$Q$40,$Q$41,$Q$42,$P70,ER$2,ER$4,ER$3)</f>
        <v>7.2759576141834259E-12</v>
      </c>
      <c r="ES70" s="15">
        <f ca="1">_xll.DBRW($B$3,$Q$37,$Q$38,$Q$40,$Q$41,$Q$42,$P70,ES$2,ES$4,ES$3)</f>
        <v>12.027181972094109</v>
      </c>
      <c r="ET70" s="15">
        <f ca="1">_xll.DBRW($B$3,$Q$37,$Q$38,$Q$40,$Q$41,$Q$42,$P70,ET$2,ET$4,ET$3)</f>
        <v>1</v>
      </c>
      <c r="EU70" s="15">
        <f ca="1">_xll.DBRW($B$3,$Q$37,$Q$38,$Q$40,$Q$41,$Q$42,$P70,EU$2,EU$4,EU$3)</f>
        <v>129.12086519936946</v>
      </c>
      <c r="EV70" s="15">
        <f ca="1">_xll.DBRW($B$3,$Q$37,$Q$38,$Q$40,$Q$41,$Q$42,$P70,EV$2,EV$4,EV$3)</f>
        <v>171290</v>
      </c>
      <c r="EW70" s="15">
        <f ca="1">_xll.DBRW($B$3,$Q$37,$Q$38,$Q$40,$Q$41,$Q$42,$P70,EW$2,EW$4,EW$3)</f>
        <v>171290</v>
      </c>
      <c r="EX70" s="15">
        <f t="shared" ca="1" si="173"/>
        <v>-28.027181972094109</v>
      </c>
      <c r="EY70" s="15">
        <f t="shared" ca="1" si="174"/>
        <v>0</v>
      </c>
      <c r="EZ70" s="15">
        <f t="shared" ca="1" si="175"/>
        <v>-129.12086519936946</v>
      </c>
      <c r="FA70" s="15">
        <f t="shared" ca="1" si="176"/>
        <v>2.0392458807396258E-10</v>
      </c>
      <c r="FB70" s="15">
        <f t="shared" ca="1" si="177"/>
        <v>0</v>
      </c>
      <c r="FC70" s="15">
        <f t="shared" ca="1" si="178"/>
        <v>0</v>
      </c>
      <c r="FD70" s="15">
        <f t="shared" ca="1" si="179"/>
        <v>-2.3283064365386963E-10</v>
      </c>
      <c r="FE70" s="15">
        <f t="shared" ca="1" si="180"/>
        <v>0</v>
      </c>
      <c r="FF70" s="15">
        <f t="shared" ca="1" si="181"/>
        <v>-2.8906055579907051E-11</v>
      </c>
      <c r="FG70" s="15">
        <f t="shared" ca="1" si="182"/>
        <v>2060136</v>
      </c>
      <c r="FH70" s="15">
        <f t="shared" ca="1" si="183"/>
        <v>2060136</v>
      </c>
      <c r="FI70" s="20"/>
      <c r="FJ70" s="85">
        <f t="shared" ca="1" si="184"/>
        <v>17818001</v>
      </c>
      <c r="FK70" s="21"/>
      <c r="FL70" s="22"/>
      <c r="FM70" s="104">
        <f ca="1">_xll.DBRW($B$3,$Q$37,$Q$38,$Q$40,$Q$41,$Q$42,$P70,FM$2,FM$4,FM$3)</f>
        <v>-6.6393113229423761E-10</v>
      </c>
      <c r="FN70" s="105">
        <f t="shared" ca="1" si="185"/>
        <v>0</v>
      </c>
      <c r="FO70" s="104">
        <f ca="1">_xll.DBRW($B$3,$Q$37,$Q$38,$Q$40,$Q$41,$Q$42,$P70,FO$2,FO$4,FO$3)</f>
        <v>4299111.9999999972</v>
      </c>
      <c r="FP70" s="105">
        <f t="shared" ca="1" si="186"/>
        <v>0.19437943822053078</v>
      </c>
      <c r="FQ70" s="86">
        <f t="shared" ca="1" si="187"/>
        <v>-4299111.9999999981</v>
      </c>
      <c r="FR70" s="103">
        <f t="shared" ca="1" si="188"/>
        <v>-19.437943822053079</v>
      </c>
      <c r="FS70" s="23"/>
      <c r="FU70" s="37"/>
      <c r="FV70" s="37"/>
      <c r="FW70" s="37"/>
      <c r="FX70" s="37"/>
      <c r="FY70" s="37"/>
      <c r="FZ70" s="37"/>
      <c r="GA70" s="37"/>
      <c r="GB70" s="37"/>
      <c r="GC70" s="37"/>
      <c r="GD70" s="37"/>
      <c r="GE70" s="37"/>
      <c r="GF70" s="37"/>
      <c r="GG70" s="37"/>
    </row>
    <row r="71" spans="1:189" ht="15" customHeight="1" x14ac:dyDescent="0.25">
      <c r="A71">
        <f t="shared" ca="1" si="108"/>
        <v>1</v>
      </c>
      <c r="C71" s="30"/>
      <c r="D71" s="30"/>
      <c r="E71" s="30" t="str">
        <f t="shared" ca="1" si="109"/>
        <v>VERIF. ELIGIBILITE PMM</v>
      </c>
      <c r="F71" s="30"/>
      <c r="G71" s="30"/>
      <c r="H71" s="30"/>
      <c r="I71" s="30">
        <f t="shared" ca="1" si="110"/>
        <v>0</v>
      </c>
      <c r="J71" s="30">
        <f t="shared" ca="1" si="111"/>
        <v>0</v>
      </c>
      <c r="K71" s="4"/>
      <c r="L71" s="9"/>
      <c r="M71" s="10"/>
      <c r="N71" s="9"/>
      <c r="O71" s="11"/>
      <c r="P71" s="130" t="s">
        <v>338</v>
      </c>
      <c r="Q71" s="130"/>
      <c r="R71" s="12"/>
      <c r="S71" s="13"/>
      <c r="T71" s="84">
        <f ca="1">_xll.DBRW($B$3,$Q$37,$Q$38,$Q$40,$Q$41,$Q$42,$P71,T$2,T$4,T$3)</f>
        <v>0</v>
      </c>
      <c r="U71" s="84">
        <f ca="1">_xll.DBRW($B$3,$Q$37,$Q$38,$Q$40,$Q$41,$Q$42,$P71,U$2,U$4,U$3)</f>
        <v>8034015</v>
      </c>
      <c r="V71" s="85">
        <f t="shared" ca="1" si="112"/>
        <v>-8034015</v>
      </c>
      <c r="W71" s="106">
        <f t="shared" ca="1" si="113"/>
        <v>-1</v>
      </c>
      <c r="X71" s="15">
        <f ca="1">_xll.DBRW($B$3,$Q$37,$Q$38,$Q$40,$Q$41,$Q$42,$P71,X$2,X$4,X$3)</f>
        <v>0</v>
      </c>
      <c r="Y71" s="15">
        <f ca="1">_xll.DBRW($B$3,$Q$37,$Q$38,$Q$40,$Q$41,$Q$42,$P71,Y$2,Y$4,Y$3)</f>
        <v>-5.8207660913467407E-11</v>
      </c>
      <c r="Z71" s="15">
        <f ca="1">_xll.DBRW($B$3,$Q$37,$Q$38,$Q$40,$Q$41,$Q$42,$P71,Z$2,Z$4,Z$3)</f>
        <v>0</v>
      </c>
      <c r="AA71" s="15">
        <f ca="1">_xll.DBRW($B$3,$Q$37,$Q$38,$Q$40,$Q$41,$Q$42,$P71,AA$2,AA$4,AA$3)</f>
        <v>0</v>
      </c>
      <c r="AB71" s="15">
        <f ca="1">_xll.DBRW($B$3,$Q$37,$Q$38,$Q$40,$Q$41,$Q$42,$P71,AB$2,AB$4,AB$3)</f>
        <v>0</v>
      </c>
      <c r="AC71" s="15">
        <f ca="1">_xll.DBRW($B$3,$Q$37,$Q$38,$Q$40,$Q$41,$Q$42,$P71,AC$2,AC$4,AC$3)</f>
        <v>-4779760</v>
      </c>
      <c r="AD71" s="15">
        <f ca="1">_xll.DBRW($B$3,$Q$37,$Q$38,$Q$40,$Q$41,$Q$42,$P71,AD$2,AD$4,AD$3)</f>
        <v>-912829</v>
      </c>
      <c r="AE71" s="15">
        <f ca="1">_xll.DBRW($B$3,$Q$37,$Q$38,$Q$40,$Q$41,$Q$42,$P71,AE$2,AE$4,AE$3)</f>
        <v>-1292885</v>
      </c>
      <c r="AF71" s="15">
        <f ca="1">_xll.DBRW($B$3,$Q$37,$Q$38,$Q$40,$Q$41,$Q$42,$P71,AF$2,AF$4,AF$3)</f>
        <v>-2001</v>
      </c>
      <c r="AG71" s="15">
        <f ca="1">_xll.DBRW($B$3,$Q$37,$Q$38,$Q$40,$Q$41,$Q$42,$P71,AG$2,AG$4,AG$3)</f>
        <v>-401763</v>
      </c>
      <c r="AH71" s="15">
        <f t="shared" ca="1" si="114"/>
        <v>4779760</v>
      </c>
      <c r="AI71" s="15">
        <f t="shared" ca="1" si="115"/>
        <v>912829</v>
      </c>
      <c r="AJ71" s="15">
        <f t="shared" ca="1" si="116"/>
        <v>1292885</v>
      </c>
      <c r="AK71" s="15">
        <f t="shared" ca="1" si="117"/>
        <v>2001</v>
      </c>
      <c r="AL71" s="15">
        <f t="shared" ca="1" si="118"/>
        <v>401763</v>
      </c>
      <c r="AM71" s="20"/>
      <c r="AN71" s="16">
        <f ca="1">_xll.DBRW($B$3,$Q$37,$Q$38,$Q$40,$Q$41,$Q$42,$P71,AN$2,AN$4,AN$3)</f>
        <v>0</v>
      </c>
      <c r="AO71" s="16">
        <f ca="1">_xll.DBRW($B$3,$Q$37,$Q$38,$Q$40,$Q$41,$Q$42,$P71,AO$2,AO$4,AO$3)</f>
        <v>0.59494038783845937</v>
      </c>
      <c r="AP71" s="17">
        <f t="shared" ca="1" si="119"/>
        <v>59.494038783845937</v>
      </c>
      <c r="AQ71" s="14">
        <f t="shared" ca="1" si="120"/>
        <v>0</v>
      </c>
      <c r="AR71" s="18">
        <f ca="1">_xll.DBRW($B$3,$Q$37,$Q$38,$Q$40,$Q$41,$Q$42,$P71,AR$2,AR$4,AR$3)</f>
        <v>0</v>
      </c>
      <c r="AS71" s="19">
        <f ca="1">_xll.DBRW($B$3,$Q$37,$Q$38,$Q$40,$Q$41,$Q$42,$P71,AS$2,AS$4,AS$3)</f>
        <v>0</v>
      </c>
      <c r="AT71" s="18">
        <f ca="1">_xll.DBRW($B$3,$Q$37,$Q$38,$Q$40,$Q$41,$Q$42,$P71,AT$2,AT$4,AT$3)</f>
        <v>0</v>
      </c>
      <c r="AU71" s="15">
        <f ca="1">_xll.DBRW($B$3,$Q$37,$Q$38,$Q$40,$Q$41,$Q$42,$P71,AU$2,AU$4,AU$3)</f>
        <v>0</v>
      </c>
      <c r="AV71" s="15">
        <f ca="1">_xll.DBRW($B$3,$Q$37,$Q$38,$Q$40,$Q$41,$Q$42,$P71,AV$2,AV$4,AV$3)</f>
        <v>0</v>
      </c>
      <c r="AW71" s="18">
        <f ca="1">_xll.DBRW($B$3,$Q$37,$Q$38,$Q$40,$Q$41,$Q$42,$P71,AW$2,AW$4,AW$3)</f>
        <v>60.237939204516813</v>
      </c>
      <c r="AX71" s="19">
        <f ca="1">_xll.DBRW($B$3,$Q$37,$Q$38,$Q$40,$Q$41,$Q$42,$P71,AX$2,AX$4,AX$3)</f>
        <v>0</v>
      </c>
      <c r="AY71" s="18">
        <f ca="1">_xll.DBRW($B$3,$Q$37,$Q$38,$Q$40,$Q$41,$Q$42,$P71,AY$2,AY$4,AY$3)</f>
        <v>0</v>
      </c>
      <c r="AZ71" s="15">
        <f ca="1">_xll.DBRW($B$3,$Q$37,$Q$38,$Q$40,$Q$41,$Q$42,$P71,AZ$2,AZ$4,AZ$3)</f>
        <v>79348</v>
      </c>
      <c r="BA71" s="15">
        <f ca="1">_xll.DBRW($B$3,$Q$37,$Q$38,$Q$40,$Q$41,$Q$42,$P71,BA$2,BA$4,BA$3)</f>
        <v>0</v>
      </c>
      <c r="BB71" s="18">
        <f t="shared" ca="1" si="121"/>
        <v>-60.237939204516813</v>
      </c>
      <c r="BC71" s="18">
        <f t="shared" ca="1" si="122"/>
        <v>0</v>
      </c>
      <c r="BD71" s="18">
        <f t="shared" ca="1" si="123"/>
        <v>0</v>
      </c>
      <c r="BE71" s="15">
        <f t="shared" ca="1" si="124"/>
        <v>0</v>
      </c>
      <c r="BF71" s="15">
        <f t="shared" ca="1" si="125"/>
        <v>0</v>
      </c>
      <c r="BG71" s="15">
        <f t="shared" ca="1" si="126"/>
        <v>0</v>
      </c>
      <c r="BH71" s="15">
        <f t="shared" ca="1" si="127"/>
        <v>0</v>
      </c>
      <c r="BI71" s="15">
        <f t="shared" ca="1" si="128"/>
        <v>0</v>
      </c>
      <c r="BJ71" s="15">
        <f t="shared" ca="1" si="129"/>
        <v>0</v>
      </c>
      <c r="BK71" s="15">
        <f t="shared" ca="1" si="130"/>
        <v>4779760</v>
      </c>
      <c r="BL71" s="15">
        <f t="shared" ca="1" si="131"/>
        <v>4779760</v>
      </c>
      <c r="BM71" s="16">
        <f ca="1">_xll.DBRW($B$3,$Q$37,$Q$38,$Q$40,$Q$41,$Q$42,$P71,BM$2,BM$4,BM$3)</f>
        <v>0</v>
      </c>
      <c r="BN71" s="16">
        <f ca="1">_xll.DBRW($B$3,$Q$37,$Q$38,$Q$40,$Q$41,$Q$42,$P71,BN$2,BN$4,BN$3)</f>
        <v>0.11362052473140764</v>
      </c>
      <c r="BO71" s="17">
        <f t="shared" ca="1" si="132"/>
        <v>11.362052473140764</v>
      </c>
      <c r="BP71" s="14">
        <f t="shared" ca="1" si="133"/>
        <v>0</v>
      </c>
      <c r="BQ71" s="15">
        <f ca="1">_xll.DBRW($B$3,$Q$37,$Q$38,$Q$40,$Q$41,$Q$42,$P71,BQ$2,BQ$4,BQ$3)</f>
        <v>0</v>
      </c>
      <c r="BR71" s="15">
        <f ca="1">_xll.DBRW($B$3,$Q$37,$Q$38,$Q$40,$Q$41,$Q$42,$P71,BR$2,BR$4,BR$3)</f>
        <v>0</v>
      </c>
      <c r="BS71" s="15">
        <f ca="1">_xll.DBRW($B$3,$Q$37,$Q$38,$Q$40,$Q$41,$Q$42,$P71,BS$2,BS$4,BS$3)</f>
        <v>0</v>
      </c>
      <c r="BT71" s="15">
        <f ca="1">_xll.DBRW($B$3,$Q$37,$Q$38,$Q$40,$Q$41,$Q$42,$P71,BT$2,BT$4,BT$3)</f>
        <v>0</v>
      </c>
      <c r="BU71" s="15">
        <f ca="1">_xll.DBRW($B$3,$Q$37,$Q$38,$Q$40,$Q$41,$Q$42,$P71,BU$2,BU$4,BU$3)</f>
        <v>0</v>
      </c>
      <c r="BV71" s="15">
        <f ca="1">_xll.DBRW($B$3,$Q$37,$Q$38,$Q$40,$Q$41,$Q$42,$P71,BV$2,BV$4,BV$3)</f>
        <v>0.90751730123586649</v>
      </c>
      <c r="BW71" s="15">
        <f ca="1">_xll.DBRW($B$3,$Q$37,$Q$38,$Q$40,$Q$41,$Q$42,$P71,BW$2,BW$4,BW$3)</f>
        <v>0</v>
      </c>
      <c r="BX71" s="15">
        <f ca="1">_xll.DBRW($B$3,$Q$37,$Q$38,$Q$40,$Q$41,$Q$42,$P71,BX$2,BX$4,BX$3)</f>
        <v>0</v>
      </c>
      <c r="BY71" s="15">
        <f ca="1">_xll.DBRW($B$3,$Q$37,$Q$38,$Q$40,$Q$41,$Q$42,$P71,BY$2,BY$4,BY$3)</f>
        <v>1005853</v>
      </c>
      <c r="BZ71" s="15">
        <f ca="1">_xll.DBRW($B$3,$Q$37,$Q$38,$Q$40,$Q$41,$Q$42,$P71,BZ$2,BZ$4,BZ$3)</f>
        <v>0</v>
      </c>
      <c r="CA71" s="15">
        <f t="shared" ca="1" si="134"/>
        <v>-0.90751730123586649</v>
      </c>
      <c r="CB71" s="15">
        <f t="shared" ca="1" si="135"/>
        <v>0</v>
      </c>
      <c r="CC71" s="15">
        <f t="shared" ca="1" si="136"/>
        <v>0</v>
      </c>
      <c r="CD71" s="15">
        <f t="shared" ca="1" si="137"/>
        <v>0</v>
      </c>
      <c r="CE71" s="15">
        <f t="shared" ca="1" si="138"/>
        <v>0</v>
      </c>
      <c r="CF71" s="15">
        <f t="shared" ca="1" si="139"/>
        <v>0</v>
      </c>
      <c r="CG71" s="15">
        <f t="shared" ca="1" si="140"/>
        <v>0</v>
      </c>
      <c r="CH71" s="15">
        <f t="shared" ca="1" si="141"/>
        <v>0</v>
      </c>
      <c r="CI71" s="15">
        <f t="shared" ca="1" si="142"/>
        <v>0</v>
      </c>
      <c r="CJ71" s="15">
        <f t="shared" ca="1" si="143"/>
        <v>912829</v>
      </c>
      <c r="CK71" s="15">
        <f t="shared" ca="1" si="144"/>
        <v>912829</v>
      </c>
      <c r="CL71" s="16">
        <f ca="1">_xll.DBRW($B$3,$Q$37,$Q$38,$Q$40,$Q$41,$Q$42,$P71,CL$2,CL$4,CL$3)</f>
        <v>0</v>
      </c>
      <c r="CM71" s="16">
        <f ca="1">_xll.DBRW($B$3,$Q$37,$Q$38,$Q$40,$Q$41,$Q$42,$P71,CM$2,CM$4,CM$3)</f>
        <v>0.16092638612200749</v>
      </c>
      <c r="CN71" s="17">
        <f t="shared" ca="1" si="145"/>
        <v>16.092638612200748</v>
      </c>
      <c r="CO71" s="14">
        <f t="shared" ca="1" si="146"/>
        <v>0</v>
      </c>
      <c r="CP71" s="15">
        <f ca="1">_xll.DBRW($B$3,$Q$37,$Q$38,$Q$40,$Q$41,$Q$42,$P71,CP$2,CP$4,CP$3)</f>
        <v>0</v>
      </c>
      <c r="CQ71" s="15">
        <f ca="1">_xll.DBRW($B$3,$Q$37,$Q$38,$Q$40,$Q$41,$Q$42,$P71,CQ$2,CQ$4,CQ$3)</f>
        <v>0</v>
      </c>
      <c r="CR71" s="15">
        <f ca="1">_xll.DBRW($B$3,$Q$37,$Q$38,$Q$40,$Q$41,$Q$42,$P71,CR$2,CR$4,CR$3)</f>
        <v>0</v>
      </c>
      <c r="CS71" s="15">
        <f ca="1">_xll.DBRW($B$3,$Q$37,$Q$38,$Q$40,$Q$41,$Q$42,$P71,CS$2,CS$4,CS$3)</f>
        <v>0</v>
      </c>
      <c r="CT71" s="15">
        <f ca="1">_xll.DBRW($B$3,$Q$37,$Q$38,$Q$40,$Q$41,$Q$42,$P71,CT$2,CT$4,CT$3)</f>
        <v>0</v>
      </c>
      <c r="CU71" s="15">
        <f ca="1">_xll.DBRW($B$3,$Q$37,$Q$38,$Q$40,$Q$41,$Q$42,$P71,CU$2,CU$4,CU$3)</f>
        <v>1.4090361634491995</v>
      </c>
      <c r="CV71" s="15">
        <f ca="1">_xll.DBRW($B$3,$Q$37,$Q$38,$Q$40,$Q$41,$Q$42,$P71,CV$2,CV$4,CV$3)</f>
        <v>0</v>
      </c>
      <c r="CW71" s="15">
        <f ca="1">_xll.DBRW($B$3,$Q$37,$Q$38,$Q$40,$Q$41,$Q$42,$P71,CW$2,CW$4,CW$3)</f>
        <v>0</v>
      </c>
      <c r="CX71" s="15">
        <f ca="1">_xll.DBRW($B$3,$Q$37,$Q$38,$Q$40,$Q$41,$Q$42,$P71,CX$2,CX$4,CX$3)</f>
        <v>917566.93939999992</v>
      </c>
      <c r="CY71" s="15">
        <f ca="1">_xll.DBRW($B$3,$Q$37,$Q$38,$Q$40,$Q$41,$Q$42,$P71,CY$2,CY$4,CY$3)</f>
        <v>0</v>
      </c>
      <c r="CZ71" s="15">
        <f t="shared" ca="1" si="147"/>
        <v>-1.4090361634491995</v>
      </c>
      <c r="DA71" s="15">
        <f t="shared" ca="1" si="148"/>
        <v>0</v>
      </c>
      <c r="DB71" s="15">
        <f t="shared" ca="1" si="149"/>
        <v>0</v>
      </c>
      <c r="DC71" s="15">
        <f t="shared" ca="1" si="150"/>
        <v>0</v>
      </c>
      <c r="DD71" s="15">
        <f t="shared" ca="1" si="151"/>
        <v>0</v>
      </c>
      <c r="DE71" s="15">
        <f t="shared" ca="1" si="152"/>
        <v>0</v>
      </c>
      <c r="DF71" s="15">
        <f t="shared" ca="1" si="153"/>
        <v>0</v>
      </c>
      <c r="DG71" s="15">
        <f t="shared" ca="1" si="154"/>
        <v>0</v>
      </c>
      <c r="DH71" s="15">
        <f t="shared" ca="1" si="155"/>
        <v>0</v>
      </c>
      <c r="DI71" s="15">
        <f t="shared" ca="1" si="156"/>
        <v>1292885</v>
      </c>
      <c r="DJ71" s="15">
        <f t="shared" ca="1" si="157"/>
        <v>1292885</v>
      </c>
      <c r="DK71" s="16">
        <f ca="1">_xll.DBRW($B$3,$Q$37,$Q$38,$Q$40,$Q$41,$Q$42,$P71,DK$2,DK$4,DK$3)</f>
        <v>0</v>
      </c>
      <c r="DL71" s="16">
        <f ca="1">_xll.DBRW($B$3,$Q$37,$Q$38,$Q$40,$Q$41,$Q$42,$P71,DL$2,DL$4,DL$3)</f>
        <v>2.4906600249066001E-4</v>
      </c>
      <c r="DM71" s="17">
        <f t="shared" ca="1" si="158"/>
        <v>2.4906600249066001E-2</v>
      </c>
      <c r="DN71" s="14">
        <f t="shared" ca="1" si="159"/>
        <v>0</v>
      </c>
      <c r="DO71" s="15">
        <f ca="1">_xll.DBRW($B$3,$Q$37,$Q$38,$Q$40,$Q$41,$Q$42,$P71,DO$2,DO$4,DO$3)</f>
        <v>0</v>
      </c>
      <c r="DP71" s="15">
        <f ca="1">_xll.DBRW($B$3,$Q$37,$Q$38,$Q$40,$Q$41,$Q$42,$P71,DP$2,DP$4,DP$3)</f>
        <v>0</v>
      </c>
      <c r="DQ71" s="15">
        <f ca="1">_xll.DBRW($B$3,$Q$37,$Q$38,$Q$40,$Q$41,$Q$42,$P71,DQ$2,DQ$4,DQ$3)</f>
        <v>0</v>
      </c>
      <c r="DR71" s="15">
        <f ca="1">_xll.DBRW($B$3,$Q$37,$Q$38,$Q$40,$Q$41,$Q$42,$P71,DR$2,DR$4,DR$3)</f>
        <v>0</v>
      </c>
      <c r="DS71" s="15">
        <f ca="1">_xll.DBRW($B$3,$Q$37,$Q$38,$Q$40,$Q$41,$Q$42,$P71,DS$2,DS$4,DS$3)</f>
        <v>0</v>
      </c>
      <c r="DT71" s="15">
        <f ca="1">_xll.DBRW($B$3,$Q$37,$Q$38,$Q$40,$Q$41,$Q$42,$P71,DT$2,DT$4,DT$3)</f>
        <v>50.024999999999999</v>
      </c>
      <c r="DU71" s="15">
        <f ca="1">_xll.DBRW($B$3,$Q$37,$Q$38,$Q$40,$Q$41,$Q$42,$P71,DU$2,DU$4,DU$3)</f>
        <v>0</v>
      </c>
      <c r="DV71" s="15">
        <f ca="1">_xll.DBRW($B$3,$Q$37,$Q$38,$Q$40,$Q$41,$Q$42,$P71,DV$2,DV$4,DV$3)</f>
        <v>0</v>
      </c>
      <c r="DW71" s="15">
        <f ca="1">_xll.DBRW($B$3,$Q$37,$Q$38,$Q$40,$Q$41,$Q$42,$P71,DW$2,DW$4,DW$3)</f>
        <v>40</v>
      </c>
      <c r="DX71" s="15">
        <f ca="1">_xll.DBRW($B$3,$Q$37,$Q$38,$Q$40,$Q$41,$Q$42,$P71,DX$2,DX$4,DX$3)</f>
        <v>0</v>
      </c>
      <c r="DY71" s="15">
        <f t="shared" ca="1" si="160"/>
        <v>-50.024999999999999</v>
      </c>
      <c r="DZ71" s="15">
        <f t="shared" ca="1" si="161"/>
        <v>0</v>
      </c>
      <c r="EA71" s="15">
        <f t="shared" ca="1" si="162"/>
        <v>0</v>
      </c>
      <c r="EB71" s="15">
        <f t="shared" ca="1" si="163"/>
        <v>0</v>
      </c>
      <c r="EC71" s="15">
        <f t="shared" ca="1" si="164"/>
        <v>0</v>
      </c>
      <c r="ED71" s="15">
        <f t="shared" ca="1" si="165"/>
        <v>0</v>
      </c>
      <c r="EE71" s="15">
        <f t="shared" ca="1" si="166"/>
        <v>0</v>
      </c>
      <c r="EF71" s="15">
        <f t="shared" ca="1" si="167"/>
        <v>0</v>
      </c>
      <c r="EG71" s="15">
        <f t="shared" ca="1" si="168"/>
        <v>0</v>
      </c>
      <c r="EH71" s="15">
        <f t="shared" ca="1" si="169"/>
        <v>2001</v>
      </c>
      <c r="EI71" s="15">
        <f t="shared" ca="1" si="170"/>
        <v>2001</v>
      </c>
      <c r="EJ71" s="16">
        <f ca="1">_xll.DBRW($B$3,$Q$37,$Q$38,$Q$40,$Q$41,$Q$42,$P71,EJ$2,EJ$4,EJ$3)</f>
        <v>0</v>
      </c>
      <c r="EK71" s="16">
        <f ca="1">_xll.DBRW($B$3,$Q$37,$Q$38,$Q$40,$Q$41,$Q$42,$P71,EK$2,EK$4,EK$3)</f>
        <v>5.0007748305174932E-2</v>
      </c>
      <c r="EL71" s="17">
        <f t="shared" ca="1" si="171"/>
        <v>5.0007748305174928</v>
      </c>
      <c r="EM71" s="14">
        <f t="shared" ca="1" si="172"/>
        <v>0</v>
      </c>
      <c r="EN71" s="15">
        <f ca="1">_xll.DBRW($B$3,$Q$37,$Q$38,$Q$40,$Q$41,$Q$42,$P71,EN$2,EN$4,EN$3)</f>
        <v>0</v>
      </c>
      <c r="EO71" s="15">
        <f ca="1">_xll.DBRW($B$3,$Q$37,$Q$38,$Q$40,$Q$41,$Q$42,$P71,EO$2,EO$4,EO$3)</f>
        <v>0</v>
      </c>
      <c r="EP71" s="15">
        <f ca="1">_xll.DBRW($B$3,$Q$37,$Q$38,$Q$40,$Q$41,$Q$42,$P71,EP$2,EP$4,EP$3)</f>
        <v>0</v>
      </c>
      <c r="EQ71" s="15">
        <f ca="1">_xll.DBRW($B$3,$Q$37,$Q$38,$Q$40,$Q$41,$Q$42,$P71,EQ$2,EQ$4,EQ$3)</f>
        <v>0</v>
      </c>
      <c r="ER71" s="15">
        <f ca="1">_xll.DBRW($B$3,$Q$37,$Q$38,$Q$40,$Q$41,$Q$42,$P71,ER$2,ER$4,ER$3)</f>
        <v>0</v>
      </c>
      <c r="ES71" s="15">
        <f ca="1">_xll.DBRW($B$3,$Q$37,$Q$38,$Q$40,$Q$41,$Q$42,$P71,ES$2,ES$4,ES$3)</f>
        <v>0</v>
      </c>
      <c r="ET71" s="15">
        <f ca="1">_xll.DBRW($B$3,$Q$37,$Q$38,$Q$40,$Q$41,$Q$42,$P71,ET$2,ET$4,ET$3)</f>
        <v>0</v>
      </c>
      <c r="EU71" s="15">
        <f ca="1">_xll.DBRW($B$3,$Q$37,$Q$38,$Q$40,$Q$41,$Q$42,$P71,EU$2,EU$4,EU$3)</f>
        <v>0</v>
      </c>
      <c r="EV71" s="15">
        <f ca="1">_xll.DBRW($B$3,$Q$37,$Q$38,$Q$40,$Q$41,$Q$42,$P71,EV$2,EV$4,EV$3)</f>
        <v>0</v>
      </c>
      <c r="EW71" s="15">
        <f ca="1">_xll.DBRW($B$3,$Q$37,$Q$38,$Q$40,$Q$41,$Q$42,$P71,EW$2,EW$4,EW$3)</f>
        <v>0</v>
      </c>
      <c r="EX71" s="15">
        <f t="shared" ca="1" si="173"/>
        <v>0</v>
      </c>
      <c r="EY71" s="15">
        <f t="shared" ca="1" si="174"/>
        <v>0</v>
      </c>
      <c r="EZ71" s="15">
        <f t="shared" ca="1" si="175"/>
        <v>0</v>
      </c>
      <c r="FA71" s="15">
        <f t="shared" ca="1" si="176"/>
        <v>0</v>
      </c>
      <c r="FB71" s="15">
        <f t="shared" ca="1" si="177"/>
        <v>0</v>
      </c>
      <c r="FC71" s="15">
        <f t="shared" ca="1" si="178"/>
        <v>0</v>
      </c>
      <c r="FD71" s="15">
        <f t="shared" ca="1" si="179"/>
        <v>0</v>
      </c>
      <c r="FE71" s="15">
        <f t="shared" ca="1" si="180"/>
        <v>0</v>
      </c>
      <c r="FF71" s="15">
        <f t="shared" ca="1" si="181"/>
        <v>0</v>
      </c>
      <c r="FG71" s="15">
        <f t="shared" ca="1" si="182"/>
        <v>401763</v>
      </c>
      <c r="FH71" s="15">
        <f t="shared" ca="1" si="183"/>
        <v>401763</v>
      </c>
      <c r="FI71" s="20"/>
      <c r="FJ71" s="85">
        <f t="shared" ca="1" si="184"/>
        <v>7389238</v>
      </c>
      <c r="FK71" s="21"/>
      <c r="FL71" s="22"/>
      <c r="FM71" s="104">
        <f ca="1">_xll.DBRW($B$3,$Q$37,$Q$38,$Q$40,$Q$41,$Q$42,$P71,FM$2,FM$4,FM$3)</f>
        <v>-4.220055416226387E-10</v>
      </c>
      <c r="FN71" s="105">
        <f t="shared" ca="1" si="185"/>
        <v>0</v>
      </c>
      <c r="FO71" s="104">
        <f ca="1">_xll.DBRW($B$3,$Q$37,$Q$38,$Q$40,$Q$41,$Q$42,$P71,FO$2,FO$4,FO$3)</f>
        <v>644777.00000000047</v>
      </c>
      <c r="FP71" s="105">
        <f t="shared" ca="1" si="186"/>
        <v>8.0255887000459977E-2</v>
      </c>
      <c r="FQ71" s="86">
        <f t="shared" ca="1" si="187"/>
        <v>-644777.00000000093</v>
      </c>
      <c r="FR71" s="103">
        <f t="shared" ca="1" si="188"/>
        <v>-8.0255887000459971</v>
      </c>
      <c r="FS71" s="23"/>
      <c r="FU71" s="37"/>
      <c r="FV71" s="37"/>
      <c r="FW71" s="37"/>
      <c r="FX71" s="37"/>
      <c r="FY71" s="37"/>
      <c r="FZ71" s="37"/>
      <c r="GA71" s="37"/>
      <c r="GB71" s="37"/>
      <c r="GC71" s="37"/>
      <c r="GD71" s="37"/>
      <c r="GE71" s="37"/>
      <c r="GF71" s="37"/>
      <c r="GG71" s="37"/>
    </row>
    <row r="72" spans="1:189" ht="15" customHeight="1" x14ac:dyDescent="0.25">
      <c r="A72">
        <f t="shared" ca="1" si="108"/>
        <v>1</v>
      </c>
      <c r="C72" s="30"/>
      <c r="D72" s="30"/>
      <c r="E72" s="30" t="str">
        <f t="shared" ca="1" si="109"/>
        <v>VERIF. ELIGIBILITE PMM</v>
      </c>
      <c r="F72" s="30"/>
      <c r="G72" s="30"/>
      <c r="H72" s="30"/>
      <c r="I72" s="30">
        <f t="shared" ca="1" si="110"/>
        <v>0</v>
      </c>
      <c r="J72" s="30">
        <f t="shared" ca="1" si="111"/>
        <v>0</v>
      </c>
      <c r="K72" s="4"/>
      <c r="L72" s="9"/>
      <c r="M72" s="10"/>
      <c r="N72" s="9"/>
      <c r="O72" s="11"/>
      <c r="P72" s="130" t="s">
        <v>240</v>
      </c>
      <c r="Q72" s="130"/>
      <c r="R72" s="12"/>
      <c r="S72" s="13"/>
      <c r="T72" s="84">
        <f ca="1">_xll.DBRW($B$3,$Q$37,$Q$38,$Q$40,$Q$41,$Q$42,$P72,T$2,T$4,T$3)</f>
        <v>0</v>
      </c>
      <c r="U72" s="84">
        <f ca="1">_xll.DBRW($B$3,$Q$37,$Q$38,$Q$40,$Q$41,$Q$42,$P72,U$2,U$4,U$3)</f>
        <v>8026014</v>
      </c>
      <c r="V72" s="85">
        <f t="shared" ca="1" si="112"/>
        <v>-8026014</v>
      </c>
      <c r="W72" s="106">
        <f t="shared" ca="1" si="113"/>
        <v>-1</v>
      </c>
      <c r="X72" s="15">
        <f ca="1">_xll.DBRW($B$3,$Q$37,$Q$38,$Q$40,$Q$41,$Q$42,$P72,X$2,X$4,X$3)</f>
        <v>0</v>
      </c>
      <c r="Y72" s="15">
        <f ca="1">_xll.DBRW($B$3,$Q$37,$Q$38,$Q$40,$Q$41,$Q$42,$P72,Y$2,Y$4,Y$3)</f>
        <v>0</v>
      </c>
      <c r="Z72" s="15">
        <f ca="1">_xll.DBRW($B$3,$Q$37,$Q$38,$Q$40,$Q$41,$Q$42,$P72,Z$2,Z$4,Z$3)</f>
        <v>0</v>
      </c>
      <c r="AA72" s="15">
        <f ca="1">_xll.DBRW($B$3,$Q$37,$Q$38,$Q$40,$Q$41,$Q$42,$P72,AA$2,AA$4,AA$3)</f>
        <v>0</v>
      </c>
      <c r="AB72" s="15">
        <f ca="1">_xll.DBRW($B$3,$Q$37,$Q$38,$Q$40,$Q$41,$Q$42,$P72,AB$2,AB$4,AB$3)</f>
        <v>0</v>
      </c>
      <c r="AC72" s="15">
        <f ca="1">_xll.DBRW($B$3,$Q$37,$Q$38,$Q$40,$Q$41,$Q$42,$P72,AC$2,AC$4,AC$3)</f>
        <v>-3360879</v>
      </c>
      <c r="AD72" s="15">
        <f ca="1">_xll.DBRW($B$3,$Q$37,$Q$38,$Q$40,$Q$41,$Q$42,$P72,AD$2,AD$4,AD$3)</f>
        <v>-667366</v>
      </c>
      <c r="AE72" s="15">
        <f ca="1">_xll.DBRW($B$3,$Q$37,$Q$38,$Q$40,$Q$41,$Q$42,$P72,AE$2,AE$4,AE$3)</f>
        <v>-1130318</v>
      </c>
      <c r="AF72" s="15">
        <f ca="1">_xll.DBRW($B$3,$Q$37,$Q$38,$Q$40,$Q$41,$Q$42,$P72,AF$2,AF$4,AF$3)</f>
        <v>-1000077</v>
      </c>
      <c r="AG72" s="15">
        <f ca="1">_xll.DBRW($B$3,$Q$37,$Q$38,$Q$40,$Q$41,$Q$42,$P72,AG$2,AG$4,AG$3)</f>
        <v>-1134338</v>
      </c>
      <c r="AH72" s="15">
        <f t="shared" ca="1" si="114"/>
        <v>3360879</v>
      </c>
      <c r="AI72" s="15">
        <f t="shared" ca="1" si="115"/>
        <v>667366</v>
      </c>
      <c r="AJ72" s="15">
        <f t="shared" ca="1" si="116"/>
        <v>1130318</v>
      </c>
      <c r="AK72" s="15">
        <f t="shared" ca="1" si="117"/>
        <v>1000077</v>
      </c>
      <c r="AL72" s="15">
        <f t="shared" ca="1" si="118"/>
        <v>1134338</v>
      </c>
      <c r="AM72" s="20"/>
      <c r="AN72" s="16">
        <f ca="1">_xll.DBRW($B$3,$Q$37,$Q$38,$Q$40,$Q$41,$Q$42,$P72,AN$2,AN$4,AN$3)</f>
        <v>0</v>
      </c>
      <c r="AO72" s="16">
        <f ca="1">_xll.DBRW($B$3,$Q$37,$Q$38,$Q$40,$Q$41,$Q$42,$P72,AO$2,AO$4,AO$3)</f>
        <v>0.41874821050648553</v>
      </c>
      <c r="AP72" s="17">
        <f t="shared" ca="1" si="119"/>
        <v>41.874821050648556</v>
      </c>
      <c r="AQ72" s="14">
        <f t="shared" ca="1" si="120"/>
        <v>0</v>
      </c>
      <c r="AR72" s="18">
        <f ca="1">_xll.DBRW($B$3,$Q$37,$Q$38,$Q$40,$Q$41,$Q$42,$P72,AR$2,AR$4,AR$3)</f>
        <v>0</v>
      </c>
      <c r="AS72" s="19">
        <f ca="1">_xll.DBRW($B$3,$Q$37,$Q$38,$Q$40,$Q$41,$Q$42,$P72,AS$2,AS$4,AS$3)</f>
        <v>0</v>
      </c>
      <c r="AT72" s="18">
        <f ca="1">_xll.DBRW($B$3,$Q$37,$Q$38,$Q$40,$Q$41,$Q$42,$P72,AT$2,AT$4,AT$3)</f>
        <v>0</v>
      </c>
      <c r="AU72" s="15">
        <f ca="1">_xll.DBRW($B$3,$Q$37,$Q$38,$Q$40,$Q$41,$Q$42,$P72,AU$2,AU$4,AU$3)</f>
        <v>0</v>
      </c>
      <c r="AV72" s="15">
        <f ca="1">_xll.DBRW($B$3,$Q$37,$Q$38,$Q$40,$Q$41,$Q$42,$P72,AV$2,AV$4,AV$3)</f>
        <v>0</v>
      </c>
      <c r="AW72" s="18">
        <f ca="1">_xll.DBRW($B$3,$Q$37,$Q$38,$Q$40,$Q$41,$Q$42,$P72,AW$2,AW$4,AW$3)</f>
        <v>12.748082598108011</v>
      </c>
      <c r="AX72" s="19">
        <f ca="1">_xll.DBRW($B$3,$Q$37,$Q$38,$Q$40,$Q$41,$Q$42,$P72,AX$2,AX$4,AX$3)</f>
        <v>1.5300037141928595</v>
      </c>
      <c r="AY72" s="18">
        <f ca="1">_xll.DBRW($B$3,$Q$37,$Q$38,$Q$40,$Q$41,$Q$42,$P72,AY$2,AY$4,AY$3)</f>
        <v>46.578381076187384</v>
      </c>
      <c r="AZ72" s="15">
        <f ca="1">_xll.DBRW($B$3,$Q$37,$Q$38,$Q$40,$Q$41,$Q$42,$P72,AZ$2,AZ$4,AZ$3)</f>
        <v>263638</v>
      </c>
      <c r="BA72" s="15">
        <f ca="1">_xll.DBRW($B$3,$Q$37,$Q$38,$Q$40,$Q$41,$Q$42,$P72,BA$2,BA$4,BA$3)</f>
        <v>172312</v>
      </c>
      <c r="BB72" s="18">
        <f t="shared" ca="1" si="121"/>
        <v>-12.748082598108011</v>
      </c>
      <c r="BC72" s="18">
        <f t="shared" ca="1" si="122"/>
        <v>-1.5300037141928595</v>
      </c>
      <c r="BD72" s="18">
        <f t="shared" ca="1" si="123"/>
        <v>-46.578381076187384</v>
      </c>
      <c r="BE72" s="15">
        <f t="shared" ca="1" si="124"/>
        <v>0</v>
      </c>
      <c r="BF72" s="15">
        <f t="shared" ca="1" si="125"/>
        <v>0</v>
      </c>
      <c r="BG72" s="15">
        <f t="shared" ca="1" si="126"/>
        <v>0</v>
      </c>
      <c r="BH72" s="15">
        <f t="shared" ca="1" si="127"/>
        <v>0</v>
      </c>
      <c r="BI72" s="15">
        <f t="shared" ca="1" si="128"/>
        <v>0</v>
      </c>
      <c r="BJ72" s="15">
        <f t="shared" ca="1" si="129"/>
        <v>0</v>
      </c>
      <c r="BK72" s="15">
        <f t="shared" ca="1" si="130"/>
        <v>3360879</v>
      </c>
      <c r="BL72" s="15">
        <f t="shared" ca="1" si="131"/>
        <v>3360879</v>
      </c>
      <c r="BM72" s="16">
        <f ca="1">_xll.DBRW($B$3,$Q$37,$Q$38,$Q$40,$Q$41,$Q$42,$P72,BM$2,BM$4,BM$3)</f>
        <v>0</v>
      </c>
      <c r="BN72" s="16">
        <f ca="1">_xll.DBRW($B$3,$Q$37,$Q$38,$Q$40,$Q$41,$Q$42,$P72,BN$2,BN$4,BN$3)</f>
        <v>8.3150365798016296E-2</v>
      </c>
      <c r="BO72" s="17">
        <f t="shared" ca="1" si="132"/>
        <v>8.3150365798016299</v>
      </c>
      <c r="BP72" s="14">
        <f t="shared" ca="1" si="133"/>
        <v>0</v>
      </c>
      <c r="BQ72" s="15">
        <f ca="1">_xll.DBRW($B$3,$Q$37,$Q$38,$Q$40,$Q$41,$Q$42,$P72,BQ$2,BQ$4,BQ$3)</f>
        <v>0</v>
      </c>
      <c r="BR72" s="15">
        <f ca="1">_xll.DBRW($B$3,$Q$37,$Q$38,$Q$40,$Q$41,$Q$42,$P72,BR$2,BR$4,BR$3)</f>
        <v>0</v>
      </c>
      <c r="BS72" s="15">
        <f ca="1">_xll.DBRW($B$3,$Q$37,$Q$38,$Q$40,$Q$41,$Q$42,$P72,BS$2,BS$4,BS$3)</f>
        <v>0</v>
      </c>
      <c r="BT72" s="15">
        <f ca="1">_xll.DBRW($B$3,$Q$37,$Q$38,$Q$40,$Q$41,$Q$42,$P72,BT$2,BT$4,BT$3)</f>
        <v>0</v>
      </c>
      <c r="BU72" s="15">
        <f ca="1">_xll.DBRW($B$3,$Q$37,$Q$38,$Q$40,$Q$41,$Q$42,$P72,BU$2,BU$4,BU$3)</f>
        <v>0</v>
      </c>
      <c r="BV72" s="15">
        <f ca="1">_xll.DBRW($B$3,$Q$37,$Q$38,$Q$40,$Q$41,$Q$42,$P72,BV$2,BV$4,BV$3)</f>
        <v>0.16655963945014049</v>
      </c>
      <c r="BW72" s="15">
        <f ca="1">_xll.DBRW($B$3,$Q$37,$Q$38,$Q$40,$Q$41,$Q$42,$P72,BW$2,BW$4,BW$3)</f>
        <v>23.252988764566599</v>
      </c>
      <c r="BX72" s="15">
        <f ca="1">_xll.DBRW($B$3,$Q$37,$Q$38,$Q$40,$Q$41,$Q$42,$P72,BX$2,BX$4,BX$3)</f>
        <v>46.578381076187384</v>
      </c>
      <c r="BY72" s="15">
        <f ca="1">_xll.DBRW($B$3,$Q$37,$Q$38,$Q$40,$Q$41,$Q$42,$P72,BY$2,BY$4,BY$3)</f>
        <v>4006769</v>
      </c>
      <c r="BZ72" s="15">
        <f ca="1">_xll.DBRW($B$3,$Q$37,$Q$38,$Q$40,$Q$41,$Q$42,$P72,BZ$2,BZ$4,BZ$3)</f>
        <v>172312</v>
      </c>
      <c r="CA72" s="15">
        <f t="shared" ca="1" si="134"/>
        <v>-0.16655963945014049</v>
      </c>
      <c r="CB72" s="15">
        <f t="shared" ca="1" si="135"/>
        <v>-23.252988764566599</v>
      </c>
      <c r="CC72" s="15">
        <f t="shared" ca="1" si="136"/>
        <v>-46.578381076187384</v>
      </c>
      <c r="CD72" s="15">
        <f t="shared" ca="1" si="137"/>
        <v>0</v>
      </c>
      <c r="CE72" s="15">
        <f t="shared" ca="1" si="138"/>
        <v>0</v>
      </c>
      <c r="CF72" s="15">
        <f t="shared" ca="1" si="139"/>
        <v>0</v>
      </c>
      <c r="CG72" s="15">
        <f t="shared" ca="1" si="140"/>
        <v>0</v>
      </c>
      <c r="CH72" s="15">
        <f t="shared" ca="1" si="141"/>
        <v>0</v>
      </c>
      <c r="CI72" s="15">
        <f t="shared" ca="1" si="142"/>
        <v>0</v>
      </c>
      <c r="CJ72" s="15">
        <f t="shared" ca="1" si="143"/>
        <v>667366</v>
      </c>
      <c r="CK72" s="15">
        <f t="shared" ca="1" si="144"/>
        <v>667366</v>
      </c>
      <c r="CL72" s="16">
        <f ca="1">_xll.DBRW($B$3,$Q$37,$Q$38,$Q$40,$Q$41,$Q$42,$P72,CL$2,CL$4,CL$3)</f>
        <v>0</v>
      </c>
      <c r="CM72" s="16">
        <f ca="1">_xll.DBRW($B$3,$Q$37,$Q$38,$Q$40,$Q$41,$Q$42,$P72,CM$2,CM$4,CM$3)</f>
        <v>0.14083180019372007</v>
      </c>
      <c r="CN72" s="17">
        <f t="shared" ca="1" si="145"/>
        <v>14.083180019372007</v>
      </c>
      <c r="CO72" s="14">
        <f t="shared" ca="1" si="146"/>
        <v>0</v>
      </c>
      <c r="CP72" s="15">
        <f ca="1">_xll.DBRW($B$3,$Q$37,$Q$38,$Q$40,$Q$41,$Q$42,$P72,CP$2,CP$4,CP$3)</f>
        <v>0</v>
      </c>
      <c r="CQ72" s="15">
        <f ca="1">_xll.DBRW($B$3,$Q$37,$Q$38,$Q$40,$Q$41,$Q$42,$P72,CQ$2,CQ$4,CQ$3)</f>
        <v>0</v>
      </c>
      <c r="CR72" s="15">
        <f ca="1">_xll.DBRW($B$3,$Q$37,$Q$38,$Q$40,$Q$41,$Q$42,$P72,CR$2,CR$4,CR$3)</f>
        <v>0</v>
      </c>
      <c r="CS72" s="15">
        <f ca="1">_xll.DBRW($B$3,$Q$37,$Q$38,$Q$40,$Q$41,$Q$42,$P72,CS$2,CS$4,CS$3)</f>
        <v>0</v>
      </c>
      <c r="CT72" s="15">
        <f ca="1">_xll.DBRW($B$3,$Q$37,$Q$38,$Q$40,$Q$41,$Q$42,$P72,CT$2,CT$4,CT$3)</f>
        <v>0</v>
      </c>
      <c r="CU72" s="15">
        <f ca="1">_xll.DBRW($B$3,$Q$37,$Q$38,$Q$40,$Q$41,$Q$42,$P72,CU$2,CU$4,CU$3)</f>
        <v>0.75043154271874568</v>
      </c>
      <c r="CV72" s="15">
        <f ca="1">_xll.DBRW($B$3,$Q$37,$Q$38,$Q$40,$Q$41,$Q$42,$P72,CV$2,CV$4,CV$3)</f>
        <v>8.7412600399275728</v>
      </c>
      <c r="CW72" s="15">
        <f ca="1">_xll.DBRW($B$3,$Q$37,$Q$38,$Q$40,$Q$41,$Q$42,$P72,CW$2,CW$4,CW$3)</f>
        <v>46.578381076187384</v>
      </c>
      <c r="CX72" s="15">
        <f ca="1">_xll.DBRW($B$3,$Q$37,$Q$38,$Q$40,$Q$41,$Q$42,$P72,CX$2,CX$4,CX$3)</f>
        <v>1506224</v>
      </c>
      <c r="CY72" s="15">
        <f ca="1">_xll.DBRW($B$3,$Q$37,$Q$38,$Q$40,$Q$41,$Q$42,$P72,CY$2,CY$4,CY$3)</f>
        <v>172312</v>
      </c>
      <c r="CZ72" s="15">
        <f t="shared" ca="1" si="147"/>
        <v>-0.75043154271874568</v>
      </c>
      <c r="DA72" s="15">
        <f t="shared" ca="1" si="148"/>
        <v>-8.7412600399275728</v>
      </c>
      <c r="DB72" s="15">
        <f t="shared" ca="1" si="149"/>
        <v>-46.578381076187384</v>
      </c>
      <c r="DC72" s="15">
        <f t="shared" ca="1" si="150"/>
        <v>0</v>
      </c>
      <c r="DD72" s="15">
        <f t="shared" ca="1" si="151"/>
        <v>0</v>
      </c>
      <c r="DE72" s="15">
        <f t="shared" ca="1" si="152"/>
        <v>0</v>
      </c>
      <c r="DF72" s="15">
        <f t="shared" ca="1" si="153"/>
        <v>0</v>
      </c>
      <c r="DG72" s="15">
        <f t="shared" ca="1" si="154"/>
        <v>0</v>
      </c>
      <c r="DH72" s="15">
        <f t="shared" ca="1" si="155"/>
        <v>0</v>
      </c>
      <c r="DI72" s="15">
        <f t="shared" ca="1" si="156"/>
        <v>1130318</v>
      </c>
      <c r="DJ72" s="15">
        <f t="shared" ca="1" si="157"/>
        <v>1130318</v>
      </c>
      <c r="DK72" s="16">
        <f ca="1">_xll.DBRW($B$3,$Q$37,$Q$38,$Q$40,$Q$41,$Q$42,$P72,DK$2,DK$4,DK$3)</f>
        <v>0</v>
      </c>
      <c r="DL72" s="16">
        <f ca="1">_xll.DBRW($B$3,$Q$37,$Q$38,$Q$40,$Q$41,$Q$42,$P72,DL$2,DL$4,DL$3)</f>
        <v>0.12460444250408734</v>
      </c>
      <c r="DM72" s="17">
        <f t="shared" ca="1" si="158"/>
        <v>12.460444250408734</v>
      </c>
      <c r="DN72" s="14">
        <f t="shared" ca="1" si="159"/>
        <v>0</v>
      </c>
      <c r="DO72" s="15">
        <f ca="1">_xll.DBRW($B$3,$Q$37,$Q$38,$Q$40,$Q$41,$Q$42,$P72,DO$2,DO$4,DO$3)</f>
        <v>0</v>
      </c>
      <c r="DP72" s="15">
        <f ca="1">_xll.DBRW($B$3,$Q$37,$Q$38,$Q$40,$Q$41,$Q$42,$P72,DP$2,DP$4,DP$3)</f>
        <v>0</v>
      </c>
      <c r="DQ72" s="15">
        <f ca="1">_xll.DBRW($B$3,$Q$37,$Q$38,$Q$40,$Q$41,$Q$42,$P72,DQ$2,DQ$4,DQ$3)</f>
        <v>0</v>
      </c>
      <c r="DR72" s="15">
        <f ca="1">_xll.DBRW($B$3,$Q$37,$Q$38,$Q$40,$Q$41,$Q$42,$P72,DR$2,DR$4,DR$3)</f>
        <v>0</v>
      </c>
      <c r="DS72" s="15">
        <f ca="1">_xll.DBRW($B$3,$Q$37,$Q$38,$Q$40,$Q$41,$Q$42,$P72,DS$2,DS$4,DS$3)</f>
        <v>0</v>
      </c>
      <c r="DT72" s="15">
        <f ca="1">_xll.DBRW($B$3,$Q$37,$Q$38,$Q$40,$Q$41,$Q$42,$P72,DT$2,DT$4,DT$3)</f>
        <v>13063.415094339622</v>
      </c>
      <c r="DU72" s="15">
        <f ca="1">_xll.DBRW($B$3,$Q$37,$Q$38,$Q$40,$Q$41,$Q$42,$P72,DU$2,DU$4,DU$3)</f>
        <v>4.4428452780743977E-4</v>
      </c>
      <c r="DV72" s="15">
        <f ca="1">_xll.DBRW($B$3,$Q$37,$Q$38,$Q$40,$Q$41,$Q$42,$P72,DV$2,DV$4,DV$3)</f>
        <v>46.578381076187384</v>
      </c>
      <c r="DW72" s="15">
        <f ca="1">_xll.DBRW($B$3,$Q$37,$Q$38,$Q$40,$Q$41,$Q$42,$P72,DW$2,DW$4,DW$3)</f>
        <v>76.555555555555557</v>
      </c>
      <c r="DX72" s="15">
        <f ca="1">_xll.DBRW($B$3,$Q$37,$Q$38,$Q$40,$Q$41,$Q$42,$P72,DX$2,DX$4,DX$3)</f>
        <v>172312</v>
      </c>
      <c r="DY72" s="15">
        <f t="shared" ca="1" si="160"/>
        <v>-13063.415094339622</v>
      </c>
      <c r="DZ72" s="15">
        <f t="shared" ca="1" si="161"/>
        <v>-4.4428452780743977E-4</v>
      </c>
      <c r="EA72" s="15">
        <f t="shared" ca="1" si="162"/>
        <v>-46.578381076187384</v>
      </c>
      <c r="EB72" s="15">
        <f t="shared" ca="1" si="163"/>
        <v>0</v>
      </c>
      <c r="EC72" s="15">
        <f t="shared" ca="1" si="164"/>
        <v>0</v>
      </c>
      <c r="ED72" s="15">
        <f t="shared" ca="1" si="165"/>
        <v>0</v>
      </c>
      <c r="EE72" s="15">
        <f t="shared" ca="1" si="166"/>
        <v>0</v>
      </c>
      <c r="EF72" s="15">
        <f t="shared" ca="1" si="167"/>
        <v>0</v>
      </c>
      <c r="EG72" s="15">
        <f t="shared" ca="1" si="168"/>
        <v>0</v>
      </c>
      <c r="EH72" s="15">
        <f t="shared" ca="1" si="169"/>
        <v>1000077</v>
      </c>
      <c r="EI72" s="15">
        <f t="shared" ca="1" si="170"/>
        <v>1000077</v>
      </c>
      <c r="EJ72" s="16">
        <f ca="1">_xll.DBRW($B$3,$Q$37,$Q$38,$Q$40,$Q$41,$Q$42,$P72,EJ$2,EJ$4,EJ$3)</f>
        <v>0</v>
      </c>
      <c r="EK72" s="16">
        <f ca="1">_xll.DBRW($B$3,$Q$37,$Q$38,$Q$40,$Q$41,$Q$42,$P72,EK$2,EK$4,EK$3)</f>
        <v>0.14133267148549702</v>
      </c>
      <c r="EL72" s="17">
        <f t="shared" ca="1" si="171"/>
        <v>14.133267148549702</v>
      </c>
      <c r="EM72" s="14">
        <f t="shared" ca="1" si="172"/>
        <v>0</v>
      </c>
      <c r="EN72" s="15">
        <f ca="1">_xll.DBRW($B$3,$Q$37,$Q$38,$Q$40,$Q$41,$Q$42,$P72,EN$2,EN$4,EN$3)</f>
        <v>0</v>
      </c>
      <c r="EO72" s="15">
        <f ca="1">_xll.DBRW($B$3,$Q$37,$Q$38,$Q$40,$Q$41,$Q$42,$P72,EO$2,EO$4,EO$3)</f>
        <v>0</v>
      </c>
      <c r="EP72" s="15">
        <f ca="1">_xll.DBRW($B$3,$Q$37,$Q$38,$Q$40,$Q$41,$Q$42,$P72,EP$2,EP$4,EP$3)</f>
        <v>0</v>
      </c>
      <c r="EQ72" s="15">
        <f ca="1">_xll.DBRW($B$3,$Q$37,$Q$38,$Q$40,$Q$41,$Q$42,$P72,EQ$2,EQ$4,EQ$3)</f>
        <v>0</v>
      </c>
      <c r="ER72" s="15">
        <f ca="1">_xll.DBRW($B$3,$Q$37,$Q$38,$Q$40,$Q$41,$Q$42,$P72,ER$2,ER$4,ER$3)</f>
        <v>0</v>
      </c>
      <c r="ES72" s="15">
        <f ca="1">_xll.DBRW($B$3,$Q$37,$Q$38,$Q$40,$Q$41,$Q$42,$P72,ES$2,ES$4,ES$3)</f>
        <v>6.5830470309670828</v>
      </c>
      <c r="ET72" s="15">
        <f ca="1">_xll.DBRW($B$3,$Q$37,$Q$38,$Q$40,$Q$41,$Q$42,$P72,ET$2,ET$4,ET$3)</f>
        <v>1</v>
      </c>
      <c r="EU72" s="15">
        <f ca="1">_xll.DBRW($B$3,$Q$37,$Q$38,$Q$40,$Q$41,$Q$42,$P72,EU$2,EU$4,EU$3)</f>
        <v>46.578381076187384</v>
      </c>
      <c r="EV72" s="15">
        <f ca="1">_xll.DBRW($B$3,$Q$37,$Q$38,$Q$40,$Q$41,$Q$42,$P72,EV$2,EV$4,EV$3)</f>
        <v>172312</v>
      </c>
      <c r="EW72" s="15">
        <f ca="1">_xll.DBRW($B$3,$Q$37,$Q$38,$Q$40,$Q$41,$Q$42,$P72,EW$2,EW$4,EW$3)</f>
        <v>172312</v>
      </c>
      <c r="EX72" s="15">
        <f t="shared" ca="1" si="173"/>
        <v>-6.5830470309670828</v>
      </c>
      <c r="EY72" s="15">
        <f t="shared" ca="1" si="174"/>
        <v>-1</v>
      </c>
      <c r="EZ72" s="15">
        <f t="shared" ca="1" si="175"/>
        <v>-46.578381076187384</v>
      </c>
      <c r="FA72" s="15">
        <f t="shared" ca="1" si="176"/>
        <v>0</v>
      </c>
      <c r="FB72" s="15">
        <f t="shared" ca="1" si="177"/>
        <v>0</v>
      </c>
      <c r="FC72" s="15">
        <f t="shared" ca="1" si="178"/>
        <v>0</v>
      </c>
      <c r="FD72" s="15">
        <f t="shared" ca="1" si="179"/>
        <v>0</v>
      </c>
      <c r="FE72" s="15">
        <f t="shared" ca="1" si="180"/>
        <v>0</v>
      </c>
      <c r="FF72" s="15">
        <f t="shared" ca="1" si="181"/>
        <v>0</v>
      </c>
      <c r="FG72" s="15">
        <f t="shared" ca="1" si="182"/>
        <v>1134338</v>
      </c>
      <c r="FH72" s="15">
        <f t="shared" ca="1" si="183"/>
        <v>1134338</v>
      </c>
      <c r="FI72" s="20"/>
      <c r="FJ72" s="85">
        <f t="shared" ca="1" si="184"/>
        <v>7292978</v>
      </c>
      <c r="FK72" s="21"/>
      <c r="FL72" s="22"/>
      <c r="FM72" s="104">
        <f ca="1">_xll.DBRW($B$3,$Q$37,$Q$38,$Q$40,$Q$41,$Q$42,$P72,FM$2,FM$4,FM$3)</f>
        <v>0</v>
      </c>
      <c r="FN72" s="105">
        <f t="shared" ca="1" si="185"/>
        <v>0</v>
      </c>
      <c r="FO72" s="104">
        <f ca="1">_xll.DBRW($B$3,$Q$37,$Q$38,$Q$40,$Q$41,$Q$42,$P72,FO$2,FO$4,FO$3)</f>
        <v>733036</v>
      </c>
      <c r="FP72" s="105">
        <f t="shared" ca="1" si="186"/>
        <v>9.1332509512193724E-2</v>
      </c>
      <c r="FQ72" s="86">
        <f t="shared" ca="1" si="187"/>
        <v>-733036</v>
      </c>
      <c r="FR72" s="103">
        <f t="shared" ca="1" si="188"/>
        <v>-9.133250951219372</v>
      </c>
      <c r="FS72" s="23"/>
      <c r="FU72" s="37"/>
      <c r="FV72" s="37"/>
      <c r="FW72" s="37"/>
      <c r="FX72" s="37"/>
      <c r="FY72" s="37"/>
      <c r="FZ72" s="37"/>
      <c r="GA72" s="37"/>
      <c r="GB72" s="37"/>
      <c r="GC72" s="37"/>
      <c r="GD72" s="37"/>
      <c r="GE72" s="37"/>
      <c r="GF72" s="37"/>
      <c r="GG72" s="37"/>
    </row>
    <row r="73" spans="1:189" ht="15" customHeight="1" x14ac:dyDescent="0.25">
      <c r="A73">
        <f t="shared" ca="1" si="108"/>
        <v>1</v>
      </c>
      <c r="C73" s="30"/>
      <c r="D73" s="30"/>
      <c r="E73" s="30" t="str">
        <f t="shared" ca="1" si="109"/>
        <v>VERIF. ELIGIBILITE PMM</v>
      </c>
      <c r="F73" s="30"/>
      <c r="G73" s="30"/>
      <c r="H73" s="30"/>
      <c r="I73" s="30">
        <f t="shared" ca="1" si="110"/>
        <v>0</v>
      </c>
      <c r="J73" s="30">
        <f t="shared" ca="1" si="111"/>
        <v>0</v>
      </c>
      <c r="K73" s="4"/>
      <c r="L73" s="9"/>
      <c r="M73" s="10"/>
      <c r="N73" s="9"/>
      <c r="O73" s="11"/>
      <c r="P73" s="130" t="s">
        <v>239</v>
      </c>
      <c r="Q73" s="130"/>
      <c r="R73" s="12"/>
      <c r="S73" s="13"/>
      <c r="T73" s="84">
        <f ca="1">_xll.DBRW($B$3,$Q$37,$Q$38,$Q$40,$Q$41,$Q$42,$P73,T$2,T$4,T$3)</f>
        <v>0</v>
      </c>
      <c r="U73" s="84">
        <f ca="1">_xll.DBRW($B$3,$Q$37,$Q$38,$Q$40,$Q$41,$Q$42,$P73,U$2,U$4,U$3)</f>
        <v>7837390</v>
      </c>
      <c r="V73" s="85">
        <f t="shared" ca="1" si="112"/>
        <v>-7837390</v>
      </c>
      <c r="W73" s="106">
        <f t="shared" ca="1" si="113"/>
        <v>-1</v>
      </c>
      <c r="X73" s="15">
        <f ca="1">_xll.DBRW($B$3,$Q$37,$Q$38,$Q$40,$Q$41,$Q$42,$P73,X$2,X$4,X$3)</f>
        <v>0</v>
      </c>
      <c r="Y73" s="15">
        <f ca="1">_xll.DBRW($B$3,$Q$37,$Q$38,$Q$40,$Q$41,$Q$42,$P73,Y$2,Y$4,Y$3)</f>
        <v>0</v>
      </c>
      <c r="Z73" s="15">
        <f ca="1">_xll.DBRW($B$3,$Q$37,$Q$38,$Q$40,$Q$41,$Q$42,$P73,Z$2,Z$4,Z$3)</f>
        <v>0</v>
      </c>
      <c r="AA73" s="15">
        <f ca="1">_xll.DBRW($B$3,$Q$37,$Q$38,$Q$40,$Q$41,$Q$42,$P73,AA$2,AA$4,AA$3)</f>
        <v>0</v>
      </c>
      <c r="AB73" s="15">
        <f ca="1">_xll.DBRW($B$3,$Q$37,$Q$38,$Q$40,$Q$41,$Q$42,$P73,AB$2,AB$4,AB$3)</f>
        <v>0</v>
      </c>
      <c r="AC73" s="15">
        <f ca="1">_xll.DBRW($B$3,$Q$37,$Q$38,$Q$40,$Q$41,$Q$42,$P73,AC$2,AC$4,AC$3)</f>
        <v>-3500571</v>
      </c>
      <c r="AD73" s="15">
        <f ca="1">_xll.DBRW($B$3,$Q$37,$Q$38,$Q$40,$Q$41,$Q$42,$P73,AD$2,AD$4,AD$3)</f>
        <v>-794026</v>
      </c>
      <c r="AE73" s="15">
        <f ca="1">_xll.DBRW($B$3,$Q$37,$Q$38,$Q$40,$Q$41,$Q$42,$P73,AE$2,AE$4,AE$3)</f>
        <v>-1301139</v>
      </c>
      <c r="AF73" s="15">
        <f ca="1">_xll.DBRW($B$3,$Q$37,$Q$38,$Q$40,$Q$41,$Q$42,$P73,AF$2,AF$4,AF$3)</f>
        <v>-785764</v>
      </c>
      <c r="AG73" s="15">
        <f ca="1">_xll.DBRW($B$3,$Q$37,$Q$38,$Q$40,$Q$41,$Q$42,$P73,AG$2,AG$4,AG$3)</f>
        <v>-1449304</v>
      </c>
      <c r="AH73" s="15">
        <f t="shared" ca="1" si="114"/>
        <v>3500571</v>
      </c>
      <c r="AI73" s="15">
        <f t="shared" ca="1" si="115"/>
        <v>794026</v>
      </c>
      <c r="AJ73" s="15">
        <f t="shared" ca="1" si="116"/>
        <v>1301139</v>
      </c>
      <c r="AK73" s="15">
        <f t="shared" ca="1" si="117"/>
        <v>785764</v>
      </c>
      <c r="AL73" s="15">
        <f t="shared" ca="1" si="118"/>
        <v>1449304</v>
      </c>
      <c r="AM73" s="20"/>
      <c r="AN73" s="16">
        <f ca="1">_xll.DBRW($B$3,$Q$37,$Q$38,$Q$40,$Q$41,$Q$42,$P73,AN$2,AN$4,AN$3)</f>
        <v>0</v>
      </c>
      <c r="AO73" s="16">
        <f ca="1">_xll.DBRW($B$3,$Q$37,$Q$38,$Q$40,$Q$41,$Q$42,$P73,AO$2,AO$4,AO$3)</f>
        <v>0.44665009652448073</v>
      </c>
      <c r="AP73" s="17">
        <f t="shared" ca="1" si="119"/>
        <v>44.66500965244807</v>
      </c>
      <c r="AQ73" s="14">
        <f t="shared" ca="1" si="120"/>
        <v>0</v>
      </c>
      <c r="AR73" s="18">
        <f ca="1">_xll.DBRW($B$3,$Q$37,$Q$38,$Q$40,$Q$41,$Q$42,$P73,AR$2,AR$4,AR$3)</f>
        <v>0</v>
      </c>
      <c r="AS73" s="19">
        <f ca="1">_xll.DBRW($B$3,$Q$37,$Q$38,$Q$40,$Q$41,$Q$42,$P73,AS$2,AS$4,AS$3)</f>
        <v>0</v>
      </c>
      <c r="AT73" s="18">
        <f ca="1">_xll.DBRW($B$3,$Q$37,$Q$38,$Q$40,$Q$41,$Q$42,$P73,AT$2,AT$4,AT$3)</f>
        <v>0</v>
      </c>
      <c r="AU73" s="15">
        <f ca="1">_xll.DBRW($B$3,$Q$37,$Q$38,$Q$40,$Q$41,$Q$42,$P73,AU$2,AU$4,AU$3)</f>
        <v>0</v>
      </c>
      <c r="AV73" s="15">
        <f ca="1">_xll.DBRW($B$3,$Q$37,$Q$38,$Q$40,$Q$41,$Q$42,$P73,AV$2,AV$4,AV$3)</f>
        <v>0</v>
      </c>
      <c r="AW73" s="18">
        <f ca="1">_xll.DBRW($B$3,$Q$37,$Q$38,$Q$40,$Q$41,$Q$42,$P73,AW$2,AW$4,AW$3)</f>
        <v>12.840713093556847</v>
      </c>
      <c r="AX73" s="19">
        <f ca="1">_xll.DBRW($B$3,$Q$37,$Q$38,$Q$40,$Q$41,$Q$42,$P73,AX$2,AX$4,AX$3)</f>
        <v>1.5800012750592614</v>
      </c>
      <c r="AY73" s="18">
        <f ca="1">_xll.DBRW($B$3,$Q$37,$Q$38,$Q$40,$Q$41,$Q$42,$P73,AY$2,AY$4,AY$3)</f>
        <v>45.423348653363547</v>
      </c>
      <c r="AZ73" s="15">
        <f ca="1">_xll.DBRW($B$3,$Q$37,$Q$38,$Q$40,$Q$41,$Q$42,$P73,AZ$2,AZ$4,AZ$3)</f>
        <v>272615</v>
      </c>
      <c r="BA73" s="15">
        <f ca="1">_xll.DBRW($B$3,$Q$37,$Q$38,$Q$40,$Q$41,$Q$42,$P73,BA$2,BA$4,BA$3)</f>
        <v>172541</v>
      </c>
      <c r="BB73" s="18">
        <f t="shared" ca="1" si="121"/>
        <v>-12.840713093556847</v>
      </c>
      <c r="BC73" s="18">
        <f t="shared" ca="1" si="122"/>
        <v>-1.5800012750592614</v>
      </c>
      <c r="BD73" s="18">
        <f t="shared" ca="1" si="123"/>
        <v>-45.423348653363547</v>
      </c>
      <c r="BE73" s="15">
        <f t="shared" ca="1" si="124"/>
        <v>0</v>
      </c>
      <c r="BF73" s="15">
        <f t="shared" ca="1" si="125"/>
        <v>0</v>
      </c>
      <c r="BG73" s="15">
        <f t="shared" ca="1" si="126"/>
        <v>0</v>
      </c>
      <c r="BH73" s="15">
        <f t="shared" ca="1" si="127"/>
        <v>0</v>
      </c>
      <c r="BI73" s="15">
        <f t="shared" ca="1" si="128"/>
        <v>0</v>
      </c>
      <c r="BJ73" s="15">
        <f t="shared" ca="1" si="129"/>
        <v>0</v>
      </c>
      <c r="BK73" s="15">
        <f t="shared" ca="1" si="130"/>
        <v>3500571</v>
      </c>
      <c r="BL73" s="15">
        <f t="shared" ca="1" si="131"/>
        <v>3500571</v>
      </c>
      <c r="BM73" s="16">
        <f ca="1">_xll.DBRW($B$3,$Q$37,$Q$38,$Q$40,$Q$41,$Q$42,$P73,BM$2,BM$4,BM$3)</f>
        <v>0</v>
      </c>
      <c r="BN73" s="16">
        <f ca="1">_xll.DBRW($B$3,$Q$37,$Q$38,$Q$40,$Q$41,$Q$42,$P73,BN$2,BN$4,BN$3)</f>
        <v>0.1013125543069823</v>
      </c>
      <c r="BO73" s="17">
        <f t="shared" ca="1" si="132"/>
        <v>10.13125543069823</v>
      </c>
      <c r="BP73" s="14">
        <f t="shared" ca="1" si="133"/>
        <v>0</v>
      </c>
      <c r="BQ73" s="15">
        <f ca="1">_xll.DBRW($B$3,$Q$37,$Q$38,$Q$40,$Q$41,$Q$42,$P73,BQ$2,BQ$4,BQ$3)</f>
        <v>0</v>
      </c>
      <c r="BR73" s="15">
        <f ca="1">_xll.DBRW($B$3,$Q$37,$Q$38,$Q$40,$Q$41,$Q$42,$P73,BR$2,BR$4,BR$3)</f>
        <v>0</v>
      </c>
      <c r="BS73" s="15">
        <f ca="1">_xll.DBRW($B$3,$Q$37,$Q$38,$Q$40,$Q$41,$Q$42,$P73,BS$2,BS$4,BS$3)</f>
        <v>0</v>
      </c>
      <c r="BT73" s="15">
        <f ca="1">_xll.DBRW($B$3,$Q$37,$Q$38,$Q$40,$Q$41,$Q$42,$P73,BT$2,BT$4,BT$3)</f>
        <v>0</v>
      </c>
      <c r="BU73" s="15">
        <f ca="1">_xll.DBRW($B$3,$Q$37,$Q$38,$Q$40,$Q$41,$Q$42,$P73,BU$2,BU$4,BU$3)</f>
        <v>0</v>
      </c>
      <c r="BV73" s="15">
        <f ca="1">_xll.DBRW($B$3,$Q$37,$Q$38,$Q$40,$Q$41,$Q$42,$P73,BV$2,BV$4,BV$3)</f>
        <v>0.18882259176441801</v>
      </c>
      <c r="BW73" s="15">
        <f ca="1">_xll.DBRW($B$3,$Q$37,$Q$38,$Q$40,$Q$41,$Q$42,$P73,BW$2,BW$4,BW$3)</f>
        <v>24.371847850655787</v>
      </c>
      <c r="BX73" s="15">
        <f ca="1">_xll.DBRW($B$3,$Q$37,$Q$38,$Q$40,$Q$41,$Q$42,$P73,BX$2,BX$4,BX$3)</f>
        <v>45.423348653363547</v>
      </c>
      <c r="BY73" s="15">
        <f ca="1">_xll.DBRW($B$3,$Q$37,$Q$38,$Q$40,$Q$41,$Q$42,$P73,BY$2,BY$4,BY$3)</f>
        <v>4205143</v>
      </c>
      <c r="BZ73" s="15">
        <f ca="1">_xll.DBRW($B$3,$Q$37,$Q$38,$Q$40,$Q$41,$Q$42,$P73,BZ$2,BZ$4,BZ$3)</f>
        <v>172541</v>
      </c>
      <c r="CA73" s="15">
        <f t="shared" ca="1" si="134"/>
        <v>-0.18882259176441801</v>
      </c>
      <c r="CB73" s="15">
        <f t="shared" ca="1" si="135"/>
        <v>-24.371847850655787</v>
      </c>
      <c r="CC73" s="15">
        <f t="shared" ca="1" si="136"/>
        <v>-45.423348653363547</v>
      </c>
      <c r="CD73" s="15">
        <f t="shared" ca="1" si="137"/>
        <v>0</v>
      </c>
      <c r="CE73" s="15">
        <f t="shared" ca="1" si="138"/>
        <v>0</v>
      </c>
      <c r="CF73" s="15">
        <f t="shared" ca="1" si="139"/>
        <v>0</v>
      </c>
      <c r="CG73" s="15">
        <f t="shared" ca="1" si="140"/>
        <v>0</v>
      </c>
      <c r="CH73" s="15">
        <f t="shared" ca="1" si="141"/>
        <v>0</v>
      </c>
      <c r="CI73" s="15">
        <f t="shared" ca="1" si="142"/>
        <v>0</v>
      </c>
      <c r="CJ73" s="15">
        <f t="shared" ca="1" si="143"/>
        <v>794026</v>
      </c>
      <c r="CK73" s="15">
        <f t="shared" ca="1" si="144"/>
        <v>794026</v>
      </c>
      <c r="CL73" s="16">
        <f ca="1">_xll.DBRW($B$3,$Q$37,$Q$38,$Q$40,$Q$41,$Q$42,$P73,CL$2,CL$4,CL$3)</f>
        <v>0</v>
      </c>
      <c r="CM73" s="16">
        <f ca="1">_xll.DBRW($B$3,$Q$37,$Q$38,$Q$40,$Q$41,$Q$42,$P73,CM$2,CM$4,CM$3)</f>
        <v>0.1660168755159562</v>
      </c>
      <c r="CN73" s="17">
        <f t="shared" ca="1" si="145"/>
        <v>16.601687551595621</v>
      </c>
      <c r="CO73" s="14">
        <f t="shared" ca="1" si="146"/>
        <v>0</v>
      </c>
      <c r="CP73" s="15">
        <f ca="1">_xll.DBRW($B$3,$Q$37,$Q$38,$Q$40,$Q$41,$Q$42,$P73,CP$2,CP$4,CP$3)</f>
        <v>0</v>
      </c>
      <c r="CQ73" s="15">
        <f ca="1">_xll.DBRW($B$3,$Q$37,$Q$38,$Q$40,$Q$41,$Q$42,$P73,CQ$2,CQ$4,CQ$3)</f>
        <v>0</v>
      </c>
      <c r="CR73" s="15">
        <f ca="1">_xll.DBRW($B$3,$Q$37,$Q$38,$Q$40,$Q$41,$Q$42,$P73,CR$2,CR$4,CR$3)</f>
        <v>0</v>
      </c>
      <c r="CS73" s="15">
        <f ca="1">_xll.DBRW($B$3,$Q$37,$Q$38,$Q$40,$Q$41,$Q$42,$P73,CS$2,CS$4,CS$3)</f>
        <v>0</v>
      </c>
      <c r="CT73" s="15">
        <f ca="1">_xll.DBRW($B$3,$Q$37,$Q$38,$Q$40,$Q$41,$Q$42,$P73,CT$2,CT$4,CT$3)</f>
        <v>0</v>
      </c>
      <c r="CU73" s="15">
        <f ca="1">_xll.DBRW($B$3,$Q$37,$Q$38,$Q$40,$Q$41,$Q$42,$P73,CU$2,CU$4,CU$3)</f>
        <v>0.76445179503600058</v>
      </c>
      <c r="CV73" s="15">
        <f ca="1">_xll.DBRW($B$3,$Q$37,$Q$38,$Q$40,$Q$41,$Q$42,$P73,CV$2,CV$4,CV$3)</f>
        <v>9.8646408679676139</v>
      </c>
      <c r="CW73" s="15">
        <f ca="1">_xll.DBRW($B$3,$Q$37,$Q$38,$Q$40,$Q$41,$Q$42,$P73,CW$2,CW$4,CW$3)</f>
        <v>45.423348653363547</v>
      </c>
      <c r="CX73" s="15">
        <f ca="1">_xll.DBRW($B$3,$Q$37,$Q$38,$Q$40,$Q$41,$Q$42,$P73,CX$2,CX$4,CX$3)</f>
        <v>1702055</v>
      </c>
      <c r="CY73" s="15">
        <f ca="1">_xll.DBRW($B$3,$Q$37,$Q$38,$Q$40,$Q$41,$Q$42,$P73,CY$2,CY$4,CY$3)</f>
        <v>172541</v>
      </c>
      <c r="CZ73" s="15">
        <f t="shared" ca="1" si="147"/>
        <v>-0.76445179503600058</v>
      </c>
      <c r="DA73" s="15">
        <f t="shared" ca="1" si="148"/>
        <v>-9.8646408679676139</v>
      </c>
      <c r="DB73" s="15">
        <f t="shared" ca="1" si="149"/>
        <v>-45.423348653363547</v>
      </c>
      <c r="DC73" s="15">
        <f t="shared" ca="1" si="150"/>
        <v>0</v>
      </c>
      <c r="DD73" s="15">
        <f t="shared" ca="1" si="151"/>
        <v>0</v>
      </c>
      <c r="DE73" s="15">
        <f t="shared" ca="1" si="152"/>
        <v>0</v>
      </c>
      <c r="DF73" s="15">
        <f t="shared" ca="1" si="153"/>
        <v>0</v>
      </c>
      <c r="DG73" s="15">
        <f t="shared" ca="1" si="154"/>
        <v>0</v>
      </c>
      <c r="DH73" s="15">
        <f t="shared" ca="1" si="155"/>
        <v>0</v>
      </c>
      <c r="DI73" s="15">
        <f t="shared" ca="1" si="156"/>
        <v>1301139</v>
      </c>
      <c r="DJ73" s="15">
        <f t="shared" ca="1" si="157"/>
        <v>1301139</v>
      </c>
      <c r="DK73" s="16">
        <f ca="1">_xll.DBRW($B$3,$Q$37,$Q$38,$Q$40,$Q$41,$Q$42,$P73,DK$2,DK$4,DK$3)</f>
        <v>0</v>
      </c>
      <c r="DL73" s="16">
        <f ca="1">_xll.DBRW($B$3,$Q$37,$Q$38,$Q$40,$Q$41,$Q$42,$P73,DL$2,DL$4,DL$3)</f>
        <v>0.10025837683208313</v>
      </c>
      <c r="DM73" s="17">
        <f t="shared" ca="1" si="158"/>
        <v>10.025837683208314</v>
      </c>
      <c r="DN73" s="14">
        <f t="shared" ca="1" si="159"/>
        <v>0</v>
      </c>
      <c r="DO73" s="15">
        <f ca="1">_xll.DBRW($B$3,$Q$37,$Q$38,$Q$40,$Q$41,$Q$42,$P73,DO$2,DO$4,DO$3)</f>
        <v>0</v>
      </c>
      <c r="DP73" s="15">
        <f ca="1">_xll.DBRW($B$3,$Q$37,$Q$38,$Q$40,$Q$41,$Q$42,$P73,DP$2,DP$4,DP$3)</f>
        <v>0</v>
      </c>
      <c r="DQ73" s="15">
        <f ca="1">_xll.DBRW($B$3,$Q$37,$Q$38,$Q$40,$Q$41,$Q$42,$P73,DQ$2,DQ$4,DQ$3)</f>
        <v>0</v>
      </c>
      <c r="DR73" s="15">
        <f ca="1">_xll.DBRW($B$3,$Q$37,$Q$38,$Q$40,$Q$41,$Q$42,$P73,DR$2,DR$4,DR$3)</f>
        <v>0</v>
      </c>
      <c r="DS73" s="15">
        <f ca="1">_xll.DBRW($B$3,$Q$37,$Q$38,$Q$40,$Q$41,$Q$42,$P73,DS$2,DS$4,DS$3)</f>
        <v>0</v>
      </c>
      <c r="DT73" s="15">
        <f ca="1">_xll.DBRW($B$3,$Q$37,$Q$38,$Q$40,$Q$41,$Q$42,$P73,DT$2,DT$4,DT$3)</f>
        <v>8985.8653113087676</v>
      </c>
      <c r="DU73" s="15">
        <f ca="1">_xll.DBRW($B$3,$Q$37,$Q$38,$Q$40,$Q$41,$Q$42,$P73,DU$2,DU$4,DU$3)</f>
        <v>5.0680385789142544E-4</v>
      </c>
      <c r="DV73" s="15">
        <f ca="1">_xll.DBRW($B$3,$Q$37,$Q$38,$Q$40,$Q$41,$Q$42,$P73,DV$2,DV$4,DV$3)</f>
        <v>45.423348653363547</v>
      </c>
      <c r="DW73" s="15">
        <f ca="1">_xll.DBRW($B$3,$Q$37,$Q$38,$Q$40,$Q$41,$Q$42,$P73,DW$2,DW$4,DW$3)</f>
        <v>87.444444444444443</v>
      </c>
      <c r="DX73" s="15">
        <f ca="1">_xll.DBRW($B$3,$Q$37,$Q$38,$Q$40,$Q$41,$Q$42,$P73,DX$2,DX$4,DX$3)</f>
        <v>172541</v>
      </c>
      <c r="DY73" s="15">
        <f t="shared" ca="1" si="160"/>
        <v>-8985.8653113087676</v>
      </c>
      <c r="DZ73" s="15">
        <f t="shared" ca="1" si="161"/>
        <v>-5.0680385789142544E-4</v>
      </c>
      <c r="EA73" s="15">
        <f t="shared" ca="1" si="162"/>
        <v>-45.423348653363547</v>
      </c>
      <c r="EB73" s="15">
        <f t="shared" ca="1" si="163"/>
        <v>0</v>
      </c>
      <c r="EC73" s="15">
        <f t="shared" ca="1" si="164"/>
        <v>0</v>
      </c>
      <c r="ED73" s="15">
        <f t="shared" ca="1" si="165"/>
        <v>0</v>
      </c>
      <c r="EE73" s="15">
        <f t="shared" ca="1" si="166"/>
        <v>0</v>
      </c>
      <c r="EF73" s="15">
        <f t="shared" ca="1" si="167"/>
        <v>0</v>
      </c>
      <c r="EG73" s="15">
        <f t="shared" ca="1" si="168"/>
        <v>0</v>
      </c>
      <c r="EH73" s="15">
        <f t="shared" ca="1" si="169"/>
        <v>785764</v>
      </c>
      <c r="EI73" s="15">
        <f t="shared" ca="1" si="170"/>
        <v>785764</v>
      </c>
      <c r="EJ73" s="16">
        <f ca="1">_xll.DBRW($B$3,$Q$37,$Q$38,$Q$40,$Q$41,$Q$42,$P73,EJ$2,EJ$4,EJ$3)</f>
        <v>0</v>
      </c>
      <c r="EK73" s="16">
        <f ca="1">_xll.DBRW($B$3,$Q$37,$Q$38,$Q$40,$Q$41,$Q$42,$P73,EK$2,EK$4,EK$3)</f>
        <v>0.18492176604711519</v>
      </c>
      <c r="EL73" s="17">
        <f t="shared" ca="1" si="171"/>
        <v>18.492176604711517</v>
      </c>
      <c r="EM73" s="14">
        <f t="shared" ca="1" si="172"/>
        <v>0</v>
      </c>
      <c r="EN73" s="15">
        <f ca="1">_xll.DBRW($B$3,$Q$37,$Q$38,$Q$40,$Q$41,$Q$42,$P73,EN$2,EN$4,EN$3)</f>
        <v>0</v>
      </c>
      <c r="EO73" s="15">
        <f ca="1">_xll.DBRW($B$3,$Q$37,$Q$38,$Q$40,$Q$41,$Q$42,$P73,EO$2,EO$4,EO$3)</f>
        <v>0</v>
      </c>
      <c r="EP73" s="15">
        <f ca="1">_xll.DBRW($B$3,$Q$37,$Q$38,$Q$40,$Q$41,$Q$42,$P73,EP$2,EP$4,EP$3)</f>
        <v>0</v>
      </c>
      <c r="EQ73" s="15">
        <f ca="1">_xll.DBRW($B$3,$Q$37,$Q$38,$Q$40,$Q$41,$Q$42,$P73,EQ$2,EQ$4,EQ$3)</f>
        <v>0</v>
      </c>
      <c r="ER73" s="15">
        <f ca="1">_xll.DBRW($B$3,$Q$37,$Q$38,$Q$40,$Q$41,$Q$42,$P73,ER$2,ER$4,ER$3)</f>
        <v>0</v>
      </c>
      <c r="ES73" s="15">
        <f ca="1">_xll.DBRW($B$3,$Q$37,$Q$38,$Q$40,$Q$41,$Q$42,$P73,ES$2,ES$4,ES$3)</f>
        <v>8.3997658527538377</v>
      </c>
      <c r="ET73" s="15">
        <f ca="1">_xll.DBRW($B$3,$Q$37,$Q$38,$Q$40,$Q$41,$Q$42,$P73,ET$2,ET$4,ET$3)</f>
        <v>1</v>
      </c>
      <c r="EU73" s="15">
        <f ca="1">_xll.DBRW($B$3,$Q$37,$Q$38,$Q$40,$Q$41,$Q$42,$P73,EU$2,EU$4,EU$3)</f>
        <v>45.423348653363547</v>
      </c>
      <c r="EV73" s="15">
        <f ca="1">_xll.DBRW($B$3,$Q$37,$Q$38,$Q$40,$Q$41,$Q$42,$P73,EV$2,EV$4,EV$3)</f>
        <v>172541</v>
      </c>
      <c r="EW73" s="15">
        <f ca="1">_xll.DBRW($B$3,$Q$37,$Q$38,$Q$40,$Q$41,$Q$42,$P73,EW$2,EW$4,EW$3)</f>
        <v>172541</v>
      </c>
      <c r="EX73" s="15">
        <f t="shared" ca="1" si="173"/>
        <v>-8.3997658527538377</v>
      </c>
      <c r="EY73" s="15">
        <f t="shared" ca="1" si="174"/>
        <v>-1</v>
      </c>
      <c r="EZ73" s="15">
        <f t="shared" ca="1" si="175"/>
        <v>-45.423348653363547</v>
      </c>
      <c r="FA73" s="15">
        <f t="shared" ca="1" si="176"/>
        <v>0</v>
      </c>
      <c r="FB73" s="15">
        <f t="shared" ca="1" si="177"/>
        <v>0</v>
      </c>
      <c r="FC73" s="15">
        <f t="shared" ca="1" si="178"/>
        <v>0</v>
      </c>
      <c r="FD73" s="15">
        <f t="shared" ca="1" si="179"/>
        <v>0</v>
      </c>
      <c r="FE73" s="15">
        <f t="shared" ca="1" si="180"/>
        <v>0</v>
      </c>
      <c r="FF73" s="15">
        <f t="shared" ca="1" si="181"/>
        <v>0</v>
      </c>
      <c r="FG73" s="15">
        <f t="shared" ca="1" si="182"/>
        <v>1449304</v>
      </c>
      <c r="FH73" s="15">
        <f t="shared" ca="1" si="183"/>
        <v>1449304</v>
      </c>
      <c r="FI73" s="20"/>
      <c r="FJ73" s="85">
        <f t="shared" ca="1" si="184"/>
        <v>7830804</v>
      </c>
      <c r="FK73" s="21"/>
      <c r="FL73" s="22"/>
      <c r="FM73" s="104">
        <f ca="1">_xll.DBRW($B$3,$Q$37,$Q$38,$Q$40,$Q$41,$Q$42,$P73,FM$2,FM$4,FM$3)</f>
        <v>0</v>
      </c>
      <c r="FN73" s="105">
        <f t="shared" ca="1" si="185"/>
        <v>0</v>
      </c>
      <c r="FO73" s="104">
        <f ca="1">_xll.DBRW($B$3,$Q$37,$Q$38,$Q$40,$Q$41,$Q$42,$P73,FO$2,FO$4,FO$3)</f>
        <v>6586</v>
      </c>
      <c r="FP73" s="105">
        <f t="shared" ca="1" si="186"/>
        <v>8.403307733824653E-4</v>
      </c>
      <c r="FQ73" s="86">
        <f t="shared" ca="1" si="187"/>
        <v>-6586</v>
      </c>
      <c r="FR73" s="103">
        <f t="shared" ca="1" si="188"/>
        <v>-8.4033077338246526E-2</v>
      </c>
      <c r="FS73" s="23"/>
      <c r="FU73" s="37"/>
      <c r="FV73" s="37"/>
      <c r="FW73" s="37"/>
      <c r="FX73" s="37"/>
      <c r="FY73" s="37"/>
      <c r="FZ73" s="37"/>
      <c r="GA73" s="37"/>
      <c r="GB73" s="37"/>
      <c r="GC73" s="37"/>
      <c r="GD73" s="37"/>
      <c r="GE73" s="37"/>
      <c r="GF73" s="37"/>
      <c r="GG73" s="37"/>
    </row>
    <row r="74" spans="1:189" ht="15" customHeight="1" x14ac:dyDescent="0.25">
      <c r="A74">
        <f t="shared" ca="1" si="108"/>
        <v>1</v>
      </c>
      <c r="C74" s="30"/>
      <c r="D74" s="30"/>
      <c r="E74" s="30">
        <f t="shared" ca="1" si="109"/>
        <v>0</v>
      </c>
      <c r="F74" s="30"/>
      <c r="G74" s="30"/>
      <c r="H74" s="30"/>
      <c r="I74" s="30">
        <f t="shared" ca="1" si="110"/>
        <v>0</v>
      </c>
      <c r="J74" s="30">
        <f t="shared" ca="1" si="111"/>
        <v>0</v>
      </c>
      <c r="K74" s="4"/>
      <c r="L74" s="9"/>
      <c r="M74" s="10"/>
      <c r="N74" s="9"/>
      <c r="O74" s="11"/>
      <c r="P74" s="130" t="s">
        <v>255</v>
      </c>
      <c r="Q74" s="130"/>
      <c r="R74" s="12"/>
      <c r="S74" s="13"/>
      <c r="T74" s="84">
        <f ca="1">_xll.DBRW($B$3,$Q$37,$Q$38,$Q$40,$Q$41,$Q$42,$P74,T$2,T$4,T$3)</f>
        <v>59723171.319999993</v>
      </c>
      <c r="U74" s="84">
        <f ca="1">_xll.DBRW($B$3,$Q$37,$Q$38,$Q$40,$Q$41,$Q$42,$P74,U$2,U$4,U$3)</f>
        <v>67246240.229999989</v>
      </c>
      <c r="V74" s="85">
        <f t="shared" ca="1" si="112"/>
        <v>-7523068.9099999964</v>
      </c>
      <c r="W74" s="106">
        <f t="shared" ca="1" si="113"/>
        <v>-0.11187345023705569</v>
      </c>
      <c r="X74" s="15">
        <f ca="1">_xll.DBRW($B$3,$Q$37,$Q$38,$Q$40,$Q$41,$Q$42,$P74,X$2,X$4,X$3)</f>
        <v>-29267488.609999999</v>
      </c>
      <c r="Y74" s="15">
        <f ca="1">_xll.DBRW($B$3,$Q$37,$Q$38,$Q$40,$Q$41,$Q$42,$P74,Y$2,Y$4,Y$3)</f>
        <v>-8202772.0600000005</v>
      </c>
      <c r="Z74" s="15">
        <f ca="1">_xll.DBRW($B$3,$Q$37,$Q$38,$Q$40,$Q$41,$Q$42,$P74,Z$2,Z$4,Z$3)</f>
        <v>-5134240.79</v>
      </c>
      <c r="AA74" s="15">
        <f ca="1">_xll.DBRW($B$3,$Q$37,$Q$38,$Q$40,$Q$41,$Q$42,$P74,AA$2,AA$4,AA$3)</f>
        <v>-7659443.9899999993</v>
      </c>
      <c r="AB74" s="15">
        <f ca="1">_xll.DBRW($B$3,$Q$37,$Q$38,$Q$40,$Q$41,$Q$42,$P74,AB$2,AB$4,AB$3)</f>
        <v>-7920544.7999999989</v>
      </c>
      <c r="AC74" s="15">
        <f ca="1">_xll.DBRW($B$3,$Q$37,$Q$38,$Q$40,$Q$41,$Q$42,$P74,AC$2,AC$4,AC$3)</f>
        <v>-31247558.530000001</v>
      </c>
      <c r="AD74" s="15">
        <f ca="1">_xll.DBRW($B$3,$Q$37,$Q$38,$Q$40,$Q$41,$Q$42,$P74,AD$2,AD$4,AD$3)</f>
        <v>-7950136.0499999998</v>
      </c>
      <c r="AE74" s="15">
        <f ca="1">_xll.DBRW($B$3,$Q$37,$Q$38,$Q$40,$Q$41,$Q$42,$P74,AE$2,AE$4,AE$3)</f>
        <v>-6472255.459999999</v>
      </c>
      <c r="AF74" s="15">
        <f ca="1">_xll.DBRW($B$3,$Q$37,$Q$38,$Q$40,$Q$41,$Q$42,$P74,AF$2,AF$4,AF$3)</f>
        <v>-8594111.790000001</v>
      </c>
      <c r="AG74" s="15">
        <f ca="1">_xll.DBRW($B$3,$Q$37,$Q$38,$Q$40,$Q$41,$Q$42,$P74,AG$2,AG$4,AG$3)</f>
        <v>-4239133.1500000004</v>
      </c>
      <c r="AH74" s="15">
        <f t="shared" ca="1" si="114"/>
        <v>1980069.9200000018</v>
      </c>
      <c r="AI74" s="15">
        <f t="shared" ca="1" si="115"/>
        <v>-252636.01000000071</v>
      </c>
      <c r="AJ74" s="15">
        <f t="shared" ca="1" si="116"/>
        <v>1338014.669999999</v>
      </c>
      <c r="AK74" s="15">
        <f t="shared" ca="1" si="117"/>
        <v>934667.80000000168</v>
      </c>
      <c r="AL74" s="15">
        <f t="shared" ca="1" si="118"/>
        <v>-3681411.6499999985</v>
      </c>
      <c r="AM74" s="20"/>
      <c r="AN74" s="16">
        <f ca="1">_xll.DBRW($B$3,$Q$37,$Q$38,$Q$40,$Q$41,$Q$42,$P74,AN$2,AN$4,AN$3)</f>
        <v>0.49005248654970457</v>
      </c>
      <c r="AO74" s="16">
        <f ca="1">_xll.DBRW($B$3,$Q$37,$Q$38,$Q$40,$Q$41,$Q$42,$P74,AO$2,AO$4,AO$3)</f>
        <v>0.46467368916277041</v>
      </c>
      <c r="AP74" s="17">
        <f t="shared" ca="1" si="119"/>
        <v>-2.537879738693416</v>
      </c>
      <c r="AQ74" s="14">
        <f t="shared" ca="1" si="120"/>
        <v>-1515702.2642354383</v>
      </c>
      <c r="AR74" s="18">
        <f ca="1">_xll.DBRW($B$3,$Q$37,$Q$38,$Q$40,$Q$41,$Q$42,$P74,AR$2,AR$4,AR$3)</f>
        <v>34.23344214683322</v>
      </c>
      <c r="AS74" s="19">
        <f ca="1">_xll.DBRW($B$3,$Q$37,$Q$38,$Q$40,$Q$41,$Q$42,$P74,AS$2,AS$4,AS$3)</f>
        <v>1.6268002714600664</v>
      </c>
      <c r="AT74" s="18">
        <f ca="1">_xll.DBRW($B$3,$Q$37,$Q$38,$Q$40,$Q$41,$Q$42,$P74,AT$2,AT$4,AT$3)</f>
        <v>113.6428739900541</v>
      </c>
      <c r="AU74" s="15">
        <f ca="1">_xll.DBRW($B$3,$Q$37,$Q$38,$Q$40,$Q$41,$Q$42,$P74,AU$2,AU$4,AU$3)</f>
        <v>854938.52720000001</v>
      </c>
      <c r="AV74" s="15">
        <f ca="1">_xll.DBRW($B$3,$Q$37,$Q$38,$Q$40,$Q$41,$Q$42,$P74,AV$2,AV$4,AV$3)</f>
        <v>525533.79920000001</v>
      </c>
      <c r="AW74" s="18">
        <f ca="1">_xll.DBRW($B$3,$Q$37,$Q$38,$Q$40,$Q$41,$Q$42,$P74,AW$2,AW$4,AW$3)</f>
        <v>33.801503162897298</v>
      </c>
      <c r="AX74" s="19">
        <f ca="1">_xll.DBRW($B$3,$Q$37,$Q$38,$Q$40,$Q$41,$Q$42,$P74,AX$2,AX$4,AX$3)</f>
        <v>1.5597410825013098</v>
      </c>
      <c r="AY74" s="18">
        <f ca="1">_xll.DBRW($B$3,$Q$37,$Q$38,$Q$40,$Q$41,$Q$42,$P74,AY$2,AY$4,AY$3)</f>
        <v>113.45938959543943</v>
      </c>
      <c r="AZ74" s="15">
        <f ca="1">_xll.DBRW($B$3,$Q$37,$Q$38,$Q$40,$Q$41,$Q$42,$P74,AZ$2,AZ$4,AZ$3)</f>
        <v>924442.86809999996</v>
      </c>
      <c r="BA74" s="15">
        <f ca="1">_xll.DBRW($B$3,$Q$37,$Q$38,$Q$40,$Q$41,$Q$42,$P74,BA$2,BA$4,BA$3)</f>
        <v>592689.95250000001</v>
      </c>
      <c r="BB74" s="18">
        <f t="shared" ca="1" si="121"/>
        <v>0.43193898393592178</v>
      </c>
      <c r="BC74" s="18">
        <f t="shared" ca="1" si="122"/>
        <v>6.7059188958756621E-2</v>
      </c>
      <c r="BD74" s="18">
        <f t="shared" ca="1" si="123"/>
        <v>0.18348439461466626</v>
      </c>
      <c r="BE74" s="15">
        <f t="shared" ca="1" si="124"/>
        <v>-369281.27876644145</v>
      </c>
      <c r="BF74" s="15">
        <f t="shared" ca="1" si="125"/>
        <v>-1258320.4168084089</v>
      </c>
      <c r="BG74" s="15">
        <f t="shared" ca="1" si="126"/>
        <v>47254.414121623478</v>
      </c>
      <c r="BH74" s="15">
        <f t="shared" ca="1" si="127"/>
        <v>64645.017217788845</v>
      </c>
      <c r="BI74" s="15">
        <f t="shared" ca="1" si="128"/>
        <v>0</v>
      </c>
      <c r="BJ74" s="15">
        <f t="shared" ca="1" si="129"/>
        <v>-1515702.2642354381</v>
      </c>
      <c r="BK74" s="15">
        <f t="shared" ca="1" si="130"/>
        <v>3495772.1842354401</v>
      </c>
      <c r="BL74" s="15">
        <f t="shared" ca="1" si="131"/>
        <v>1980069.920000002</v>
      </c>
      <c r="BM74" s="16">
        <f ca="1">_xll.DBRW($B$3,$Q$37,$Q$38,$Q$40,$Q$41,$Q$42,$P74,BM$2,BM$4,BM$3)</f>
        <v>0.13734655877614238</v>
      </c>
      <c r="BN74" s="16">
        <f ca="1">_xll.DBRW($B$3,$Q$37,$Q$38,$Q$40,$Q$41,$Q$42,$P74,BN$2,BN$4,BN$3)</f>
        <v>0.11822424603678101</v>
      </c>
      <c r="BO74" s="17">
        <f t="shared" ca="1" si="132"/>
        <v>-1.9122312739361367</v>
      </c>
      <c r="BP74" s="14">
        <f t="shared" ca="1" si="133"/>
        <v>-1142045.1597674983</v>
      </c>
      <c r="BQ74" s="15">
        <f ca="1">_xll.DBRW($B$3,$Q$37,$Q$38,$Q$40,$Q$41,$Q$42,$P74,BQ$2,BQ$4,BQ$3)</f>
        <v>0.59477736160655115</v>
      </c>
      <c r="BR74" s="15">
        <f ca="1">_xll.DBRW($B$3,$Q$37,$Q$38,$Q$40,$Q$41,$Q$42,$P74,BR$2,BR$4,BR$3)</f>
        <v>26.242521453413683</v>
      </c>
      <c r="BS74" s="15">
        <f ca="1">_xll.DBRW($B$3,$Q$37,$Q$38,$Q$40,$Q$41,$Q$42,$P74,BS$2,BS$4,BS$3)</f>
        <v>113.6428739900541</v>
      </c>
      <c r="BT74" s="15">
        <f ca="1">_xll.DBRW($B$3,$Q$37,$Q$38,$Q$40,$Q$41,$Q$42,$P74,BT$2,BT$4,BT$3)</f>
        <v>13791332</v>
      </c>
      <c r="BU74" s="15">
        <f ca="1">_xll.DBRW($B$3,$Q$37,$Q$38,$Q$40,$Q$41,$Q$42,$P74,BU$2,BU$4,BU$3)</f>
        <v>525533.79920000001</v>
      </c>
      <c r="BV74" s="15">
        <f ca="1">_xll.DBRW($B$3,$Q$37,$Q$38,$Q$40,$Q$41,$Q$42,$P74,BV$2,BV$4,BV$3)</f>
        <v>0.50425297120428647</v>
      </c>
      <c r="BW74" s="15">
        <f ca="1">_xll.DBRW($B$3,$Q$37,$Q$38,$Q$40,$Q$41,$Q$42,$P74,BW$2,BW$4,BW$3)</f>
        <v>26.601034712158377</v>
      </c>
      <c r="BX74" s="15">
        <f ca="1">_xll.DBRW($B$3,$Q$37,$Q$38,$Q$40,$Q$41,$Q$42,$P74,BX$2,BX$4,BX$3)</f>
        <v>113.45938959543943</v>
      </c>
      <c r="BY74" s="15">
        <f ca="1">_xll.DBRW($B$3,$Q$37,$Q$38,$Q$40,$Q$41,$Q$42,$P74,BY$2,BY$4,BY$3)</f>
        <v>15766166</v>
      </c>
      <c r="BZ74" s="15">
        <f ca="1">_xll.DBRW($B$3,$Q$37,$Q$38,$Q$40,$Q$41,$Q$42,$P74,BZ$2,BZ$4,BZ$3)</f>
        <v>592689.95250000001</v>
      </c>
      <c r="CA74" s="15">
        <f t="shared" ca="1" si="134"/>
        <v>9.0524390402264676E-2</v>
      </c>
      <c r="CB74" s="15">
        <f t="shared" ca="1" si="135"/>
        <v>-0.35851325874469353</v>
      </c>
      <c r="CC74" s="15">
        <f t="shared" ca="1" si="136"/>
        <v>0.18348439461466626</v>
      </c>
      <c r="CD74" s="15">
        <f t="shared" ca="1" si="137"/>
        <v>-1248451.9221352458</v>
      </c>
      <c r="CE74" s="15">
        <f t="shared" ca="1" si="138"/>
        <v>110552.18617591547</v>
      </c>
      <c r="CF74" s="15">
        <f t="shared" ca="1" si="139"/>
        <v>13243.951096510653</v>
      </c>
      <c r="CG74" s="15">
        <f t="shared" ca="1" si="140"/>
        <v>-17389.374904678552</v>
      </c>
      <c r="CH74" s="15">
        <f t="shared" ca="1" si="141"/>
        <v>0</v>
      </c>
      <c r="CI74" s="15">
        <f t="shared" ca="1" si="142"/>
        <v>-1142045.1597674983</v>
      </c>
      <c r="CJ74" s="15">
        <f t="shared" ca="1" si="143"/>
        <v>889409.14976749755</v>
      </c>
      <c r="CK74" s="15">
        <f t="shared" ca="1" si="144"/>
        <v>-252636.01000000071</v>
      </c>
      <c r="CL74" s="16">
        <f ca="1">_xll.DBRW($B$3,$Q$37,$Q$38,$Q$40,$Q$41,$Q$42,$P74,CL$2,CL$4,CL$3)</f>
        <v>8.5967316813945788E-2</v>
      </c>
      <c r="CM74" s="16">
        <f ca="1">_xll.DBRW($B$3,$Q$37,$Q$38,$Q$40,$Q$41,$Q$42,$P74,CM$2,CM$4,CM$3)</f>
        <v>9.6247097798526249E-2</v>
      </c>
      <c r="CN74" s="17">
        <f t="shared" ca="1" si="145"/>
        <v>1.0279780984580462</v>
      </c>
      <c r="CO74" s="14">
        <f t="shared" ca="1" si="146"/>
        <v>613941.12087417708</v>
      </c>
      <c r="CP74" s="15">
        <f ca="1">_xll.DBRW($B$3,$Q$37,$Q$38,$Q$40,$Q$41,$Q$42,$P74,CP$2,CP$4,CP$3)</f>
        <v>0.71780930765694462</v>
      </c>
      <c r="CQ74" s="15">
        <f ca="1">_xll.DBRW($B$3,$Q$37,$Q$38,$Q$40,$Q$41,$Q$42,$P74,CQ$2,CQ$4,CQ$3)</f>
        <v>13.610262290746684</v>
      </c>
      <c r="CR74" s="15">
        <f ca="1">_xll.DBRW($B$3,$Q$37,$Q$38,$Q$40,$Q$41,$Q$42,$P74,CR$2,CR$4,CR$3)</f>
        <v>113.6428739900541</v>
      </c>
      <c r="CS74" s="15">
        <f ca="1">_xll.DBRW($B$3,$Q$37,$Q$38,$Q$40,$Q$41,$Q$42,$P74,CS$2,CS$4,CS$3)</f>
        <v>7152652.8497646004</v>
      </c>
      <c r="CT74" s="15">
        <f ca="1">_xll.DBRW($B$3,$Q$37,$Q$38,$Q$40,$Q$41,$Q$42,$P74,CT$2,CT$4,CT$3)</f>
        <v>525533.79920000001</v>
      </c>
      <c r="CU74" s="15">
        <f ca="1">_xll.DBRW($B$3,$Q$37,$Q$38,$Q$40,$Q$41,$Q$42,$P74,CU$2,CU$4,CU$3)</f>
        <v>0.86001955274363151</v>
      </c>
      <c r="CV74" s="15">
        <f ca="1">_xll.DBRW($B$3,$Q$37,$Q$38,$Q$40,$Q$41,$Q$42,$P74,CV$2,CV$4,CV$3)</f>
        <v>12.697544993850389</v>
      </c>
      <c r="CW74" s="15">
        <f ca="1">_xll.DBRW($B$3,$Q$37,$Q$38,$Q$40,$Q$41,$Q$42,$P74,CW$2,CW$4,CW$3)</f>
        <v>113.45938959543943</v>
      </c>
      <c r="CX74" s="15">
        <f ca="1">_xll.DBRW($B$3,$Q$37,$Q$38,$Q$40,$Q$41,$Q$42,$P74,CX$2,CX$4,CX$3)</f>
        <v>7525707.3392718006</v>
      </c>
      <c r="CY74" s="15">
        <f ca="1">_xll.DBRW($B$3,$Q$37,$Q$38,$Q$40,$Q$41,$Q$42,$P74,CY$2,CY$4,CY$3)</f>
        <v>592689.95250000001</v>
      </c>
      <c r="CZ74" s="15">
        <f t="shared" ca="1" si="147"/>
        <v>-0.14221024508668689</v>
      </c>
      <c r="DA74" s="15">
        <f t="shared" ca="1" si="148"/>
        <v>0.91271729689629488</v>
      </c>
      <c r="DB74" s="15">
        <f t="shared" ca="1" si="149"/>
        <v>0.18348439461466626</v>
      </c>
      <c r="DC74" s="15">
        <f t="shared" ca="1" si="150"/>
        <v>1017180.5147850133</v>
      </c>
      <c r="DD74" s="15">
        <f t="shared" ca="1" si="151"/>
        <v>-369056.4103323163</v>
      </c>
      <c r="DE74" s="15">
        <f t="shared" ca="1" si="152"/>
        <v>8289.5920358501608</v>
      </c>
      <c r="DF74" s="15">
        <f t="shared" ca="1" si="153"/>
        <v>-42472.575614370056</v>
      </c>
      <c r="DG74" s="15">
        <f t="shared" ca="1" si="154"/>
        <v>0</v>
      </c>
      <c r="DH74" s="15">
        <f t="shared" ca="1" si="155"/>
        <v>613941.12087417708</v>
      </c>
      <c r="DI74" s="15">
        <f t="shared" ca="1" si="156"/>
        <v>724073.54912582191</v>
      </c>
      <c r="DJ74" s="15">
        <f t="shared" ca="1" si="157"/>
        <v>1338014.669999999</v>
      </c>
      <c r="DK74" s="16">
        <f ca="1">_xll.DBRW($B$3,$Q$37,$Q$38,$Q$40,$Q$41,$Q$42,$P74,DK$2,DK$4,DK$3)</f>
        <v>0.12824911706312919</v>
      </c>
      <c r="DL74" s="16">
        <f ca="1">_xll.DBRW($B$3,$Q$37,$Q$38,$Q$40,$Q$41,$Q$42,$P74,DL$2,DL$4,DL$3)</f>
        <v>0.12780062886201307</v>
      </c>
      <c r="DM74" s="17">
        <f t="shared" ca="1" si="158"/>
        <v>-4.4848820111612064E-2</v>
      </c>
      <c r="DN74" s="14">
        <f t="shared" ca="1" si="159"/>
        <v>-26785.137670257012</v>
      </c>
      <c r="DO74" s="15">
        <f ca="1">_xll.DBRW($B$3,$Q$37,$Q$38,$Q$40,$Q$41,$Q$42,$P74,DO$2,DO$4,DO$3)</f>
        <v>30007.616023506365</v>
      </c>
      <c r="DP74" s="15">
        <f ca="1">_xll.DBRW($B$3,$Q$37,$Q$38,$Q$40,$Q$41,$Q$42,$P74,DP$2,DP$4,DP$3)</f>
        <v>4.8569663909068703E-4</v>
      </c>
      <c r="DQ74" s="15">
        <f ca="1">_xll.DBRW($B$3,$Q$37,$Q$38,$Q$40,$Q$41,$Q$42,$P74,DQ$2,DQ$4,DQ$3)</f>
        <v>113.6428739900541</v>
      </c>
      <c r="DR74" s="15">
        <f ca="1">_xll.DBRW($B$3,$Q$37,$Q$38,$Q$40,$Q$41,$Q$42,$P74,DR$2,DR$4,DR$3)</f>
        <v>255.25</v>
      </c>
      <c r="DS74" s="15">
        <f ca="1">_xll.DBRW($B$3,$Q$37,$Q$38,$Q$40,$Q$41,$Q$42,$P74,DS$2,DS$4,DS$3)</f>
        <v>525533.79920000001</v>
      </c>
      <c r="DT74" s="15">
        <f ca="1">_xll.DBRW($B$3,$Q$37,$Q$38,$Q$40,$Q$41,$Q$42,$P74,DT$2,DT$4,DT$3)</f>
        <v>33851.745110782867</v>
      </c>
      <c r="DU74" s="15">
        <f ca="1">_xll.DBRW($B$3,$Q$37,$Q$38,$Q$40,$Q$41,$Q$42,$P74,DU$2,DU$4,DU$3)</f>
        <v>4.2834368784073492E-4</v>
      </c>
      <c r="DV74" s="15">
        <f ca="1">_xll.DBRW($B$3,$Q$37,$Q$38,$Q$40,$Q$41,$Q$42,$P74,DV$2,DV$4,DV$3)</f>
        <v>113.45938959543943</v>
      </c>
      <c r="DW74" s="15">
        <f ca="1">_xll.DBRW($B$3,$Q$37,$Q$38,$Q$40,$Q$41,$Q$42,$P74,DW$2,DW$4,DW$3)</f>
        <v>253.875</v>
      </c>
      <c r="DX74" s="15">
        <f ca="1">_xll.DBRW($B$3,$Q$37,$Q$38,$Q$40,$Q$41,$Q$42,$P74,DX$2,DX$4,DX$3)</f>
        <v>592689.95250000001</v>
      </c>
      <c r="DY74" s="15">
        <f t="shared" ca="1" si="160"/>
        <v>-3844.1290872765021</v>
      </c>
      <c r="DZ74" s="15">
        <f t="shared" ca="1" si="161"/>
        <v>5.7352951249952115E-5</v>
      </c>
      <c r="EA74" s="15">
        <f t="shared" ca="1" si="162"/>
        <v>0.18348439461466626</v>
      </c>
      <c r="EB74" s="15">
        <f t="shared" ca="1" si="163"/>
        <v>981213.9495273272</v>
      </c>
      <c r="EC74" s="15">
        <f t="shared" ca="1" si="164"/>
        <v>-1025558.9850632851</v>
      </c>
      <c r="ED74" s="15">
        <f t="shared" ca="1" si="165"/>
        <v>12366.709801030654</v>
      </c>
      <c r="EE74" s="15">
        <f t="shared" ca="1" si="166"/>
        <v>5193.1880646701902</v>
      </c>
      <c r="EF74" s="15">
        <f t="shared" ca="1" si="167"/>
        <v>0</v>
      </c>
      <c r="EG74" s="15">
        <f t="shared" ca="1" si="168"/>
        <v>-26785.137670257052</v>
      </c>
      <c r="EH74" s="15">
        <f t="shared" ca="1" si="169"/>
        <v>961452.93767025869</v>
      </c>
      <c r="EI74" s="15">
        <f t="shared" ca="1" si="170"/>
        <v>934667.80000000168</v>
      </c>
      <c r="EJ74" s="16">
        <f ca="1">_xll.DBRW($B$3,$Q$37,$Q$38,$Q$40,$Q$41,$Q$42,$P74,EJ$2,EJ$4,EJ$3)</f>
        <v>0.13262096812577634</v>
      </c>
      <c r="EK74" s="16">
        <f ca="1">_xll.DBRW($B$3,$Q$37,$Q$38,$Q$40,$Q$41,$Q$42,$P74,EK$2,EK$4,EK$3)</f>
        <v>6.3038961516674236E-2</v>
      </c>
      <c r="EL74" s="17">
        <f t="shared" ca="1" si="171"/>
        <v>-6.9582006609102107</v>
      </c>
      <c r="EM74" s="14">
        <f t="shared" ca="1" si="172"/>
        <v>-4155658.1015047766</v>
      </c>
      <c r="EN74" s="15">
        <f ca="1">_xll.DBRW($B$3,$Q$37,$Q$38,$Q$40,$Q$41,$Q$42,$P74,EN$2,EN$4,EN$3)</f>
        <v>15.071427969156582</v>
      </c>
      <c r="EO74" s="15">
        <f ca="1">_xll.DBRW($B$3,$Q$37,$Q$38,$Q$40,$Q$41,$Q$42,$P74,EO$2,EO$4,EO$3)</f>
        <v>1</v>
      </c>
      <c r="EP74" s="15">
        <f ca="1">_xll.DBRW($B$3,$Q$37,$Q$38,$Q$40,$Q$41,$Q$42,$P74,EP$2,EP$4,EP$3)</f>
        <v>113.6428739900541</v>
      </c>
      <c r="EQ74" s="15">
        <f ca="1">_xll.DBRW($B$3,$Q$37,$Q$38,$Q$40,$Q$41,$Q$42,$P74,EQ$2,EQ$4,EQ$3)</f>
        <v>525533.79920000001</v>
      </c>
      <c r="ER74" s="15">
        <f ca="1">_xll.DBRW($B$3,$Q$37,$Q$38,$Q$40,$Q$41,$Q$42,$P74,ER$2,ER$4,ER$3)</f>
        <v>525533.79920000001</v>
      </c>
      <c r="ES74" s="15">
        <f ca="1">_xll.DBRW($B$3,$Q$37,$Q$38,$Q$40,$Q$41,$Q$42,$P74,ES$2,ES$4,ES$3)</f>
        <v>7.1523620944122559</v>
      </c>
      <c r="ET74" s="15">
        <f ca="1">_xll.DBRW($B$3,$Q$37,$Q$38,$Q$40,$Q$41,$Q$42,$P74,ET$2,ET$4,ET$3)</f>
        <v>1</v>
      </c>
      <c r="EU74" s="15">
        <f ca="1">_xll.DBRW($B$3,$Q$37,$Q$38,$Q$40,$Q$41,$Q$42,$P74,EU$2,EU$4,EU$3)</f>
        <v>113.45938959543943</v>
      </c>
      <c r="EV74" s="15">
        <f ca="1">_xll.DBRW($B$3,$Q$37,$Q$38,$Q$40,$Q$41,$Q$42,$P74,EV$2,EV$4,EV$3)</f>
        <v>592689.95250000001</v>
      </c>
      <c r="EW74" s="15">
        <f ca="1">_xll.DBRW($B$3,$Q$37,$Q$38,$Q$40,$Q$41,$Q$42,$P74,EW$2,EW$4,EW$3)</f>
        <v>592689.95250000001</v>
      </c>
      <c r="EX74" s="15">
        <f t="shared" ca="1" si="173"/>
        <v>7.9190658747443265</v>
      </c>
      <c r="EY74" s="15">
        <f t="shared" ca="1" si="174"/>
        <v>0</v>
      </c>
      <c r="EZ74" s="15">
        <f t="shared" ca="1" si="175"/>
        <v>0.18348439461466626</v>
      </c>
      <c r="FA74" s="15">
        <f t="shared" ca="1" si="176"/>
        <v>-4161736.7752694571</v>
      </c>
      <c r="FB74" s="15">
        <f t="shared" ca="1" si="177"/>
        <v>0</v>
      </c>
      <c r="FC74" s="15">
        <f t="shared" ca="1" si="178"/>
        <v>12788.2753807646</v>
      </c>
      <c r="FD74" s="15">
        <f t="shared" ca="1" si="179"/>
        <v>-6709.6016160841682</v>
      </c>
      <c r="FE74" s="15">
        <f t="shared" ca="1" si="180"/>
        <v>0</v>
      </c>
      <c r="FF74" s="15">
        <f t="shared" ca="1" si="181"/>
        <v>-4155658.1015047766</v>
      </c>
      <c r="FG74" s="15">
        <f t="shared" ca="1" si="182"/>
        <v>474246.45150477818</v>
      </c>
      <c r="FH74" s="15">
        <f t="shared" ca="1" si="183"/>
        <v>-3681411.6499999985</v>
      </c>
      <c r="FI74" s="20"/>
      <c r="FJ74" s="85">
        <f t="shared" ca="1" si="184"/>
        <v>6544954.2723037973</v>
      </c>
      <c r="FK74" s="21"/>
      <c r="FL74" s="22"/>
      <c r="FM74" s="104">
        <f ca="1">_xll.DBRW($B$3,$Q$37,$Q$38,$Q$40,$Q$41,$Q$42,$P74,FM$2,FM$4,FM$3)</f>
        <v>1538681.0699999975</v>
      </c>
      <c r="FN74" s="105">
        <f t="shared" ca="1" si="185"/>
        <v>2.5763552671301745E-2</v>
      </c>
      <c r="FO74" s="104">
        <f ca="1">_xll.DBRW($B$3,$Q$37,$Q$38,$Q$40,$Q$41,$Q$42,$P74,FO$2,FO$4,FO$3)</f>
        <v>8743045.25</v>
      </c>
      <c r="FP74" s="105">
        <f t="shared" ca="1" si="186"/>
        <v>0.1300153766232352</v>
      </c>
      <c r="FQ74" s="86">
        <f t="shared" ca="1" si="187"/>
        <v>-7204364.1800000025</v>
      </c>
      <c r="FR74" s="103">
        <f t="shared" ca="1" si="188"/>
        <v>-10.425182395193346</v>
      </c>
      <c r="FS74" s="23"/>
      <c r="FU74" s="37"/>
      <c r="FV74" s="37"/>
      <c r="FW74" s="37"/>
      <c r="FX74" s="37"/>
      <c r="FY74" s="37"/>
      <c r="FZ74" s="37"/>
      <c r="GA74" s="37"/>
      <c r="GB74" s="37"/>
      <c r="GC74" s="37"/>
      <c r="GD74" s="37"/>
      <c r="GE74" s="37"/>
      <c r="GF74" s="37"/>
      <c r="GG74" s="37"/>
    </row>
    <row r="75" spans="1:189" ht="15" customHeight="1" x14ac:dyDescent="0.25">
      <c r="A75">
        <f t="shared" ca="1" si="108"/>
        <v>1</v>
      </c>
      <c r="C75" s="30"/>
      <c r="D75" s="30"/>
      <c r="E75" s="30" t="str">
        <f t="shared" ca="1" si="109"/>
        <v>VERIF. ELIGIBILITE PMM</v>
      </c>
      <c r="F75" s="30"/>
      <c r="G75" s="30"/>
      <c r="H75" s="30"/>
      <c r="I75" s="30">
        <f t="shared" ca="1" si="110"/>
        <v>0</v>
      </c>
      <c r="J75" s="30">
        <f t="shared" ca="1" si="111"/>
        <v>0</v>
      </c>
      <c r="K75" s="4"/>
      <c r="L75" s="9"/>
      <c r="M75" s="10"/>
      <c r="N75" s="9"/>
      <c r="O75" s="11"/>
      <c r="P75" s="130" t="s">
        <v>242</v>
      </c>
      <c r="Q75" s="130"/>
      <c r="R75" s="12"/>
      <c r="S75" s="13"/>
      <c r="T75" s="84">
        <f ca="1">_xll.DBRW($B$3,$Q$37,$Q$38,$Q$40,$Q$41,$Q$42,$P75,T$2,T$4,T$3)</f>
        <v>0</v>
      </c>
      <c r="U75" s="84">
        <f ca="1">_xll.DBRW($B$3,$Q$37,$Q$38,$Q$40,$Q$41,$Q$42,$P75,U$2,U$4,U$3)</f>
        <v>7395821</v>
      </c>
      <c r="V75" s="85">
        <f t="shared" ca="1" si="112"/>
        <v>-7395821</v>
      </c>
      <c r="W75" s="106">
        <f t="shared" ca="1" si="113"/>
        <v>-1</v>
      </c>
      <c r="X75" s="15">
        <f ca="1">_xll.DBRW($B$3,$Q$37,$Q$38,$Q$40,$Q$41,$Q$42,$P75,X$2,X$4,X$3)</f>
        <v>0</v>
      </c>
      <c r="Y75" s="15">
        <f ca="1">_xll.DBRW($B$3,$Q$37,$Q$38,$Q$40,$Q$41,$Q$42,$P75,Y$2,Y$4,Y$3)</f>
        <v>0</v>
      </c>
      <c r="Z75" s="15">
        <f ca="1">_xll.DBRW($B$3,$Q$37,$Q$38,$Q$40,$Q$41,$Q$42,$P75,Z$2,Z$4,Z$3)</f>
        <v>0</v>
      </c>
      <c r="AA75" s="15">
        <f ca="1">_xll.DBRW($B$3,$Q$37,$Q$38,$Q$40,$Q$41,$Q$42,$P75,AA$2,AA$4,AA$3)</f>
        <v>0</v>
      </c>
      <c r="AB75" s="15">
        <f ca="1">_xll.DBRW($B$3,$Q$37,$Q$38,$Q$40,$Q$41,$Q$42,$P75,AB$2,AB$4,AB$3)</f>
        <v>0</v>
      </c>
      <c r="AC75" s="15">
        <f ca="1">_xll.DBRW($B$3,$Q$37,$Q$38,$Q$40,$Q$41,$Q$42,$P75,AC$2,AC$4,AC$3)</f>
        <v>-3187805</v>
      </c>
      <c r="AD75" s="15">
        <f ca="1">_xll.DBRW($B$3,$Q$37,$Q$38,$Q$40,$Q$41,$Q$42,$P75,AD$2,AD$4,AD$3)</f>
        <v>-749392</v>
      </c>
      <c r="AE75" s="15">
        <f ca="1">_xll.DBRW($B$3,$Q$37,$Q$38,$Q$40,$Q$41,$Q$42,$P75,AE$2,AE$4,AE$3)</f>
        <v>-1056541</v>
      </c>
      <c r="AF75" s="15">
        <f ca="1">_xll.DBRW($B$3,$Q$37,$Q$38,$Q$40,$Q$41,$Q$42,$P75,AF$2,AF$4,AF$3)</f>
        <v>-652720</v>
      </c>
      <c r="AG75" s="15">
        <f ca="1">_xll.DBRW($B$3,$Q$37,$Q$38,$Q$40,$Q$41,$Q$42,$P75,AG$2,AG$4,AG$3)</f>
        <v>-1385086</v>
      </c>
      <c r="AH75" s="15">
        <f t="shared" ca="1" si="114"/>
        <v>3187805</v>
      </c>
      <c r="AI75" s="15">
        <f t="shared" ca="1" si="115"/>
        <v>749392</v>
      </c>
      <c r="AJ75" s="15">
        <f t="shared" ca="1" si="116"/>
        <v>1056541</v>
      </c>
      <c r="AK75" s="15">
        <f t="shared" ca="1" si="117"/>
        <v>652720</v>
      </c>
      <c r="AL75" s="15">
        <f t="shared" ca="1" si="118"/>
        <v>1385086</v>
      </c>
      <c r="AM75" s="20"/>
      <c r="AN75" s="16">
        <f ca="1">_xll.DBRW($B$3,$Q$37,$Q$38,$Q$40,$Q$41,$Q$42,$P75,AN$2,AN$4,AN$3)</f>
        <v>0</v>
      </c>
      <c r="AO75" s="16">
        <f ca="1">_xll.DBRW($B$3,$Q$37,$Q$38,$Q$40,$Q$41,$Q$42,$P75,AO$2,AO$4,AO$3)</f>
        <v>0.43102787371408802</v>
      </c>
      <c r="AP75" s="17">
        <f t="shared" ca="1" si="119"/>
        <v>43.102787371408802</v>
      </c>
      <c r="AQ75" s="14">
        <f t="shared" ca="1" si="120"/>
        <v>0</v>
      </c>
      <c r="AR75" s="18">
        <f ca="1">_xll.DBRW($B$3,$Q$37,$Q$38,$Q$40,$Q$41,$Q$42,$P75,AR$2,AR$4,AR$3)</f>
        <v>0</v>
      </c>
      <c r="AS75" s="19">
        <f ca="1">_xll.DBRW($B$3,$Q$37,$Q$38,$Q$40,$Q$41,$Q$42,$P75,AS$2,AS$4,AS$3)</f>
        <v>0</v>
      </c>
      <c r="AT75" s="18">
        <f ca="1">_xll.DBRW($B$3,$Q$37,$Q$38,$Q$40,$Q$41,$Q$42,$P75,AT$2,AT$4,AT$3)</f>
        <v>0</v>
      </c>
      <c r="AU75" s="15">
        <f ca="1">_xll.DBRW($B$3,$Q$37,$Q$38,$Q$40,$Q$41,$Q$42,$P75,AU$2,AU$4,AU$3)</f>
        <v>0</v>
      </c>
      <c r="AV75" s="15">
        <f ca="1">_xll.DBRW($B$3,$Q$37,$Q$38,$Q$40,$Q$41,$Q$42,$P75,AV$2,AV$4,AV$3)</f>
        <v>0</v>
      </c>
      <c r="AW75" s="18">
        <f ca="1">_xll.DBRW($B$3,$Q$37,$Q$38,$Q$40,$Q$41,$Q$42,$P75,AW$2,AW$4,AW$3)</f>
        <v>13.561953585331093</v>
      </c>
      <c r="AX75" s="19">
        <f ca="1">_xll.DBRW($B$3,$Q$37,$Q$38,$Q$40,$Q$41,$Q$42,$P75,AX$2,AX$4,AX$3)</f>
        <v>1.7500018612684918</v>
      </c>
      <c r="AY75" s="18">
        <f ca="1">_xll.DBRW($B$3,$Q$37,$Q$38,$Q$40,$Q$41,$Q$42,$P75,AY$2,AY$4,AY$3)</f>
        <v>55.062434390285667</v>
      </c>
      <c r="AZ75" s="15">
        <f ca="1">_xll.DBRW($B$3,$Q$37,$Q$38,$Q$40,$Q$41,$Q$42,$P75,AZ$2,AZ$4,AZ$3)</f>
        <v>235055</v>
      </c>
      <c r="BA75" s="15">
        <f ca="1">_xll.DBRW($B$3,$Q$37,$Q$38,$Q$40,$Q$41,$Q$42,$P75,BA$2,BA$4,BA$3)</f>
        <v>134317</v>
      </c>
      <c r="BB75" s="18">
        <f t="shared" ca="1" si="121"/>
        <v>-13.561953585331093</v>
      </c>
      <c r="BC75" s="18">
        <f t="shared" ca="1" si="122"/>
        <v>-1.7500018612684918</v>
      </c>
      <c r="BD75" s="18">
        <f t="shared" ca="1" si="123"/>
        <v>-55.062434390285667</v>
      </c>
      <c r="BE75" s="15">
        <f t="shared" ca="1" si="124"/>
        <v>0</v>
      </c>
      <c r="BF75" s="15">
        <f t="shared" ca="1" si="125"/>
        <v>0</v>
      </c>
      <c r="BG75" s="15">
        <f t="shared" ca="1" si="126"/>
        <v>0</v>
      </c>
      <c r="BH75" s="15">
        <f t="shared" ca="1" si="127"/>
        <v>0</v>
      </c>
      <c r="BI75" s="15">
        <f t="shared" ca="1" si="128"/>
        <v>0</v>
      </c>
      <c r="BJ75" s="15">
        <f t="shared" ca="1" si="129"/>
        <v>0</v>
      </c>
      <c r="BK75" s="15">
        <f t="shared" ca="1" si="130"/>
        <v>3187805</v>
      </c>
      <c r="BL75" s="15">
        <f t="shared" ca="1" si="131"/>
        <v>3187805</v>
      </c>
      <c r="BM75" s="16">
        <f ca="1">_xll.DBRW($B$3,$Q$37,$Q$38,$Q$40,$Q$41,$Q$42,$P75,BM$2,BM$4,BM$3)</f>
        <v>0</v>
      </c>
      <c r="BN75" s="16">
        <f ca="1">_xll.DBRW($B$3,$Q$37,$Q$38,$Q$40,$Q$41,$Q$42,$P75,BN$2,BN$4,BN$3)</f>
        <v>0.10132641122601534</v>
      </c>
      <c r="BO75" s="17">
        <f t="shared" ca="1" si="132"/>
        <v>10.132641122601534</v>
      </c>
      <c r="BP75" s="14">
        <f t="shared" ca="1" si="133"/>
        <v>0</v>
      </c>
      <c r="BQ75" s="15">
        <f ca="1">_xll.DBRW($B$3,$Q$37,$Q$38,$Q$40,$Q$41,$Q$42,$P75,BQ$2,BQ$4,BQ$3)</f>
        <v>0</v>
      </c>
      <c r="BR75" s="15">
        <f ca="1">_xll.DBRW($B$3,$Q$37,$Q$38,$Q$40,$Q$41,$Q$42,$P75,BR$2,BR$4,BR$3)</f>
        <v>0</v>
      </c>
      <c r="BS75" s="15">
        <f ca="1">_xll.DBRW($B$3,$Q$37,$Q$38,$Q$40,$Q$41,$Q$42,$P75,BS$2,BS$4,BS$3)</f>
        <v>0</v>
      </c>
      <c r="BT75" s="15">
        <f ca="1">_xll.DBRW($B$3,$Q$37,$Q$38,$Q$40,$Q$41,$Q$42,$P75,BT$2,BT$4,BT$3)</f>
        <v>0</v>
      </c>
      <c r="BU75" s="15">
        <f ca="1">_xll.DBRW($B$3,$Q$37,$Q$38,$Q$40,$Q$41,$Q$42,$P75,BU$2,BU$4,BU$3)</f>
        <v>0</v>
      </c>
      <c r="BV75" s="15">
        <f ca="1">_xll.DBRW($B$3,$Q$37,$Q$38,$Q$40,$Q$41,$Q$42,$P75,BV$2,BV$4,BV$3)</f>
        <v>0.23925809404341875</v>
      </c>
      <c r="BW75" s="15">
        <f ca="1">_xll.DBRW($B$3,$Q$37,$Q$38,$Q$40,$Q$41,$Q$42,$P75,BW$2,BW$4,BW$3)</f>
        <v>23.319080980069536</v>
      </c>
      <c r="BX75" s="15">
        <f ca="1">_xll.DBRW($B$3,$Q$37,$Q$38,$Q$40,$Q$41,$Q$42,$P75,BX$2,BX$4,BX$3)</f>
        <v>55.062434390285667</v>
      </c>
      <c r="BY75" s="15">
        <f ca="1">_xll.DBRW($B$3,$Q$37,$Q$38,$Q$40,$Q$41,$Q$42,$P75,BY$2,BY$4,BY$3)</f>
        <v>3132149</v>
      </c>
      <c r="BZ75" s="15">
        <f ca="1">_xll.DBRW($B$3,$Q$37,$Q$38,$Q$40,$Q$41,$Q$42,$P75,BZ$2,BZ$4,BZ$3)</f>
        <v>134317</v>
      </c>
      <c r="CA75" s="15">
        <f t="shared" ca="1" si="134"/>
        <v>-0.23925809404341875</v>
      </c>
      <c r="CB75" s="15">
        <f t="shared" ca="1" si="135"/>
        <v>-23.319080980069536</v>
      </c>
      <c r="CC75" s="15">
        <f t="shared" ca="1" si="136"/>
        <v>-55.062434390285667</v>
      </c>
      <c r="CD75" s="15">
        <f t="shared" ca="1" si="137"/>
        <v>0</v>
      </c>
      <c r="CE75" s="15">
        <f t="shared" ca="1" si="138"/>
        <v>0</v>
      </c>
      <c r="CF75" s="15">
        <f t="shared" ca="1" si="139"/>
        <v>0</v>
      </c>
      <c r="CG75" s="15">
        <f t="shared" ca="1" si="140"/>
        <v>0</v>
      </c>
      <c r="CH75" s="15">
        <f t="shared" ca="1" si="141"/>
        <v>0</v>
      </c>
      <c r="CI75" s="15">
        <f t="shared" ca="1" si="142"/>
        <v>0</v>
      </c>
      <c r="CJ75" s="15">
        <f t="shared" ca="1" si="143"/>
        <v>749392</v>
      </c>
      <c r="CK75" s="15">
        <f t="shared" ca="1" si="144"/>
        <v>749392</v>
      </c>
      <c r="CL75" s="16">
        <f ca="1">_xll.DBRW($B$3,$Q$37,$Q$38,$Q$40,$Q$41,$Q$42,$P75,CL$2,CL$4,CL$3)</f>
        <v>0</v>
      </c>
      <c r="CM75" s="16">
        <f ca="1">_xll.DBRW($B$3,$Q$37,$Q$38,$Q$40,$Q$41,$Q$42,$P75,CM$2,CM$4,CM$3)</f>
        <v>0.142856486115605</v>
      </c>
      <c r="CN75" s="17">
        <f t="shared" ca="1" si="145"/>
        <v>14.2856486115605</v>
      </c>
      <c r="CO75" s="14">
        <f t="shared" ca="1" si="146"/>
        <v>0</v>
      </c>
      <c r="CP75" s="15">
        <f ca="1">_xll.DBRW($B$3,$Q$37,$Q$38,$Q$40,$Q$41,$Q$42,$P75,CP$2,CP$4,CP$3)</f>
        <v>0</v>
      </c>
      <c r="CQ75" s="15">
        <f ca="1">_xll.DBRW($B$3,$Q$37,$Q$38,$Q$40,$Q$41,$Q$42,$P75,CQ$2,CQ$4,CQ$3)</f>
        <v>0</v>
      </c>
      <c r="CR75" s="15">
        <f ca="1">_xll.DBRW($B$3,$Q$37,$Q$38,$Q$40,$Q$41,$Q$42,$P75,CR$2,CR$4,CR$3)</f>
        <v>0</v>
      </c>
      <c r="CS75" s="15">
        <f ca="1">_xll.DBRW($B$3,$Q$37,$Q$38,$Q$40,$Q$41,$Q$42,$P75,CS$2,CS$4,CS$3)</f>
        <v>0</v>
      </c>
      <c r="CT75" s="15">
        <f ca="1">_xll.DBRW($B$3,$Q$37,$Q$38,$Q$40,$Q$41,$Q$42,$P75,CT$2,CT$4,CT$3)</f>
        <v>0</v>
      </c>
      <c r="CU75" s="15">
        <f ca="1">_xll.DBRW($B$3,$Q$37,$Q$38,$Q$40,$Q$41,$Q$42,$P75,CU$2,CU$4,CU$3)</f>
        <v>0.78616712081279005</v>
      </c>
      <c r="CV75" s="15">
        <f ca="1">_xll.DBRW($B$3,$Q$37,$Q$38,$Q$40,$Q$41,$Q$42,$P75,CV$2,CV$4,CV$3)</f>
        <v>10.005539135031306</v>
      </c>
      <c r="CW75" s="15">
        <f ca="1">_xll.DBRW($B$3,$Q$37,$Q$38,$Q$40,$Q$41,$Q$42,$P75,CW$2,CW$4,CW$3)</f>
        <v>55.062434390285667</v>
      </c>
      <c r="CX75" s="15">
        <f ca="1">_xll.DBRW($B$3,$Q$37,$Q$38,$Q$40,$Q$41,$Q$42,$P75,CX$2,CX$4,CX$3)</f>
        <v>1343914</v>
      </c>
      <c r="CY75" s="15">
        <f ca="1">_xll.DBRW($B$3,$Q$37,$Q$38,$Q$40,$Q$41,$Q$42,$P75,CY$2,CY$4,CY$3)</f>
        <v>134317</v>
      </c>
      <c r="CZ75" s="15">
        <f t="shared" ca="1" si="147"/>
        <v>-0.78616712081279005</v>
      </c>
      <c r="DA75" s="15">
        <f t="shared" ca="1" si="148"/>
        <v>-10.005539135031306</v>
      </c>
      <c r="DB75" s="15">
        <f t="shared" ca="1" si="149"/>
        <v>-55.062434390285667</v>
      </c>
      <c r="DC75" s="15">
        <f t="shared" ca="1" si="150"/>
        <v>0</v>
      </c>
      <c r="DD75" s="15">
        <f t="shared" ca="1" si="151"/>
        <v>0</v>
      </c>
      <c r="DE75" s="15">
        <f t="shared" ca="1" si="152"/>
        <v>0</v>
      </c>
      <c r="DF75" s="15">
        <f t="shared" ca="1" si="153"/>
        <v>0</v>
      </c>
      <c r="DG75" s="15">
        <f t="shared" ca="1" si="154"/>
        <v>0</v>
      </c>
      <c r="DH75" s="15">
        <f t="shared" ca="1" si="155"/>
        <v>0</v>
      </c>
      <c r="DI75" s="15">
        <f t="shared" ca="1" si="156"/>
        <v>1056541</v>
      </c>
      <c r="DJ75" s="15">
        <f t="shared" ca="1" si="157"/>
        <v>1056541</v>
      </c>
      <c r="DK75" s="16">
        <f ca="1">_xll.DBRW($B$3,$Q$37,$Q$38,$Q$40,$Q$41,$Q$42,$P75,DK$2,DK$4,DK$3)</f>
        <v>0</v>
      </c>
      <c r="DL75" s="16">
        <f ca="1">_xll.DBRW($B$3,$Q$37,$Q$38,$Q$40,$Q$41,$Q$42,$P75,DL$2,DL$4,DL$3)</f>
        <v>8.825524576649435E-2</v>
      </c>
      <c r="DM75" s="17">
        <f t="shared" ca="1" si="158"/>
        <v>8.8255245766494355</v>
      </c>
      <c r="DN75" s="14">
        <f t="shared" ca="1" si="159"/>
        <v>0</v>
      </c>
      <c r="DO75" s="15">
        <f ca="1">_xll.DBRW($B$3,$Q$37,$Q$38,$Q$40,$Q$41,$Q$42,$P75,DO$2,DO$4,DO$3)</f>
        <v>0</v>
      </c>
      <c r="DP75" s="15">
        <f ca="1">_xll.DBRW($B$3,$Q$37,$Q$38,$Q$40,$Q$41,$Q$42,$P75,DP$2,DP$4,DP$3)</f>
        <v>0</v>
      </c>
      <c r="DQ75" s="15">
        <f ca="1">_xll.DBRW($B$3,$Q$37,$Q$38,$Q$40,$Q$41,$Q$42,$P75,DQ$2,DQ$4,DQ$3)</f>
        <v>0</v>
      </c>
      <c r="DR75" s="15">
        <f ca="1">_xll.DBRW($B$3,$Q$37,$Q$38,$Q$40,$Q$41,$Q$42,$P75,DR$2,DR$4,DR$3)</f>
        <v>0</v>
      </c>
      <c r="DS75" s="15">
        <f ca="1">_xll.DBRW($B$3,$Q$37,$Q$38,$Q$40,$Q$41,$Q$42,$P75,DS$2,DS$4,DS$3)</f>
        <v>0</v>
      </c>
      <c r="DT75" s="15">
        <f ca="1">_xll.DBRW($B$3,$Q$37,$Q$38,$Q$40,$Q$41,$Q$42,$P75,DT$2,DT$4,DT$3)</f>
        <v>5692.3255813953483</v>
      </c>
      <c r="DU75" s="15">
        <f ca="1">_xll.DBRW($B$3,$Q$37,$Q$38,$Q$40,$Q$41,$Q$42,$P75,DU$2,DU$4,DU$3)</f>
        <v>8.5370181486086401E-4</v>
      </c>
      <c r="DV75" s="15">
        <f ca="1">_xll.DBRW($B$3,$Q$37,$Q$38,$Q$40,$Q$41,$Q$42,$P75,DV$2,DV$4,DV$3)</f>
        <v>55.062434390285667</v>
      </c>
      <c r="DW75" s="15">
        <f ca="1">_xll.DBRW($B$3,$Q$37,$Q$38,$Q$40,$Q$41,$Q$42,$P75,DW$2,DW$4,DW$3)</f>
        <v>114.66666666666667</v>
      </c>
      <c r="DX75" s="15">
        <f ca="1">_xll.DBRW($B$3,$Q$37,$Q$38,$Q$40,$Q$41,$Q$42,$P75,DX$2,DX$4,DX$3)</f>
        <v>134317</v>
      </c>
      <c r="DY75" s="15">
        <f t="shared" ca="1" si="160"/>
        <v>-5692.3255813953483</v>
      </c>
      <c r="DZ75" s="15">
        <f t="shared" ca="1" si="161"/>
        <v>-8.5370181486086401E-4</v>
      </c>
      <c r="EA75" s="15">
        <f t="shared" ca="1" si="162"/>
        <v>-55.062434390285667</v>
      </c>
      <c r="EB75" s="15">
        <f t="shared" ca="1" si="163"/>
        <v>0</v>
      </c>
      <c r="EC75" s="15">
        <f t="shared" ca="1" si="164"/>
        <v>0</v>
      </c>
      <c r="ED75" s="15">
        <f t="shared" ca="1" si="165"/>
        <v>0</v>
      </c>
      <c r="EE75" s="15">
        <f t="shared" ca="1" si="166"/>
        <v>0</v>
      </c>
      <c r="EF75" s="15">
        <f t="shared" ca="1" si="167"/>
        <v>0</v>
      </c>
      <c r="EG75" s="15">
        <f t="shared" ca="1" si="168"/>
        <v>0</v>
      </c>
      <c r="EH75" s="15">
        <f t="shared" ca="1" si="169"/>
        <v>652720</v>
      </c>
      <c r="EI75" s="15">
        <f t="shared" ca="1" si="170"/>
        <v>652720</v>
      </c>
      <c r="EJ75" s="16">
        <f ca="1">_xll.DBRW($B$3,$Q$37,$Q$38,$Q$40,$Q$41,$Q$42,$P75,EJ$2,EJ$4,EJ$3)</f>
        <v>0</v>
      </c>
      <c r="EK75" s="16">
        <f ca="1">_xll.DBRW($B$3,$Q$37,$Q$38,$Q$40,$Q$41,$Q$42,$P75,EK$2,EK$4,EK$3)</f>
        <v>0.18727954611124309</v>
      </c>
      <c r="EL75" s="17">
        <f t="shared" ca="1" si="171"/>
        <v>18.727954611124311</v>
      </c>
      <c r="EM75" s="14">
        <f t="shared" ca="1" si="172"/>
        <v>0</v>
      </c>
      <c r="EN75" s="15">
        <f ca="1">_xll.DBRW($B$3,$Q$37,$Q$38,$Q$40,$Q$41,$Q$42,$P75,EN$2,EN$4,EN$3)</f>
        <v>0</v>
      </c>
      <c r="EO75" s="15">
        <f ca="1">_xll.DBRW($B$3,$Q$37,$Q$38,$Q$40,$Q$41,$Q$42,$P75,EO$2,EO$4,EO$3)</f>
        <v>0</v>
      </c>
      <c r="EP75" s="15">
        <f ca="1">_xll.DBRW($B$3,$Q$37,$Q$38,$Q$40,$Q$41,$Q$42,$P75,EP$2,EP$4,EP$3)</f>
        <v>0</v>
      </c>
      <c r="EQ75" s="15">
        <f ca="1">_xll.DBRW($B$3,$Q$37,$Q$38,$Q$40,$Q$41,$Q$42,$P75,EQ$2,EQ$4,EQ$3)</f>
        <v>0</v>
      </c>
      <c r="ER75" s="15">
        <f ca="1">_xll.DBRW($B$3,$Q$37,$Q$38,$Q$40,$Q$41,$Q$42,$P75,ER$2,ER$4,ER$3)</f>
        <v>0</v>
      </c>
      <c r="ES75" s="15">
        <f ca="1">_xll.DBRW($B$3,$Q$37,$Q$38,$Q$40,$Q$41,$Q$42,$P75,ES$2,ES$4,ES$3)</f>
        <v>10.312067720392802</v>
      </c>
      <c r="ET75" s="15">
        <f ca="1">_xll.DBRW($B$3,$Q$37,$Q$38,$Q$40,$Q$41,$Q$42,$P75,ET$2,ET$4,ET$3)</f>
        <v>1</v>
      </c>
      <c r="EU75" s="15">
        <f ca="1">_xll.DBRW($B$3,$Q$37,$Q$38,$Q$40,$Q$41,$Q$42,$P75,EU$2,EU$4,EU$3)</f>
        <v>55.062434390285667</v>
      </c>
      <c r="EV75" s="15">
        <f ca="1">_xll.DBRW($B$3,$Q$37,$Q$38,$Q$40,$Q$41,$Q$42,$P75,EV$2,EV$4,EV$3)</f>
        <v>134317</v>
      </c>
      <c r="EW75" s="15">
        <f ca="1">_xll.DBRW($B$3,$Q$37,$Q$38,$Q$40,$Q$41,$Q$42,$P75,EW$2,EW$4,EW$3)</f>
        <v>134317</v>
      </c>
      <c r="EX75" s="15">
        <f t="shared" ca="1" si="173"/>
        <v>-10.312067720392802</v>
      </c>
      <c r="EY75" s="15">
        <f t="shared" ca="1" si="174"/>
        <v>-1</v>
      </c>
      <c r="EZ75" s="15">
        <f t="shared" ca="1" si="175"/>
        <v>-55.062434390285667</v>
      </c>
      <c r="FA75" s="15">
        <f t="shared" ca="1" si="176"/>
        <v>0</v>
      </c>
      <c r="FB75" s="15">
        <f t="shared" ca="1" si="177"/>
        <v>0</v>
      </c>
      <c r="FC75" s="15">
        <f t="shared" ca="1" si="178"/>
        <v>0</v>
      </c>
      <c r="FD75" s="15">
        <f t="shared" ca="1" si="179"/>
        <v>0</v>
      </c>
      <c r="FE75" s="15">
        <f t="shared" ca="1" si="180"/>
        <v>0</v>
      </c>
      <c r="FF75" s="15">
        <f t="shared" ca="1" si="181"/>
        <v>0</v>
      </c>
      <c r="FG75" s="15">
        <f t="shared" ca="1" si="182"/>
        <v>1385086</v>
      </c>
      <c r="FH75" s="15">
        <f t="shared" ca="1" si="183"/>
        <v>1385086</v>
      </c>
      <c r="FI75" s="20"/>
      <c r="FJ75" s="85">
        <f t="shared" ca="1" si="184"/>
        <v>7031544</v>
      </c>
      <c r="FK75" s="21"/>
      <c r="FL75" s="22"/>
      <c r="FM75" s="104">
        <f ca="1">_xll.DBRW($B$3,$Q$37,$Q$38,$Q$40,$Q$41,$Q$42,$P75,FM$2,FM$4,FM$3)</f>
        <v>0</v>
      </c>
      <c r="FN75" s="105">
        <f t="shared" ca="1" si="185"/>
        <v>0</v>
      </c>
      <c r="FO75" s="104">
        <f ca="1">_xll.DBRW($B$3,$Q$37,$Q$38,$Q$40,$Q$41,$Q$42,$P75,FO$2,FO$4,FO$3)</f>
        <v>364277</v>
      </c>
      <c r="FP75" s="105">
        <f t="shared" ca="1" si="186"/>
        <v>4.9254437066554205E-2</v>
      </c>
      <c r="FQ75" s="86">
        <f t="shared" ca="1" si="187"/>
        <v>-364277</v>
      </c>
      <c r="FR75" s="103">
        <f t="shared" ca="1" si="188"/>
        <v>-4.9254437066554209</v>
      </c>
      <c r="FS75" s="23"/>
      <c r="FU75" s="37"/>
      <c r="FV75" s="37"/>
      <c r="FW75" s="37"/>
      <c r="FX75" s="37"/>
      <c r="FY75" s="37"/>
      <c r="FZ75" s="37"/>
      <c r="GA75" s="37"/>
      <c r="GB75" s="37"/>
      <c r="GC75" s="37"/>
      <c r="GD75" s="37"/>
      <c r="GE75" s="37"/>
      <c r="GF75" s="37"/>
      <c r="GG75" s="37"/>
    </row>
    <row r="76" spans="1:189" ht="15" customHeight="1" x14ac:dyDescent="0.25">
      <c r="A76">
        <f t="shared" ca="1" si="108"/>
        <v>1</v>
      </c>
      <c r="C76" s="30"/>
      <c r="D76" s="30"/>
      <c r="E76" s="30">
        <f t="shared" ca="1" si="109"/>
        <v>0</v>
      </c>
      <c r="F76" s="30"/>
      <c r="G76" s="30"/>
      <c r="H76" s="30"/>
      <c r="I76" s="30">
        <f t="shared" ca="1" si="110"/>
        <v>0</v>
      </c>
      <c r="J76" s="30">
        <f t="shared" ca="1" si="111"/>
        <v>0</v>
      </c>
      <c r="K76" s="4"/>
      <c r="L76" s="9"/>
      <c r="M76" s="10"/>
      <c r="N76" s="9"/>
      <c r="O76" s="11"/>
      <c r="P76" s="130" t="s">
        <v>280</v>
      </c>
      <c r="Q76" s="130"/>
      <c r="R76" s="12"/>
      <c r="S76" s="13"/>
      <c r="T76" s="84">
        <f ca="1">_xll.DBRW($B$3,$Q$37,$Q$38,$Q$40,$Q$41,$Q$42,$P76,T$2,T$4,T$3)</f>
        <v>50299733.63000001</v>
      </c>
      <c r="U76" s="84">
        <f ca="1">_xll.DBRW($B$3,$Q$37,$Q$38,$Q$40,$Q$41,$Q$42,$P76,U$2,U$4,U$3)</f>
        <v>56940276.100000009</v>
      </c>
      <c r="V76" s="85">
        <f t="shared" ca="1" si="112"/>
        <v>-6640542.4699999988</v>
      </c>
      <c r="W76" s="106">
        <f t="shared" ca="1" si="113"/>
        <v>-0.11662294117326905</v>
      </c>
      <c r="X76" s="15">
        <f ca="1">_xll.DBRW($B$3,$Q$37,$Q$38,$Q$40,$Q$41,$Q$42,$P76,X$2,X$4,X$3)</f>
        <v>-23750592.520000003</v>
      </c>
      <c r="Y76" s="15">
        <f ca="1">_xll.DBRW($B$3,$Q$37,$Q$38,$Q$40,$Q$41,$Q$42,$P76,Y$2,Y$4,Y$3)</f>
        <v>-10674131.110000001</v>
      </c>
      <c r="Z76" s="15">
        <f ca="1">_xll.DBRW($B$3,$Q$37,$Q$38,$Q$40,$Q$41,$Q$42,$P76,Z$2,Z$4,Z$3)</f>
        <v>0</v>
      </c>
      <c r="AA76" s="15">
        <f ca="1">_xll.DBRW($B$3,$Q$37,$Q$38,$Q$40,$Q$41,$Q$42,$P76,AA$2,AA$4,AA$3)</f>
        <v>-154223.15</v>
      </c>
      <c r="AB76" s="15">
        <f ca="1">_xll.DBRW($B$3,$Q$37,$Q$38,$Q$40,$Q$41,$Q$42,$P76,AB$2,AB$4,AB$3)</f>
        <v>-11260807.790000001</v>
      </c>
      <c r="AC76" s="15">
        <f ca="1">_xll.DBRW($B$3,$Q$37,$Q$38,$Q$40,$Q$41,$Q$42,$P76,AC$2,AC$4,AC$3)</f>
        <v>-25747061.680000003</v>
      </c>
      <c r="AD76" s="15">
        <f ca="1">_xll.DBRW($B$3,$Q$37,$Q$38,$Q$40,$Q$41,$Q$42,$P76,AD$2,AD$4,AD$3)</f>
        <v>-11238306.160000002</v>
      </c>
      <c r="AE76" s="15">
        <f ca="1">_xll.DBRW($B$3,$Q$37,$Q$38,$Q$40,$Q$41,$Q$42,$P76,AE$2,AE$4,AE$3)</f>
        <v>0</v>
      </c>
      <c r="AF76" s="15">
        <f ca="1">_xll.DBRW($B$3,$Q$37,$Q$38,$Q$40,$Q$41,$Q$42,$P76,AF$2,AF$4,AF$3)</f>
        <v>-241038.63000000003</v>
      </c>
      <c r="AG76" s="15">
        <f ca="1">_xll.DBRW($B$3,$Q$37,$Q$38,$Q$40,$Q$41,$Q$42,$P76,AG$2,AG$4,AG$3)</f>
        <v>-11251397.579999998</v>
      </c>
      <c r="AH76" s="15">
        <f t="shared" ca="1" si="114"/>
        <v>1996469.1600000001</v>
      </c>
      <c r="AI76" s="15">
        <f t="shared" ca="1" si="115"/>
        <v>564175.05000000075</v>
      </c>
      <c r="AJ76" s="15">
        <f t="shared" ca="1" si="116"/>
        <v>0</v>
      </c>
      <c r="AK76" s="15">
        <f t="shared" ca="1" si="117"/>
        <v>86815.48000000004</v>
      </c>
      <c r="AL76" s="15">
        <f t="shared" ca="1" si="118"/>
        <v>-9410.2100000027567</v>
      </c>
      <c r="AM76" s="20"/>
      <c r="AN76" s="16">
        <f ca="1">_xll.DBRW($B$3,$Q$37,$Q$38,$Q$40,$Q$41,$Q$42,$P76,AN$2,AN$4,AN$3)</f>
        <v>0.47218127822916661</v>
      </c>
      <c r="AO76" s="16">
        <f ca="1">_xll.DBRW($B$3,$Q$37,$Q$38,$Q$40,$Q$41,$Q$42,$P76,AO$2,AO$4,AO$3)</f>
        <v>0.45217662160229671</v>
      </c>
      <c r="AP76" s="17">
        <f t="shared" ca="1" si="119"/>
        <v>-2.0004656626869899</v>
      </c>
      <c r="AQ76" s="14">
        <f t="shared" ca="1" si="120"/>
        <v>-1006228.8996911701</v>
      </c>
      <c r="AR76" s="18">
        <f ca="1">_xll.DBRW($B$3,$Q$37,$Q$38,$Q$40,$Q$41,$Q$42,$P76,AR$2,AR$4,AR$3)</f>
        <v>35.181318987178948</v>
      </c>
      <c r="AS76" s="19">
        <f ca="1">_xll.DBRW($B$3,$Q$37,$Q$38,$Q$40,$Q$41,$Q$42,$P76,AS$2,AS$4,AS$3)</f>
        <v>1.3698318671852117</v>
      </c>
      <c r="AT76" s="18">
        <f ca="1">_xll.DBRW($B$3,$Q$37,$Q$38,$Q$40,$Q$41,$Q$42,$P76,AT$2,AT$4,AT$3)</f>
        <v>102.06353809491007</v>
      </c>
      <c r="AU76" s="15">
        <f ca="1">_xll.DBRW($B$3,$Q$37,$Q$38,$Q$40,$Q$41,$Q$42,$P76,AU$2,AU$4,AU$3)</f>
        <v>675091.02</v>
      </c>
      <c r="AV76" s="15">
        <f ca="1">_xll.DBRW($B$3,$Q$37,$Q$38,$Q$40,$Q$41,$Q$42,$P76,AV$2,AV$4,AV$3)</f>
        <v>492827.65</v>
      </c>
      <c r="AW76" s="18">
        <f ca="1">_xll.DBRW($B$3,$Q$37,$Q$38,$Q$40,$Q$41,$Q$42,$P76,AW$2,AW$4,AW$3)</f>
        <v>30.755465986479599</v>
      </c>
      <c r="AX76" s="19">
        <f ca="1">_xll.DBRW($B$3,$Q$37,$Q$38,$Q$40,$Q$41,$Q$42,$P76,AX$2,AX$4,AX$3)</f>
        <v>0</v>
      </c>
      <c r="AY76" s="18">
        <f ca="1">_xll.DBRW($B$3,$Q$37,$Q$38,$Q$40,$Q$41,$Q$42,$P76,AY$2,AY$4,AY$3)</f>
        <v>0</v>
      </c>
      <c r="AZ76" s="15">
        <f ca="1">_xll.DBRW($B$3,$Q$37,$Q$38,$Q$40,$Q$41,$Q$42,$P76,AZ$2,AZ$4,AZ$3)</f>
        <v>837154.01</v>
      </c>
      <c r="BA76" s="15">
        <f ca="1">_xll.DBRW($B$3,$Q$37,$Q$38,$Q$40,$Q$41,$Q$42,$P76,BA$2,BA$4,BA$3)</f>
        <v>0</v>
      </c>
      <c r="BB76" s="18">
        <f t="shared" ca="1" si="121"/>
        <v>4.4258530006993482</v>
      </c>
      <c r="BC76" s="18">
        <f t="shared" ca="1" si="122"/>
        <v>1.3698318671852117</v>
      </c>
      <c r="BD76" s="18">
        <f t="shared" ca="1" si="123"/>
        <v>102.06353809491007</v>
      </c>
      <c r="BE76" s="15">
        <f t="shared" ca="1" si="124"/>
        <v>-2987853.6166121839</v>
      </c>
      <c r="BF76" s="15">
        <f t="shared" ca="1" si="125"/>
        <v>0</v>
      </c>
      <c r="BG76" s="15">
        <f t="shared" ca="1" si="126"/>
        <v>0</v>
      </c>
      <c r="BH76" s="15">
        <f t="shared" ca="1" si="127"/>
        <v>0</v>
      </c>
      <c r="BI76" s="15">
        <f t="shared" ca="1" si="128"/>
        <v>1981624.7169210138</v>
      </c>
      <c r="BJ76" s="15">
        <f t="shared" ca="1" si="129"/>
        <v>-1006228.8996911701</v>
      </c>
      <c r="BK76" s="15">
        <f t="shared" ca="1" si="130"/>
        <v>3002698.0596911702</v>
      </c>
      <c r="BL76" s="15">
        <f t="shared" ca="1" si="131"/>
        <v>1996469.1600000001</v>
      </c>
      <c r="BM76" s="16">
        <f ca="1">_xll.DBRW($B$3,$Q$37,$Q$38,$Q$40,$Q$41,$Q$42,$P76,BM$2,BM$4,BM$3)</f>
        <v>0.2122104897914148</v>
      </c>
      <c r="BN76" s="16">
        <f ca="1">_xll.DBRW($B$3,$Q$37,$Q$38,$Q$40,$Q$41,$Q$42,$P76,BN$2,BN$4,BN$3)</f>
        <v>0.1973700678982131</v>
      </c>
      <c r="BO76" s="17">
        <f t="shared" ca="1" si="132"/>
        <v>-1.4840421893201698</v>
      </c>
      <c r="BP76" s="14">
        <f t="shared" ca="1" si="133"/>
        <v>-746469.26818486652</v>
      </c>
      <c r="BQ76" s="15">
        <f ca="1">_xll.DBRW($B$3,$Q$37,$Q$38,$Q$40,$Q$41,$Q$42,$P76,BQ$2,BQ$4,BQ$3)</f>
        <v>1.1235624713691927</v>
      </c>
      <c r="BR76" s="15">
        <f ca="1">_xll.DBRW($B$3,$Q$37,$Q$38,$Q$40,$Q$41,$Q$42,$P76,BR$2,BR$4,BR$3)</f>
        <v>19.277035288097167</v>
      </c>
      <c r="BS76" s="15">
        <f ca="1">_xll.DBRW($B$3,$Q$37,$Q$38,$Q$40,$Q$41,$Q$42,$P76,BS$2,BS$4,BS$3)</f>
        <v>102.06353809491007</v>
      </c>
      <c r="BT76" s="15">
        <f ca="1">_xll.DBRW($B$3,$Q$37,$Q$38,$Q$40,$Q$41,$Q$42,$P76,BT$2,BT$4,BT$3)</f>
        <v>9500256</v>
      </c>
      <c r="BU76" s="15">
        <f ca="1">_xll.DBRW($B$3,$Q$37,$Q$38,$Q$40,$Q$41,$Q$42,$P76,BU$2,BU$4,BU$3)</f>
        <v>492827.65</v>
      </c>
      <c r="BV76" s="15">
        <f ca="1">_xll.DBRW($B$3,$Q$37,$Q$38,$Q$40,$Q$41,$Q$42,$P76,BV$2,BV$4,BV$3)</f>
        <v>1.0780037081626679</v>
      </c>
      <c r="BW76" s="15">
        <f ca="1">_xll.DBRW($B$3,$Q$37,$Q$38,$Q$40,$Q$41,$Q$42,$P76,BW$2,BW$4,BW$3)</f>
        <v>0</v>
      </c>
      <c r="BX76" s="15">
        <f ca="1">_xll.DBRW($B$3,$Q$37,$Q$38,$Q$40,$Q$41,$Q$42,$P76,BX$2,BX$4,BX$3)</f>
        <v>0</v>
      </c>
      <c r="BY76" s="15">
        <f ca="1">_xll.DBRW($B$3,$Q$37,$Q$38,$Q$40,$Q$41,$Q$42,$P76,BY$2,BY$4,BY$3)</f>
        <v>10425109</v>
      </c>
      <c r="BZ76" s="15">
        <f ca="1">_xll.DBRW($B$3,$Q$37,$Q$38,$Q$40,$Q$41,$Q$42,$P76,BZ$2,BZ$4,BZ$3)</f>
        <v>0</v>
      </c>
      <c r="CA76" s="15">
        <f t="shared" ca="1" si="134"/>
        <v>4.5558763206524855E-2</v>
      </c>
      <c r="CB76" s="15">
        <f t="shared" ca="1" si="135"/>
        <v>19.277035288097167</v>
      </c>
      <c r="CC76" s="15">
        <f t="shared" ca="1" si="136"/>
        <v>102.06353809491007</v>
      </c>
      <c r="CD76" s="15">
        <f t="shared" ca="1" si="137"/>
        <v>-432819.913505367</v>
      </c>
      <c r="CE76" s="15">
        <f t="shared" ca="1" si="138"/>
        <v>0</v>
      </c>
      <c r="CF76" s="15">
        <f t="shared" ca="1" si="139"/>
        <v>0</v>
      </c>
      <c r="CG76" s="15">
        <f t="shared" ca="1" si="140"/>
        <v>0</v>
      </c>
      <c r="CH76" s="15">
        <f t="shared" ca="1" si="141"/>
        <v>-313649.35467949952</v>
      </c>
      <c r="CI76" s="15">
        <f t="shared" ca="1" si="142"/>
        <v>-746469.26818486652</v>
      </c>
      <c r="CJ76" s="15">
        <f t="shared" ca="1" si="143"/>
        <v>1310644.3181848673</v>
      </c>
      <c r="CK76" s="15">
        <f t="shared" ca="1" si="144"/>
        <v>564175.05000000075</v>
      </c>
      <c r="CL76" s="16">
        <f ca="1">_xll.DBRW($B$3,$Q$37,$Q$38,$Q$40,$Q$41,$Q$42,$P76,CL$2,CL$4,CL$3)</f>
        <v>0</v>
      </c>
      <c r="CM76" s="16">
        <f ca="1">_xll.DBRW($B$3,$Q$37,$Q$38,$Q$40,$Q$41,$Q$42,$P76,CM$2,CM$4,CM$3)</f>
        <v>0</v>
      </c>
      <c r="CN76" s="17">
        <f t="shared" ca="1" si="145"/>
        <v>0</v>
      </c>
      <c r="CO76" s="14">
        <f t="shared" ca="1" si="146"/>
        <v>0</v>
      </c>
      <c r="CP76" s="15">
        <f ca="1">_xll.DBRW($B$3,$Q$37,$Q$38,$Q$40,$Q$41,$Q$42,$P76,CP$2,CP$4,CP$3)</f>
        <v>0</v>
      </c>
      <c r="CQ76" s="15">
        <f ca="1">_xll.DBRW($B$3,$Q$37,$Q$38,$Q$40,$Q$41,$Q$42,$P76,CQ$2,CQ$4,CQ$3)</f>
        <v>0</v>
      </c>
      <c r="CR76" s="15">
        <f ca="1">_xll.DBRW($B$3,$Q$37,$Q$38,$Q$40,$Q$41,$Q$42,$P76,CR$2,CR$4,CR$3)</f>
        <v>0</v>
      </c>
      <c r="CS76" s="15">
        <f ca="1">_xll.DBRW($B$3,$Q$37,$Q$38,$Q$40,$Q$41,$Q$42,$P76,CS$2,CS$4,CS$3)</f>
        <v>0</v>
      </c>
      <c r="CT76" s="15">
        <f ca="1">_xll.DBRW($B$3,$Q$37,$Q$38,$Q$40,$Q$41,$Q$42,$P76,CT$2,CT$4,CT$3)</f>
        <v>0</v>
      </c>
      <c r="CU76" s="15">
        <f ca="1">_xll.DBRW($B$3,$Q$37,$Q$38,$Q$40,$Q$41,$Q$42,$P76,CU$2,CU$4,CU$3)</f>
        <v>0</v>
      </c>
      <c r="CV76" s="15">
        <f ca="1">_xll.DBRW($B$3,$Q$37,$Q$38,$Q$40,$Q$41,$Q$42,$P76,CV$2,CV$4,CV$3)</f>
        <v>0</v>
      </c>
      <c r="CW76" s="15">
        <f ca="1">_xll.DBRW($B$3,$Q$37,$Q$38,$Q$40,$Q$41,$Q$42,$P76,CW$2,CW$4,CW$3)</f>
        <v>0</v>
      </c>
      <c r="CX76" s="15">
        <f ca="1">_xll.DBRW($B$3,$Q$37,$Q$38,$Q$40,$Q$41,$Q$42,$P76,CX$2,CX$4,CX$3)</f>
        <v>0</v>
      </c>
      <c r="CY76" s="15">
        <f ca="1">_xll.DBRW($B$3,$Q$37,$Q$38,$Q$40,$Q$41,$Q$42,$P76,CY$2,CY$4,CY$3)</f>
        <v>0</v>
      </c>
      <c r="CZ76" s="15">
        <f t="shared" ca="1" si="147"/>
        <v>0</v>
      </c>
      <c r="DA76" s="15">
        <f t="shared" ca="1" si="148"/>
        <v>0</v>
      </c>
      <c r="DB76" s="15">
        <f t="shared" ca="1" si="149"/>
        <v>0</v>
      </c>
      <c r="DC76" s="15">
        <f t="shared" ca="1" si="150"/>
        <v>0</v>
      </c>
      <c r="DD76" s="15">
        <f t="shared" ca="1" si="151"/>
        <v>0</v>
      </c>
      <c r="DE76" s="15">
        <f t="shared" ca="1" si="152"/>
        <v>0</v>
      </c>
      <c r="DF76" s="15">
        <f t="shared" ca="1" si="153"/>
        <v>0</v>
      </c>
      <c r="DG76" s="15">
        <f t="shared" ca="1" si="154"/>
        <v>0</v>
      </c>
      <c r="DH76" s="15">
        <f t="shared" ca="1" si="155"/>
        <v>0</v>
      </c>
      <c r="DI76" s="15">
        <f t="shared" ca="1" si="156"/>
        <v>0</v>
      </c>
      <c r="DJ76" s="15">
        <f t="shared" ca="1" si="157"/>
        <v>0</v>
      </c>
      <c r="DK76" s="16">
        <f ca="1">_xll.DBRW($B$3,$Q$37,$Q$38,$Q$40,$Q$41,$Q$42,$P76,DK$2,DK$4,DK$3)</f>
        <v>3.0660828372263481E-3</v>
      </c>
      <c r="DL76" s="16">
        <f ca="1">_xll.DBRW($B$3,$Q$37,$Q$38,$Q$40,$Q$41,$Q$42,$P76,DL$2,DL$4,DL$3)</f>
        <v>4.2331833722878626E-3</v>
      </c>
      <c r="DM76" s="17">
        <f t="shared" ca="1" si="158"/>
        <v>0.11671005350615145</v>
      </c>
      <c r="DN76" s="14">
        <f t="shared" ca="1" si="159"/>
        <v>58704.846033024674</v>
      </c>
      <c r="DO76" s="15">
        <f ca="1">_xll.DBRW($B$3,$Q$37,$Q$38,$Q$40,$Q$41,$Q$42,$P76,DO$2,DO$4,DO$3)</f>
        <v>0</v>
      </c>
      <c r="DP76" s="15">
        <f ca="1">_xll.DBRW($B$3,$Q$37,$Q$38,$Q$40,$Q$41,$Q$42,$P76,DP$2,DP$4,DP$3)</f>
        <v>0</v>
      </c>
      <c r="DQ76" s="15">
        <f ca="1">_xll.DBRW($B$3,$Q$37,$Q$38,$Q$40,$Q$41,$Q$42,$P76,DQ$2,DQ$4,DQ$3)</f>
        <v>0</v>
      </c>
      <c r="DR76" s="15">
        <f ca="1">_xll.DBRW($B$3,$Q$37,$Q$38,$Q$40,$Q$41,$Q$42,$P76,DR$2,DR$4,DR$3)</f>
        <v>0</v>
      </c>
      <c r="DS76" s="15">
        <f ca="1">_xll.DBRW($B$3,$Q$37,$Q$38,$Q$40,$Q$41,$Q$42,$P76,DS$2,DS$4,DS$3)</f>
        <v>0</v>
      </c>
      <c r="DT76" s="15">
        <f ca="1">_xll.DBRW($B$3,$Q$37,$Q$38,$Q$40,$Q$41,$Q$42,$P76,DT$2,DT$4,DT$3)</f>
        <v>0</v>
      </c>
      <c r="DU76" s="15">
        <f ca="1">_xll.DBRW($B$3,$Q$37,$Q$38,$Q$40,$Q$41,$Q$42,$P76,DU$2,DU$4,DU$3)</f>
        <v>0</v>
      </c>
      <c r="DV76" s="15">
        <f ca="1">_xll.DBRW($B$3,$Q$37,$Q$38,$Q$40,$Q$41,$Q$42,$P76,DV$2,DV$4,DV$3)</f>
        <v>0</v>
      </c>
      <c r="DW76" s="15">
        <f ca="1">_xll.DBRW($B$3,$Q$37,$Q$38,$Q$40,$Q$41,$Q$42,$P76,DW$2,DW$4,DW$3)</f>
        <v>0</v>
      </c>
      <c r="DX76" s="15">
        <f ca="1">_xll.DBRW($B$3,$Q$37,$Q$38,$Q$40,$Q$41,$Q$42,$P76,DX$2,DX$4,DX$3)</f>
        <v>0</v>
      </c>
      <c r="DY76" s="15">
        <f t="shared" ca="1" si="160"/>
        <v>0</v>
      </c>
      <c r="DZ76" s="15">
        <f t="shared" ca="1" si="161"/>
        <v>0</v>
      </c>
      <c r="EA76" s="15">
        <f t="shared" ca="1" si="162"/>
        <v>0</v>
      </c>
      <c r="EB76" s="15">
        <f t="shared" ca="1" si="163"/>
        <v>0</v>
      </c>
      <c r="EC76" s="15">
        <f t="shared" ca="1" si="164"/>
        <v>0</v>
      </c>
      <c r="ED76" s="15">
        <f t="shared" ca="1" si="165"/>
        <v>0</v>
      </c>
      <c r="EE76" s="15">
        <f t="shared" ca="1" si="166"/>
        <v>0</v>
      </c>
      <c r="EF76" s="15">
        <f t="shared" ca="1" si="167"/>
        <v>58704.846033024674</v>
      </c>
      <c r="EG76" s="15">
        <f t="shared" ca="1" si="168"/>
        <v>58704.846033024674</v>
      </c>
      <c r="EH76" s="15">
        <f t="shared" ca="1" si="169"/>
        <v>28110.633966975369</v>
      </c>
      <c r="EI76" s="15">
        <f t="shared" ca="1" si="170"/>
        <v>86815.48000000004</v>
      </c>
      <c r="EJ76" s="16">
        <f ca="1">_xll.DBRW($B$3,$Q$37,$Q$38,$Q$40,$Q$41,$Q$42,$P76,EJ$2,EJ$4,EJ$3)</f>
        <v>0.22387410384383777</v>
      </c>
      <c r="EK76" s="16">
        <f ca="1">_xll.DBRW($B$3,$Q$37,$Q$38,$Q$40,$Q$41,$Q$42,$P76,EK$2,EK$4,EK$3)</f>
        <v>0.19759998283534835</v>
      </c>
      <c r="EL76" s="17">
        <f t="shared" ca="1" si="171"/>
        <v>-2.6274121008489413</v>
      </c>
      <c r="EM76" s="14">
        <f t="shared" ca="1" si="172"/>
        <v>-1321581.2880894043</v>
      </c>
      <c r="EN76" s="15">
        <f ca="1">_xll.DBRW($B$3,$Q$37,$Q$38,$Q$40,$Q$41,$Q$42,$P76,EN$2,EN$4,EN$3)</f>
        <v>22.849383126129389</v>
      </c>
      <c r="EO76" s="15">
        <f ca="1">_xll.DBRW($B$3,$Q$37,$Q$38,$Q$40,$Q$41,$Q$42,$P76,EO$2,EO$4,EO$3)</f>
        <v>1</v>
      </c>
      <c r="EP76" s="15">
        <f ca="1">_xll.DBRW($B$3,$Q$37,$Q$38,$Q$40,$Q$41,$Q$42,$P76,EP$2,EP$4,EP$3)</f>
        <v>102.06353809491007</v>
      </c>
      <c r="EQ76" s="15">
        <f ca="1">_xll.DBRW($B$3,$Q$37,$Q$38,$Q$40,$Q$41,$Q$42,$P76,EQ$2,EQ$4,EQ$3)</f>
        <v>492827.65</v>
      </c>
      <c r="ER76" s="15">
        <f ca="1">_xll.DBRW($B$3,$Q$37,$Q$38,$Q$40,$Q$41,$Q$42,$P76,ER$2,ER$4,ER$3)</f>
        <v>492827.65</v>
      </c>
      <c r="ES76" s="15">
        <f ca="1">_xll.DBRW($B$3,$Q$37,$Q$38,$Q$40,$Q$41,$Q$42,$P76,ES$2,ES$4,ES$3)</f>
        <v>0</v>
      </c>
      <c r="ET76" s="15">
        <f ca="1">_xll.DBRW($B$3,$Q$37,$Q$38,$Q$40,$Q$41,$Q$42,$P76,ET$2,ET$4,ET$3)</f>
        <v>0</v>
      </c>
      <c r="EU76" s="15">
        <f ca="1">_xll.DBRW($B$3,$Q$37,$Q$38,$Q$40,$Q$41,$Q$42,$P76,EU$2,EU$4,EU$3)</f>
        <v>0</v>
      </c>
      <c r="EV76" s="15">
        <f ca="1">_xll.DBRW($B$3,$Q$37,$Q$38,$Q$40,$Q$41,$Q$42,$P76,EV$2,EV$4,EV$3)</f>
        <v>0</v>
      </c>
      <c r="EW76" s="15">
        <f ca="1">_xll.DBRW($B$3,$Q$37,$Q$38,$Q$40,$Q$41,$Q$42,$P76,EW$2,EW$4,EW$3)</f>
        <v>0</v>
      </c>
      <c r="EX76" s="15">
        <f t="shared" ca="1" si="173"/>
        <v>22.849383126129389</v>
      </c>
      <c r="EY76" s="15">
        <f t="shared" ca="1" si="174"/>
        <v>1</v>
      </c>
      <c r="EZ76" s="15">
        <f t="shared" ca="1" si="175"/>
        <v>102.06353809491007</v>
      </c>
      <c r="FA76" s="15">
        <f t="shared" ca="1" si="176"/>
        <v>0</v>
      </c>
      <c r="FB76" s="15">
        <f t="shared" ca="1" si="177"/>
        <v>0</v>
      </c>
      <c r="FC76" s="15">
        <f t="shared" ca="1" si="178"/>
        <v>0</v>
      </c>
      <c r="FD76" s="15">
        <f t="shared" ca="1" si="179"/>
        <v>0</v>
      </c>
      <c r="FE76" s="15">
        <f t="shared" ca="1" si="180"/>
        <v>-1321581.2880894043</v>
      </c>
      <c r="FF76" s="15">
        <f t="shared" ca="1" si="181"/>
        <v>-1321581.2880894043</v>
      </c>
      <c r="FG76" s="15">
        <f t="shared" ca="1" si="182"/>
        <v>1312171.0780894016</v>
      </c>
      <c r="FH76" s="15">
        <f t="shared" ca="1" si="183"/>
        <v>-9410.2100000027567</v>
      </c>
      <c r="FI76" s="20"/>
      <c r="FJ76" s="85">
        <f t="shared" ca="1" si="184"/>
        <v>5653624.0899324138</v>
      </c>
      <c r="FK76" s="21"/>
      <c r="FL76" s="22"/>
      <c r="FM76" s="104">
        <f ca="1">_xll.DBRW($B$3,$Q$37,$Q$38,$Q$40,$Q$41,$Q$42,$P76,FM$2,FM$4,FM$3)</f>
        <v>4459979.0600000024</v>
      </c>
      <c r="FN76" s="105">
        <f t="shared" ca="1" si="185"/>
        <v>8.8668045298354425E-2</v>
      </c>
      <c r="FO76" s="104">
        <f ca="1">_xll.DBRW($B$3,$Q$37,$Q$38,$Q$40,$Q$41,$Q$42,$P76,FO$2,FO$4,FO$3)</f>
        <v>8462472.049999997</v>
      </c>
      <c r="FP76" s="105">
        <f t="shared" ca="1" si="186"/>
        <v>0.14862014429185383</v>
      </c>
      <c r="FQ76" s="86">
        <f t="shared" ca="1" si="187"/>
        <v>-4002492.9899999946</v>
      </c>
      <c r="FR76" s="103">
        <f t="shared" ca="1" si="188"/>
        <v>-5.9952098993499403</v>
      </c>
      <c r="FS76" s="23"/>
      <c r="FU76" s="37"/>
      <c r="FV76" s="37"/>
      <c r="FW76" s="37"/>
      <c r="FX76" s="37"/>
      <c r="FY76" s="37"/>
      <c r="FZ76" s="37"/>
      <c r="GA76" s="37"/>
      <c r="GB76" s="37"/>
      <c r="GC76" s="37"/>
      <c r="GD76" s="37"/>
      <c r="GE76" s="37"/>
      <c r="GF76" s="37"/>
      <c r="GG76" s="37"/>
    </row>
    <row r="77" spans="1:189" ht="15" customHeight="1" x14ac:dyDescent="0.25">
      <c r="A77">
        <f t="shared" ca="1" si="108"/>
        <v>1</v>
      </c>
      <c r="C77" s="30"/>
      <c r="D77" s="30"/>
      <c r="E77" s="30" t="str">
        <f t="shared" ca="1" si="109"/>
        <v>VERIF. ELIGIBILITE PMM</v>
      </c>
      <c r="F77" s="30"/>
      <c r="G77" s="30"/>
      <c r="H77" s="30"/>
      <c r="I77" s="30">
        <f t="shared" ca="1" si="110"/>
        <v>0</v>
      </c>
      <c r="J77" s="30">
        <f t="shared" ca="1" si="111"/>
        <v>0</v>
      </c>
      <c r="K77" s="4"/>
      <c r="L77" s="9"/>
      <c r="M77" s="10"/>
      <c r="N77" s="9"/>
      <c r="O77" s="11"/>
      <c r="P77" s="130" t="s">
        <v>241</v>
      </c>
      <c r="Q77" s="130"/>
      <c r="R77" s="12"/>
      <c r="S77" s="13"/>
      <c r="T77" s="84">
        <f ca="1">_xll.DBRW($B$3,$Q$37,$Q$38,$Q$40,$Q$41,$Q$42,$P77,T$2,T$4,T$3)</f>
        <v>0</v>
      </c>
      <c r="U77" s="84">
        <f ca="1">_xll.DBRW($B$3,$Q$37,$Q$38,$Q$40,$Q$41,$Q$42,$P77,U$2,U$4,U$3)</f>
        <v>6044299</v>
      </c>
      <c r="V77" s="85">
        <f t="shared" ca="1" si="112"/>
        <v>-6044299</v>
      </c>
      <c r="W77" s="106">
        <f t="shared" ca="1" si="113"/>
        <v>-1</v>
      </c>
      <c r="X77" s="15">
        <f ca="1">_xll.DBRW($B$3,$Q$37,$Q$38,$Q$40,$Q$41,$Q$42,$P77,X$2,X$4,X$3)</f>
        <v>0</v>
      </c>
      <c r="Y77" s="15">
        <f ca="1">_xll.DBRW($B$3,$Q$37,$Q$38,$Q$40,$Q$41,$Q$42,$P77,Y$2,Y$4,Y$3)</f>
        <v>0</v>
      </c>
      <c r="Z77" s="15">
        <f ca="1">_xll.DBRW($B$3,$Q$37,$Q$38,$Q$40,$Q$41,$Q$42,$P77,Z$2,Z$4,Z$3)</f>
        <v>0</v>
      </c>
      <c r="AA77" s="15">
        <f ca="1">_xll.DBRW($B$3,$Q$37,$Q$38,$Q$40,$Q$41,$Q$42,$P77,AA$2,AA$4,AA$3)</f>
        <v>0</v>
      </c>
      <c r="AB77" s="15">
        <f ca="1">_xll.DBRW($B$3,$Q$37,$Q$38,$Q$40,$Q$41,$Q$42,$P77,AB$2,AB$4,AB$3)</f>
        <v>0</v>
      </c>
      <c r="AC77" s="15">
        <f ca="1">_xll.DBRW($B$3,$Q$37,$Q$38,$Q$40,$Q$41,$Q$42,$P77,AC$2,AC$4,AC$3)</f>
        <v>-2254370</v>
      </c>
      <c r="AD77" s="15">
        <f ca="1">_xll.DBRW($B$3,$Q$37,$Q$38,$Q$40,$Q$41,$Q$42,$P77,AD$2,AD$4,AD$3)</f>
        <v>-582071</v>
      </c>
      <c r="AE77" s="15">
        <f ca="1">_xll.DBRW($B$3,$Q$37,$Q$38,$Q$40,$Q$41,$Q$42,$P77,AE$2,AE$4,AE$3)</f>
        <v>-870193</v>
      </c>
      <c r="AF77" s="15">
        <f ca="1">_xll.DBRW($B$3,$Q$37,$Q$38,$Q$40,$Q$41,$Q$42,$P77,AF$2,AF$4,AF$3)</f>
        <v>-569341</v>
      </c>
      <c r="AG77" s="15">
        <f ca="1">_xll.DBRW($B$3,$Q$37,$Q$38,$Q$40,$Q$41,$Q$42,$P77,AG$2,AG$4,AG$3)</f>
        <v>-1108201</v>
      </c>
      <c r="AH77" s="15">
        <f t="shared" ca="1" si="114"/>
        <v>2254370</v>
      </c>
      <c r="AI77" s="15">
        <f t="shared" ca="1" si="115"/>
        <v>582071</v>
      </c>
      <c r="AJ77" s="15">
        <f t="shared" ca="1" si="116"/>
        <v>870193</v>
      </c>
      <c r="AK77" s="15">
        <f t="shared" ca="1" si="117"/>
        <v>569341</v>
      </c>
      <c r="AL77" s="15">
        <f t="shared" ca="1" si="118"/>
        <v>1108201</v>
      </c>
      <c r="AM77" s="20"/>
      <c r="AN77" s="16">
        <f ca="1">_xll.DBRW($B$3,$Q$37,$Q$38,$Q$40,$Q$41,$Q$42,$P77,AN$2,AN$4,AN$3)</f>
        <v>0</v>
      </c>
      <c r="AO77" s="16">
        <f ca="1">_xll.DBRW($B$3,$Q$37,$Q$38,$Q$40,$Q$41,$Q$42,$P77,AO$2,AO$4,AO$3)</f>
        <v>0.37297459970130531</v>
      </c>
      <c r="AP77" s="17">
        <f t="shared" ca="1" si="119"/>
        <v>37.297459970130532</v>
      </c>
      <c r="AQ77" s="14">
        <f t="shared" ca="1" si="120"/>
        <v>0</v>
      </c>
      <c r="AR77" s="18">
        <f ca="1">_xll.DBRW($B$3,$Q$37,$Q$38,$Q$40,$Q$41,$Q$42,$P77,AR$2,AR$4,AR$3)</f>
        <v>0</v>
      </c>
      <c r="AS77" s="19">
        <f ca="1">_xll.DBRW($B$3,$Q$37,$Q$38,$Q$40,$Q$41,$Q$42,$P77,AS$2,AS$4,AS$3)</f>
        <v>0</v>
      </c>
      <c r="AT77" s="18">
        <f ca="1">_xll.DBRW($B$3,$Q$37,$Q$38,$Q$40,$Q$41,$Q$42,$P77,AT$2,AT$4,AT$3)</f>
        <v>0</v>
      </c>
      <c r="AU77" s="15">
        <f ca="1">_xll.DBRW($B$3,$Q$37,$Q$38,$Q$40,$Q$41,$Q$42,$P77,AU$2,AU$4,AU$3)</f>
        <v>0</v>
      </c>
      <c r="AV77" s="15">
        <f ca="1">_xll.DBRW($B$3,$Q$37,$Q$38,$Q$40,$Q$41,$Q$42,$P77,AV$2,AV$4,AV$3)</f>
        <v>0</v>
      </c>
      <c r="AW77" s="18">
        <f ca="1">_xll.DBRW($B$3,$Q$37,$Q$38,$Q$40,$Q$41,$Q$42,$P77,AW$2,AW$4,AW$3)</f>
        <v>12.562663694622458</v>
      </c>
      <c r="AX77" s="19">
        <f ca="1">_xll.DBRW($B$3,$Q$37,$Q$38,$Q$40,$Q$41,$Q$42,$P77,AX$2,AX$4,AX$3)</f>
        <v>1.6399959788340446</v>
      </c>
      <c r="AY77" s="18">
        <f ca="1">_xll.DBRW($B$3,$Q$37,$Q$38,$Q$40,$Q$41,$Q$42,$P77,AY$2,AY$4,AY$3)</f>
        <v>55.238930369855879</v>
      </c>
      <c r="AZ77" s="15">
        <f ca="1">_xll.DBRW($B$3,$Q$37,$Q$38,$Q$40,$Q$41,$Q$42,$P77,AZ$2,AZ$4,AZ$3)</f>
        <v>179450</v>
      </c>
      <c r="BA77" s="15">
        <f ca="1">_xll.DBRW($B$3,$Q$37,$Q$38,$Q$40,$Q$41,$Q$42,$P77,BA$2,BA$4,BA$3)</f>
        <v>109421</v>
      </c>
      <c r="BB77" s="18">
        <f t="shared" ca="1" si="121"/>
        <v>-12.562663694622458</v>
      </c>
      <c r="BC77" s="18">
        <f t="shared" ca="1" si="122"/>
        <v>-1.6399959788340446</v>
      </c>
      <c r="BD77" s="18">
        <f t="shared" ca="1" si="123"/>
        <v>-55.238930369855879</v>
      </c>
      <c r="BE77" s="15">
        <f t="shared" ca="1" si="124"/>
        <v>0</v>
      </c>
      <c r="BF77" s="15">
        <f t="shared" ca="1" si="125"/>
        <v>0</v>
      </c>
      <c r="BG77" s="15">
        <f t="shared" ca="1" si="126"/>
        <v>0</v>
      </c>
      <c r="BH77" s="15">
        <f t="shared" ca="1" si="127"/>
        <v>0</v>
      </c>
      <c r="BI77" s="15">
        <f t="shared" ca="1" si="128"/>
        <v>0</v>
      </c>
      <c r="BJ77" s="15">
        <f t="shared" ca="1" si="129"/>
        <v>0</v>
      </c>
      <c r="BK77" s="15">
        <f t="shared" ca="1" si="130"/>
        <v>2254370</v>
      </c>
      <c r="BL77" s="15">
        <f t="shared" ca="1" si="131"/>
        <v>2254370</v>
      </c>
      <c r="BM77" s="16">
        <f ca="1">_xll.DBRW($B$3,$Q$37,$Q$38,$Q$40,$Q$41,$Q$42,$P77,BM$2,BM$4,BM$3)</f>
        <v>0</v>
      </c>
      <c r="BN77" s="16">
        <f ca="1">_xll.DBRW($B$3,$Q$37,$Q$38,$Q$40,$Q$41,$Q$42,$P77,BN$2,BN$4,BN$3)</f>
        <v>9.630082826809197E-2</v>
      </c>
      <c r="BO77" s="17">
        <f t="shared" ca="1" si="132"/>
        <v>9.6300828268091969</v>
      </c>
      <c r="BP77" s="14">
        <f t="shared" ca="1" si="133"/>
        <v>0</v>
      </c>
      <c r="BQ77" s="15">
        <f ca="1">_xll.DBRW($B$3,$Q$37,$Q$38,$Q$40,$Q$41,$Q$42,$P77,BQ$2,BQ$4,BQ$3)</f>
        <v>0</v>
      </c>
      <c r="BR77" s="15">
        <f ca="1">_xll.DBRW($B$3,$Q$37,$Q$38,$Q$40,$Q$41,$Q$42,$P77,BR$2,BR$4,BR$3)</f>
        <v>0</v>
      </c>
      <c r="BS77" s="15">
        <f ca="1">_xll.DBRW($B$3,$Q$37,$Q$38,$Q$40,$Q$41,$Q$42,$P77,BS$2,BS$4,BS$3)</f>
        <v>0</v>
      </c>
      <c r="BT77" s="15">
        <f ca="1">_xll.DBRW($B$3,$Q$37,$Q$38,$Q$40,$Q$41,$Q$42,$P77,BT$2,BT$4,BT$3)</f>
        <v>0</v>
      </c>
      <c r="BU77" s="15">
        <f ca="1">_xll.DBRW($B$3,$Q$37,$Q$38,$Q$40,$Q$41,$Q$42,$P77,BU$2,BU$4,BU$3)</f>
        <v>0</v>
      </c>
      <c r="BV77" s="15">
        <f ca="1">_xll.DBRW($B$3,$Q$37,$Q$38,$Q$40,$Q$41,$Q$42,$P77,BV$2,BV$4,BV$3)</f>
        <v>0.20665460263427626</v>
      </c>
      <c r="BW77" s="15">
        <f ca="1">_xll.DBRW($B$3,$Q$37,$Q$38,$Q$40,$Q$41,$Q$42,$P77,BW$2,BW$4,BW$3)</f>
        <v>25.741283665841109</v>
      </c>
      <c r="BX77" s="15">
        <f ca="1">_xll.DBRW($B$3,$Q$37,$Q$38,$Q$40,$Q$41,$Q$42,$P77,BX$2,BX$4,BX$3)</f>
        <v>55.238930369855879</v>
      </c>
      <c r="BY77" s="15">
        <f ca="1">_xll.DBRW($B$3,$Q$37,$Q$38,$Q$40,$Q$41,$Q$42,$P77,BY$2,BY$4,BY$3)</f>
        <v>2816637</v>
      </c>
      <c r="BZ77" s="15">
        <f ca="1">_xll.DBRW($B$3,$Q$37,$Q$38,$Q$40,$Q$41,$Q$42,$P77,BZ$2,BZ$4,BZ$3)</f>
        <v>109421</v>
      </c>
      <c r="CA77" s="15">
        <f t="shared" ca="1" si="134"/>
        <v>-0.20665460263427626</v>
      </c>
      <c r="CB77" s="15">
        <f t="shared" ca="1" si="135"/>
        <v>-25.741283665841109</v>
      </c>
      <c r="CC77" s="15">
        <f t="shared" ca="1" si="136"/>
        <v>-55.238930369855879</v>
      </c>
      <c r="CD77" s="15">
        <f t="shared" ca="1" si="137"/>
        <v>0</v>
      </c>
      <c r="CE77" s="15">
        <f t="shared" ca="1" si="138"/>
        <v>0</v>
      </c>
      <c r="CF77" s="15">
        <f t="shared" ca="1" si="139"/>
        <v>0</v>
      </c>
      <c r="CG77" s="15">
        <f t="shared" ca="1" si="140"/>
        <v>0</v>
      </c>
      <c r="CH77" s="15">
        <f t="shared" ca="1" si="141"/>
        <v>0</v>
      </c>
      <c r="CI77" s="15">
        <f t="shared" ca="1" si="142"/>
        <v>0</v>
      </c>
      <c r="CJ77" s="15">
        <f t="shared" ca="1" si="143"/>
        <v>582071</v>
      </c>
      <c r="CK77" s="15">
        <f t="shared" ca="1" si="144"/>
        <v>582071</v>
      </c>
      <c r="CL77" s="16">
        <f ca="1">_xll.DBRW($B$3,$Q$37,$Q$38,$Q$40,$Q$41,$Q$42,$P77,CL$2,CL$4,CL$3)</f>
        <v>0</v>
      </c>
      <c r="CM77" s="16">
        <f ca="1">_xll.DBRW($B$3,$Q$37,$Q$38,$Q$40,$Q$41,$Q$42,$P77,CM$2,CM$4,CM$3)</f>
        <v>0.14396921793577716</v>
      </c>
      <c r="CN77" s="17">
        <f t="shared" ca="1" si="145"/>
        <v>14.396921793577716</v>
      </c>
      <c r="CO77" s="14">
        <f t="shared" ca="1" si="146"/>
        <v>0</v>
      </c>
      <c r="CP77" s="15">
        <f ca="1">_xll.DBRW($B$3,$Q$37,$Q$38,$Q$40,$Q$41,$Q$42,$P77,CP$2,CP$4,CP$3)</f>
        <v>0</v>
      </c>
      <c r="CQ77" s="15">
        <f ca="1">_xll.DBRW($B$3,$Q$37,$Q$38,$Q$40,$Q$41,$Q$42,$P77,CQ$2,CQ$4,CQ$3)</f>
        <v>0</v>
      </c>
      <c r="CR77" s="15">
        <f ca="1">_xll.DBRW($B$3,$Q$37,$Q$38,$Q$40,$Q$41,$Q$42,$P77,CR$2,CR$4,CR$3)</f>
        <v>0</v>
      </c>
      <c r="CS77" s="15">
        <f ca="1">_xll.DBRW($B$3,$Q$37,$Q$38,$Q$40,$Q$41,$Q$42,$P77,CS$2,CS$4,CS$3)</f>
        <v>0</v>
      </c>
      <c r="CT77" s="15">
        <f ca="1">_xll.DBRW($B$3,$Q$37,$Q$38,$Q$40,$Q$41,$Q$42,$P77,CT$2,CT$4,CT$3)</f>
        <v>0</v>
      </c>
      <c r="CU77" s="15">
        <f ca="1">_xll.DBRW($B$3,$Q$37,$Q$38,$Q$40,$Q$41,$Q$42,$P77,CU$2,CU$4,CU$3)</f>
        <v>0.7444100361857019</v>
      </c>
      <c r="CV77" s="15">
        <f ca="1">_xll.DBRW($B$3,$Q$37,$Q$38,$Q$40,$Q$41,$Q$42,$P77,CV$2,CV$4,CV$3)</f>
        <v>10.683232651867558</v>
      </c>
      <c r="CW77" s="15">
        <f ca="1">_xll.DBRW($B$3,$Q$37,$Q$38,$Q$40,$Q$41,$Q$42,$P77,CW$2,CW$4,CW$3)</f>
        <v>55.238930369855879</v>
      </c>
      <c r="CX77" s="15">
        <f ca="1">_xll.DBRW($B$3,$Q$37,$Q$38,$Q$40,$Q$41,$Q$42,$P77,CX$2,CX$4,CX$3)</f>
        <v>1168970</v>
      </c>
      <c r="CY77" s="15">
        <f ca="1">_xll.DBRW($B$3,$Q$37,$Q$38,$Q$40,$Q$41,$Q$42,$P77,CY$2,CY$4,CY$3)</f>
        <v>109421</v>
      </c>
      <c r="CZ77" s="15">
        <f t="shared" ca="1" si="147"/>
        <v>-0.7444100361857019</v>
      </c>
      <c r="DA77" s="15">
        <f t="shared" ca="1" si="148"/>
        <v>-10.683232651867558</v>
      </c>
      <c r="DB77" s="15">
        <f t="shared" ca="1" si="149"/>
        <v>-55.238930369855879</v>
      </c>
      <c r="DC77" s="15">
        <f t="shared" ca="1" si="150"/>
        <v>0</v>
      </c>
      <c r="DD77" s="15">
        <f t="shared" ca="1" si="151"/>
        <v>0</v>
      </c>
      <c r="DE77" s="15">
        <f t="shared" ca="1" si="152"/>
        <v>0</v>
      </c>
      <c r="DF77" s="15">
        <f t="shared" ca="1" si="153"/>
        <v>0</v>
      </c>
      <c r="DG77" s="15">
        <f t="shared" ca="1" si="154"/>
        <v>0</v>
      </c>
      <c r="DH77" s="15">
        <f t="shared" ca="1" si="155"/>
        <v>0</v>
      </c>
      <c r="DI77" s="15">
        <f t="shared" ca="1" si="156"/>
        <v>870193</v>
      </c>
      <c r="DJ77" s="15">
        <f t="shared" ca="1" si="157"/>
        <v>870193</v>
      </c>
      <c r="DK77" s="16">
        <f ca="1">_xll.DBRW($B$3,$Q$37,$Q$38,$Q$40,$Q$41,$Q$42,$P77,DK$2,DK$4,DK$3)</f>
        <v>0</v>
      </c>
      <c r="DL77" s="16">
        <f ca="1">_xll.DBRW($B$3,$Q$37,$Q$38,$Q$40,$Q$41,$Q$42,$P77,DL$2,DL$4,DL$3)</f>
        <v>9.4194711413184556E-2</v>
      </c>
      <c r="DM77" s="17">
        <f t="shared" ca="1" si="158"/>
        <v>9.4194711413184553</v>
      </c>
      <c r="DN77" s="14">
        <f t="shared" ca="1" si="159"/>
        <v>0</v>
      </c>
      <c r="DO77" s="15">
        <f ca="1">_xll.DBRW($B$3,$Q$37,$Q$38,$Q$40,$Q$41,$Q$42,$P77,DO$2,DO$4,DO$3)</f>
        <v>0</v>
      </c>
      <c r="DP77" s="15">
        <f ca="1">_xll.DBRW($B$3,$Q$37,$Q$38,$Q$40,$Q$41,$Q$42,$P77,DP$2,DP$4,DP$3)</f>
        <v>0</v>
      </c>
      <c r="DQ77" s="15">
        <f ca="1">_xll.DBRW($B$3,$Q$37,$Q$38,$Q$40,$Q$41,$Q$42,$P77,DQ$2,DQ$4,DQ$3)</f>
        <v>0</v>
      </c>
      <c r="DR77" s="15">
        <f ca="1">_xll.DBRW($B$3,$Q$37,$Q$38,$Q$40,$Q$41,$Q$42,$P77,DR$2,DR$4,DR$3)</f>
        <v>0</v>
      </c>
      <c r="DS77" s="15">
        <f ca="1">_xll.DBRW($B$3,$Q$37,$Q$38,$Q$40,$Q$41,$Q$42,$P77,DS$2,DS$4,DS$3)</f>
        <v>0</v>
      </c>
      <c r="DT77" s="15">
        <f ca="1">_xll.DBRW($B$3,$Q$37,$Q$38,$Q$40,$Q$41,$Q$42,$P77,DT$2,DT$4,DT$3)</f>
        <v>8511.7425249169446</v>
      </c>
      <c r="DU77" s="15">
        <f ca="1">_xll.DBRW($B$3,$Q$37,$Q$38,$Q$40,$Q$41,$Q$42,$P77,DU$2,DU$4,DU$3)</f>
        <v>6.1129846088857614E-4</v>
      </c>
      <c r="DV77" s="15">
        <f ca="1">_xll.DBRW($B$3,$Q$37,$Q$38,$Q$40,$Q$41,$Q$42,$P77,DV$2,DV$4,DV$3)</f>
        <v>55.238930369855879</v>
      </c>
      <c r="DW77" s="15">
        <f ca="1">_xll.DBRW($B$3,$Q$37,$Q$38,$Q$40,$Q$41,$Q$42,$P77,DW$2,DW$4,DW$3)</f>
        <v>66.888888888888886</v>
      </c>
      <c r="DX77" s="15">
        <f ca="1">_xll.DBRW($B$3,$Q$37,$Q$38,$Q$40,$Q$41,$Q$42,$P77,DX$2,DX$4,DX$3)</f>
        <v>109421</v>
      </c>
      <c r="DY77" s="15">
        <f t="shared" ca="1" si="160"/>
        <v>-8511.7425249169446</v>
      </c>
      <c r="DZ77" s="15">
        <f t="shared" ca="1" si="161"/>
        <v>-6.1129846088857614E-4</v>
      </c>
      <c r="EA77" s="15">
        <f t="shared" ca="1" si="162"/>
        <v>-55.238930369855879</v>
      </c>
      <c r="EB77" s="15">
        <f t="shared" ca="1" si="163"/>
        <v>0</v>
      </c>
      <c r="EC77" s="15">
        <f t="shared" ca="1" si="164"/>
        <v>0</v>
      </c>
      <c r="ED77" s="15">
        <f t="shared" ca="1" si="165"/>
        <v>0</v>
      </c>
      <c r="EE77" s="15">
        <f t="shared" ca="1" si="166"/>
        <v>0</v>
      </c>
      <c r="EF77" s="15">
        <f t="shared" ca="1" si="167"/>
        <v>0</v>
      </c>
      <c r="EG77" s="15">
        <f t="shared" ca="1" si="168"/>
        <v>0</v>
      </c>
      <c r="EH77" s="15">
        <f t="shared" ca="1" si="169"/>
        <v>569341</v>
      </c>
      <c r="EI77" s="15">
        <f t="shared" ca="1" si="170"/>
        <v>569341</v>
      </c>
      <c r="EJ77" s="16">
        <f ca="1">_xll.DBRW($B$3,$Q$37,$Q$38,$Q$40,$Q$41,$Q$42,$P77,EJ$2,EJ$4,EJ$3)</f>
        <v>0</v>
      </c>
      <c r="EK77" s="16">
        <f ca="1">_xll.DBRW($B$3,$Q$37,$Q$38,$Q$40,$Q$41,$Q$42,$P77,EK$2,EK$4,EK$3)</f>
        <v>0.18334648898077346</v>
      </c>
      <c r="EL77" s="17">
        <f t="shared" ca="1" si="171"/>
        <v>18.334648898077347</v>
      </c>
      <c r="EM77" s="14">
        <f t="shared" ca="1" si="172"/>
        <v>0</v>
      </c>
      <c r="EN77" s="15">
        <f ca="1">_xll.DBRW($B$3,$Q$37,$Q$38,$Q$40,$Q$41,$Q$42,$P77,EN$2,EN$4,EN$3)</f>
        <v>0</v>
      </c>
      <c r="EO77" s="15">
        <f ca="1">_xll.DBRW($B$3,$Q$37,$Q$38,$Q$40,$Q$41,$Q$42,$P77,EO$2,EO$4,EO$3)</f>
        <v>0</v>
      </c>
      <c r="EP77" s="15">
        <f ca="1">_xll.DBRW($B$3,$Q$37,$Q$38,$Q$40,$Q$41,$Q$42,$P77,EP$2,EP$4,EP$3)</f>
        <v>0</v>
      </c>
      <c r="EQ77" s="15">
        <f ca="1">_xll.DBRW($B$3,$Q$37,$Q$38,$Q$40,$Q$41,$Q$42,$P77,EQ$2,EQ$4,EQ$3)</f>
        <v>0</v>
      </c>
      <c r="ER77" s="15">
        <f ca="1">_xll.DBRW($B$3,$Q$37,$Q$38,$Q$40,$Q$41,$Q$42,$P77,ER$2,ER$4,ER$3)</f>
        <v>0</v>
      </c>
      <c r="ES77" s="15">
        <f ca="1">_xll.DBRW($B$3,$Q$37,$Q$38,$Q$40,$Q$41,$Q$42,$P77,ES$2,ES$4,ES$3)</f>
        <v>10.127863938366493</v>
      </c>
      <c r="ET77" s="15">
        <f ca="1">_xll.DBRW($B$3,$Q$37,$Q$38,$Q$40,$Q$41,$Q$42,$P77,ET$2,ET$4,ET$3)</f>
        <v>1</v>
      </c>
      <c r="EU77" s="15">
        <f ca="1">_xll.DBRW($B$3,$Q$37,$Q$38,$Q$40,$Q$41,$Q$42,$P77,EU$2,EU$4,EU$3)</f>
        <v>55.238930369855879</v>
      </c>
      <c r="EV77" s="15">
        <f ca="1">_xll.DBRW($B$3,$Q$37,$Q$38,$Q$40,$Q$41,$Q$42,$P77,EV$2,EV$4,EV$3)</f>
        <v>109421</v>
      </c>
      <c r="EW77" s="15">
        <f ca="1">_xll.DBRW($B$3,$Q$37,$Q$38,$Q$40,$Q$41,$Q$42,$P77,EW$2,EW$4,EW$3)</f>
        <v>109421</v>
      </c>
      <c r="EX77" s="15">
        <f t="shared" ca="1" si="173"/>
        <v>-10.127863938366493</v>
      </c>
      <c r="EY77" s="15">
        <f t="shared" ca="1" si="174"/>
        <v>-1</v>
      </c>
      <c r="EZ77" s="15">
        <f t="shared" ca="1" si="175"/>
        <v>-55.238930369855879</v>
      </c>
      <c r="FA77" s="15">
        <f t="shared" ca="1" si="176"/>
        <v>0</v>
      </c>
      <c r="FB77" s="15">
        <f t="shared" ca="1" si="177"/>
        <v>0</v>
      </c>
      <c r="FC77" s="15">
        <f t="shared" ca="1" si="178"/>
        <v>0</v>
      </c>
      <c r="FD77" s="15">
        <f t="shared" ca="1" si="179"/>
        <v>0</v>
      </c>
      <c r="FE77" s="15">
        <f t="shared" ca="1" si="180"/>
        <v>0</v>
      </c>
      <c r="FF77" s="15">
        <f t="shared" ca="1" si="181"/>
        <v>0</v>
      </c>
      <c r="FG77" s="15">
        <f t="shared" ca="1" si="182"/>
        <v>1108201</v>
      </c>
      <c r="FH77" s="15">
        <f t="shared" ca="1" si="183"/>
        <v>1108201</v>
      </c>
      <c r="FI77" s="20"/>
      <c r="FJ77" s="85">
        <f t="shared" ca="1" si="184"/>
        <v>5384176</v>
      </c>
      <c r="FK77" s="21"/>
      <c r="FL77" s="22"/>
      <c r="FM77" s="104">
        <f ca="1">_xll.DBRW($B$3,$Q$37,$Q$38,$Q$40,$Q$41,$Q$42,$P77,FM$2,FM$4,FM$3)</f>
        <v>0</v>
      </c>
      <c r="FN77" s="105">
        <f t="shared" ca="1" si="185"/>
        <v>0</v>
      </c>
      <c r="FO77" s="104">
        <f ca="1">_xll.DBRW($B$3,$Q$37,$Q$38,$Q$40,$Q$41,$Q$42,$P77,FO$2,FO$4,FO$3)</f>
        <v>660123</v>
      </c>
      <c r="FP77" s="105">
        <f t="shared" ca="1" si="186"/>
        <v>0.10921415370086754</v>
      </c>
      <c r="FQ77" s="86">
        <f t="shared" ca="1" si="187"/>
        <v>-660123</v>
      </c>
      <c r="FR77" s="103">
        <f t="shared" ca="1" si="188"/>
        <v>-10.921415370086754</v>
      </c>
      <c r="FS77" s="23"/>
      <c r="FU77" s="37"/>
      <c r="FV77" s="37"/>
      <c r="FW77" s="37"/>
      <c r="FX77" s="37"/>
      <c r="FY77" s="37"/>
      <c r="FZ77" s="37"/>
      <c r="GA77" s="37"/>
      <c r="GB77" s="37"/>
      <c r="GC77" s="37"/>
      <c r="GD77" s="37"/>
      <c r="GE77" s="37"/>
      <c r="GF77" s="37"/>
      <c r="GG77" s="37"/>
    </row>
    <row r="78" spans="1:189" ht="15" customHeight="1" x14ac:dyDescent="0.25">
      <c r="A78">
        <f t="shared" ca="1" si="108"/>
        <v>1</v>
      </c>
      <c r="C78" s="30"/>
      <c r="D78" s="30"/>
      <c r="E78" s="30">
        <f t="shared" ca="1" si="109"/>
        <v>0</v>
      </c>
      <c r="F78" s="30"/>
      <c r="G78" s="30"/>
      <c r="H78" s="30"/>
      <c r="I78" s="30">
        <f t="shared" ca="1" si="110"/>
        <v>0</v>
      </c>
      <c r="J78" s="30">
        <f t="shared" ca="1" si="111"/>
        <v>0</v>
      </c>
      <c r="K78" s="4"/>
      <c r="L78" s="9"/>
      <c r="M78" s="10"/>
      <c r="N78" s="9"/>
      <c r="O78" s="11"/>
      <c r="P78" s="130" t="s">
        <v>269</v>
      </c>
      <c r="Q78" s="130"/>
      <c r="R78" s="12"/>
      <c r="S78" s="13"/>
      <c r="T78" s="84">
        <f ca="1">_xll.DBRW($B$3,$Q$37,$Q$38,$Q$40,$Q$41,$Q$42,$P78,T$2,T$4,T$3)</f>
        <v>83080504.439999998</v>
      </c>
      <c r="U78" s="84">
        <f ca="1">_xll.DBRW($B$3,$Q$37,$Q$38,$Q$40,$Q$41,$Q$42,$P78,U$2,U$4,U$3)</f>
        <v>89044841.109999999</v>
      </c>
      <c r="V78" s="85">
        <f t="shared" ca="1" si="112"/>
        <v>-5964336.6700000018</v>
      </c>
      <c r="W78" s="106">
        <f t="shared" ca="1" si="113"/>
        <v>-6.6981271409447096E-2</v>
      </c>
      <c r="X78" s="15">
        <f ca="1">_xll.DBRW($B$3,$Q$37,$Q$38,$Q$40,$Q$41,$Q$42,$P78,X$2,X$4,X$3)</f>
        <v>-28652058.190000001</v>
      </c>
      <c r="Y78" s="15">
        <f ca="1">_xll.DBRW($B$3,$Q$37,$Q$38,$Q$40,$Q$41,$Q$42,$P78,Y$2,Y$4,Y$3)</f>
        <v>-15771708.089999996</v>
      </c>
      <c r="Z78" s="15">
        <f ca="1">_xll.DBRW($B$3,$Q$37,$Q$38,$Q$40,$Q$41,$Q$42,$P78,Z$2,Z$4,Z$3)</f>
        <v>-5123872.38</v>
      </c>
      <c r="AA78" s="15">
        <f ca="1">_xll.DBRW($B$3,$Q$37,$Q$38,$Q$40,$Q$41,$Q$42,$P78,AA$2,AA$4,AA$3)</f>
        <v>-61403.12999999999</v>
      </c>
      <c r="AB78" s="15">
        <f ca="1">_xll.DBRW($B$3,$Q$37,$Q$38,$Q$40,$Q$41,$Q$42,$P78,AB$2,AB$4,AB$3)</f>
        <v>-23028319.049999997</v>
      </c>
      <c r="AC78" s="15">
        <f ca="1">_xll.DBRW($B$3,$Q$37,$Q$38,$Q$40,$Q$41,$Q$42,$P78,AC$2,AC$4,AC$3)</f>
        <v>-30996354.000000007</v>
      </c>
      <c r="AD78" s="15">
        <f ca="1">_xll.DBRW($B$3,$Q$37,$Q$38,$Q$40,$Q$41,$Q$42,$P78,AD$2,AD$4,AD$3)</f>
        <v>-15866131.539999999</v>
      </c>
      <c r="AE78" s="15">
        <f ca="1">_xll.DBRW($B$3,$Q$37,$Q$38,$Q$40,$Q$41,$Q$42,$P78,AE$2,AE$4,AE$3)</f>
        <v>-7121754.8199999994</v>
      </c>
      <c r="AF78" s="15">
        <f ca="1">_xll.DBRW($B$3,$Q$37,$Q$38,$Q$40,$Q$41,$Q$42,$P78,AF$2,AF$4,AF$3)</f>
        <v>-91129.21</v>
      </c>
      <c r="AG78" s="15">
        <f ca="1">_xll.DBRW($B$3,$Q$37,$Q$38,$Q$40,$Q$41,$Q$42,$P78,AG$2,AG$4,AG$3)</f>
        <v>-22946430.75</v>
      </c>
      <c r="AH78" s="15">
        <f t="shared" ca="1" si="114"/>
        <v>2344295.8100000061</v>
      </c>
      <c r="AI78" s="15">
        <f t="shared" ca="1" si="115"/>
        <v>94423.45000000298</v>
      </c>
      <c r="AJ78" s="15">
        <f t="shared" ca="1" si="116"/>
        <v>1997882.4399999995</v>
      </c>
      <c r="AK78" s="15">
        <f t="shared" ca="1" si="117"/>
        <v>29726.080000000016</v>
      </c>
      <c r="AL78" s="15">
        <f t="shared" ca="1" si="118"/>
        <v>-81888.29999999702</v>
      </c>
      <c r="AM78" s="20"/>
      <c r="AN78" s="16">
        <f ca="1">_xll.DBRW($B$3,$Q$37,$Q$38,$Q$40,$Q$41,$Q$42,$P78,AN$2,AN$4,AN$3)</f>
        <v>0.34487101857563063</v>
      </c>
      <c r="AO78" s="16">
        <f ca="1">_xll.DBRW($B$3,$Q$37,$Q$38,$Q$40,$Q$41,$Q$42,$P78,AO$2,AO$4,AO$3)</f>
        <v>0.34809825716583848</v>
      </c>
      <c r="AP78" s="17">
        <f t="shared" ca="1" si="119"/>
        <v>0.32272385902078482</v>
      </c>
      <c r="AQ78" s="14">
        <f t="shared" ca="1" si="120"/>
        <v>268120.61002270458</v>
      </c>
      <c r="AR78" s="18">
        <f ca="1">_xll.DBRW($B$3,$Q$37,$Q$38,$Q$40,$Q$41,$Q$42,$P78,AR$2,AR$4,AR$3)</f>
        <v>34.272168418251375</v>
      </c>
      <c r="AS78" s="19">
        <f ca="1">_xll.DBRW($B$3,$Q$37,$Q$38,$Q$40,$Q$41,$Q$42,$P78,AS$2,AS$4,AS$3)</f>
        <v>1.1655071338045129</v>
      </c>
      <c r="AT78" s="18">
        <f ca="1">_xll.DBRW($B$3,$Q$37,$Q$38,$Q$40,$Q$41,$Q$42,$P78,AT$2,AT$4,AT$3)</f>
        <v>115.82433614572295</v>
      </c>
      <c r="AU78" s="15">
        <f ca="1">_xll.DBRW($B$3,$Q$37,$Q$38,$Q$40,$Q$41,$Q$42,$P78,AU$2,AU$4,AU$3)</f>
        <v>836015.33</v>
      </c>
      <c r="AV78" s="15">
        <f ca="1">_xll.DBRW($B$3,$Q$37,$Q$38,$Q$40,$Q$41,$Q$42,$P78,AV$2,AV$4,AV$3)</f>
        <v>717297.4800000001</v>
      </c>
      <c r="AW78" s="18">
        <f ca="1">_xll.DBRW($B$3,$Q$37,$Q$38,$Q$40,$Q$41,$Q$42,$P78,AW$2,AW$4,AW$3)</f>
        <v>33.81255320444734</v>
      </c>
      <c r="AX78" s="19">
        <f ca="1">_xll.DBRW($B$3,$Q$37,$Q$38,$Q$40,$Q$41,$Q$42,$P78,AX$2,AX$4,AX$3)</f>
        <v>1.1203720165578335</v>
      </c>
      <c r="AY78" s="18">
        <f ca="1">_xll.DBRW($B$3,$Q$37,$Q$38,$Q$40,$Q$41,$Q$42,$P78,AY$2,AY$4,AY$3)</f>
        <v>108.82742914908629</v>
      </c>
      <c r="AZ78" s="15">
        <f ca="1">_xll.DBRW($B$3,$Q$37,$Q$38,$Q$40,$Q$41,$Q$42,$P78,AZ$2,AZ$4,AZ$3)</f>
        <v>916711.43</v>
      </c>
      <c r="BA78" s="15">
        <f ca="1">_xll.DBRW($B$3,$Q$37,$Q$38,$Q$40,$Q$41,$Q$42,$P78,BA$2,BA$4,BA$3)</f>
        <v>818220.57000000007</v>
      </c>
      <c r="BB78" s="18">
        <f t="shared" ca="1" si="121"/>
        <v>0.45961521380403525</v>
      </c>
      <c r="BC78" s="18">
        <f t="shared" ca="1" si="122"/>
        <v>4.5135117246679402E-2</v>
      </c>
      <c r="BD78" s="18">
        <f t="shared" ca="1" si="123"/>
        <v>6.9969069966366675</v>
      </c>
      <c r="BE78" s="15">
        <f t="shared" ca="1" si="124"/>
        <v>-384245.36464140104</v>
      </c>
      <c r="BF78" s="15">
        <f t="shared" ca="1" si="125"/>
        <v>-1154271.9620376874</v>
      </c>
      <c r="BG78" s="15">
        <f t="shared" ca="1" si="126"/>
        <v>1730860.6557902116</v>
      </c>
      <c r="BH78" s="15">
        <f t="shared" ca="1" si="127"/>
        <v>75777.280911581125</v>
      </c>
      <c r="BI78" s="15">
        <f t="shared" ca="1" si="128"/>
        <v>0</v>
      </c>
      <c r="BJ78" s="15">
        <f t="shared" ca="1" si="129"/>
        <v>268120.61002270435</v>
      </c>
      <c r="BK78" s="15">
        <f t="shared" ca="1" si="130"/>
        <v>2076175.1999773015</v>
      </c>
      <c r="BL78" s="15">
        <f t="shared" ca="1" si="131"/>
        <v>2344295.8100000061</v>
      </c>
      <c r="BM78" s="16">
        <f ca="1">_xll.DBRW($B$3,$Q$37,$Q$38,$Q$40,$Q$41,$Q$42,$P78,BM$2,BM$4,BM$3)</f>
        <v>0.18983645075711095</v>
      </c>
      <c r="BN78" s="16">
        <f ca="1">_xll.DBRW($B$3,$Q$37,$Q$38,$Q$40,$Q$41,$Q$42,$P78,BN$2,BN$4,BN$3)</f>
        <v>0.17818136730010051</v>
      </c>
      <c r="BO78" s="17">
        <f t="shared" ca="1" si="132"/>
        <v>-1.165508345701044</v>
      </c>
      <c r="BP78" s="14">
        <f t="shared" ca="1" si="133"/>
        <v>-968310.21289872588</v>
      </c>
      <c r="BQ78" s="15">
        <f ca="1">_xll.DBRW($B$3,$Q$37,$Q$38,$Q$40,$Q$41,$Q$42,$P78,BQ$2,BQ$4,BQ$3)</f>
        <v>1.6798449480380211</v>
      </c>
      <c r="BR78" s="15">
        <f ca="1">_xll.DBRW($B$3,$Q$37,$Q$38,$Q$40,$Q$41,$Q$42,$P78,BR$2,BR$4,BR$3)</f>
        <v>13.08911332018063</v>
      </c>
      <c r="BS78" s="15">
        <f ca="1">_xll.DBRW($B$3,$Q$37,$Q$38,$Q$40,$Q$41,$Q$42,$P78,BS$2,BS$4,BS$3)</f>
        <v>115.82433614572295</v>
      </c>
      <c r="BT78" s="15">
        <f ca="1">_xll.DBRW($B$3,$Q$37,$Q$38,$Q$40,$Q$41,$Q$42,$P78,BT$2,BT$4,BT$3)</f>
        <v>9388788</v>
      </c>
      <c r="BU78" s="15">
        <f ca="1">_xll.DBRW($B$3,$Q$37,$Q$38,$Q$40,$Q$41,$Q$42,$P78,BU$2,BU$4,BU$3)</f>
        <v>717297.4800000001</v>
      </c>
      <c r="BV78" s="15">
        <f ca="1">_xll.DBRW($B$3,$Q$37,$Q$38,$Q$40,$Q$41,$Q$42,$P78,BV$2,BV$4,BV$3)</f>
        <v>1.4770423147796286</v>
      </c>
      <c r="BW78" s="15">
        <f ca="1">_xll.DBRW($B$3,$Q$37,$Q$38,$Q$40,$Q$41,$Q$42,$P78,BW$2,BW$4,BW$3)</f>
        <v>13.12827664550159</v>
      </c>
      <c r="BX78" s="15">
        <f ca="1">_xll.DBRW($B$3,$Q$37,$Q$38,$Q$40,$Q$41,$Q$42,$P78,BX$2,BX$4,BX$3)</f>
        <v>108.82742914908629</v>
      </c>
      <c r="BY78" s="15">
        <f ca="1">_xll.DBRW($B$3,$Q$37,$Q$38,$Q$40,$Q$41,$Q$42,$P78,BY$2,BY$4,BY$3)</f>
        <v>10741826</v>
      </c>
      <c r="BZ78" s="15">
        <f ca="1">_xll.DBRW($B$3,$Q$37,$Q$38,$Q$40,$Q$41,$Q$42,$P78,BZ$2,BZ$4,BZ$3)</f>
        <v>818220.57000000007</v>
      </c>
      <c r="CA78" s="15">
        <f t="shared" ca="1" si="134"/>
        <v>0.20280263325839254</v>
      </c>
      <c r="CB78" s="15">
        <f t="shared" ca="1" si="135"/>
        <v>-3.9163325320959785E-2</v>
      </c>
      <c r="CC78" s="15">
        <f t="shared" ca="1" si="136"/>
        <v>6.9969069966366675</v>
      </c>
      <c r="CD78" s="15">
        <f t="shared" ca="1" si="137"/>
        <v>-1904070.9295047969</v>
      </c>
      <c r="CE78" s="15">
        <f t="shared" ca="1" si="138"/>
        <v>47049.018806861364</v>
      </c>
      <c r="CF78" s="15">
        <f t="shared" ca="1" si="139"/>
        <v>952763.2823640157</v>
      </c>
      <c r="CG78" s="15">
        <f t="shared" ca="1" si="140"/>
        <v>-64051.584564805962</v>
      </c>
      <c r="CH78" s="15">
        <f t="shared" ca="1" si="141"/>
        <v>0</v>
      </c>
      <c r="CI78" s="15">
        <f t="shared" ca="1" si="142"/>
        <v>-968310.21289872588</v>
      </c>
      <c r="CJ78" s="15">
        <f t="shared" ca="1" si="143"/>
        <v>1062733.6628987289</v>
      </c>
      <c r="CK78" s="15">
        <f t="shared" ca="1" si="144"/>
        <v>94423.45000000298</v>
      </c>
      <c r="CL78" s="16">
        <f ca="1">_xll.DBRW($B$3,$Q$37,$Q$38,$Q$40,$Q$41,$Q$42,$P78,CL$2,CL$4,CL$3)</f>
        <v>6.1673582924624812E-2</v>
      </c>
      <c r="CM78" s="16">
        <f ca="1">_xll.DBRW($B$3,$Q$37,$Q$38,$Q$40,$Q$41,$Q$42,$P78,CM$2,CM$4,CM$3)</f>
        <v>7.9979420831379364E-2</v>
      </c>
      <c r="CN78" s="17">
        <f t="shared" ca="1" si="145"/>
        <v>1.8305837906754552</v>
      </c>
      <c r="CO78" s="14">
        <f t="shared" ca="1" si="146"/>
        <v>1520858.2474900414</v>
      </c>
      <c r="CP78" s="15">
        <f ca="1">_xll.DBRW($B$3,$Q$37,$Q$38,$Q$40,$Q$41,$Q$42,$P78,CP$2,CP$4,CP$3)</f>
        <v>0</v>
      </c>
      <c r="CQ78" s="15">
        <f ca="1">_xll.DBRW($B$3,$Q$37,$Q$38,$Q$40,$Q$41,$Q$42,$P78,CQ$2,CQ$4,CQ$3)</f>
        <v>0</v>
      </c>
      <c r="CR78" s="15">
        <f ca="1">_xll.DBRW($B$3,$Q$37,$Q$38,$Q$40,$Q$41,$Q$42,$P78,CR$2,CR$4,CR$3)</f>
        <v>0</v>
      </c>
      <c r="CS78" s="15">
        <f ca="1">_xll.DBRW($B$3,$Q$37,$Q$38,$Q$40,$Q$41,$Q$42,$P78,CS$2,CS$4,CS$3)</f>
        <v>0</v>
      </c>
      <c r="CT78" s="15">
        <f ca="1">_xll.DBRW($B$3,$Q$37,$Q$38,$Q$40,$Q$41,$Q$42,$P78,CT$2,CT$4,CT$3)</f>
        <v>0</v>
      </c>
      <c r="CU78" s="15">
        <f ca="1">_xll.DBRW($B$3,$Q$37,$Q$38,$Q$40,$Q$41,$Q$42,$P78,CU$2,CU$4,CU$3)</f>
        <v>0</v>
      </c>
      <c r="CV78" s="15">
        <f ca="1">_xll.DBRW($B$3,$Q$37,$Q$38,$Q$40,$Q$41,$Q$42,$P78,CV$2,CV$4,CV$3)</f>
        <v>0</v>
      </c>
      <c r="CW78" s="15">
        <f ca="1">_xll.DBRW($B$3,$Q$37,$Q$38,$Q$40,$Q$41,$Q$42,$P78,CW$2,CW$4,CW$3)</f>
        <v>0</v>
      </c>
      <c r="CX78" s="15">
        <f ca="1">_xll.DBRW($B$3,$Q$37,$Q$38,$Q$40,$Q$41,$Q$42,$P78,CX$2,CX$4,CX$3)</f>
        <v>0</v>
      </c>
      <c r="CY78" s="15">
        <f ca="1">_xll.DBRW($B$3,$Q$37,$Q$38,$Q$40,$Q$41,$Q$42,$P78,CY$2,CY$4,CY$3)</f>
        <v>0</v>
      </c>
      <c r="CZ78" s="15">
        <f t="shared" ca="1" si="147"/>
        <v>0</v>
      </c>
      <c r="DA78" s="15">
        <f t="shared" ca="1" si="148"/>
        <v>0</v>
      </c>
      <c r="DB78" s="15">
        <f t="shared" ca="1" si="149"/>
        <v>0</v>
      </c>
      <c r="DC78" s="15">
        <f t="shared" ca="1" si="150"/>
        <v>0</v>
      </c>
      <c r="DD78" s="15">
        <f t="shared" ca="1" si="151"/>
        <v>0</v>
      </c>
      <c r="DE78" s="15">
        <f t="shared" ca="1" si="152"/>
        <v>0</v>
      </c>
      <c r="DF78" s="15">
        <f t="shared" ca="1" si="153"/>
        <v>0</v>
      </c>
      <c r="DG78" s="15">
        <f t="shared" ca="1" si="154"/>
        <v>1520858.2474900414</v>
      </c>
      <c r="DH78" s="15">
        <f t="shared" ca="1" si="155"/>
        <v>1520858.2474900414</v>
      </c>
      <c r="DI78" s="15">
        <f t="shared" ca="1" si="156"/>
        <v>477024.192509958</v>
      </c>
      <c r="DJ78" s="15">
        <f t="shared" ca="1" si="157"/>
        <v>1997882.4399999995</v>
      </c>
      <c r="DK78" s="16">
        <f ca="1">_xll.DBRW($B$3,$Q$37,$Q$38,$Q$40,$Q$41,$Q$42,$P78,DK$2,DK$4,DK$3)</f>
        <v>7.3907988900506478E-4</v>
      </c>
      <c r="DL78" s="16">
        <f ca="1">_xll.DBRW($B$3,$Q$37,$Q$38,$Q$40,$Q$41,$Q$42,$P78,DL$2,DL$4,DL$3)</f>
        <v>1.0234080814117588E-3</v>
      </c>
      <c r="DM78" s="17">
        <f t="shared" ca="1" si="158"/>
        <v>2.8432819240669403E-2</v>
      </c>
      <c r="DN78" s="14">
        <f t="shared" ca="1" si="159"/>
        <v>23622.129651661515</v>
      </c>
      <c r="DO78" s="15">
        <f ca="1">_xll.DBRW($B$3,$Q$37,$Q$38,$Q$40,$Q$41,$Q$42,$P78,DO$2,DO$4,DO$3)</f>
        <v>0</v>
      </c>
      <c r="DP78" s="15">
        <f ca="1">_xll.DBRW($B$3,$Q$37,$Q$38,$Q$40,$Q$41,$Q$42,$P78,DP$2,DP$4,DP$3)</f>
        <v>0</v>
      </c>
      <c r="DQ78" s="15">
        <f ca="1">_xll.DBRW($B$3,$Q$37,$Q$38,$Q$40,$Q$41,$Q$42,$P78,DQ$2,DQ$4,DQ$3)</f>
        <v>0</v>
      </c>
      <c r="DR78" s="15">
        <f ca="1">_xll.DBRW($B$3,$Q$37,$Q$38,$Q$40,$Q$41,$Q$42,$P78,DR$2,DR$4,DR$3)</f>
        <v>0</v>
      </c>
      <c r="DS78" s="15">
        <f ca="1">_xll.DBRW($B$3,$Q$37,$Q$38,$Q$40,$Q$41,$Q$42,$P78,DS$2,DS$4,DS$3)</f>
        <v>0</v>
      </c>
      <c r="DT78" s="15">
        <f ca="1">_xll.DBRW($B$3,$Q$37,$Q$38,$Q$40,$Q$41,$Q$42,$P78,DT$2,DT$4,DT$3)</f>
        <v>0</v>
      </c>
      <c r="DU78" s="15">
        <f ca="1">_xll.DBRW($B$3,$Q$37,$Q$38,$Q$40,$Q$41,$Q$42,$P78,DU$2,DU$4,DU$3)</f>
        <v>0</v>
      </c>
      <c r="DV78" s="15">
        <f ca="1">_xll.DBRW($B$3,$Q$37,$Q$38,$Q$40,$Q$41,$Q$42,$P78,DV$2,DV$4,DV$3)</f>
        <v>0</v>
      </c>
      <c r="DW78" s="15">
        <f ca="1">_xll.DBRW($B$3,$Q$37,$Q$38,$Q$40,$Q$41,$Q$42,$P78,DW$2,DW$4,DW$3)</f>
        <v>0</v>
      </c>
      <c r="DX78" s="15">
        <f ca="1">_xll.DBRW($B$3,$Q$37,$Q$38,$Q$40,$Q$41,$Q$42,$P78,DX$2,DX$4,DX$3)</f>
        <v>0</v>
      </c>
      <c r="DY78" s="15">
        <f t="shared" ca="1" si="160"/>
        <v>0</v>
      </c>
      <c r="DZ78" s="15">
        <f t="shared" ca="1" si="161"/>
        <v>0</v>
      </c>
      <c r="EA78" s="15">
        <f t="shared" ca="1" si="162"/>
        <v>0</v>
      </c>
      <c r="EB78" s="15">
        <f t="shared" ca="1" si="163"/>
        <v>0</v>
      </c>
      <c r="EC78" s="15">
        <f t="shared" ca="1" si="164"/>
        <v>0</v>
      </c>
      <c r="ED78" s="15">
        <f t="shared" ca="1" si="165"/>
        <v>0</v>
      </c>
      <c r="EE78" s="15">
        <f t="shared" ca="1" si="166"/>
        <v>0</v>
      </c>
      <c r="EF78" s="15">
        <f t="shared" ca="1" si="167"/>
        <v>23622.129651661515</v>
      </c>
      <c r="EG78" s="15">
        <f t="shared" ca="1" si="168"/>
        <v>23622.129651661515</v>
      </c>
      <c r="EH78" s="15">
        <f t="shared" ca="1" si="169"/>
        <v>6103.9503483385006</v>
      </c>
      <c r="EI78" s="15">
        <f t="shared" ca="1" si="170"/>
        <v>29726.080000000016</v>
      </c>
      <c r="EJ78" s="16">
        <f ca="1">_xll.DBRW($B$3,$Q$37,$Q$38,$Q$40,$Q$41,$Q$42,$P78,EJ$2,EJ$4,EJ$3)</f>
        <v>0.27718078031929672</v>
      </c>
      <c r="EK78" s="16">
        <f ca="1">_xll.DBRW($B$3,$Q$37,$Q$38,$Q$40,$Q$41,$Q$42,$P78,EK$2,EK$4,EK$3)</f>
        <v>0.25769522932444255</v>
      </c>
      <c r="EL78" s="17">
        <f t="shared" ca="1" si="171"/>
        <v>-1.9485550994854162</v>
      </c>
      <c r="EM78" s="14">
        <f t="shared" ca="1" si="172"/>
        <v>-1618869.4059438298</v>
      </c>
      <c r="EN78" s="15">
        <f ca="1">_xll.DBRW($B$3,$Q$37,$Q$38,$Q$40,$Q$41,$Q$42,$P78,EN$2,EN$4,EN$3)</f>
        <v>32.104279872836017</v>
      </c>
      <c r="EO78" s="15">
        <f ca="1">_xll.DBRW($B$3,$Q$37,$Q$38,$Q$40,$Q$41,$Q$42,$P78,EO$2,EO$4,EO$3)</f>
        <v>1</v>
      </c>
      <c r="EP78" s="15">
        <f ca="1">_xll.DBRW($B$3,$Q$37,$Q$38,$Q$40,$Q$41,$Q$42,$P78,EP$2,EP$4,EP$3)</f>
        <v>115.82433614572295</v>
      </c>
      <c r="EQ78" s="15">
        <f ca="1">_xll.DBRW($B$3,$Q$37,$Q$38,$Q$40,$Q$41,$Q$42,$P78,EQ$2,EQ$4,EQ$3)</f>
        <v>717297.4800000001</v>
      </c>
      <c r="ER78" s="15">
        <f ca="1">_xll.DBRW($B$3,$Q$37,$Q$38,$Q$40,$Q$41,$Q$42,$P78,ER$2,ER$4,ER$3)</f>
        <v>717297.4800000001</v>
      </c>
      <c r="ES78" s="15">
        <f ca="1">_xll.DBRW($B$3,$Q$37,$Q$38,$Q$40,$Q$41,$Q$42,$P78,ES$2,ES$4,ES$3)</f>
        <v>28.044309311363314</v>
      </c>
      <c r="ET78" s="15">
        <f ca="1">_xll.DBRW($B$3,$Q$37,$Q$38,$Q$40,$Q$41,$Q$42,$P78,ET$2,ET$4,ET$3)</f>
        <v>1</v>
      </c>
      <c r="EU78" s="15">
        <f ca="1">_xll.DBRW($B$3,$Q$37,$Q$38,$Q$40,$Q$41,$Q$42,$P78,EU$2,EU$4,EU$3)</f>
        <v>108.82742914908629</v>
      </c>
      <c r="EV78" s="15">
        <f ca="1">_xll.DBRW($B$3,$Q$37,$Q$38,$Q$40,$Q$41,$Q$42,$P78,EV$2,EV$4,EV$3)</f>
        <v>818220.57000000007</v>
      </c>
      <c r="EW78" s="15">
        <f ca="1">_xll.DBRW($B$3,$Q$37,$Q$38,$Q$40,$Q$41,$Q$42,$P78,EW$2,EW$4,EW$3)</f>
        <v>818220.57000000007</v>
      </c>
      <c r="EX78" s="15">
        <f t="shared" ca="1" si="173"/>
        <v>4.0599705614727029</v>
      </c>
      <c r="EY78" s="15">
        <f t="shared" ca="1" si="174"/>
        <v>0</v>
      </c>
      <c r="EZ78" s="15">
        <f t="shared" ca="1" si="175"/>
        <v>6.9969069966366675</v>
      </c>
      <c r="FA78" s="15">
        <f t="shared" ca="1" si="176"/>
        <v>-2912206.6526185554</v>
      </c>
      <c r="FB78" s="15">
        <f t="shared" ca="1" si="177"/>
        <v>0</v>
      </c>
      <c r="FC78" s="15">
        <f t="shared" ca="1" si="178"/>
        <v>1391132.5723378761</v>
      </c>
      <c r="FD78" s="15">
        <f t="shared" ca="1" si="179"/>
        <v>-97795.325663150521</v>
      </c>
      <c r="FE78" s="15">
        <f t="shared" ca="1" si="180"/>
        <v>0</v>
      </c>
      <c r="FF78" s="15">
        <f t="shared" ca="1" si="181"/>
        <v>-1618869.4059438298</v>
      </c>
      <c r="FG78" s="15">
        <f t="shared" ca="1" si="182"/>
        <v>1536981.1059438328</v>
      </c>
      <c r="FH78" s="15">
        <f t="shared" ca="1" si="183"/>
        <v>-81888.29999999702</v>
      </c>
      <c r="FI78" s="20"/>
      <c r="FJ78" s="85">
        <f t="shared" ca="1" si="184"/>
        <v>5159018.1116781598</v>
      </c>
      <c r="FK78" s="21"/>
      <c r="FL78" s="22"/>
      <c r="FM78" s="104">
        <f ca="1">_xll.DBRW($B$3,$Q$37,$Q$38,$Q$40,$Q$41,$Q$42,$P78,FM$2,FM$4,FM$3)</f>
        <v>10443143.600000007</v>
      </c>
      <c r="FN78" s="105">
        <f t="shared" ca="1" si="185"/>
        <v>0.12569908753433187</v>
      </c>
      <c r="FO78" s="104">
        <f ca="1">_xll.DBRW($B$3,$Q$37,$Q$38,$Q$40,$Q$41,$Q$42,$P78,FO$2,FO$4,FO$3)</f>
        <v>12023040.789999994</v>
      </c>
      <c r="FP78" s="105">
        <f t="shared" ca="1" si="186"/>
        <v>0.13502231729682732</v>
      </c>
      <c r="FQ78" s="86">
        <f t="shared" ca="1" si="187"/>
        <v>-1579897.1899999864</v>
      </c>
      <c r="FR78" s="103">
        <f t="shared" ca="1" si="188"/>
        <v>-0.93232297624954441</v>
      </c>
      <c r="FS78" s="23"/>
      <c r="FU78" s="37"/>
      <c r="FV78" s="37"/>
      <c r="FW78" s="37"/>
      <c r="FX78" s="37"/>
      <c r="FY78" s="37"/>
      <c r="FZ78" s="37"/>
      <c r="GA78" s="37"/>
      <c r="GB78" s="37"/>
      <c r="GC78" s="37"/>
      <c r="GD78" s="37"/>
      <c r="GE78" s="37"/>
      <c r="GF78" s="37"/>
      <c r="GG78" s="37"/>
    </row>
    <row r="79" spans="1:189" ht="15" customHeight="1" x14ac:dyDescent="0.25">
      <c r="A79">
        <f t="shared" ca="1" si="108"/>
        <v>1</v>
      </c>
      <c r="C79" s="30"/>
      <c r="D79" s="30"/>
      <c r="E79" s="30" t="str">
        <f t="shared" ca="1" si="109"/>
        <v>VERIF. ELIGIBILITE PMM</v>
      </c>
      <c r="F79" s="30"/>
      <c r="G79" s="30"/>
      <c r="H79" s="30"/>
      <c r="I79" s="30">
        <f t="shared" ca="1" si="110"/>
        <v>0</v>
      </c>
      <c r="J79" s="30">
        <f t="shared" ca="1" si="111"/>
        <v>0</v>
      </c>
      <c r="K79" s="4"/>
      <c r="L79" s="9"/>
      <c r="M79" s="10"/>
      <c r="N79" s="9"/>
      <c r="O79" s="11"/>
      <c r="P79" s="130" t="s">
        <v>243</v>
      </c>
      <c r="Q79" s="130"/>
      <c r="R79" s="12"/>
      <c r="S79" s="13"/>
      <c r="T79" s="84">
        <f ca="1">_xll.DBRW($B$3,$Q$37,$Q$38,$Q$40,$Q$41,$Q$42,$P79,T$2,T$4,T$3)</f>
        <v>0</v>
      </c>
      <c r="U79" s="84">
        <f ca="1">_xll.DBRW($B$3,$Q$37,$Q$38,$Q$40,$Q$41,$Q$42,$P79,U$2,U$4,U$3)</f>
        <v>4874051</v>
      </c>
      <c r="V79" s="85">
        <f t="shared" ca="1" si="112"/>
        <v>-4874051</v>
      </c>
      <c r="W79" s="106">
        <f t="shared" ca="1" si="113"/>
        <v>-1</v>
      </c>
      <c r="X79" s="15">
        <f ca="1">_xll.DBRW($B$3,$Q$37,$Q$38,$Q$40,$Q$41,$Q$42,$P79,X$2,X$4,X$3)</f>
        <v>0</v>
      </c>
      <c r="Y79" s="15">
        <f ca="1">_xll.DBRW($B$3,$Q$37,$Q$38,$Q$40,$Q$41,$Q$42,$P79,Y$2,Y$4,Y$3)</f>
        <v>0</v>
      </c>
      <c r="Z79" s="15">
        <f ca="1">_xll.DBRW($B$3,$Q$37,$Q$38,$Q$40,$Q$41,$Q$42,$P79,Z$2,Z$4,Z$3)</f>
        <v>0</v>
      </c>
      <c r="AA79" s="15">
        <f ca="1">_xll.DBRW($B$3,$Q$37,$Q$38,$Q$40,$Q$41,$Q$42,$P79,AA$2,AA$4,AA$3)</f>
        <v>0</v>
      </c>
      <c r="AB79" s="15">
        <f ca="1">_xll.DBRW($B$3,$Q$37,$Q$38,$Q$40,$Q$41,$Q$42,$P79,AB$2,AB$4,AB$3)</f>
        <v>0</v>
      </c>
      <c r="AC79" s="15">
        <f ca="1">_xll.DBRW($B$3,$Q$37,$Q$38,$Q$40,$Q$41,$Q$42,$P79,AC$2,AC$4,AC$3)</f>
        <v>-1858041</v>
      </c>
      <c r="AD79" s="15">
        <f ca="1">_xll.DBRW($B$3,$Q$37,$Q$38,$Q$40,$Q$41,$Q$42,$P79,AD$2,AD$4,AD$3)</f>
        <v>-355776</v>
      </c>
      <c r="AE79" s="15">
        <f ca="1">_xll.DBRW($B$3,$Q$37,$Q$38,$Q$40,$Q$41,$Q$42,$P79,AE$2,AE$4,AE$3)</f>
        <v>-795894</v>
      </c>
      <c r="AF79" s="15">
        <f ca="1">_xll.DBRW($B$3,$Q$37,$Q$38,$Q$40,$Q$41,$Q$42,$P79,AF$2,AF$4,AF$3)</f>
        <v>-598383</v>
      </c>
      <c r="AG79" s="15">
        <f ca="1">_xll.DBRW($B$3,$Q$37,$Q$38,$Q$40,$Q$41,$Q$42,$P79,AG$2,AG$4,AG$3)</f>
        <v>-925647</v>
      </c>
      <c r="AH79" s="15">
        <f t="shared" ca="1" si="114"/>
        <v>1858041</v>
      </c>
      <c r="AI79" s="15">
        <f t="shared" ca="1" si="115"/>
        <v>355776</v>
      </c>
      <c r="AJ79" s="15">
        <f t="shared" ca="1" si="116"/>
        <v>795894</v>
      </c>
      <c r="AK79" s="15">
        <f t="shared" ca="1" si="117"/>
        <v>598383</v>
      </c>
      <c r="AL79" s="15">
        <f t="shared" ca="1" si="118"/>
        <v>925647</v>
      </c>
      <c r="AM79" s="20"/>
      <c r="AN79" s="16">
        <f ca="1">_xll.DBRW($B$3,$Q$37,$Q$38,$Q$40,$Q$41,$Q$42,$P79,AN$2,AN$4,AN$3)</f>
        <v>0</v>
      </c>
      <c r="AO79" s="16">
        <f ca="1">_xll.DBRW($B$3,$Q$37,$Q$38,$Q$40,$Q$41,$Q$42,$P79,AO$2,AO$4,AO$3)</f>
        <v>0.38121082442510346</v>
      </c>
      <c r="AP79" s="17">
        <f t="shared" ca="1" si="119"/>
        <v>38.121082442510343</v>
      </c>
      <c r="AQ79" s="14">
        <f t="shared" ca="1" si="120"/>
        <v>0</v>
      </c>
      <c r="AR79" s="18">
        <f ca="1">_xll.DBRW($B$3,$Q$37,$Q$38,$Q$40,$Q$41,$Q$42,$P79,AR$2,AR$4,AR$3)</f>
        <v>0</v>
      </c>
      <c r="AS79" s="19">
        <f ca="1">_xll.DBRW($B$3,$Q$37,$Q$38,$Q$40,$Q$41,$Q$42,$P79,AS$2,AS$4,AS$3)</f>
        <v>0</v>
      </c>
      <c r="AT79" s="18">
        <f ca="1">_xll.DBRW($B$3,$Q$37,$Q$38,$Q$40,$Q$41,$Q$42,$P79,AT$2,AT$4,AT$3)</f>
        <v>0</v>
      </c>
      <c r="AU79" s="15">
        <f ca="1">_xll.DBRW($B$3,$Q$37,$Q$38,$Q$40,$Q$41,$Q$42,$P79,AU$2,AU$4,AU$3)</f>
        <v>0</v>
      </c>
      <c r="AV79" s="15">
        <f ca="1">_xll.DBRW($B$3,$Q$37,$Q$38,$Q$40,$Q$41,$Q$42,$P79,AV$2,AV$4,AV$3)</f>
        <v>0</v>
      </c>
      <c r="AW79" s="18">
        <f ca="1">_xll.DBRW($B$3,$Q$37,$Q$38,$Q$40,$Q$41,$Q$42,$P79,AW$2,AW$4,AW$3)</f>
        <v>11.513167352401725</v>
      </c>
      <c r="AX79" s="19">
        <f ca="1">_xll.DBRW($B$3,$Q$37,$Q$38,$Q$40,$Q$41,$Q$42,$P79,AX$2,AX$4,AX$3)</f>
        <v>1.9975245073769681</v>
      </c>
      <c r="AY79" s="18">
        <f ca="1">_xll.DBRW($B$3,$Q$37,$Q$38,$Q$40,$Q$41,$Q$42,$P79,AY$2,AY$4,AY$3)</f>
        <v>60.32838647390831</v>
      </c>
      <c r="AZ79" s="15">
        <f ca="1">_xll.DBRW($B$3,$Q$37,$Q$38,$Q$40,$Q$41,$Q$42,$P79,AZ$2,AZ$4,AZ$3)</f>
        <v>161384</v>
      </c>
      <c r="BA79" s="15">
        <f ca="1">_xll.DBRW($B$3,$Q$37,$Q$38,$Q$40,$Q$41,$Q$42,$P79,BA$2,BA$4,BA$3)</f>
        <v>80792</v>
      </c>
      <c r="BB79" s="18">
        <f t="shared" ca="1" si="121"/>
        <v>-11.513167352401725</v>
      </c>
      <c r="BC79" s="18">
        <f t="shared" ca="1" si="122"/>
        <v>-1.9975245073769681</v>
      </c>
      <c r="BD79" s="18">
        <f t="shared" ca="1" si="123"/>
        <v>-60.32838647390831</v>
      </c>
      <c r="BE79" s="15">
        <f t="shared" ca="1" si="124"/>
        <v>0</v>
      </c>
      <c r="BF79" s="15">
        <f t="shared" ca="1" si="125"/>
        <v>0</v>
      </c>
      <c r="BG79" s="15">
        <f t="shared" ca="1" si="126"/>
        <v>0</v>
      </c>
      <c r="BH79" s="15">
        <f t="shared" ca="1" si="127"/>
        <v>0</v>
      </c>
      <c r="BI79" s="15">
        <f t="shared" ca="1" si="128"/>
        <v>0</v>
      </c>
      <c r="BJ79" s="15">
        <f t="shared" ca="1" si="129"/>
        <v>0</v>
      </c>
      <c r="BK79" s="15">
        <f t="shared" ca="1" si="130"/>
        <v>1858041</v>
      </c>
      <c r="BL79" s="15">
        <f t="shared" ca="1" si="131"/>
        <v>1858041</v>
      </c>
      <c r="BM79" s="16">
        <f ca="1">_xll.DBRW($B$3,$Q$37,$Q$38,$Q$40,$Q$41,$Q$42,$P79,BM$2,BM$4,BM$3)</f>
        <v>0</v>
      </c>
      <c r="BN79" s="16">
        <f ca="1">_xll.DBRW($B$3,$Q$37,$Q$38,$Q$40,$Q$41,$Q$42,$P79,BN$2,BN$4,BN$3)</f>
        <v>7.2993901787240217E-2</v>
      </c>
      <c r="BO79" s="17">
        <f t="shared" ca="1" si="132"/>
        <v>7.2993901787240221</v>
      </c>
      <c r="BP79" s="14">
        <f t="shared" ca="1" si="133"/>
        <v>0</v>
      </c>
      <c r="BQ79" s="15">
        <f ca="1">_xll.DBRW($B$3,$Q$37,$Q$38,$Q$40,$Q$41,$Q$42,$P79,BQ$2,BQ$4,BQ$3)</f>
        <v>0</v>
      </c>
      <c r="BR79" s="15">
        <f ca="1">_xll.DBRW($B$3,$Q$37,$Q$38,$Q$40,$Q$41,$Q$42,$P79,BR$2,BR$4,BR$3)</f>
        <v>0</v>
      </c>
      <c r="BS79" s="15">
        <f ca="1">_xll.DBRW($B$3,$Q$37,$Q$38,$Q$40,$Q$41,$Q$42,$P79,BS$2,BS$4,BS$3)</f>
        <v>0</v>
      </c>
      <c r="BT79" s="15">
        <f ca="1">_xll.DBRW($B$3,$Q$37,$Q$38,$Q$40,$Q$41,$Q$42,$P79,BT$2,BT$4,BT$3)</f>
        <v>0</v>
      </c>
      <c r="BU79" s="15">
        <f ca="1">_xll.DBRW($B$3,$Q$37,$Q$38,$Q$40,$Q$41,$Q$42,$P79,BU$2,BU$4,BU$3)</f>
        <v>0</v>
      </c>
      <c r="BV79" s="15">
        <f ca="1">_xll.DBRW($B$3,$Q$37,$Q$38,$Q$40,$Q$41,$Q$42,$P79,BV$2,BV$4,BV$3)</f>
        <v>0.12854321590719406</v>
      </c>
      <c r="BW79" s="15">
        <f ca="1">_xll.DBRW($B$3,$Q$37,$Q$38,$Q$40,$Q$41,$Q$42,$P79,BW$2,BW$4,BW$3)</f>
        <v>34.25777304683632</v>
      </c>
      <c r="BX79" s="15">
        <f ca="1">_xll.DBRW($B$3,$Q$37,$Q$38,$Q$40,$Q$41,$Q$42,$P79,BX$2,BX$4,BX$3)</f>
        <v>60.32838647390831</v>
      </c>
      <c r="BY79" s="15">
        <f ca="1">_xll.DBRW($B$3,$Q$37,$Q$38,$Q$40,$Q$41,$Q$42,$P79,BY$2,BY$4,BY$3)</f>
        <v>2767754</v>
      </c>
      <c r="BZ79" s="15">
        <f ca="1">_xll.DBRW($B$3,$Q$37,$Q$38,$Q$40,$Q$41,$Q$42,$P79,BZ$2,BZ$4,BZ$3)</f>
        <v>80792</v>
      </c>
      <c r="CA79" s="15">
        <f t="shared" ca="1" si="134"/>
        <v>-0.12854321590719406</v>
      </c>
      <c r="CB79" s="15">
        <f t="shared" ca="1" si="135"/>
        <v>-34.25777304683632</v>
      </c>
      <c r="CC79" s="15">
        <f t="shared" ca="1" si="136"/>
        <v>-60.32838647390831</v>
      </c>
      <c r="CD79" s="15">
        <f t="shared" ca="1" si="137"/>
        <v>0</v>
      </c>
      <c r="CE79" s="15">
        <f t="shared" ca="1" si="138"/>
        <v>0</v>
      </c>
      <c r="CF79" s="15">
        <f t="shared" ca="1" si="139"/>
        <v>0</v>
      </c>
      <c r="CG79" s="15">
        <f t="shared" ca="1" si="140"/>
        <v>0</v>
      </c>
      <c r="CH79" s="15">
        <f t="shared" ca="1" si="141"/>
        <v>0</v>
      </c>
      <c r="CI79" s="15">
        <f t="shared" ca="1" si="142"/>
        <v>0</v>
      </c>
      <c r="CJ79" s="15">
        <f t="shared" ca="1" si="143"/>
        <v>355776</v>
      </c>
      <c r="CK79" s="15">
        <f t="shared" ca="1" si="144"/>
        <v>355776</v>
      </c>
      <c r="CL79" s="16">
        <f ca="1">_xll.DBRW($B$3,$Q$37,$Q$38,$Q$40,$Q$41,$Q$42,$P79,CL$2,CL$4,CL$3)</f>
        <v>0</v>
      </c>
      <c r="CM79" s="16">
        <f ca="1">_xll.DBRW($B$3,$Q$37,$Q$38,$Q$40,$Q$41,$Q$42,$P79,CM$2,CM$4,CM$3)</f>
        <v>0.16329209522017721</v>
      </c>
      <c r="CN79" s="17">
        <f t="shared" ca="1" si="145"/>
        <v>16.32920952201772</v>
      </c>
      <c r="CO79" s="14">
        <f t="shared" ca="1" si="146"/>
        <v>0</v>
      </c>
      <c r="CP79" s="15">
        <f ca="1">_xll.DBRW($B$3,$Q$37,$Q$38,$Q$40,$Q$41,$Q$42,$P79,CP$2,CP$4,CP$3)</f>
        <v>0</v>
      </c>
      <c r="CQ79" s="15">
        <f ca="1">_xll.DBRW($B$3,$Q$37,$Q$38,$Q$40,$Q$41,$Q$42,$P79,CQ$2,CQ$4,CQ$3)</f>
        <v>0</v>
      </c>
      <c r="CR79" s="15">
        <f ca="1">_xll.DBRW($B$3,$Q$37,$Q$38,$Q$40,$Q$41,$Q$42,$P79,CR$2,CR$4,CR$3)</f>
        <v>0</v>
      </c>
      <c r="CS79" s="15">
        <f ca="1">_xll.DBRW($B$3,$Q$37,$Q$38,$Q$40,$Q$41,$Q$42,$P79,CS$2,CS$4,CS$3)</f>
        <v>0</v>
      </c>
      <c r="CT79" s="15">
        <f ca="1">_xll.DBRW($B$3,$Q$37,$Q$38,$Q$40,$Q$41,$Q$42,$P79,CT$2,CT$4,CT$3)</f>
        <v>0</v>
      </c>
      <c r="CU79" s="15">
        <f ca="1">_xll.DBRW($B$3,$Q$37,$Q$38,$Q$40,$Q$41,$Q$42,$P79,CU$2,CU$4,CU$3)</f>
        <v>0.77893655127866346</v>
      </c>
      <c r="CV79" s="15">
        <f ca="1">_xll.DBRW($B$3,$Q$37,$Q$38,$Q$40,$Q$41,$Q$42,$P79,CV$2,CV$4,CV$3)</f>
        <v>12.646920487176947</v>
      </c>
      <c r="CW79" s="15">
        <f ca="1">_xll.DBRW($B$3,$Q$37,$Q$38,$Q$40,$Q$41,$Q$42,$P79,CW$2,CW$4,CW$3)</f>
        <v>60.32838647390831</v>
      </c>
      <c r="CX79" s="15">
        <f ca="1">_xll.DBRW($B$3,$Q$37,$Q$38,$Q$40,$Q$41,$Q$42,$P79,CX$2,CX$4,CX$3)</f>
        <v>1021770</v>
      </c>
      <c r="CY79" s="15">
        <f ca="1">_xll.DBRW($B$3,$Q$37,$Q$38,$Q$40,$Q$41,$Q$42,$P79,CY$2,CY$4,CY$3)</f>
        <v>80792</v>
      </c>
      <c r="CZ79" s="15">
        <f t="shared" ca="1" si="147"/>
        <v>-0.77893655127866346</v>
      </c>
      <c r="DA79" s="15">
        <f t="shared" ca="1" si="148"/>
        <v>-12.646920487176947</v>
      </c>
      <c r="DB79" s="15">
        <f t="shared" ca="1" si="149"/>
        <v>-60.32838647390831</v>
      </c>
      <c r="DC79" s="15">
        <f t="shared" ca="1" si="150"/>
        <v>0</v>
      </c>
      <c r="DD79" s="15">
        <f t="shared" ca="1" si="151"/>
        <v>0</v>
      </c>
      <c r="DE79" s="15">
        <f t="shared" ca="1" si="152"/>
        <v>0</v>
      </c>
      <c r="DF79" s="15">
        <f t="shared" ca="1" si="153"/>
        <v>0</v>
      </c>
      <c r="DG79" s="15">
        <f t="shared" ca="1" si="154"/>
        <v>0</v>
      </c>
      <c r="DH79" s="15">
        <f t="shared" ca="1" si="155"/>
        <v>0</v>
      </c>
      <c r="DI79" s="15">
        <f t="shared" ca="1" si="156"/>
        <v>795894</v>
      </c>
      <c r="DJ79" s="15">
        <f t="shared" ca="1" si="157"/>
        <v>795894</v>
      </c>
      <c r="DK79" s="16">
        <f ca="1">_xll.DBRW($B$3,$Q$37,$Q$38,$Q$40,$Q$41,$Q$42,$P79,DK$2,DK$4,DK$3)</f>
        <v>0</v>
      </c>
      <c r="DL79" s="16">
        <f ca="1">_xll.DBRW($B$3,$Q$37,$Q$38,$Q$40,$Q$41,$Q$42,$P79,DL$2,DL$4,DL$3)</f>
        <v>0.12276912982650366</v>
      </c>
      <c r="DM79" s="17">
        <f t="shared" ca="1" si="158"/>
        <v>12.276912982650366</v>
      </c>
      <c r="DN79" s="14">
        <f t="shared" ca="1" si="159"/>
        <v>0</v>
      </c>
      <c r="DO79" s="15">
        <f ca="1">_xll.DBRW($B$3,$Q$37,$Q$38,$Q$40,$Q$41,$Q$42,$P79,DO$2,DO$4,DO$3)</f>
        <v>0</v>
      </c>
      <c r="DP79" s="15">
        <f ca="1">_xll.DBRW($B$3,$Q$37,$Q$38,$Q$40,$Q$41,$Q$42,$P79,DP$2,DP$4,DP$3)</f>
        <v>0</v>
      </c>
      <c r="DQ79" s="15">
        <f ca="1">_xll.DBRW($B$3,$Q$37,$Q$38,$Q$40,$Q$41,$Q$42,$P79,DQ$2,DQ$4,DQ$3)</f>
        <v>0</v>
      </c>
      <c r="DR79" s="15">
        <f ca="1">_xll.DBRW($B$3,$Q$37,$Q$38,$Q$40,$Q$41,$Q$42,$P79,DR$2,DR$4,DR$3)</f>
        <v>0</v>
      </c>
      <c r="DS79" s="15">
        <f ca="1">_xll.DBRW($B$3,$Q$37,$Q$38,$Q$40,$Q$41,$Q$42,$P79,DS$2,DS$4,DS$3)</f>
        <v>0</v>
      </c>
      <c r="DT79" s="15">
        <f ca="1">_xll.DBRW($B$3,$Q$37,$Q$38,$Q$40,$Q$41,$Q$42,$P79,DT$2,DT$4,DT$3)</f>
        <v>11173.126556016598</v>
      </c>
      <c r="DU79" s="15">
        <f ca="1">_xll.DBRW($B$3,$Q$37,$Q$38,$Q$40,$Q$41,$Q$42,$P79,DU$2,DU$4,DU$3)</f>
        <v>6.6288191350078666E-4</v>
      </c>
      <c r="DV79" s="15">
        <f ca="1">_xll.DBRW($B$3,$Q$37,$Q$38,$Q$40,$Q$41,$Q$42,$P79,DV$2,DV$4,DV$3)</f>
        <v>60.32838647390831</v>
      </c>
      <c r="DW79" s="15">
        <f ca="1">_xll.DBRW($B$3,$Q$37,$Q$38,$Q$40,$Q$41,$Q$42,$P79,DW$2,DW$4,DW$3)</f>
        <v>53.555555555555557</v>
      </c>
      <c r="DX79" s="15">
        <f ca="1">_xll.DBRW($B$3,$Q$37,$Q$38,$Q$40,$Q$41,$Q$42,$P79,DX$2,DX$4,DX$3)</f>
        <v>80792</v>
      </c>
      <c r="DY79" s="15">
        <f t="shared" ca="1" si="160"/>
        <v>-11173.126556016598</v>
      </c>
      <c r="DZ79" s="15">
        <f t="shared" ca="1" si="161"/>
        <v>-6.6288191350078666E-4</v>
      </c>
      <c r="EA79" s="15">
        <f t="shared" ca="1" si="162"/>
        <v>-60.32838647390831</v>
      </c>
      <c r="EB79" s="15">
        <f t="shared" ca="1" si="163"/>
        <v>0</v>
      </c>
      <c r="EC79" s="15">
        <f t="shared" ca="1" si="164"/>
        <v>0</v>
      </c>
      <c r="ED79" s="15">
        <f t="shared" ca="1" si="165"/>
        <v>0</v>
      </c>
      <c r="EE79" s="15">
        <f t="shared" ca="1" si="166"/>
        <v>0</v>
      </c>
      <c r="EF79" s="15">
        <f t="shared" ca="1" si="167"/>
        <v>0</v>
      </c>
      <c r="EG79" s="15">
        <f t="shared" ca="1" si="168"/>
        <v>0</v>
      </c>
      <c r="EH79" s="15">
        <f t="shared" ca="1" si="169"/>
        <v>598383</v>
      </c>
      <c r="EI79" s="15">
        <f t="shared" ca="1" si="170"/>
        <v>598383</v>
      </c>
      <c r="EJ79" s="16">
        <f ca="1">_xll.DBRW($B$3,$Q$37,$Q$38,$Q$40,$Q$41,$Q$42,$P79,EJ$2,EJ$4,EJ$3)</f>
        <v>0</v>
      </c>
      <c r="EK79" s="16">
        <f ca="1">_xll.DBRW($B$3,$Q$37,$Q$38,$Q$40,$Q$41,$Q$42,$P79,EK$2,EK$4,EK$3)</f>
        <v>0.18991327747698988</v>
      </c>
      <c r="EL79" s="17">
        <f t="shared" ca="1" si="171"/>
        <v>18.991327747698989</v>
      </c>
      <c r="EM79" s="14">
        <f t="shared" ca="1" si="172"/>
        <v>0</v>
      </c>
      <c r="EN79" s="15">
        <f ca="1">_xll.DBRW($B$3,$Q$37,$Q$38,$Q$40,$Q$41,$Q$42,$P79,EN$2,EN$4,EN$3)</f>
        <v>0</v>
      </c>
      <c r="EO79" s="15">
        <f ca="1">_xll.DBRW($B$3,$Q$37,$Q$38,$Q$40,$Q$41,$Q$42,$P79,EO$2,EO$4,EO$3)</f>
        <v>0</v>
      </c>
      <c r="EP79" s="15">
        <f ca="1">_xll.DBRW($B$3,$Q$37,$Q$38,$Q$40,$Q$41,$Q$42,$P79,EP$2,EP$4,EP$3)</f>
        <v>0</v>
      </c>
      <c r="EQ79" s="15">
        <f ca="1">_xll.DBRW($B$3,$Q$37,$Q$38,$Q$40,$Q$41,$Q$42,$P79,EQ$2,EQ$4,EQ$3)</f>
        <v>0</v>
      </c>
      <c r="ER79" s="15">
        <f ca="1">_xll.DBRW($B$3,$Q$37,$Q$38,$Q$40,$Q$41,$Q$42,$P79,ER$2,ER$4,ER$3)</f>
        <v>0</v>
      </c>
      <c r="ES79" s="15">
        <f ca="1">_xll.DBRW($B$3,$Q$37,$Q$38,$Q$40,$Q$41,$Q$42,$P79,ES$2,ES$4,ES$3)</f>
        <v>11.457161600158431</v>
      </c>
      <c r="ET79" s="15">
        <f ca="1">_xll.DBRW($B$3,$Q$37,$Q$38,$Q$40,$Q$41,$Q$42,$P79,ET$2,ET$4,ET$3)</f>
        <v>1</v>
      </c>
      <c r="EU79" s="15">
        <f ca="1">_xll.DBRW($B$3,$Q$37,$Q$38,$Q$40,$Q$41,$Q$42,$P79,EU$2,EU$4,EU$3)</f>
        <v>60.32838647390831</v>
      </c>
      <c r="EV79" s="15">
        <f ca="1">_xll.DBRW($B$3,$Q$37,$Q$38,$Q$40,$Q$41,$Q$42,$P79,EV$2,EV$4,EV$3)</f>
        <v>80792</v>
      </c>
      <c r="EW79" s="15">
        <f ca="1">_xll.DBRW($B$3,$Q$37,$Q$38,$Q$40,$Q$41,$Q$42,$P79,EW$2,EW$4,EW$3)</f>
        <v>80792</v>
      </c>
      <c r="EX79" s="15">
        <f t="shared" ca="1" si="173"/>
        <v>-11.457161600158431</v>
      </c>
      <c r="EY79" s="15">
        <f t="shared" ca="1" si="174"/>
        <v>-1</v>
      </c>
      <c r="EZ79" s="15">
        <f t="shared" ca="1" si="175"/>
        <v>-60.32838647390831</v>
      </c>
      <c r="FA79" s="15">
        <f t="shared" ca="1" si="176"/>
        <v>0</v>
      </c>
      <c r="FB79" s="15">
        <f t="shared" ca="1" si="177"/>
        <v>0</v>
      </c>
      <c r="FC79" s="15">
        <f t="shared" ca="1" si="178"/>
        <v>0</v>
      </c>
      <c r="FD79" s="15">
        <f t="shared" ca="1" si="179"/>
        <v>0</v>
      </c>
      <c r="FE79" s="15">
        <f t="shared" ca="1" si="180"/>
        <v>0</v>
      </c>
      <c r="FF79" s="15">
        <f t="shared" ca="1" si="181"/>
        <v>0</v>
      </c>
      <c r="FG79" s="15">
        <f t="shared" ca="1" si="182"/>
        <v>925647</v>
      </c>
      <c r="FH79" s="15">
        <f t="shared" ca="1" si="183"/>
        <v>925647</v>
      </c>
      <c r="FI79" s="20"/>
      <c r="FJ79" s="85">
        <f t="shared" ca="1" si="184"/>
        <v>4533741</v>
      </c>
      <c r="FK79" s="21"/>
      <c r="FL79" s="22"/>
      <c r="FM79" s="104">
        <f ca="1">_xll.DBRW($B$3,$Q$37,$Q$38,$Q$40,$Q$41,$Q$42,$P79,FM$2,FM$4,FM$3)</f>
        <v>0</v>
      </c>
      <c r="FN79" s="105">
        <f t="shared" ca="1" si="185"/>
        <v>0</v>
      </c>
      <c r="FO79" s="104">
        <f ca="1">_xll.DBRW($B$3,$Q$37,$Q$38,$Q$40,$Q$41,$Q$42,$P79,FO$2,FO$4,FO$3)</f>
        <v>340310</v>
      </c>
      <c r="FP79" s="105">
        <f t="shared" ca="1" si="186"/>
        <v>6.9820771263985545E-2</v>
      </c>
      <c r="FQ79" s="86">
        <f t="shared" ca="1" si="187"/>
        <v>-340310</v>
      </c>
      <c r="FR79" s="103">
        <f t="shared" ca="1" si="188"/>
        <v>-6.9820771263985542</v>
      </c>
      <c r="FS79" s="23"/>
      <c r="FU79" s="37"/>
      <c r="FV79" s="37"/>
      <c r="FW79" s="37"/>
      <c r="FX79" s="37"/>
      <c r="FY79" s="37"/>
      <c r="FZ79" s="37"/>
      <c r="GA79" s="37"/>
      <c r="GB79" s="37"/>
      <c r="GC79" s="37"/>
      <c r="GD79" s="37"/>
      <c r="GE79" s="37"/>
      <c r="GF79" s="37"/>
      <c r="GG79" s="37"/>
    </row>
    <row r="80" spans="1:189" ht="15" customHeight="1" x14ac:dyDescent="0.25">
      <c r="A80">
        <f t="shared" ca="1" si="108"/>
        <v>1</v>
      </c>
      <c r="C80" s="30"/>
      <c r="D80" s="30"/>
      <c r="E80" s="30">
        <f t="shared" ca="1" si="109"/>
        <v>0</v>
      </c>
      <c r="F80" s="30"/>
      <c r="G80" s="30"/>
      <c r="H80" s="30"/>
      <c r="I80" s="30">
        <f t="shared" ca="1" si="110"/>
        <v>0</v>
      </c>
      <c r="J80" s="30">
        <f t="shared" ca="1" si="111"/>
        <v>0</v>
      </c>
      <c r="K80" s="4"/>
      <c r="L80" s="9"/>
      <c r="M80" s="10"/>
      <c r="N80" s="9"/>
      <c r="O80" s="11"/>
      <c r="P80" s="130" t="s">
        <v>244</v>
      </c>
      <c r="Q80" s="130"/>
      <c r="R80" s="12"/>
      <c r="S80" s="13"/>
      <c r="T80" s="84">
        <f ca="1">_xll.DBRW($B$3,$Q$37,$Q$38,$Q$40,$Q$41,$Q$42,$P80,T$2,T$4,T$3)</f>
        <v>57055996.350000001</v>
      </c>
      <c r="U80" s="84">
        <f ca="1">_xll.DBRW($B$3,$Q$37,$Q$38,$Q$40,$Q$41,$Q$42,$P80,U$2,U$4,U$3)</f>
        <v>61867268.350000001</v>
      </c>
      <c r="V80" s="85">
        <f t="shared" ca="1" si="112"/>
        <v>-4811272</v>
      </c>
      <c r="W80" s="106">
        <f t="shared" ca="1" si="113"/>
        <v>-7.776764884431818E-2</v>
      </c>
      <c r="X80" s="15">
        <f ca="1">_xll.DBRW($B$3,$Q$37,$Q$38,$Q$40,$Q$41,$Q$42,$P80,X$2,X$4,X$3)</f>
        <v>-24712177.41</v>
      </c>
      <c r="Y80" s="15">
        <f ca="1">_xll.DBRW($B$3,$Q$37,$Q$38,$Q$40,$Q$41,$Q$42,$P80,Y$2,Y$4,Y$3)</f>
        <v>-4284411.2300000004</v>
      </c>
      <c r="Z80" s="15">
        <f ca="1">_xll.DBRW($B$3,$Q$37,$Q$38,$Q$40,$Q$41,$Q$42,$P80,Z$2,Z$4,Z$3)</f>
        <v>-5918413.9800000004</v>
      </c>
      <c r="AA80" s="15">
        <f ca="1">_xll.DBRW($B$3,$Q$37,$Q$38,$Q$40,$Q$41,$Q$42,$P80,AA$2,AA$4,AA$3)</f>
        <v>-2699670.49</v>
      </c>
      <c r="AB80" s="15">
        <f ca="1">_xll.DBRW($B$3,$Q$37,$Q$38,$Q$40,$Q$41,$Q$42,$P80,AB$2,AB$4,AB$3)</f>
        <v>-7240152.3799999999</v>
      </c>
      <c r="AC80" s="15">
        <f ca="1">_xll.DBRW($B$3,$Q$37,$Q$38,$Q$40,$Q$41,$Q$42,$P80,AC$2,AC$4,AC$3)</f>
        <v>-26657408.370000001</v>
      </c>
      <c r="AD80" s="15">
        <f ca="1">_xll.DBRW($B$3,$Q$37,$Q$38,$Q$40,$Q$41,$Q$42,$P80,AD$2,AD$4,AD$3)</f>
        <v>-5472173.5899999999</v>
      </c>
      <c r="AE80" s="15">
        <f ca="1">_xll.DBRW($B$3,$Q$37,$Q$38,$Q$40,$Q$41,$Q$42,$P80,AE$2,AE$4,AE$3)</f>
        <v>-6949022.6499999994</v>
      </c>
      <c r="AF80" s="15">
        <f ca="1">_xll.DBRW($B$3,$Q$37,$Q$38,$Q$40,$Q$41,$Q$42,$P80,AF$2,AF$4,AF$3)</f>
        <v>-3411353.71</v>
      </c>
      <c r="AG80" s="15">
        <f ca="1">_xll.DBRW($B$3,$Q$37,$Q$38,$Q$40,$Q$41,$Q$42,$P80,AG$2,AG$4,AG$3)</f>
        <v>-4660847.3200000012</v>
      </c>
      <c r="AH80" s="15">
        <f t="shared" ca="1" si="114"/>
        <v>1945230.9600000009</v>
      </c>
      <c r="AI80" s="15">
        <f t="shared" ca="1" si="115"/>
        <v>1187762.3599999994</v>
      </c>
      <c r="AJ80" s="15">
        <f t="shared" ca="1" si="116"/>
        <v>1030608.669999999</v>
      </c>
      <c r="AK80" s="15">
        <f t="shared" ca="1" si="117"/>
        <v>711683.21999999974</v>
      </c>
      <c r="AL80" s="15">
        <f t="shared" ca="1" si="118"/>
        <v>-2579305.0599999987</v>
      </c>
      <c r="AM80" s="20"/>
      <c r="AN80" s="16">
        <f ca="1">_xll.DBRW($B$3,$Q$37,$Q$38,$Q$40,$Q$41,$Q$42,$P80,AN$2,AN$4,AN$3)</f>
        <v>0.43312147698565251</v>
      </c>
      <c r="AO80" s="16">
        <f ca="1">_xll.DBRW($B$3,$Q$37,$Q$38,$Q$40,$Q$41,$Q$42,$P80,AO$2,AO$4,AO$3)</f>
        <v>0.43088064304361678</v>
      </c>
      <c r="AP80" s="17">
        <f t="shared" ca="1" si="119"/>
        <v>-0.22408339420357248</v>
      </c>
      <c r="AQ80" s="14">
        <f t="shared" ca="1" si="120"/>
        <v>-127853.01321774744</v>
      </c>
      <c r="AR80" s="18">
        <f ca="1">_xll.DBRW($B$3,$Q$37,$Q$38,$Q$40,$Q$41,$Q$42,$P80,AR$2,AR$4,AR$3)</f>
        <v>33.236549457057265</v>
      </c>
      <c r="AS80" s="19">
        <f ca="1">_xll.DBRW($B$3,$Q$37,$Q$38,$Q$40,$Q$41,$Q$42,$P80,AS$2,AS$4,AS$3)</f>
        <v>1.5467841372474229</v>
      </c>
      <c r="AT80" s="18">
        <f ca="1">_xll.DBRW($B$3,$Q$37,$Q$38,$Q$40,$Q$41,$Q$42,$P80,AT$2,AT$4,AT$3)</f>
        <v>118.69595531213662</v>
      </c>
      <c r="AU80" s="15">
        <f ca="1">_xll.DBRW($B$3,$Q$37,$Q$38,$Q$40,$Q$41,$Q$42,$P80,AU$2,AU$4,AU$3)</f>
        <v>743524.1568</v>
      </c>
      <c r="AV80" s="15">
        <f ca="1">_xll.DBRW($B$3,$Q$37,$Q$38,$Q$40,$Q$41,$Q$42,$P80,AV$2,AV$4,AV$3)</f>
        <v>480690.31670000002</v>
      </c>
      <c r="AW80" s="18">
        <f ca="1">_xll.DBRW($B$3,$Q$37,$Q$38,$Q$40,$Q$41,$Q$42,$P80,AW$2,AW$4,AW$3)</f>
        <v>30.047920368319421</v>
      </c>
      <c r="AX80" s="19">
        <f ca="1">_xll.DBRW($B$3,$Q$37,$Q$38,$Q$40,$Q$41,$Q$42,$P80,AX$2,AX$4,AX$3)</f>
        <v>1.6801004329676583</v>
      </c>
      <c r="AY80" s="18">
        <f ca="1">_xll.DBRW($B$3,$Q$37,$Q$38,$Q$40,$Q$41,$Q$42,$P80,AY$2,AY$4,AY$3)</f>
        <v>117.16359236745959</v>
      </c>
      <c r="AZ80" s="15">
        <f ca="1">_xll.DBRW($B$3,$Q$37,$Q$38,$Q$40,$Q$41,$Q$42,$P80,AZ$2,AZ$4,AZ$3)</f>
        <v>887163.17279999994</v>
      </c>
      <c r="BA80" s="15">
        <f ca="1">_xll.DBRW($B$3,$Q$37,$Q$38,$Q$40,$Q$41,$Q$42,$P80,BA$2,BA$4,BA$3)</f>
        <v>528041.75</v>
      </c>
      <c r="BB80" s="18">
        <f t="shared" ca="1" si="121"/>
        <v>3.1886290887378443</v>
      </c>
      <c r="BC80" s="18">
        <f t="shared" ca="1" si="122"/>
        <v>-0.1333162957202354</v>
      </c>
      <c r="BD80" s="18">
        <f t="shared" ca="1" si="123"/>
        <v>1.5323629446770326</v>
      </c>
      <c r="BE80" s="15">
        <f t="shared" ca="1" si="124"/>
        <v>-2370822.7545517581</v>
      </c>
      <c r="BF80" s="15">
        <f t="shared" ca="1" si="125"/>
        <v>1960916.0778937198</v>
      </c>
      <c r="BG80" s="15">
        <f t="shared" ca="1" si="126"/>
        <v>319033.82761263184</v>
      </c>
      <c r="BH80" s="15">
        <f t="shared" ca="1" si="127"/>
        <v>-36980.164172341349</v>
      </c>
      <c r="BI80" s="15">
        <f t="shared" ca="1" si="128"/>
        <v>0</v>
      </c>
      <c r="BJ80" s="15">
        <f t="shared" ca="1" si="129"/>
        <v>-127853.01321774779</v>
      </c>
      <c r="BK80" s="15">
        <f t="shared" ca="1" si="130"/>
        <v>2073083.9732177483</v>
      </c>
      <c r="BL80" s="15">
        <f t="shared" ca="1" si="131"/>
        <v>1945230.9600000004</v>
      </c>
      <c r="BM80" s="16">
        <f ca="1">_xll.DBRW($B$3,$Q$37,$Q$38,$Q$40,$Q$41,$Q$42,$P80,BM$2,BM$4,BM$3)</f>
        <v>7.5091340158500275E-2</v>
      </c>
      <c r="BN80" s="16">
        <f ca="1">_xll.DBRW($B$3,$Q$37,$Q$38,$Q$40,$Q$41,$Q$42,$P80,BN$2,BN$4,BN$3)</f>
        <v>8.8450221513618837E-2</v>
      </c>
      <c r="BO80" s="17">
        <f t="shared" ca="1" si="132"/>
        <v>1.3358881355118561</v>
      </c>
      <c r="BP80" s="14">
        <f t="shared" ca="1" si="133"/>
        <v>762204.28583772737</v>
      </c>
      <c r="BQ80" s="15">
        <f ca="1">_xll.DBRW($B$3,$Q$37,$Q$38,$Q$40,$Q$41,$Q$42,$P80,BQ$2,BQ$4,BQ$3)</f>
        <v>0.28090985272137758</v>
      </c>
      <c r="BR80" s="15">
        <f ca="1">_xll.DBRW($B$3,$Q$37,$Q$38,$Q$40,$Q$41,$Q$42,$P80,BR$2,BR$4,BR$3)</f>
        <v>31.729176707170392</v>
      </c>
      <c r="BS80" s="15">
        <f ca="1">_xll.DBRW($B$3,$Q$37,$Q$38,$Q$40,$Q$41,$Q$42,$P80,BS$2,BS$4,BS$3)</f>
        <v>118.69595531213662</v>
      </c>
      <c r="BT80" s="15">
        <f ca="1">_xll.DBRW($B$3,$Q$37,$Q$38,$Q$40,$Q$41,$Q$42,$P80,BT$2,BT$4,BT$3)</f>
        <v>15251908</v>
      </c>
      <c r="BU80" s="15">
        <f ca="1">_xll.DBRW($B$3,$Q$37,$Q$38,$Q$40,$Q$41,$Q$42,$P80,BU$2,BU$4,BU$3)</f>
        <v>480690.31670000002</v>
      </c>
      <c r="BV80" s="15">
        <f ca="1">_xll.DBRW($B$3,$Q$37,$Q$38,$Q$40,$Q$41,$Q$42,$P80,BV$2,BV$4,BV$3)</f>
        <v>0.33287944604582848</v>
      </c>
      <c r="BW80" s="15">
        <f ca="1">_xll.DBRW($B$3,$Q$37,$Q$38,$Q$40,$Q$41,$Q$42,$P80,BW$2,BW$4,BW$3)</f>
        <v>31.131828117757735</v>
      </c>
      <c r="BX80" s="15">
        <f ca="1">_xll.DBRW($B$3,$Q$37,$Q$38,$Q$40,$Q$41,$Q$42,$P80,BX$2,BX$4,BX$3)</f>
        <v>117.16359236745959</v>
      </c>
      <c r="BY80" s="15">
        <f ca="1">_xll.DBRW($B$3,$Q$37,$Q$38,$Q$40,$Q$41,$Q$42,$P80,BY$2,BY$4,BY$3)</f>
        <v>16438905</v>
      </c>
      <c r="BZ80" s="15">
        <f ca="1">_xll.DBRW($B$3,$Q$37,$Q$38,$Q$40,$Q$41,$Q$42,$P80,BZ$2,BZ$4,BZ$3)</f>
        <v>528041.75</v>
      </c>
      <c r="CA80" s="15">
        <f t="shared" ca="1" si="134"/>
        <v>-5.1969593324450891E-2</v>
      </c>
      <c r="CB80" s="15">
        <f t="shared" ca="1" si="135"/>
        <v>0.59734858941265756</v>
      </c>
      <c r="CC80" s="15">
        <f t="shared" ca="1" si="136"/>
        <v>1.5323629446770326</v>
      </c>
      <c r="CD80" s="15">
        <f t="shared" ca="1" si="137"/>
        <v>792635.45618193911</v>
      </c>
      <c r="CE80" s="15">
        <f t="shared" ca="1" si="138"/>
        <v>-82208.053925507207</v>
      </c>
      <c r="CF80" s="15">
        <f t="shared" ca="1" si="139"/>
        <v>55311.682620906038</v>
      </c>
      <c r="CG80" s="15">
        <f t="shared" ca="1" si="140"/>
        <v>-3534.7990396104869</v>
      </c>
      <c r="CH80" s="15">
        <f t="shared" ca="1" si="141"/>
        <v>0</v>
      </c>
      <c r="CI80" s="15">
        <f t="shared" ca="1" si="142"/>
        <v>762204.28583772737</v>
      </c>
      <c r="CJ80" s="15">
        <f t="shared" ca="1" si="143"/>
        <v>425558.07416227198</v>
      </c>
      <c r="CK80" s="15">
        <f t="shared" ca="1" si="144"/>
        <v>1187762.3599999994</v>
      </c>
      <c r="CL80" s="16">
        <f ca="1">_xll.DBRW($B$3,$Q$37,$Q$38,$Q$40,$Q$41,$Q$42,$P80,CL$2,CL$4,CL$3)</f>
        <v>0.10372992075529675</v>
      </c>
      <c r="CM80" s="16">
        <f ca="1">_xll.DBRW($B$3,$Q$37,$Q$38,$Q$40,$Q$41,$Q$42,$P80,CM$2,CM$4,CM$3)</f>
        <v>0.11232147200499437</v>
      </c>
      <c r="CN80" s="17">
        <f t="shared" ca="1" si="145"/>
        <v>0.85915512496976265</v>
      </c>
      <c r="CO80" s="14">
        <f t="shared" ca="1" si="146"/>
        <v>490199.5167435857</v>
      </c>
      <c r="CP80" s="15">
        <f ca="1">_xll.DBRW($B$3,$Q$37,$Q$38,$Q$40,$Q$41,$Q$42,$P80,CP$2,CP$4,CP$3)</f>
        <v>1.0420337817419727</v>
      </c>
      <c r="CQ80" s="15">
        <f ca="1">_xll.DBRW($B$3,$Q$37,$Q$38,$Q$40,$Q$41,$Q$42,$P80,CQ$2,CQ$4,CQ$3)</f>
        <v>11.815664956580974</v>
      </c>
      <c r="CR80" s="15">
        <f ca="1">_xll.DBRW($B$3,$Q$37,$Q$38,$Q$40,$Q$41,$Q$42,$P80,CR$2,CR$4,CR$3)</f>
        <v>118.69595531213662</v>
      </c>
      <c r="CS80" s="15">
        <f ca="1">_xll.DBRW($B$3,$Q$37,$Q$38,$Q$40,$Q$41,$Q$42,$P80,CS$2,CS$4,CS$3)</f>
        <v>5679675.7300000004</v>
      </c>
      <c r="CT80" s="15">
        <f ca="1">_xll.DBRW($B$3,$Q$37,$Q$38,$Q$40,$Q$41,$Q$42,$P80,CT$2,CT$4,CT$3)</f>
        <v>480690.31670000002</v>
      </c>
      <c r="CU80" s="15">
        <f ca="1">_xll.DBRW($B$3,$Q$37,$Q$38,$Q$40,$Q$41,$Q$42,$P80,CU$2,CU$4,CU$3)</f>
        <v>1.1264397892808098</v>
      </c>
      <c r="CV80" s="15">
        <f ca="1">_xll.DBRW($B$3,$Q$37,$Q$38,$Q$40,$Q$41,$Q$42,$P80,CV$2,CV$4,CV$3)</f>
        <v>11.682814550175246</v>
      </c>
      <c r="CW80" s="15">
        <f ca="1">_xll.DBRW($B$3,$Q$37,$Q$38,$Q$40,$Q$41,$Q$42,$P80,CW$2,CW$4,CW$3)</f>
        <v>117.16359236745959</v>
      </c>
      <c r="CX80" s="15">
        <f ca="1">_xll.DBRW($B$3,$Q$37,$Q$38,$Q$40,$Q$41,$Q$42,$P80,CX$2,CX$4,CX$3)</f>
        <v>6169013.8399999999</v>
      </c>
      <c r="CY80" s="15">
        <f ca="1">_xll.DBRW($B$3,$Q$37,$Q$38,$Q$40,$Q$41,$Q$42,$P80,CY$2,CY$4,CY$3)</f>
        <v>528041.75</v>
      </c>
      <c r="CZ80" s="15">
        <f t="shared" ca="1" si="147"/>
        <v>-8.4406007538837091E-2</v>
      </c>
      <c r="DA80" s="15">
        <f t="shared" ca="1" si="148"/>
        <v>0.13285040640572809</v>
      </c>
      <c r="DB80" s="15">
        <f t="shared" ca="1" si="149"/>
        <v>1.5323629446770326</v>
      </c>
      <c r="DC80" s="15">
        <f t="shared" ca="1" si="150"/>
        <v>479398.75248453009</v>
      </c>
      <c r="DD80" s="15">
        <f t="shared" ca="1" si="151"/>
        <v>-67300.880206863207</v>
      </c>
      <c r="DE80" s="15">
        <f t="shared" ca="1" si="152"/>
        <v>76406.632815425008</v>
      </c>
      <c r="DF80" s="15">
        <f t="shared" ca="1" si="153"/>
        <v>1695.0116504937178</v>
      </c>
      <c r="DG80" s="15">
        <f t="shared" ca="1" si="154"/>
        <v>0</v>
      </c>
      <c r="DH80" s="15">
        <f t="shared" ca="1" si="155"/>
        <v>490199.51674358558</v>
      </c>
      <c r="DI80" s="15">
        <f t="shared" ca="1" si="156"/>
        <v>540409.15325641329</v>
      </c>
      <c r="DJ80" s="15">
        <f t="shared" ca="1" si="157"/>
        <v>1030608.6699999989</v>
      </c>
      <c r="DK80" s="16">
        <f ca="1">_xll.DBRW($B$3,$Q$37,$Q$38,$Q$40,$Q$41,$Q$42,$P80,DK$2,DK$4,DK$3)</f>
        <v>4.7316157156196963E-2</v>
      </c>
      <c r="DL80" s="16">
        <f ca="1">_xll.DBRW($B$3,$Q$37,$Q$38,$Q$40,$Q$41,$Q$42,$P80,DL$2,DL$4,DL$3)</f>
        <v>5.5139879309056318E-2</v>
      </c>
      <c r="DM80" s="17">
        <f t="shared" ca="1" si="158"/>
        <v>0.78237221528593559</v>
      </c>
      <c r="DN80" s="14">
        <f t="shared" ca="1" si="159"/>
        <v>446390.26259695773</v>
      </c>
      <c r="DO80" s="15">
        <f ca="1">_xll.DBRW($B$3,$Q$37,$Q$38,$Q$40,$Q$41,$Q$42,$P80,DO$2,DO$4,DO$3)</f>
        <v>11167.199544984489</v>
      </c>
      <c r="DP80" s="15">
        <f ca="1">_xll.DBRW($B$3,$Q$37,$Q$38,$Q$40,$Q$41,$Q$42,$P80,DP$2,DP$4,DP$3)</f>
        <v>5.029225503431074E-4</v>
      </c>
      <c r="DQ80" s="15">
        <f ca="1">_xll.DBRW($B$3,$Q$37,$Q$38,$Q$40,$Q$41,$Q$42,$P80,DQ$2,DQ$4,DQ$3)</f>
        <v>118.69595531213662</v>
      </c>
      <c r="DR80" s="15">
        <f ca="1">_xll.DBRW($B$3,$Q$37,$Q$38,$Q$40,$Q$41,$Q$42,$P80,DR$2,DR$4,DR$3)</f>
        <v>241.75</v>
      </c>
      <c r="DS80" s="15">
        <f ca="1">_xll.DBRW($B$3,$Q$37,$Q$38,$Q$40,$Q$41,$Q$42,$P80,DS$2,DS$4,DS$3)</f>
        <v>480690.31670000002</v>
      </c>
      <c r="DT80" s="15">
        <f ca="1">_xll.DBRW($B$3,$Q$37,$Q$38,$Q$40,$Q$41,$Q$42,$P80,DT$2,DT$4,DT$3)</f>
        <v>14213.973791666667</v>
      </c>
      <c r="DU80" s="15">
        <f ca="1">_xll.DBRW($B$3,$Q$37,$Q$38,$Q$40,$Q$41,$Q$42,$P80,DU$2,DU$4,DU$3)</f>
        <v>4.5450951558281138E-4</v>
      </c>
      <c r="DV80" s="15">
        <f ca="1">_xll.DBRW($B$3,$Q$37,$Q$38,$Q$40,$Q$41,$Q$42,$P80,DV$2,DV$4,DV$3)</f>
        <v>117.16359236745959</v>
      </c>
      <c r="DW80" s="15">
        <f ca="1">_xll.DBRW($B$3,$Q$37,$Q$38,$Q$40,$Q$41,$Q$42,$P80,DW$2,DW$4,DW$3)</f>
        <v>240</v>
      </c>
      <c r="DX80" s="15">
        <f ca="1">_xll.DBRW($B$3,$Q$37,$Q$38,$Q$40,$Q$41,$Q$42,$P80,DX$2,DX$4,DX$3)</f>
        <v>528041.75</v>
      </c>
      <c r="DY80" s="15">
        <f t="shared" ca="1" si="160"/>
        <v>-3046.7742466821783</v>
      </c>
      <c r="DZ80" s="15">
        <f t="shared" ca="1" si="161"/>
        <v>4.8413034760296013E-5</v>
      </c>
      <c r="EA80" s="15">
        <f t="shared" ca="1" si="162"/>
        <v>1.5323629446770326</v>
      </c>
      <c r="EB80" s="15">
        <f t="shared" ca="1" si="163"/>
        <v>736557.67413541663</v>
      </c>
      <c r="EC80" s="15">
        <f t="shared" ca="1" si="164"/>
        <v>-287561.06702435378</v>
      </c>
      <c r="ED80" s="15">
        <f t="shared" ca="1" si="165"/>
        <v>34852.704212500605</v>
      </c>
      <c r="EE80" s="15">
        <f t="shared" ca="1" si="166"/>
        <v>-37459.048726605717</v>
      </c>
      <c r="EF80" s="15">
        <f t="shared" ca="1" si="167"/>
        <v>0</v>
      </c>
      <c r="EG80" s="15">
        <f t="shared" ca="1" si="168"/>
        <v>446390.26259695773</v>
      </c>
      <c r="EH80" s="15">
        <f t="shared" ca="1" si="169"/>
        <v>265292.957403042</v>
      </c>
      <c r="EI80" s="15">
        <f t="shared" ca="1" si="170"/>
        <v>711683.21999999974</v>
      </c>
      <c r="EJ80" s="16">
        <f ca="1">_xll.DBRW($B$3,$Q$37,$Q$38,$Q$40,$Q$41,$Q$42,$P80,EJ$2,EJ$4,EJ$3)</f>
        <v>0.12689555600057451</v>
      </c>
      <c r="EK80" s="16">
        <f ca="1">_xll.DBRW($B$3,$Q$37,$Q$38,$Q$40,$Q$41,$Q$42,$P80,EK$2,EK$4,EK$3)</f>
        <v>7.5336239085784712E-2</v>
      </c>
      <c r="EL80" s="17">
        <f t="shared" ca="1" si="171"/>
        <v>-5.1559316914789797</v>
      </c>
      <c r="EM80" s="14">
        <f t="shared" ca="1" si="172"/>
        <v>-2941768.1976987403</v>
      </c>
      <c r="EN80" s="15">
        <f ca="1">_xll.DBRW($B$3,$Q$37,$Q$38,$Q$40,$Q$41,$Q$42,$P80,EN$2,EN$4,EN$3)</f>
        <v>15.061989244352921</v>
      </c>
      <c r="EO80" s="15">
        <f ca="1">_xll.DBRW($B$3,$Q$37,$Q$38,$Q$40,$Q$41,$Q$42,$P80,EO$2,EO$4,EO$3)</f>
        <v>1</v>
      </c>
      <c r="EP80" s="15">
        <f ca="1">_xll.DBRW($B$3,$Q$37,$Q$38,$Q$40,$Q$41,$Q$42,$P80,EP$2,EP$4,EP$3)</f>
        <v>118.69595531213662</v>
      </c>
      <c r="EQ80" s="15">
        <f ca="1">_xll.DBRW($B$3,$Q$37,$Q$38,$Q$40,$Q$41,$Q$42,$P80,EQ$2,EQ$4,EQ$3)</f>
        <v>480690.31670000002</v>
      </c>
      <c r="ER80" s="15">
        <f ca="1">_xll.DBRW($B$3,$Q$37,$Q$38,$Q$40,$Q$41,$Q$42,$P80,ER$2,ER$4,ER$3)</f>
        <v>480690.31670000002</v>
      </c>
      <c r="ES80" s="15">
        <f ca="1">_xll.DBRW($B$3,$Q$37,$Q$38,$Q$40,$Q$41,$Q$42,$P80,ES$2,ES$4,ES$3)</f>
        <v>8.8266644067443547</v>
      </c>
      <c r="ET80" s="15">
        <f ca="1">_xll.DBRW($B$3,$Q$37,$Q$38,$Q$40,$Q$41,$Q$42,$P80,ET$2,ET$4,ET$3)</f>
        <v>1</v>
      </c>
      <c r="EU80" s="15">
        <f ca="1">_xll.DBRW($B$3,$Q$37,$Q$38,$Q$40,$Q$41,$Q$42,$P80,EU$2,EU$4,EU$3)</f>
        <v>117.16359236745959</v>
      </c>
      <c r="EV80" s="15">
        <f ca="1">_xll.DBRW($B$3,$Q$37,$Q$38,$Q$40,$Q$41,$Q$42,$P80,EV$2,EV$4,EV$3)</f>
        <v>528041.75</v>
      </c>
      <c r="EW80" s="15">
        <f ca="1">_xll.DBRW($B$3,$Q$37,$Q$38,$Q$40,$Q$41,$Q$42,$P80,EW$2,EW$4,EW$3)</f>
        <v>528041.75</v>
      </c>
      <c r="EX80" s="15">
        <f t="shared" ca="1" si="173"/>
        <v>6.2353248376085659</v>
      </c>
      <c r="EY80" s="15">
        <f t="shared" ca="1" si="174"/>
        <v>0</v>
      </c>
      <c r="EZ80" s="15">
        <f t="shared" ca="1" si="175"/>
        <v>1.5323629446770326</v>
      </c>
      <c r="FA80" s="15">
        <f t="shared" ca="1" si="176"/>
        <v>-2997260.270917438</v>
      </c>
      <c r="FB80" s="15">
        <f t="shared" ca="1" si="177"/>
        <v>0</v>
      </c>
      <c r="FC80" s="15">
        <f t="shared" ca="1" si="178"/>
        <v>93470.255087898622</v>
      </c>
      <c r="FD80" s="15">
        <f t="shared" ca="1" si="179"/>
        <v>-37978.181869200896</v>
      </c>
      <c r="FE80" s="15">
        <f t="shared" ca="1" si="180"/>
        <v>0</v>
      </c>
      <c r="FF80" s="15">
        <f t="shared" ca="1" si="181"/>
        <v>-2941768.1976987403</v>
      </c>
      <c r="FG80" s="15">
        <f t="shared" ca="1" si="182"/>
        <v>362463.13769874157</v>
      </c>
      <c r="FH80" s="15">
        <f t="shared" ca="1" si="183"/>
        <v>-2579305.0599999987</v>
      </c>
      <c r="FI80" s="20"/>
      <c r="FJ80" s="85">
        <f t="shared" ca="1" si="184"/>
        <v>3666807.295738217</v>
      </c>
      <c r="FK80" s="21"/>
      <c r="FL80" s="22"/>
      <c r="FM80" s="104">
        <f ca="1">_xll.DBRW($B$3,$Q$37,$Q$38,$Q$40,$Q$41,$Q$42,$P80,FM$2,FM$4,FM$3)</f>
        <v>12201170.859999998</v>
      </c>
      <c r="FN80" s="105">
        <f t="shared" ca="1" si="185"/>
        <v>0.21384554894377894</v>
      </c>
      <c r="FO80" s="104">
        <f ca="1">_xll.DBRW($B$3,$Q$37,$Q$38,$Q$40,$Q$41,$Q$42,$P80,FO$2,FO$4,FO$3)</f>
        <v>14716462.710000014</v>
      </c>
      <c r="FP80" s="105">
        <f t="shared" ca="1" si="186"/>
        <v>0.23787154504292921</v>
      </c>
      <c r="FQ80" s="86">
        <f t="shared" ca="1" si="187"/>
        <v>-2515291.8500000164</v>
      </c>
      <c r="FR80" s="103">
        <f t="shared" ca="1" si="188"/>
        <v>-2.4025996099150264</v>
      </c>
      <c r="FS80" s="23"/>
      <c r="FU80" s="37"/>
      <c r="FV80" s="37"/>
      <c r="FW80" s="37"/>
      <c r="FX80" s="37"/>
      <c r="FY80" s="37"/>
      <c r="FZ80" s="37"/>
      <c r="GA80" s="37"/>
      <c r="GB80" s="37"/>
      <c r="GC80" s="37"/>
      <c r="GD80" s="37"/>
      <c r="GE80" s="37"/>
      <c r="GF80" s="37"/>
      <c r="GG80" s="37"/>
    </row>
    <row r="81" spans="1:189" ht="15" customHeight="1" x14ac:dyDescent="0.25">
      <c r="A81">
        <f t="shared" ca="1" si="108"/>
        <v>1</v>
      </c>
      <c r="C81" s="30"/>
      <c r="D81" s="30"/>
      <c r="E81" s="30">
        <f t="shared" ca="1" si="109"/>
        <v>0</v>
      </c>
      <c r="F81" s="30"/>
      <c r="G81" s="30"/>
      <c r="H81" s="30"/>
      <c r="I81" s="30">
        <f t="shared" ref="I81:I144" ca="1" si="189">IF(A81&lt;&gt;0,IF((AO81+BN81+CM81+DL81+EK81)&lt;&gt;0,ROUND((1-(AO81+BN81+CM81+DL81+EK81))-FP81,5),"VERIF. ELIGIBILITE PMM"),"CHECK "&amp;C67)</f>
        <v>0</v>
      </c>
      <c r="J81" s="30">
        <f t="shared" ca="1" si="111"/>
        <v>0</v>
      </c>
      <c r="K81" s="4"/>
      <c r="L81" s="9"/>
      <c r="M81" s="10"/>
      <c r="N81" s="9"/>
      <c r="O81" s="11"/>
      <c r="P81" s="130" t="s">
        <v>247</v>
      </c>
      <c r="Q81" s="130"/>
      <c r="R81" s="12"/>
      <c r="S81" s="13"/>
      <c r="T81" s="84">
        <f ca="1">_xll.DBRW($B$3,$Q$37,$Q$38,$Q$40,$Q$41,$Q$42,$P81,T$2,T$4,T$3)</f>
        <v>37469923.659999996</v>
      </c>
      <c r="U81" s="84">
        <f ca="1">_xll.DBRW($B$3,$Q$37,$Q$38,$Q$40,$Q$41,$Q$42,$P81,U$2,U$4,U$3)</f>
        <v>41738480.370000005</v>
      </c>
      <c r="V81" s="85">
        <f t="shared" ca="1" si="112"/>
        <v>-4268556.7100000083</v>
      </c>
      <c r="W81" s="106">
        <f t="shared" ca="1" si="113"/>
        <v>-0.1022690972972768</v>
      </c>
      <c r="X81" s="15">
        <f ca="1">_xll.DBRW($B$3,$Q$37,$Q$38,$Q$40,$Q$41,$Q$42,$P81,X$2,X$4,X$3)</f>
        <v>-17406305.77</v>
      </c>
      <c r="Y81" s="15">
        <f ca="1">_xll.DBRW($B$3,$Q$37,$Q$38,$Q$40,$Q$41,$Q$42,$P81,Y$2,Y$4,Y$3)</f>
        <v>-4255584.12</v>
      </c>
      <c r="Z81" s="15">
        <f ca="1">_xll.DBRW($B$3,$Q$37,$Q$38,$Q$40,$Q$41,$Q$42,$P81,Z$2,Z$4,Z$3)</f>
        <v>-3426078.3200000003</v>
      </c>
      <c r="AA81" s="15">
        <f ca="1">_xll.DBRW($B$3,$Q$37,$Q$38,$Q$40,$Q$41,$Q$42,$P81,AA$2,AA$4,AA$3)</f>
        <v>-3572235.1100000003</v>
      </c>
      <c r="AB81" s="15">
        <f ca="1">_xll.DBRW($B$3,$Q$37,$Q$38,$Q$40,$Q$41,$Q$42,$P81,AB$2,AB$4,AB$3)</f>
        <v>-4394110.9200000009</v>
      </c>
      <c r="AC81" s="15">
        <f ca="1">_xll.DBRW($B$3,$Q$37,$Q$38,$Q$40,$Q$41,$Q$42,$P81,AC$2,AC$4,AC$3)</f>
        <v>-18873851.829999998</v>
      </c>
      <c r="AD81" s="15">
        <f ca="1">_xll.DBRW($B$3,$Q$37,$Q$38,$Q$40,$Q$41,$Q$42,$P81,AD$2,AD$4,AD$3)</f>
        <v>-4785041.8800000008</v>
      </c>
      <c r="AE81" s="15">
        <f ca="1">_xll.DBRW($B$3,$Q$37,$Q$38,$Q$40,$Q$41,$Q$42,$P81,AE$2,AE$4,AE$3)</f>
        <v>-3407432.53</v>
      </c>
      <c r="AF81" s="15">
        <f ca="1">_xll.DBRW($B$3,$Q$37,$Q$38,$Q$40,$Q$41,$Q$42,$P81,AF$2,AF$4,AF$3)</f>
        <v>-4757877.57</v>
      </c>
      <c r="AG81" s="15">
        <f ca="1">_xll.DBRW($B$3,$Q$37,$Q$38,$Q$40,$Q$41,$Q$42,$P81,AG$2,AG$4,AG$3)</f>
        <v>-3298733.94</v>
      </c>
      <c r="AH81" s="15">
        <f t="shared" ca="1" si="114"/>
        <v>1467546.0599999987</v>
      </c>
      <c r="AI81" s="15">
        <f t="shared" ca="1" si="115"/>
        <v>529457.76000000071</v>
      </c>
      <c r="AJ81" s="15">
        <f t="shared" ca="1" si="116"/>
        <v>-18645.790000000503</v>
      </c>
      <c r="AK81" s="15">
        <f t="shared" ca="1" si="117"/>
        <v>1185642.46</v>
      </c>
      <c r="AL81" s="15">
        <f t="shared" ca="1" si="118"/>
        <v>-1095376.9800000009</v>
      </c>
      <c r="AM81" s="20"/>
      <c r="AN81" s="16">
        <f ca="1">_xll.DBRW($B$3,$Q$37,$Q$38,$Q$40,$Q$41,$Q$42,$P81,AN$2,AN$4,AN$3)</f>
        <v>0.46454073213342656</v>
      </c>
      <c r="AO81" s="16">
        <f ca="1">_xll.DBRW($B$3,$Q$37,$Q$38,$Q$40,$Q$41,$Q$42,$P81,AO$2,AO$4,AO$3)</f>
        <v>0.45219307609401582</v>
      </c>
      <c r="AP81" s="17">
        <f t="shared" ca="1" si="119"/>
        <v>-1.2347656039410737</v>
      </c>
      <c r="AQ81" s="14">
        <f t="shared" ca="1" si="120"/>
        <v>-462665.72917665704</v>
      </c>
      <c r="AR81" s="18">
        <f ca="1">_xll.DBRW($B$3,$Q$37,$Q$38,$Q$40,$Q$41,$Q$42,$P81,AR$2,AR$4,AR$3)</f>
        <v>33.521658029037319</v>
      </c>
      <c r="AS81" s="19">
        <f ca="1">_xll.DBRW($B$3,$Q$37,$Q$38,$Q$40,$Q$41,$Q$42,$P81,AS$2,AS$4,AS$3)</f>
        <v>1.5617814136362129</v>
      </c>
      <c r="AT81" s="18">
        <f ca="1">_xll.DBRW($B$3,$Q$37,$Q$38,$Q$40,$Q$41,$Q$42,$P81,AT$2,AT$4,AT$3)</f>
        <v>112.6994875639506</v>
      </c>
      <c r="AU81" s="15">
        <f ca="1">_xll.DBRW($B$3,$Q$37,$Q$38,$Q$40,$Q$41,$Q$42,$P81,AU$2,AU$4,AU$3)</f>
        <v>519255.51400000002</v>
      </c>
      <c r="AV81" s="15">
        <f ca="1">_xll.DBRW($B$3,$Q$37,$Q$38,$Q$40,$Q$41,$Q$42,$P81,AV$2,AV$4,AV$3)</f>
        <v>332476.43329999998</v>
      </c>
      <c r="AW81" s="18">
        <f ca="1">_xll.DBRW($B$3,$Q$37,$Q$38,$Q$40,$Q$41,$Q$42,$P81,AW$2,AW$4,AW$3)</f>
        <v>33.408460548272288</v>
      </c>
      <c r="AX81" s="19">
        <f ca="1">_xll.DBRW($B$3,$Q$37,$Q$38,$Q$40,$Q$41,$Q$42,$P81,AX$2,AX$4,AX$3)</f>
        <v>1.5102969432209343</v>
      </c>
      <c r="AY81" s="18">
        <f ca="1">_xll.DBRW($B$3,$Q$37,$Q$38,$Q$40,$Q$41,$Q$42,$P81,AY$2,AY$4,AY$3)</f>
        <v>111.58219466695753</v>
      </c>
      <c r="AZ81" s="15">
        <f ca="1">_xll.DBRW($B$3,$Q$37,$Q$38,$Q$40,$Q$41,$Q$42,$P81,AZ$2,AZ$4,AZ$3)</f>
        <v>564942.27870000002</v>
      </c>
      <c r="BA81" s="15">
        <f ca="1">_xll.DBRW($B$3,$Q$37,$Q$38,$Q$40,$Q$41,$Q$42,$P81,BA$2,BA$4,BA$3)</f>
        <v>374060.4</v>
      </c>
      <c r="BB81" s="18">
        <f t="shared" ca="1" si="121"/>
        <v>0.11319748076503089</v>
      </c>
      <c r="BC81" s="18">
        <f t="shared" ca="1" si="122"/>
        <v>5.1484470415278594E-2</v>
      </c>
      <c r="BD81" s="18">
        <f t="shared" ca="1" si="123"/>
        <v>1.1172928969930638</v>
      </c>
      <c r="BE81" s="15">
        <f t="shared" ca="1" si="124"/>
        <v>-58778.416058151233</v>
      </c>
      <c r="BF81" s="15">
        <f t="shared" ca="1" si="125"/>
        <v>-593363.07239268767</v>
      </c>
      <c r="BG81" s="15">
        <f t="shared" ca="1" si="126"/>
        <v>172564.59829664064</v>
      </c>
      <c r="BH81" s="15">
        <f t="shared" ca="1" si="127"/>
        <v>16911.160977541469</v>
      </c>
      <c r="BI81" s="15">
        <f t="shared" ca="1" si="128"/>
        <v>0</v>
      </c>
      <c r="BJ81" s="15">
        <f t="shared" ca="1" si="129"/>
        <v>-462665.72917665681</v>
      </c>
      <c r="BK81" s="15">
        <f t="shared" ca="1" si="130"/>
        <v>1930211.7891766557</v>
      </c>
      <c r="BL81" s="15">
        <f t="shared" ca="1" si="131"/>
        <v>1467546.0599999989</v>
      </c>
      <c r="BM81" s="16">
        <f ca="1">_xll.DBRW($B$3,$Q$37,$Q$38,$Q$40,$Q$41,$Q$42,$P81,BM$2,BM$4,BM$3)</f>
        <v>0.1135733330714771</v>
      </c>
      <c r="BN81" s="16">
        <f ca="1">_xll.DBRW($B$3,$Q$37,$Q$38,$Q$40,$Q$41,$Q$42,$P81,BN$2,BN$4,BN$3)</f>
        <v>0.11464341388526696</v>
      </c>
      <c r="BO81" s="17">
        <f t="shared" ca="1" si="132"/>
        <v>0.1070080813789856</v>
      </c>
      <c r="BP81" s="14">
        <f t="shared" ca="1" si="133"/>
        <v>40095.846402736322</v>
      </c>
      <c r="BQ81" s="15">
        <f ca="1">_xll.DBRW($B$3,$Q$37,$Q$38,$Q$40,$Q$41,$Q$42,$P81,BQ$2,BQ$4,BQ$3)</f>
        <v>0.44245119876900046</v>
      </c>
      <c r="BR81" s="15">
        <f ca="1">_xll.DBRW($B$3,$Q$37,$Q$38,$Q$40,$Q$41,$Q$42,$P81,BR$2,BR$4,BR$3)</f>
        <v>28.928967700159699</v>
      </c>
      <c r="BS81" s="15">
        <f ca="1">_xll.DBRW($B$3,$Q$37,$Q$38,$Q$40,$Q$41,$Q$42,$P81,BS$2,BS$4,BS$3)</f>
        <v>112.6994875639506</v>
      </c>
      <c r="BT81" s="15">
        <f ca="1">_xll.DBRW($B$3,$Q$37,$Q$38,$Q$40,$Q$41,$Q$42,$P81,BT$2,BT$4,BT$3)</f>
        <v>9618200</v>
      </c>
      <c r="BU81" s="15">
        <f ca="1">_xll.DBRW($B$3,$Q$37,$Q$38,$Q$40,$Q$41,$Q$42,$P81,BU$2,BU$4,BU$3)</f>
        <v>332476.43329999998</v>
      </c>
      <c r="BV81" s="15">
        <f ca="1">_xll.DBRW($B$3,$Q$37,$Q$38,$Q$40,$Q$41,$Q$42,$P81,BV$2,BV$4,BV$3)</f>
        <v>0.44070419585404602</v>
      </c>
      <c r="BW81" s="15">
        <f ca="1">_xll.DBRW($B$3,$Q$37,$Q$38,$Q$40,$Q$41,$Q$42,$P81,BW$2,BW$4,BW$3)</f>
        <v>29.026643825435677</v>
      </c>
      <c r="BX81" s="15">
        <f ca="1">_xll.DBRW($B$3,$Q$37,$Q$38,$Q$40,$Q$41,$Q$42,$P81,BX$2,BX$4,BX$3)</f>
        <v>111.58219466695753</v>
      </c>
      <c r="BY81" s="15">
        <f ca="1">_xll.DBRW($B$3,$Q$37,$Q$38,$Q$40,$Q$41,$Q$42,$P81,BY$2,BY$4,BY$3)</f>
        <v>10857718</v>
      </c>
      <c r="BZ81" s="15">
        <f ca="1">_xll.DBRW($B$3,$Q$37,$Q$38,$Q$40,$Q$41,$Q$42,$P81,BZ$2,BZ$4,BZ$3)</f>
        <v>374060.4</v>
      </c>
      <c r="CA81" s="15">
        <f t="shared" ca="1" si="134"/>
        <v>1.747002914954443E-3</v>
      </c>
      <c r="CB81" s="15">
        <f t="shared" ca="1" si="135"/>
        <v>-9.767612527597791E-2</v>
      </c>
      <c r="CC81" s="15">
        <f t="shared" ca="1" si="136"/>
        <v>1.1172928969930638</v>
      </c>
      <c r="CD81" s="15">
        <f t="shared" ca="1" si="137"/>
        <v>-16803.023436614825</v>
      </c>
      <c r="CE81" s="15">
        <f t="shared" ca="1" si="138"/>
        <v>14320.255904450682</v>
      </c>
      <c r="CF81" s="15">
        <f t="shared" ca="1" si="139"/>
        <v>42189.490055440001</v>
      </c>
      <c r="CG81" s="15">
        <f t="shared" ca="1" si="140"/>
        <v>389.12387946044328</v>
      </c>
      <c r="CH81" s="15">
        <f t="shared" ca="1" si="141"/>
        <v>0</v>
      </c>
      <c r="CI81" s="15">
        <f t="shared" ca="1" si="142"/>
        <v>40095.846402736301</v>
      </c>
      <c r="CJ81" s="15">
        <f t="shared" ca="1" si="143"/>
        <v>489361.91359726439</v>
      </c>
      <c r="CK81" s="15">
        <f t="shared" ca="1" si="144"/>
        <v>529457.76000000071</v>
      </c>
      <c r="CL81" s="16">
        <f ca="1">_xll.DBRW($B$3,$Q$37,$Q$38,$Q$40,$Q$41,$Q$42,$P81,CL$2,CL$4,CL$3)</f>
        <v>9.1435423009879724E-2</v>
      </c>
      <c r="CM81" s="16">
        <f ca="1">_xll.DBRW($B$3,$Q$37,$Q$38,$Q$40,$Q$41,$Q$42,$P81,CM$2,CM$4,CM$3)</f>
        <v>8.1637675828014331E-2</v>
      </c>
      <c r="CN81" s="17">
        <f t="shared" ca="1" si="145"/>
        <v>-0.97977471818653927</v>
      </c>
      <c r="CO81" s="14">
        <f t="shared" ca="1" si="146"/>
        <v>-367120.83894447656</v>
      </c>
      <c r="CP81" s="15">
        <f ca="1">_xll.DBRW($B$3,$Q$37,$Q$38,$Q$40,$Q$41,$Q$42,$P81,CP$2,CP$4,CP$3)</f>
        <v>1.1030463140755089</v>
      </c>
      <c r="CQ81" s="15">
        <f ca="1">_xll.DBRW($B$3,$Q$37,$Q$38,$Q$40,$Q$41,$Q$42,$P81,CQ$2,CQ$4,CQ$3)</f>
        <v>9.3420604256704785</v>
      </c>
      <c r="CR81" s="15">
        <f ca="1">_xll.DBRW($B$3,$Q$37,$Q$38,$Q$40,$Q$41,$Q$42,$P81,CR$2,CR$4,CR$3)</f>
        <v>112.6994875639506</v>
      </c>
      <c r="CS81" s="15">
        <f ca="1">_xll.DBRW($B$3,$Q$37,$Q$38,$Q$40,$Q$41,$Q$42,$P81,CS$2,CS$4,CS$3)</f>
        <v>3106014.93</v>
      </c>
      <c r="CT81" s="15">
        <f ca="1">_xll.DBRW($B$3,$Q$37,$Q$38,$Q$40,$Q$41,$Q$42,$P81,CT$2,CT$4,CT$3)</f>
        <v>332476.43329999998</v>
      </c>
      <c r="CU81" s="15">
        <f ca="1">_xll.DBRW($B$3,$Q$37,$Q$38,$Q$40,$Q$41,$Q$42,$P81,CU$2,CU$4,CU$3)</f>
        <v>0.96555292613923294</v>
      </c>
      <c r="CV81" s="15">
        <f ca="1">_xll.DBRW($B$3,$Q$37,$Q$38,$Q$40,$Q$41,$Q$42,$P81,CV$2,CV$4,CV$3)</f>
        <v>9.4342948892745664</v>
      </c>
      <c r="CW81" s="15">
        <f ca="1">_xll.DBRW($B$3,$Q$37,$Q$38,$Q$40,$Q$41,$Q$42,$P81,CW$2,CW$4,CW$3)</f>
        <v>111.58219466695753</v>
      </c>
      <c r="CX81" s="15">
        <f ca="1">_xll.DBRW($B$3,$Q$37,$Q$38,$Q$40,$Q$41,$Q$42,$P81,CX$2,CX$4,CX$3)</f>
        <v>3528996.12</v>
      </c>
      <c r="CY81" s="15">
        <f ca="1">_xll.DBRW($B$3,$Q$37,$Q$38,$Q$40,$Q$41,$Q$42,$P81,CY$2,CY$4,CY$3)</f>
        <v>374060.4</v>
      </c>
      <c r="CZ81" s="15">
        <f t="shared" ca="1" si="147"/>
        <v>0.13749338793627597</v>
      </c>
      <c r="DA81" s="15">
        <f t="shared" ca="1" si="148"/>
        <v>-9.2234463604087935E-2</v>
      </c>
      <c r="DB81" s="15">
        <f t="shared" ca="1" si="149"/>
        <v>1.1172928969930638</v>
      </c>
      <c r="DC81" s="15">
        <f t="shared" ca="1" si="150"/>
        <v>-427056.51570635504</v>
      </c>
      <c r="DD81" s="15">
        <f t="shared" ca="1" si="151"/>
        <v>33495.083609273657</v>
      </c>
      <c r="DE81" s="15">
        <f t="shared" ca="1" si="152"/>
        <v>33965.841852704019</v>
      </c>
      <c r="DF81" s="15">
        <f t="shared" ca="1" si="153"/>
        <v>-7525.2487000991823</v>
      </c>
      <c r="DG81" s="15">
        <f t="shared" ca="1" si="154"/>
        <v>0</v>
      </c>
      <c r="DH81" s="15">
        <f t="shared" ca="1" si="155"/>
        <v>-367120.83894447656</v>
      </c>
      <c r="DI81" s="15">
        <f t="shared" ca="1" si="156"/>
        <v>348475.04894447606</v>
      </c>
      <c r="DJ81" s="15">
        <f t="shared" ca="1" si="157"/>
        <v>-18645.790000000503</v>
      </c>
      <c r="DK81" s="16">
        <f ca="1">_xll.DBRW($B$3,$Q$37,$Q$38,$Q$40,$Q$41,$Q$42,$P81,DK$2,DK$4,DK$3)</f>
        <v>9.533606586483237E-2</v>
      </c>
      <c r="DL81" s="16">
        <f ca="1">_xll.DBRW($B$3,$Q$37,$Q$38,$Q$40,$Q$41,$Q$42,$P81,DL$2,DL$4,DL$3)</f>
        <v>0.11399259215531425</v>
      </c>
      <c r="DM81" s="17">
        <f t="shared" ca="1" si="158"/>
        <v>1.8656526290481881</v>
      </c>
      <c r="DN81" s="14">
        <f t="shared" ca="1" si="159"/>
        <v>699058.61586513906</v>
      </c>
      <c r="DO81" s="15">
        <f ca="1">_xll.DBRW($B$3,$Q$37,$Q$38,$Q$40,$Q$41,$Q$42,$P81,DO$2,DO$4,DO$3)</f>
        <v>19414.321250000001</v>
      </c>
      <c r="DP81" s="15">
        <f ca="1">_xll.DBRW($B$3,$Q$37,$Q$38,$Q$40,$Q$41,$Q$42,$P81,DP$2,DP$4,DP$3)</f>
        <v>5.5342268374845448E-4</v>
      </c>
      <c r="DQ81" s="15">
        <f ca="1">_xll.DBRW($B$3,$Q$37,$Q$38,$Q$40,$Q$41,$Q$42,$P81,DQ$2,DQ$4,DQ$3)</f>
        <v>112.6994875639506</v>
      </c>
      <c r="DR81" s="15">
        <f ca="1">_xll.DBRW($B$3,$Q$37,$Q$38,$Q$40,$Q$41,$Q$42,$P81,DR$2,DR$4,DR$3)</f>
        <v>184</v>
      </c>
      <c r="DS81" s="15">
        <f ca="1">_xll.DBRW($B$3,$Q$37,$Q$38,$Q$40,$Q$41,$Q$42,$P81,DS$2,DS$4,DS$3)</f>
        <v>332476.43329999998</v>
      </c>
      <c r="DT81" s="15">
        <f ca="1">_xll.DBRW($B$3,$Q$37,$Q$38,$Q$40,$Q$41,$Q$42,$P81,DT$2,DT$4,DT$3)</f>
        <v>25718.257135135136</v>
      </c>
      <c r="DU81" s="15">
        <f ca="1">_xll.DBRW($B$3,$Q$37,$Q$38,$Q$40,$Q$41,$Q$42,$P81,DU$2,DU$4,DU$3)</f>
        <v>4.9457253427521324E-4</v>
      </c>
      <c r="DV81" s="15">
        <f ca="1">_xll.DBRW($B$3,$Q$37,$Q$38,$Q$40,$Q$41,$Q$42,$P81,DV$2,DV$4,DV$3)</f>
        <v>111.58219466695753</v>
      </c>
      <c r="DW81" s="15">
        <f ca="1">_xll.DBRW($B$3,$Q$37,$Q$38,$Q$40,$Q$41,$Q$42,$P81,DW$2,DW$4,DW$3)</f>
        <v>185</v>
      </c>
      <c r="DX81" s="15">
        <f ca="1">_xll.DBRW($B$3,$Q$37,$Q$38,$Q$40,$Q$41,$Q$42,$P81,DX$2,DX$4,DX$3)</f>
        <v>374060.4</v>
      </c>
      <c r="DY81" s="15">
        <f t="shared" ca="1" si="160"/>
        <v>-6303.9358851351353</v>
      </c>
      <c r="DZ81" s="15">
        <f t="shared" ca="1" si="161"/>
        <v>5.8850149473241233E-5</v>
      </c>
      <c r="EA81" s="15">
        <f t="shared" ca="1" si="162"/>
        <v>1.1172928969930638</v>
      </c>
      <c r="EB81" s="15">
        <f t="shared" ca="1" si="163"/>
        <v>1159924.2028648648</v>
      </c>
      <c r="EC81" s="15">
        <f t="shared" ca="1" si="164"/>
        <v>-425067.21584356367</v>
      </c>
      <c r="ED81" s="15">
        <f t="shared" ca="1" si="165"/>
        <v>35414.827529960479</v>
      </c>
      <c r="EE81" s="15">
        <f t="shared" ca="1" si="166"/>
        <v>-71213.198686122661</v>
      </c>
      <c r="EF81" s="15">
        <f t="shared" ca="1" si="167"/>
        <v>0</v>
      </c>
      <c r="EG81" s="15">
        <f t="shared" ca="1" si="168"/>
        <v>699058.61586513894</v>
      </c>
      <c r="EH81" s="15">
        <f t="shared" ca="1" si="169"/>
        <v>486583.84413486096</v>
      </c>
      <c r="EI81" s="15">
        <f t="shared" ca="1" si="170"/>
        <v>1185642.46</v>
      </c>
      <c r="EJ81" s="16">
        <f ca="1">_xll.DBRW($B$3,$Q$37,$Q$38,$Q$40,$Q$41,$Q$42,$P81,EJ$2,EJ$4,EJ$3)</f>
        <v>0.11727034620811931</v>
      </c>
      <c r="EK81" s="16">
        <f ca="1">_xll.DBRW($B$3,$Q$37,$Q$38,$Q$40,$Q$41,$Q$42,$P81,EK$2,EK$4,EK$3)</f>
        <v>7.9033398215690706E-2</v>
      </c>
      <c r="EL81" s="17">
        <f t="shared" ca="1" si="171"/>
        <v>-3.8236947992428605</v>
      </c>
      <c r="EM81" s="14">
        <f t="shared" ca="1" si="172"/>
        <v>-1432735.5222676902</v>
      </c>
      <c r="EN81" s="15">
        <f ca="1">_xll.DBRW($B$3,$Q$37,$Q$38,$Q$40,$Q$41,$Q$42,$P81,EN$2,EN$4,EN$3)</f>
        <v>13.216307924102123</v>
      </c>
      <c r="EO81" s="15">
        <f ca="1">_xll.DBRW($B$3,$Q$37,$Q$38,$Q$40,$Q$41,$Q$42,$P81,EO$2,EO$4,EO$3)</f>
        <v>1</v>
      </c>
      <c r="EP81" s="15">
        <f ca="1">_xll.DBRW($B$3,$Q$37,$Q$38,$Q$40,$Q$41,$Q$42,$P81,EP$2,EP$4,EP$3)</f>
        <v>112.6994875639506</v>
      </c>
      <c r="EQ81" s="15">
        <f ca="1">_xll.DBRW($B$3,$Q$37,$Q$38,$Q$40,$Q$41,$Q$42,$P81,EQ$2,EQ$4,EQ$3)</f>
        <v>332476.43329999998</v>
      </c>
      <c r="ER81" s="15">
        <f ca="1">_xll.DBRW($B$3,$Q$37,$Q$38,$Q$40,$Q$41,$Q$42,$P81,ER$2,ER$4,ER$3)</f>
        <v>332476.43329999998</v>
      </c>
      <c r="ES81" s="15">
        <f ca="1">_xll.DBRW($B$3,$Q$37,$Q$38,$Q$40,$Q$41,$Q$42,$P81,ES$2,ES$4,ES$3)</f>
        <v>8.8187200248943753</v>
      </c>
      <c r="ET81" s="15">
        <f ca="1">_xll.DBRW($B$3,$Q$37,$Q$38,$Q$40,$Q$41,$Q$42,$P81,ET$2,ET$4,ET$3)</f>
        <v>1</v>
      </c>
      <c r="EU81" s="15">
        <f ca="1">_xll.DBRW($B$3,$Q$37,$Q$38,$Q$40,$Q$41,$Q$42,$P81,EU$2,EU$4,EU$3)</f>
        <v>111.58219466695753</v>
      </c>
      <c r="EV81" s="15">
        <f ca="1">_xll.DBRW($B$3,$Q$37,$Q$38,$Q$40,$Q$41,$Q$42,$P81,EV$2,EV$4,EV$3)</f>
        <v>374060.4</v>
      </c>
      <c r="EW81" s="15">
        <f ca="1">_xll.DBRW($B$3,$Q$37,$Q$38,$Q$40,$Q$41,$Q$42,$P81,EW$2,EW$4,EW$3)</f>
        <v>374060.4</v>
      </c>
      <c r="EX81" s="15">
        <f t="shared" ca="1" si="173"/>
        <v>4.397587899207748</v>
      </c>
      <c r="EY81" s="15">
        <f t="shared" ca="1" si="174"/>
        <v>0</v>
      </c>
      <c r="EZ81" s="15">
        <f t="shared" ca="1" si="175"/>
        <v>1.1172928969930638</v>
      </c>
      <c r="FA81" s="15">
        <f t="shared" ca="1" si="176"/>
        <v>-1462094.3398518318</v>
      </c>
      <c r="FB81" s="15">
        <f t="shared" ca="1" si="177"/>
        <v>0</v>
      </c>
      <c r="FC81" s="15">
        <f t="shared" ca="1" si="178"/>
        <v>43562.832676854792</v>
      </c>
      <c r="FD81" s="15">
        <f t="shared" ca="1" si="179"/>
        <v>-14204.015092713176</v>
      </c>
      <c r="FE81" s="15">
        <f t="shared" ca="1" si="180"/>
        <v>0</v>
      </c>
      <c r="FF81" s="15">
        <f t="shared" ca="1" si="181"/>
        <v>-1432735.5222676904</v>
      </c>
      <c r="FG81" s="15">
        <f t="shared" ca="1" si="182"/>
        <v>337358.54226768925</v>
      </c>
      <c r="FH81" s="15">
        <f t="shared" ca="1" si="183"/>
        <v>-1095376.9800000011</v>
      </c>
      <c r="FI81" s="20"/>
      <c r="FJ81" s="85">
        <f t="shared" ca="1" si="184"/>
        <v>3591991.1381209465</v>
      </c>
      <c r="FK81" s="21"/>
      <c r="FL81" s="22"/>
      <c r="FM81" s="104">
        <f ca="1">_xll.DBRW($B$3,$Q$37,$Q$38,$Q$40,$Q$41,$Q$42,$P81,FM$2,FM$4,FM$3)</f>
        <v>4415609.4199999943</v>
      </c>
      <c r="FN81" s="105">
        <f t="shared" ca="1" si="185"/>
        <v>0.11784409971226492</v>
      </c>
      <c r="FO81" s="104">
        <f ca="1">_xll.DBRW($B$3,$Q$37,$Q$38,$Q$40,$Q$41,$Q$42,$P81,FO$2,FO$4,FO$3)</f>
        <v>6615542.6200000085</v>
      </c>
      <c r="FP81" s="105">
        <f t="shared" ca="1" si="186"/>
        <v>0.15849984382169799</v>
      </c>
      <c r="FQ81" s="86">
        <f t="shared" ca="1" si="187"/>
        <v>-2199933.2000000142</v>
      </c>
      <c r="FR81" s="103">
        <f t="shared" ca="1" si="188"/>
        <v>-4.0655744109433067</v>
      </c>
      <c r="FS81" s="23"/>
      <c r="FU81" s="37"/>
      <c r="FV81" s="37"/>
      <c r="FW81" s="37"/>
      <c r="FX81" s="37"/>
      <c r="FY81" s="37"/>
      <c r="FZ81" s="37"/>
      <c r="GA81" s="37"/>
      <c r="GB81" s="37"/>
      <c r="GC81" s="37"/>
      <c r="GD81" s="37"/>
      <c r="GE81" s="37"/>
      <c r="GF81" s="37"/>
      <c r="GG81" s="37"/>
    </row>
    <row r="82" spans="1:189" ht="15" customHeight="1" x14ac:dyDescent="0.25">
      <c r="A82">
        <f t="shared" ca="1" si="108"/>
        <v>1</v>
      </c>
      <c r="C82" s="30"/>
      <c r="D82" s="30"/>
      <c r="E82" s="30">
        <f t="shared" ref="E82:E145" ca="1" si="190">IF(A82&lt;&gt;0,IF((AN82+BM82+CL82+DK82+EJ82)&lt;&gt;0,ROUND((1-(AN82+BM82+CL82+DK82+EJ82))-FN82,5),"VERIF. ELIGIBILITE PMM"),"CHECK "&amp;C67)</f>
        <v>0</v>
      </c>
      <c r="F82" s="30"/>
      <c r="G82" s="30"/>
      <c r="H82" s="30"/>
      <c r="I82" s="30">
        <f t="shared" ca="1" si="189"/>
        <v>0</v>
      </c>
      <c r="J82" s="30">
        <f t="shared" ca="1" si="111"/>
        <v>0</v>
      </c>
      <c r="K82" s="4"/>
      <c r="L82" s="9"/>
      <c r="M82" s="10"/>
      <c r="N82" s="9"/>
      <c r="O82" s="11"/>
      <c r="P82" s="130" t="s">
        <v>330</v>
      </c>
      <c r="Q82" s="130"/>
      <c r="R82" s="12"/>
      <c r="S82" s="13"/>
      <c r="T82" s="84">
        <f ca="1">_xll.DBRW($B$3,$Q$37,$Q$38,$Q$40,$Q$41,$Q$42,$P82,T$2,T$4,T$3)</f>
        <v>15409110.210000003</v>
      </c>
      <c r="U82" s="84">
        <f ca="1">_xll.DBRW($B$3,$Q$37,$Q$38,$Q$40,$Q$41,$Q$42,$P82,U$2,U$4,U$3)</f>
        <v>18949559.400000002</v>
      </c>
      <c r="V82" s="85">
        <f t="shared" ca="1" si="112"/>
        <v>-3540449.1899999995</v>
      </c>
      <c r="W82" s="106">
        <f t="shared" ca="1" si="113"/>
        <v>-0.18683543586770673</v>
      </c>
      <c r="X82" s="15">
        <f ca="1">_xll.DBRW($B$3,$Q$37,$Q$38,$Q$40,$Q$41,$Q$42,$P82,X$2,X$4,X$3)</f>
        <v>-4266099.2300000014</v>
      </c>
      <c r="Y82" s="15">
        <f ca="1">_xll.DBRW($B$3,$Q$37,$Q$38,$Q$40,$Q$41,$Q$42,$P82,Y$2,Y$4,Y$3)</f>
        <v>-1703088.1500000001</v>
      </c>
      <c r="Z82" s="15">
        <f ca="1">_xll.DBRW($B$3,$Q$37,$Q$38,$Q$40,$Q$41,$Q$42,$P82,Z$2,Z$4,Z$3)</f>
        <v>-4504485.22</v>
      </c>
      <c r="AA82" s="15">
        <f ca="1">_xll.DBRW($B$3,$Q$37,$Q$38,$Q$40,$Q$41,$Q$42,$P82,AA$2,AA$4,AA$3)</f>
        <v>-1778944.54</v>
      </c>
      <c r="AB82" s="15">
        <f ca="1">_xll.DBRW($B$3,$Q$37,$Q$38,$Q$40,$Q$41,$Q$42,$P82,AB$2,AB$4,AB$3)</f>
        <v>-1409583.39</v>
      </c>
      <c r="AC82" s="15">
        <f ca="1">_xll.DBRW($B$3,$Q$37,$Q$38,$Q$40,$Q$41,$Q$42,$P82,AC$2,AC$4,AC$3)</f>
        <v>-4623344.8499999996</v>
      </c>
      <c r="AD82" s="15">
        <f ca="1">_xll.DBRW($B$3,$Q$37,$Q$38,$Q$40,$Q$41,$Q$42,$P82,AD$2,AD$4,AD$3)</f>
        <v>-1878866.9500000002</v>
      </c>
      <c r="AE82" s="15">
        <f ca="1">_xll.DBRW($B$3,$Q$37,$Q$38,$Q$40,$Q$41,$Q$42,$P82,AE$2,AE$4,AE$3)</f>
        <v>-5595991.1199999992</v>
      </c>
      <c r="AF82" s="15">
        <f ca="1">_xll.DBRW($B$3,$Q$37,$Q$38,$Q$40,$Q$41,$Q$42,$P82,AF$2,AF$4,AF$3)</f>
        <v>-1975169.0500000003</v>
      </c>
      <c r="AG82" s="15">
        <f ca="1">_xll.DBRW($B$3,$Q$37,$Q$38,$Q$40,$Q$41,$Q$42,$P82,AG$2,AG$4,AG$3)</f>
        <v>-1894476.64</v>
      </c>
      <c r="AH82" s="15">
        <f t="shared" ca="1" si="114"/>
        <v>357245.61999999825</v>
      </c>
      <c r="AI82" s="15">
        <f t="shared" ca="1" si="115"/>
        <v>175778.80000000005</v>
      </c>
      <c r="AJ82" s="15">
        <f t="shared" ca="1" si="116"/>
        <v>1091505.8999999994</v>
      </c>
      <c r="AK82" s="15">
        <f t="shared" ca="1" si="117"/>
        <v>196224.51000000024</v>
      </c>
      <c r="AL82" s="15">
        <f t="shared" ca="1" si="118"/>
        <v>484893.25</v>
      </c>
      <c r="AM82" s="20"/>
      <c r="AN82" s="16">
        <f ca="1">_xll.DBRW($B$3,$Q$37,$Q$38,$Q$40,$Q$41,$Q$42,$P82,AN$2,AN$4,AN$3)</f>
        <v>0.27685565044706112</v>
      </c>
      <c r="AO82" s="16">
        <f ca="1">_xll.DBRW($B$3,$Q$37,$Q$38,$Q$40,$Q$41,$Q$42,$P82,AO$2,AO$4,AO$3)</f>
        <v>0.24398165426474239</v>
      </c>
      <c r="AP82" s="17">
        <f t="shared" ca="1" si="119"/>
        <v>-3.2873996182318734</v>
      </c>
      <c r="AQ82" s="14">
        <f t="shared" ca="1" si="120"/>
        <v>-506559.03021646885</v>
      </c>
      <c r="AR82" s="18">
        <f ca="1">_xll.DBRW($B$3,$Q$37,$Q$38,$Q$40,$Q$41,$Q$42,$P82,AR$2,AR$4,AR$3)</f>
        <v>9.5641087971209178</v>
      </c>
      <c r="AS82" s="19">
        <f ca="1">_xll.DBRW($B$3,$Q$37,$Q$38,$Q$40,$Q$41,$Q$42,$P82,AS$2,AS$4,AS$3)</f>
        <v>3.6858419343497789E-2</v>
      </c>
      <c r="AT82" s="18">
        <f ca="1">_xll.DBRW($B$3,$Q$37,$Q$38,$Q$40,$Q$41,$Q$42,$P82,AT$2,AT$4,AT$3)</f>
        <v>1.2732914503347861</v>
      </c>
      <c r="AU82" s="15">
        <f ca="1">_xll.DBRW($B$3,$Q$37,$Q$38,$Q$40,$Q$41,$Q$42,$P82,AU$2,AU$4,AU$3)</f>
        <v>446052.98000000004</v>
      </c>
      <c r="AV82" s="15">
        <f ca="1">_xll.DBRW($B$3,$Q$37,$Q$38,$Q$40,$Q$41,$Q$42,$P82,AV$2,AV$4,AV$3)</f>
        <v>12101793.510000002</v>
      </c>
      <c r="AW82" s="18">
        <f ca="1">_xll.DBRW($B$3,$Q$37,$Q$38,$Q$40,$Q$41,$Q$42,$P82,AW$2,AW$4,AW$3)</f>
        <v>9.8246855809172295</v>
      </c>
      <c r="AX82" s="19">
        <f ca="1">_xll.DBRW($B$3,$Q$37,$Q$38,$Q$40,$Q$41,$Q$42,$P82,AX$2,AX$4,AX$3)</f>
        <v>3.3640022870592805E-2</v>
      </c>
      <c r="AY82" s="18">
        <f ca="1">_xll.DBRW($B$3,$Q$37,$Q$38,$Q$40,$Q$41,$Q$42,$P82,AY$2,AY$4,AY$3)</f>
        <v>1.3546208981754564</v>
      </c>
      <c r="AZ82" s="15">
        <f ca="1">_xll.DBRW($B$3,$Q$37,$Q$38,$Q$40,$Q$41,$Q$42,$P82,AZ$2,AZ$4,AZ$3)</f>
        <v>470584.50999999995</v>
      </c>
      <c r="BA82" s="15">
        <f ca="1">_xll.DBRW($B$3,$Q$37,$Q$38,$Q$40,$Q$41,$Q$42,$P82,BA$2,BA$4,BA$3)</f>
        <v>13988828.479999999</v>
      </c>
      <c r="BB82" s="18">
        <f t="shared" ca="1" si="121"/>
        <v>-0.26057678379631177</v>
      </c>
      <c r="BC82" s="18">
        <f t="shared" ca="1" si="122"/>
        <v>3.2183964729049844E-3</v>
      </c>
      <c r="BD82" s="18">
        <f t="shared" ca="1" si="123"/>
        <v>-8.132944784067031E-2</v>
      </c>
      <c r="BE82" s="15">
        <f t="shared" ca="1" si="124"/>
        <v>116231.05093116059</v>
      </c>
      <c r="BF82" s="15">
        <f t="shared" ca="1" si="125"/>
        <v>-408144.74971409922</v>
      </c>
      <c r="BG82" s="15">
        <f t="shared" ca="1" si="126"/>
        <v>-272490.24150612415</v>
      </c>
      <c r="BH82" s="15">
        <f t="shared" ca="1" si="127"/>
        <v>57844.91007259395</v>
      </c>
      <c r="BI82" s="15">
        <f t="shared" ca="1" si="128"/>
        <v>0</v>
      </c>
      <c r="BJ82" s="15">
        <f t="shared" ca="1" si="129"/>
        <v>-506559.03021646885</v>
      </c>
      <c r="BK82" s="15">
        <f t="shared" ca="1" si="130"/>
        <v>863804.6502164671</v>
      </c>
      <c r="BL82" s="15">
        <f t="shared" ca="1" si="131"/>
        <v>357245.61999999825</v>
      </c>
      <c r="BM82" s="16">
        <f ca="1">_xll.DBRW($B$3,$Q$37,$Q$38,$Q$40,$Q$41,$Q$42,$P82,BM$2,BM$4,BM$3)</f>
        <v>0.11052475625067255</v>
      </c>
      <c r="BN82" s="16">
        <f ca="1">_xll.DBRW($B$3,$Q$37,$Q$38,$Q$40,$Q$41,$Q$42,$P82,BN$2,BN$4,BN$3)</f>
        <v>9.9150957040193763E-2</v>
      </c>
      <c r="BO82" s="17">
        <f t="shared" ca="1" si="132"/>
        <v>-1.137379921047879</v>
      </c>
      <c r="BP82" s="14">
        <f t="shared" ca="1" si="133"/>
        <v>-175260.12554067874</v>
      </c>
      <c r="BQ82" s="15">
        <f ca="1">_xll.DBRW($B$3,$Q$37,$Q$38,$Q$40,$Q$41,$Q$42,$P82,BQ$2,BQ$4,BQ$3)</f>
        <v>0.13024788963682948</v>
      </c>
      <c r="BR82" s="15">
        <f ca="1">_xll.DBRW($B$3,$Q$37,$Q$38,$Q$40,$Q$41,$Q$42,$P82,BR$2,BR$4,BR$3)</f>
        <v>1.0804799031808963</v>
      </c>
      <c r="BS82" s="15">
        <f ca="1">_xll.DBRW($B$3,$Q$37,$Q$38,$Q$40,$Q$41,$Q$42,$P82,BS$2,BS$4,BS$3)</f>
        <v>1.2732914503347861</v>
      </c>
      <c r="BT82" s="15">
        <f ca="1">_xll.DBRW($B$3,$Q$37,$Q$38,$Q$40,$Q$41,$Q$42,$P82,BT$2,BT$4,BT$3)</f>
        <v>13075744.68</v>
      </c>
      <c r="BU82" s="15">
        <f ca="1">_xll.DBRW($B$3,$Q$37,$Q$38,$Q$40,$Q$41,$Q$42,$P82,BU$2,BU$4,BU$3)</f>
        <v>12101793.510000002</v>
      </c>
      <c r="BV82" s="15">
        <f ca="1">_xll.DBRW($B$3,$Q$37,$Q$38,$Q$40,$Q$41,$Q$42,$P82,BV$2,BV$4,BV$3)</f>
        <v>0.11984183265999653</v>
      </c>
      <c r="BW82" s="15">
        <f ca="1">_xll.DBRW($B$3,$Q$37,$Q$38,$Q$40,$Q$41,$Q$42,$P82,BW$2,BW$4,BW$3)</f>
        <v>1.1207435291965209</v>
      </c>
      <c r="BX82" s="15">
        <f ca="1">_xll.DBRW($B$3,$Q$37,$Q$38,$Q$40,$Q$41,$Q$42,$P82,BX$2,BX$4,BX$3)</f>
        <v>1.3546208981754564</v>
      </c>
      <c r="BY82" s="15">
        <f ca="1">_xll.DBRW($B$3,$Q$37,$Q$38,$Q$40,$Q$41,$Q$42,$P82,BY$2,BY$4,BY$3)</f>
        <v>15677889</v>
      </c>
      <c r="BZ82" s="15">
        <f ca="1">_xll.DBRW($B$3,$Q$37,$Q$38,$Q$40,$Q$41,$Q$42,$P82,BZ$2,BZ$4,BZ$3)</f>
        <v>13988828.479999999</v>
      </c>
      <c r="CA82" s="15">
        <f t="shared" ca="1" si="134"/>
        <v>1.0406056976832959E-2</v>
      </c>
      <c r="CB82" s="15">
        <f t="shared" ca="1" si="135"/>
        <v>-4.026362601562461E-2</v>
      </c>
      <c r="CC82" s="15">
        <f t="shared" ca="1" si="136"/>
        <v>-8.132944784067031E-2</v>
      </c>
      <c r="CD82" s="15">
        <f t="shared" ca="1" si="137"/>
        <v>-136066.94415460044</v>
      </c>
      <c r="CE82" s="15">
        <f t="shared" ca="1" si="138"/>
        <v>61184.831816430589</v>
      </c>
      <c r="CF82" s="15">
        <f t="shared" ca="1" si="139"/>
        <v>-108782.02223620523</v>
      </c>
      <c r="CG82" s="15">
        <f t="shared" ca="1" si="140"/>
        <v>8404.0090336963767</v>
      </c>
      <c r="CH82" s="15">
        <f t="shared" ca="1" si="141"/>
        <v>0</v>
      </c>
      <c r="CI82" s="15">
        <f t="shared" ca="1" si="142"/>
        <v>-175260.12554067871</v>
      </c>
      <c r="CJ82" s="15">
        <f t="shared" ca="1" si="143"/>
        <v>351038.92554067879</v>
      </c>
      <c r="CK82" s="15">
        <f t="shared" ca="1" si="144"/>
        <v>175778.80000000008</v>
      </c>
      <c r="CL82" s="16">
        <f ca="1">_xll.DBRW($B$3,$Q$37,$Q$38,$Q$40,$Q$41,$Q$42,$P82,CL$2,CL$4,CL$3)</f>
        <v>0.29232610829642441</v>
      </c>
      <c r="CM82" s="16">
        <f ca="1">_xll.DBRW($B$3,$Q$37,$Q$38,$Q$40,$Q$41,$Q$42,$P82,CM$2,CM$4,CM$3)</f>
        <v>0.29530982762586017</v>
      </c>
      <c r="CN82" s="17">
        <f t="shared" ca="1" si="145"/>
        <v>0.29837193294357522</v>
      </c>
      <c r="CO82" s="14">
        <f t="shared" ca="1" si="146"/>
        <v>45976.459982983186</v>
      </c>
      <c r="CP82" s="15">
        <f ca="1">_xll.DBRW($B$3,$Q$37,$Q$38,$Q$40,$Q$41,$Q$42,$P82,CP$2,CP$4,CP$3)</f>
        <v>1.0426181092525062</v>
      </c>
      <c r="CQ82" s="15">
        <f ca="1">_xll.DBRW($B$3,$Q$37,$Q$38,$Q$40,$Q$41,$Q$42,$P82,CQ$2,CQ$4,CQ$3)</f>
        <v>0.35700160116184287</v>
      </c>
      <c r="CR82" s="15">
        <f ca="1">_xll.DBRW($B$3,$Q$37,$Q$38,$Q$40,$Q$41,$Q$42,$P82,CR$2,CR$4,CR$3)</f>
        <v>1.2732914503347861</v>
      </c>
      <c r="CS82" s="15">
        <f ca="1">_xll.DBRW($B$3,$Q$37,$Q$38,$Q$40,$Q$41,$Q$42,$P82,CS$2,CS$4,CS$3)</f>
        <v>4320359.6599999992</v>
      </c>
      <c r="CT82" s="15">
        <f ca="1">_xll.DBRW($B$3,$Q$37,$Q$38,$Q$40,$Q$41,$Q$42,$P82,CT$2,CT$4,CT$3)</f>
        <v>12101793.510000002</v>
      </c>
      <c r="CU82" s="15">
        <f ca="1">_xll.DBRW($B$3,$Q$37,$Q$38,$Q$40,$Q$41,$Q$42,$P82,CU$2,CU$4,CU$3)</f>
        <v>1.0884176636307556</v>
      </c>
      <c r="CV82" s="15">
        <f ca="1">_xll.DBRW($B$3,$Q$37,$Q$38,$Q$40,$Q$41,$Q$42,$P82,CV$2,CV$4,CV$3)</f>
        <v>0.36753617412285267</v>
      </c>
      <c r="CW82" s="15">
        <f ca="1">_xll.DBRW($B$3,$Q$37,$Q$38,$Q$40,$Q$41,$Q$42,$P82,CW$2,CW$4,CW$3)</f>
        <v>1.3546208981754564</v>
      </c>
      <c r="CX82" s="15">
        <f ca="1">_xll.DBRW($B$3,$Q$37,$Q$38,$Q$40,$Q$41,$Q$42,$P82,CX$2,CX$4,CX$3)</f>
        <v>5141400.5</v>
      </c>
      <c r="CY82" s="15">
        <f ca="1">_xll.DBRW($B$3,$Q$37,$Q$38,$Q$40,$Q$41,$Q$42,$P82,CY$2,CY$4,CY$3)</f>
        <v>13988828.479999999</v>
      </c>
      <c r="CZ82" s="15">
        <f t="shared" ca="1" si="147"/>
        <v>-4.5799554378249452E-2</v>
      </c>
      <c r="DA82" s="15">
        <f t="shared" ca="1" si="148"/>
        <v>-1.0534572961009792E-2</v>
      </c>
      <c r="DB82" s="15">
        <f t="shared" ca="1" si="149"/>
        <v>-8.132944784067031E-2</v>
      </c>
      <c r="DC82" s="15">
        <f t="shared" ca="1" si="150"/>
        <v>197870.54718176529</v>
      </c>
      <c r="DD82" s="15">
        <f t="shared" ca="1" si="151"/>
        <v>129110.63330059766</v>
      </c>
      <c r="DE82" s="15">
        <f t="shared" ca="1" si="152"/>
        <v>-287716.76402345806</v>
      </c>
      <c r="DF82" s="15">
        <f t="shared" ca="1" si="153"/>
        <v>6712.0435240782099</v>
      </c>
      <c r="DG82" s="15">
        <f t="shared" ca="1" si="154"/>
        <v>0</v>
      </c>
      <c r="DH82" s="15">
        <f t="shared" ca="1" si="155"/>
        <v>45976.459982983128</v>
      </c>
      <c r="DI82" s="15">
        <f t="shared" ca="1" si="156"/>
        <v>1045529.4400170163</v>
      </c>
      <c r="DJ82" s="15">
        <f t="shared" ca="1" si="157"/>
        <v>1091505.8999999994</v>
      </c>
      <c r="DK82" s="16">
        <f ca="1">_xll.DBRW($B$3,$Q$37,$Q$38,$Q$40,$Q$41,$Q$42,$P82,DK$2,DK$4,DK$3)</f>
        <v>0.11544758365382603</v>
      </c>
      <c r="DL82" s="16">
        <f ca="1">_xll.DBRW($B$3,$Q$37,$Q$38,$Q$40,$Q$41,$Q$42,$P82,DL$2,DL$4,DL$3)</f>
        <v>0.10423298021377743</v>
      </c>
      <c r="DM82" s="17">
        <f t="shared" ca="1" si="158"/>
        <v>-1.1214603440048598</v>
      </c>
      <c r="DN82" s="14">
        <f t="shared" ca="1" si="159"/>
        <v>-172807.06036915403</v>
      </c>
      <c r="DO82" s="15">
        <f ca="1">_xll.DBRW($B$3,$Q$37,$Q$38,$Q$40,$Q$41,$Q$42,$P82,DO$2,DO$4,DO$3)</f>
        <v>11736.092451388889</v>
      </c>
      <c r="DP82" s="15">
        <f ca="1">_xll.DBRW($B$3,$Q$37,$Q$38,$Q$40,$Q$41,$Q$42,$P82,DP$2,DP$4,DP$3)</f>
        <v>1.2525329178949198E-5</v>
      </c>
      <c r="DQ82" s="15">
        <f ca="1">_xll.DBRW($B$3,$Q$37,$Q$38,$Q$40,$Q$41,$Q$42,$P82,DQ$2,DQ$4,DQ$3)</f>
        <v>1.2732914503347861</v>
      </c>
      <c r="DR82" s="15">
        <f ca="1">_xll.DBRW($B$3,$Q$37,$Q$38,$Q$40,$Q$41,$Q$42,$P82,DR$2,DR$4,DR$3)</f>
        <v>151.57894736842104</v>
      </c>
      <c r="DS82" s="15">
        <f ca="1">_xll.DBRW($B$3,$Q$37,$Q$38,$Q$40,$Q$41,$Q$42,$P82,DS$2,DS$4,DS$3)</f>
        <v>12101793.510000002</v>
      </c>
      <c r="DT82" s="15">
        <f ca="1">_xll.DBRW($B$3,$Q$37,$Q$38,$Q$40,$Q$41,$Q$42,$P82,DT$2,DT$4,DT$3)</f>
        <v>16358.762070552149</v>
      </c>
      <c r="DU82" s="15">
        <f ca="1">_xll.DBRW($B$3,$Q$37,$Q$38,$Q$40,$Q$41,$Q$42,$P82,DU$2,DU$4,DU$3)</f>
        <v>8.6312260467962197E-6</v>
      </c>
      <c r="DV82" s="15">
        <f ca="1">_xll.DBRW($B$3,$Q$37,$Q$38,$Q$40,$Q$41,$Q$42,$P82,DV$2,DV$4,DV$3)</f>
        <v>1.3546208981754564</v>
      </c>
      <c r="DW82" s="15">
        <f ca="1">_xll.DBRW($B$3,$Q$37,$Q$38,$Q$40,$Q$41,$Q$42,$P82,DW$2,DW$4,DW$3)</f>
        <v>120.74074074074075</v>
      </c>
      <c r="DX82" s="15">
        <f ca="1">_xll.DBRW($B$3,$Q$37,$Q$38,$Q$40,$Q$41,$Q$42,$P82,DX$2,DX$4,DX$3)</f>
        <v>13988828.479999999</v>
      </c>
      <c r="DY82" s="15">
        <f t="shared" ca="1" si="160"/>
        <v>-4622.66961916326</v>
      </c>
      <c r="DZ82" s="15">
        <f t="shared" ca="1" si="161"/>
        <v>3.894103132152978E-6</v>
      </c>
      <c r="EA82" s="15">
        <f t="shared" ca="1" si="162"/>
        <v>-8.132944784067031E-2</v>
      </c>
      <c r="EB82" s="15">
        <f t="shared" ca="1" si="163"/>
        <v>700699.39490474667</v>
      </c>
      <c r="EC82" s="15">
        <f t="shared" ca="1" si="164"/>
        <v>-802596.69571645407</v>
      </c>
      <c r="ED82" s="15">
        <f t="shared" ca="1" si="165"/>
        <v>-113627.2274029127</v>
      </c>
      <c r="EE82" s="15">
        <f t="shared" ca="1" si="166"/>
        <v>42717.467845466046</v>
      </c>
      <c r="EF82" s="15">
        <f t="shared" ca="1" si="167"/>
        <v>0</v>
      </c>
      <c r="EG82" s="15">
        <f t="shared" ca="1" si="168"/>
        <v>-172807.06036915403</v>
      </c>
      <c r="EH82" s="15">
        <f t="shared" ca="1" si="169"/>
        <v>369031.57036915427</v>
      </c>
      <c r="EI82" s="15">
        <f t="shared" ca="1" si="170"/>
        <v>196224.51000000024</v>
      </c>
      <c r="EJ82" s="16">
        <f ca="1">_xll.DBRW($B$3,$Q$37,$Q$38,$Q$40,$Q$41,$Q$42,$P82,EJ$2,EJ$4,EJ$3)</f>
        <v>9.1477273560236258E-2</v>
      </c>
      <c r="EK82" s="16">
        <f ca="1">_xll.DBRW($B$3,$Q$37,$Q$38,$Q$40,$Q$41,$Q$42,$P82,EK$2,EK$4,EK$3)</f>
        <v>9.9974706535920818E-2</v>
      </c>
      <c r="EL82" s="17">
        <f t="shared" ca="1" si="171"/>
        <v>0.84974329756845601</v>
      </c>
      <c r="EM82" s="14">
        <f t="shared" ca="1" si="172"/>
        <v>130937.88122441148</v>
      </c>
      <c r="EN82" s="15">
        <f ca="1">_xll.DBRW($B$3,$Q$37,$Q$38,$Q$40,$Q$41,$Q$42,$P82,EN$2,EN$4,EN$3)</f>
        <v>0.11647723032418521</v>
      </c>
      <c r="EO82" s="15">
        <f ca="1">_xll.DBRW($B$3,$Q$37,$Q$38,$Q$40,$Q$41,$Q$42,$P82,EO$2,EO$4,EO$3)</f>
        <v>1</v>
      </c>
      <c r="EP82" s="15">
        <f ca="1">_xll.DBRW($B$3,$Q$37,$Q$38,$Q$40,$Q$41,$Q$42,$P82,EP$2,EP$4,EP$3)</f>
        <v>1.2732914503347861</v>
      </c>
      <c r="EQ82" s="15">
        <f ca="1">_xll.DBRW($B$3,$Q$37,$Q$38,$Q$40,$Q$41,$Q$42,$P82,EQ$2,EQ$4,EQ$3)</f>
        <v>12101793.510000002</v>
      </c>
      <c r="ER82" s="15">
        <f ca="1">_xll.DBRW($B$3,$Q$37,$Q$38,$Q$40,$Q$41,$Q$42,$P82,ER$2,ER$4,ER$3)</f>
        <v>12101793.510000002</v>
      </c>
      <c r="ES82" s="15">
        <f ca="1">_xll.DBRW($B$3,$Q$37,$Q$38,$Q$40,$Q$41,$Q$42,$P82,ES$2,ES$4,ES$3)</f>
        <v>0.13542782676251672</v>
      </c>
      <c r="ET82" s="15">
        <f ca="1">_xll.DBRW($B$3,$Q$37,$Q$38,$Q$40,$Q$41,$Q$42,$P82,ET$2,ET$4,ET$3)</f>
        <v>1</v>
      </c>
      <c r="EU82" s="15">
        <f ca="1">_xll.DBRW($B$3,$Q$37,$Q$38,$Q$40,$Q$41,$Q$42,$P82,EU$2,EU$4,EU$3)</f>
        <v>1.3546208981754564</v>
      </c>
      <c r="EV82" s="15">
        <f ca="1">_xll.DBRW($B$3,$Q$37,$Q$38,$Q$40,$Q$41,$Q$42,$P82,EV$2,EV$4,EV$3)</f>
        <v>13988828.479999999</v>
      </c>
      <c r="EW82" s="15">
        <f ca="1">_xll.DBRW($B$3,$Q$37,$Q$38,$Q$40,$Q$41,$Q$42,$P82,EW$2,EW$4,EW$3)</f>
        <v>13988828.479999999</v>
      </c>
      <c r="EX82" s="15">
        <f t="shared" ca="1" si="173"/>
        <v>-1.895059643833151E-2</v>
      </c>
      <c r="EY82" s="15">
        <f t="shared" ca="1" si="174"/>
        <v>0</v>
      </c>
      <c r="EZ82" s="15">
        <f t="shared" ca="1" si="175"/>
        <v>-8.132944784067031E-2</v>
      </c>
      <c r="FA82" s="15">
        <f t="shared" ca="1" si="176"/>
        <v>229336.20498802941</v>
      </c>
      <c r="FB82" s="15">
        <f t="shared" ca="1" si="177"/>
        <v>0</v>
      </c>
      <c r="FC82" s="15">
        <f t="shared" ca="1" si="178"/>
        <v>-90034.876747140501</v>
      </c>
      <c r="FD82" s="15">
        <f t="shared" ca="1" si="179"/>
        <v>-8363.4470164774102</v>
      </c>
      <c r="FE82" s="15">
        <f t="shared" ca="1" si="180"/>
        <v>0</v>
      </c>
      <c r="FF82" s="15">
        <f t="shared" ca="1" si="181"/>
        <v>130937.88122441148</v>
      </c>
      <c r="FG82" s="15">
        <f t="shared" ca="1" si="182"/>
        <v>353955.36877558852</v>
      </c>
      <c r="FH82" s="15">
        <f t="shared" ca="1" si="183"/>
        <v>484893.25</v>
      </c>
      <c r="FI82" s="20"/>
      <c r="FJ82" s="85">
        <f t="shared" ca="1" si="184"/>
        <v>2983359.9549189047</v>
      </c>
      <c r="FK82" s="21"/>
      <c r="FL82" s="22"/>
      <c r="FM82" s="104">
        <f ca="1">_xll.DBRW($B$3,$Q$37,$Q$38,$Q$40,$Q$41,$Q$42,$P82,FM$2,FM$4,FM$3)</f>
        <v>1746909.6800000013</v>
      </c>
      <c r="FN82" s="105">
        <f t="shared" ca="1" si="185"/>
        <v>0.11336862779177961</v>
      </c>
      <c r="FO82" s="104">
        <f ca="1">_xll.DBRW($B$3,$Q$37,$Q$38,$Q$40,$Q$41,$Q$42,$P82,FO$2,FO$4,FO$3)</f>
        <v>2981710.7900000014</v>
      </c>
      <c r="FP82" s="105">
        <f t="shared" ca="1" si="186"/>
        <v>0.15734987431950534</v>
      </c>
      <c r="FQ82" s="86">
        <f t="shared" ca="1" si="187"/>
        <v>-1234801.1100000001</v>
      </c>
      <c r="FR82" s="103">
        <f t="shared" ca="1" si="188"/>
        <v>-4.398124652772573</v>
      </c>
      <c r="FS82" s="23"/>
      <c r="FU82" s="37"/>
      <c r="FV82" s="37"/>
      <c r="FW82" s="37"/>
      <c r="FX82" s="37"/>
      <c r="FY82" s="37"/>
      <c r="FZ82" s="37"/>
      <c r="GA82" s="37"/>
      <c r="GB82" s="37"/>
      <c r="GC82" s="37"/>
      <c r="GD82" s="37"/>
      <c r="GE82" s="37"/>
      <c r="GF82" s="37"/>
      <c r="GG82" s="37"/>
    </row>
    <row r="83" spans="1:189" ht="15" customHeight="1" x14ac:dyDescent="0.25">
      <c r="A83">
        <f t="shared" ca="1" si="108"/>
        <v>1</v>
      </c>
      <c r="C83" s="30"/>
      <c r="D83" s="30"/>
      <c r="E83" s="30">
        <f t="shared" ca="1" si="190"/>
        <v>0</v>
      </c>
      <c r="F83" s="30"/>
      <c r="G83" s="30"/>
      <c r="H83" s="30"/>
      <c r="I83" s="30">
        <f t="shared" ca="1" si="189"/>
        <v>0</v>
      </c>
      <c r="J83" s="30">
        <f t="shared" ca="1" si="111"/>
        <v>0</v>
      </c>
      <c r="K83" s="4"/>
      <c r="L83" s="9"/>
      <c r="M83" s="10"/>
      <c r="N83" s="9"/>
      <c r="O83" s="11"/>
      <c r="P83" s="130" t="s">
        <v>289</v>
      </c>
      <c r="Q83" s="130"/>
      <c r="R83" s="12"/>
      <c r="S83" s="13"/>
      <c r="T83" s="84">
        <f ca="1">_xll.DBRW($B$3,$Q$37,$Q$38,$Q$40,$Q$41,$Q$42,$P83,T$2,T$4,T$3)</f>
        <v>14028054.800000001</v>
      </c>
      <c r="U83" s="84">
        <f ca="1">_xll.DBRW($B$3,$Q$37,$Q$38,$Q$40,$Q$41,$Q$42,$P83,U$2,U$4,U$3)</f>
        <v>17242955.880000006</v>
      </c>
      <c r="V83" s="85">
        <f t="shared" ca="1" si="112"/>
        <v>-3214901.0800000057</v>
      </c>
      <c r="W83" s="106">
        <f t="shared" ca="1" si="113"/>
        <v>-0.18644721371287326</v>
      </c>
      <c r="X83" s="15">
        <f ca="1">_xll.DBRW($B$3,$Q$37,$Q$38,$Q$40,$Q$41,$Q$42,$P83,X$2,X$4,X$3)</f>
        <v>-5334961.2499999981</v>
      </c>
      <c r="Y83" s="15">
        <f ca="1">_xll.DBRW($B$3,$Q$37,$Q$38,$Q$40,$Q$41,$Q$42,$P83,Y$2,Y$4,Y$3)</f>
        <v>-3454076.75</v>
      </c>
      <c r="Z83" s="15">
        <f ca="1">_xll.DBRW($B$3,$Q$37,$Q$38,$Q$40,$Q$41,$Q$42,$P83,Z$2,Z$4,Z$3)</f>
        <v>0</v>
      </c>
      <c r="AA83" s="15">
        <f ca="1">_xll.DBRW($B$3,$Q$37,$Q$38,$Q$40,$Q$41,$Q$42,$P83,AA$2,AA$4,AA$3)</f>
        <v>-33399.660000000003</v>
      </c>
      <c r="AB83" s="15">
        <f ca="1">_xll.DBRW($B$3,$Q$37,$Q$38,$Q$40,$Q$41,$Q$42,$P83,AB$2,AB$4,AB$3)</f>
        <v>-3426922.3400000003</v>
      </c>
      <c r="AC83" s="15">
        <f ca="1">_xll.DBRW($B$3,$Q$37,$Q$38,$Q$40,$Q$41,$Q$42,$P83,AC$2,AC$4,AC$3)</f>
        <v>-5839631.9200000009</v>
      </c>
      <c r="AD83" s="15">
        <f ca="1">_xll.DBRW($B$3,$Q$37,$Q$38,$Q$40,$Q$41,$Q$42,$P83,AD$2,AD$4,AD$3)</f>
        <v>-4216798.2</v>
      </c>
      <c r="AE83" s="15">
        <f ca="1">_xll.DBRW($B$3,$Q$37,$Q$38,$Q$40,$Q$41,$Q$42,$P83,AE$2,AE$4,AE$3)</f>
        <v>0</v>
      </c>
      <c r="AF83" s="15">
        <f ca="1">_xll.DBRW($B$3,$Q$37,$Q$38,$Q$40,$Q$41,$Q$42,$P83,AF$2,AF$4,AF$3)</f>
        <v>-142149.65000000002</v>
      </c>
      <c r="AG83" s="15">
        <f ca="1">_xll.DBRW($B$3,$Q$37,$Q$38,$Q$40,$Q$41,$Q$42,$P83,AG$2,AG$4,AG$3)</f>
        <v>-4281003.24</v>
      </c>
      <c r="AH83" s="15">
        <f t="shared" ca="1" si="114"/>
        <v>504670.67000000272</v>
      </c>
      <c r="AI83" s="15">
        <f t="shared" ca="1" si="115"/>
        <v>762721.45000000019</v>
      </c>
      <c r="AJ83" s="15">
        <f t="shared" ca="1" si="116"/>
        <v>0</v>
      </c>
      <c r="AK83" s="15">
        <f t="shared" ca="1" si="117"/>
        <v>108749.99000000002</v>
      </c>
      <c r="AL83" s="15">
        <f t="shared" ca="1" si="118"/>
        <v>854080.89999999991</v>
      </c>
      <c r="AM83" s="20"/>
      <c r="AN83" s="16">
        <f ca="1">_xll.DBRW($B$3,$Q$37,$Q$38,$Q$40,$Q$41,$Q$42,$P83,AN$2,AN$4,AN$3)</f>
        <v>0.38030655896781912</v>
      </c>
      <c r="AO83" s="16">
        <f ca="1">_xll.DBRW($B$3,$Q$37,$Q$38,$Q$40,$Q$41,$Q$42,$P83,AO$2,AO$4,AO$3)</f>
        <v>0.33866768323483054</v>
      </c>
      <c r="AP83" s="17">
        <f t="shared" ca="1" si="119"/>
        <v>-4.1638875732988581</v>
      </c>
      <c r="AQ83" s="14">
        <f t="shared" ca="1" si="120"/>
        <v>-584112.43059275392</v>
      </c>
      <c r="AR83" s="18">
        <f ca="1">_xll.DBRW($B$3,$Q$37,$Q$38,$Q$40,$Q$41,$Q$42,$P83,AR$2,AR$4,AR$3)</f>
        <v>20.241558288807582</v>
      </c>
      <c r="AS83" s="19">
        <f ca="1">_xll.DBRW($B$3,$Q$37,$Q$38,$Q$40,$Q$41,$Q$42,$P83,AS$2,AS$4,AS$3)</f>
        <v>1.2333157233222369</v>
      </c>
      <c r="AT83" s="18">
        <f ca="1">_xll.DBRW($B$3,$Q$37,$Q$38,$Q$40,$Q$41,$Q$42,$P83,AT$2,AT$4,AT$3)</f>
        <v>65.642391679714294</v>
      </c>
      <c r="AU83" s="15">
        <f ca="1">_xll.DBRW($B$3,$Q$37,$Q$38,$Q$40,$Q$41,$Q$42,$P83,AU$2,AU$4,AU$3)</f>
        <v>263564.75</v>
      </c>
      <c r="AV83" s="15">
        <f ca="1">_xll.DBRW($B$3,$Q$37,$Q$38,$Q$40,$Q$41,$Q$42,$P83,AV$2,AV$4,AV$3)</f>
        <v>213704.2</v>
      </c>
      <c r="AW83" s="18">
        <f ca="1">_xll.DBRW($B$3,$Q$37,$Q$38,$Q$40,$Q$41,$Q$42,$P83,AW$2,AW$4,AW$3)</f>
        <v>19.151234996365467</v>
      </c>
      <c r="AX83" s="19">
        <f ca="1">_xll.DBRW($B$3,$Q$37,$Q$38,$Q$40,$Q$41,$Q$42,$P83,AX$2,AX$4,AX$3)</f>
        <v>1.2283545785645198</v>
      </c>
      <c r="AY83" s="18">
        <f ca="1">_xll.DBRW($B$3,$Q$37,$Q$38,$Q$40,$Q$41,$Q$42,$P83,AY$2,AY$4,AY$3)</f>
        <v>69.461919035950075</v>
      </c>
      <c r="AZ83" s="15">
        <f ca="1">_xll.DBRW($B$3,$Q$37,$Q$38,$Q$40,$Q$41,$Q$42,$P83,AZ$2,AZ$4,AZ$3)</f>
        <v>304921.95</v>
      </c>
      <c r="BA83" s="15">
        <f ca="1">_xll.DBRW($B$3,$Q$37,$Q$38,$Q$40,$Q$41,$Q$42,$P83,BA$2,BA$4,BA$3)</f>
        <v>248236.1</v>
      </c>
      <c r="BB83" s="18">
        <f t="shared" ca="1" si="121"/>
        <v>1.0903232924421147</v>
      </c>
      <c r="BC83" s="18">
        <f t="shared" ca="1" si="122"/>
        <v>4.9611447577171397E-3</v>
      </c>
      <c r="BD83" s="18">
        <f t="shared" ca="1" si="123"/>
        <v>-3.8195273562357812</v>
      </c>
      <c r="BE83" s="15">
        <f t="shared" ca="1" si="124"/>
        <v>-287370.78599168285</v>
      </c>
      <c r="BF83" s="15">
        <f t="shared" ca="1" si="125"/>
        <v>-21547.129387503115</v>
      </c>
      <c r="BG83" s="15">
        <f t="shared" ca="1" si="126"/>
        <v>-310424.86291872908</v>
      </c>
      <c r="BH83" s="15">
        <f t="shared" ca="1" si="127"/>
        <v>35230.347705161199</v>
      </c>
      <c r="BI83" s="15">
        <f t="shared" ca="1" si="128"/>
        <v>0</v>
      </c>
      <c r="BJ83" s="15">
        <f t="shared" ca="1" si="129"/>
        <v>-584112.43059275392</v>
      </c>
      <c r="BK83" s="15">
        <f t="shared" ca="1" si="130"/>
        <v>1088783.1005927566</v>
      </c>
      <c r="BL83" s="15">
        <f t="shared" ca="1" si="131"/>
        <v>504670.67000000272</v>
      </c>
      <c r="BM83" s="16">
        <f ca="1">_xll.DBRW($B$3,$Q$37,$Q$38,$Q$40,$Q$41,$Q$42,$P83,BM$2,BM$4,BM$3)</f>
        <v>0.24622635135414497</v>
      </c>
      <c r="BN83" s="16">
        <f ca="1">_xll.DBRW($B$3,$Q$37,$Q$38,$Q$40,$Q$41,$Q$42,$P83,BN$2,BN$4,BN$3)</f>
        <v>0.24455193351686513</v>
      </c>
      <c r="BO83" s="17">
        <f t="shared" ca="1" si="132"/>
        <v>-0.16744178372798402</v>
      </c>
      <c r="BP83" s="14">
        <f t="shared" ca="1" si="133"/>
        <v>-23488.825179459178</v>
      </c>
      <c r="BQ83" s="15">
        <f ca="1">_xll.DBRW($B$3,$Q$37,$Q$38,$Q$40,$Q$41,$Q$42,$P83,BQ$2,BQ$4,BQ$3)</f>
        <v>1.0529845381771579</v>
      </c>
      <c r="BR83" s="15">
        <f ca="1">_xll.DBRW($B$3,$Q$37,$Q$38,$Q$40,$Q$41,$Q$42,$P83,BR$2,BR$4,BR$3)</f>
        <v>15.349595375289768</v>
      </c>
      <c r="BS83" s="15">
        <f ca="1">_xll.DBRW($B$3,$Q$37,$Q$38,$Q$40,$Q$41,$Q$42,$P83,BS$2,BS$4,BS$3)</f>
        <v>65.642391679714294</v>
      </c>
      <c r="BT83" s="15">
        <f ca="1">_xll.DBRW($B$3,$Q$37,$Q$38,$Q$40,$Q$41,$Q$42,$P83,BT$2,BT$4,BT$3)</f>
        <v>3280273</v>
      </c>
      <c r="BU83" s="15">
        <f ca="1">_xll.DBRW($B$3,$Q$37,$Q$38,$Q$40,$Q$41,$Q$42,$P83,BU$2,BU$4,BU$3)</f>
        <v>213704.2</v>
      </c>
      <c r="BV83" s="15">
        <f ca="1">_xll.DBRW($B$3,$Q$37,$Q$38,$Q$40,$Q$41,$Q$42,$P83,BV$2,BV$4,BV$3)</f>
        <v>1.0985991604185246</v>
      </c>
      <c r="BW83" s="15">
        <f ca="1">_xll.DBRW($B$3,$Q$37,$Q$38,$Q$40,$Q$41,$Q$42,$P83,BW$2,BW$4,BW$3)</f>
        <v>15.462460939404059</v>
      </c>
      <c r="BX83" s="15">
        <f ca="1">_xll.DBRW($B$3,$Q$37,$Q$38,$Q$40,$Q$41,$Q$42,$P83,BX$2,BX$4,BX$3)</f>
        <v>69.461919035950075</v>
      </c>
      <c r="BY83" s="15">
        <f ca="1">_xll.DBRW($B$3,$Q$37,$Q$38,$Q$40,$Q$41,$Q$42,$P83,BY$2,BY$4,BY$3)</f>
        <v>3838341</v>
      </c>
      <c r="BZ83" s="15">
        <f ca="1">_xll.DBRW($B$3,$Q$37,$Q$38,$Q$40,$Q$41,$Q$42,$P83,BZ$2,BZ$4,BZ$3)</f>
        <v>248236.1</v>
      </c>
      <c r="CA83" s="15">
        <f t="shared" ca="1" si="134"/>
        <v>-4.5614622241366698E-2</v>
      </c>
      <c r="CB83" s="15">
        <f t="shared" ca="1" si="135"/>
        <v>-0.11286556411429061</v>
      </c>
      <c r="CC83" s="15">
        <f t="shared" ca="1" si="136"/>
        <v>-3.8195273562357812</v>
      </c>
      <c r="CD83" s="15">
        <f t="shared" ca="1" si="137"/>
        <v>149628.41374355467</v>
      </c>
      <c r="CE83" s="15">
        <f t="shared" ca="1" si="138"/>
        <v>25212.436908366457</v>
      </c>
      <c r="CF83" s="15">
        <f t="shared" ca="1" si="139"/>
        <v>-200982.02243353118</v>
      </c>
      <c r="CG83" s="15">
        <f t="shared" ca="1" si="140"/>
        <v>2652.3466021508211</v>
      </c>
      <c r="CH83" s="15">
        <f t="shared" ca="1" si="141"/>
        <v>0</v>
      </c>
      <c r="CI83" s="15">
        <f t="shared" ca="1" si="142"/>
        <v>-23488.825179459236</v>
      </c>
      <c r="CJ83" s="15">
        <f t="shared" ca="1" si="143"/>
        <v>786210.27517945936</v>
      </c>
      <c r="CK83" s="15">
        <f t="shared" ca="1" si="144"/>
        <v>762721.45000000019</v>
      </c>
      <c r="CL83" s="16">
        <f ca="1">_xll.DBRW($B$3,$Q$37,$Q$38,$Q$40,$Q$41,$Q$42,$P83,CL$2,CL$4,CL$3)</f>
        <v>0</v>
      </c>
      <c r="CM83" s="16">
        <f ca="1">_xll.DBRW($B$3,$Q$37,$Q$38,$Q$40,$Q$41,$Q$42,$P83,CM$2,CM$4,CM$3)</f>
        <v>0</v>
      </c>
      <c r="CN83" s="17">
        <f t="shared" ca="1" si="145"/>
        <v>0</v>
      </c>
      <c r="CO83" s="14">
        <f t="shared" ca="1" si="146"/>
        <v>0</v>
      </c>
      <c r="CP83" s="15">
        <f ca="1">_xll.DBRW($B$3,$Q$37,$Q$38,$Q$40,$Q$41,$Q$42,$P83,CP$2,CP$4,CP$3)</f>
        <v>0</v>
      </c>
      <c r="CQ83" s="15">
        <f ca="1">_xll.DBRW($B$3,$Q$37,$Q$38,$Q$40,$Q$41,$Q$42,$P83,CQ$2,CQ$4,CQ$3)</f>
        <v>0</v>
      </c>
      <c r="CR83" s="15">
        <f ca="1">_xll.DBRW($B$3,$Q$37,$Q$38,$Q$40,$Q$41,$Q$42,$P83,CR$2,CR$4,CR$3)</f>
        <v>0</v>
      </c>
      <c r="CS83" s="15">
        <f ca="1">_xll.DBRW($B$3,$Q$37,$Q$38,$Q$40,$Q$41,$Q$42,$P83,CS$2,CS$4,CS$3)</f>
        <v>0</v>
      </c>
      <c r="CT83" s="15">
        <f ca="1">_xll.DBRW($B$3,$Q$37,$Q$38,$Q$40,$Q$41,$Q$42,$P83,CT$2,CT$4,CT$3)</f>
        <v>0</v>
      </c>
      <c r="CU83" s="15">
        <f ca="1">_xll.DBRW($B$3,$Q$37,$Q$38,$Q$40,$Q$41,$Q$42,$P83,CU$2,CU$4,CU$3)</f>
        <v>0</v>
      </c>
      <c r="CV83" s="15">
        <f ca="1">_xll.DBRW($B$3,$Q$37,$Q$38,$Q$40,$Q$41,$Q$42,$P83,CV$2,CV$4,CV$3)</f>
        <v>0</v>
      </c>
      <c r="CW83" s="15">
        <f ca="1">_xll.DBRW($B$3,$Q$37,$Q$38,$Q$40,$Q$41,$Q$42,$P83,CW$2,CW$4,CW$3)</f>
        <v>0</v>
      </c>
      <c r="CX83" s="15">
        <f ca="1">_xll.DBRW($B$3,$Q$37,$Q$38,$Q$40,$Q$41,$Q$42,$P83,CX$2,CX$4,CX$3)</f>
        <v>0</v>
      </c>
      <c r="CY83" s="15">
        <f ca="1">_xll.DBRW($B$3,$Q$37,$Q$38,$Q$40,$Q$41,$Q$42,$P83,CY$2,CY$4,CY$3)</f>
        <v>0</v>
      </c>
      <c r="CZ83" s="15">
        <f t="shared" ca="1" si="147"/>
        <v>0</v>
      </c>
      <c r="DA83" s="15">
        <f t="shared" ca="1" si="148"/>
        <v>0</v>
      </c>
      <c r="DB83" s="15">
        <f t="shared" ca="1" si="149"/>
        <v>0</v>
      </c>
      <c r="DC83" s="15">
        <f t="shared" ca="1" si="150"/>
        <v>0</v>
      </c>
      <c r="DD83" s="15">
        <f t="shared" ca="1" si="151"/>
        <v>0</v>
      </c>
      <c r="DE83" s="15">
        <f t="shared" ca="1" si="152"/>
        <v>0</v>
      </c>
      <c r="DF83" s="15">
        <f t="shared" ca="1" si="153"/>
        <v>0</v>
      </c>
      <c r="DG83" s="15">
        <f t="shared" ca="1" si="154"/>
        <v>0</v>
      </c>
      <c r="DH83" s="15">
        <f t="shared" ca="1" si="155"/>
        <v>0</v>
      </c>
      <c r="DI83" s="15">
        <f t="shared" ca="1" si="156"/>
        <v>0</v>
      </c>
      <c r="DJ83" s="15">
        <f t="shared" ca="1" si="157"/>
        <v>0</v>
      </c>
      <c r="DK83" s="16">
        <f ca="1">_xll.DBRW($B$3,$Q$37,$Q$38,$Q$40,$Q$41,$Q$42,$P83,DK$2,DK$4,DK$3)</f>
        <v>2.3809188427179515E-3</v>
      </c>
      <c r="DL83" s="16">
        <f ca="1">_xll.DBRW($B$3,$Q$37,$Q$38,$Q$40,$Q$41,$Q$42,$P83,DL$2,DL$4,DL$3)</f>
        <v>8.2439258668450515E-3</v>
      </c>
      <c r="DM83" s="17">
        <f t="shared" ca="1" si="158"/>
        <v>0.58630070241270993</v>
      </c>
      <c r="DN83" s="14">
        <f t="shared" ca="1" si="159"/>
        <v>82246.583827239883</v>
      </c>
      <c r="DO83" s="15">
        <f ca="1">_xll.DBRW($B$3,$Q$37,$Q$38,$Q$40,$Q$41,$Q$42,$P83,DO$2,DO$4,DO$3)</f>
        <v>0</v>
      </c>
      <c r="DP83" s="15">
        <f ca="1">_xll.DBRW($B$3,$Q$37,$Q$38,$Q$40,$Q$41,$Q$42,$P83,DP$2,DP$4,DP$3)</f>
        <v>0</v>
      </c>
      <c r="DQ83" s="15">
        <f ca="1">_xll.DBRW($B$3,$Q$37,$Q$38,$Q$40,$Q$41,$Q$42,$P83,DQ$2,DQ$4,DQ$3)</f>
        <v>0</v>
      </c>
      <c r="DR83" s="15">
        <f ca="1">_xll.DBRW($B$3,$Q$37,$Q$38,$Q$40,$Q$41,$Q$42,$P83,DR$2,DR$4,DR$3)</f>
        <v>0</v>
      </c>
      <c r="DS83" s="15">
        <f ca="1">_xll.DBRW($B$3,$Q$37,$Q$38,$Q$40,$Q$41,$Q$42,$P83,DS$2,DS$4,DS$3)</f>
        <v>0</v>
      </c>
      <c r="DT83" s="15">
        <f ca="1">_xll.DBRW($B$3,$Q$37,$Q$38,$Q$40,$Q$41,$Q$42,$P83,DT$2,DT$4,DT$3)</f>
        <v>0</v>
      </c>
      <c r="DU83" s="15">
        <f ca="1">_xll.DBRW($B$3,$Q$37,$Q$38,$Q$40,$Q$41,$Q$42,$P83,DU$2,DU$4,DU$3)</f>
        <v>0</v>
      </c>
      <c r="DV83" s="15">
        <f ca="1">_xll.DBRW($B$3,$Q$37,$Q$38,$Q$40,$Q$41,$Q$42,$P83,DV$2,DV$4,DV$3)</f>
        <v>0</v>
      </c>
      <c r="DW83" s="15">
        <f ca="1">_xll.DBRW($B$3,$Q$37,$Q$38,$Q$40,$Q$41,$Q$42,$P83,DW$2,DW$4,DW$3)</f>
        <v>0</v>
      </c>
      <c r="DX83" s="15">
        <f ca="1">_xll.DBRW($B$3,$Q$37,$Q$38,$Q$40,$Q$41,$Q$42,$P83,DX$2,DX$4,DX$3)</f>
        <v>0</v>
      </c>
      <c r="DY83" s="15">
        <f t="shared" ca="1" si="160"/>
        <v>0</v>
      </c>
      <c r="DZ83" s="15">
        <f t="shared" ca="1" si="161"/>
        <v>0</v>
      </c>
      <c r="EA83" s="15">
        <f t="shared" ca="1" si="162"/>
        <v>0</v>
      </c>
      <c r="EB83" s="15">
        <f t="shared" ca="1" si="163"/>
        <v>0</v>
      </c>
      <c r="EC83" s="15">
        <f t="shared" ca="1" si="164"/>
        <v>0</v>
      </c>
      <c r="ED83" s="15">
        <f t="shared" ca="1" si="165"/>
        <v>0</v>
      </c>
      <c r="EE83" s="15">
        <f t="shared" ca="1" si="166"/>
        <v>0</v>
      </c>
      <c r="EF83" s="15">
        <f t="shared" ca="1" si="167"/>
        <v>82246.583827239883</v>
      </c>
      <c r="EG83" s="15">
        <f t="shared" ca="1" si="168"/>
        <v>82246.583827239883</v>
      </c>
      <c r="EH83" s="15">
        <f t="shared" ca="1" si="169"/>
        <v>26503.40617276014</v>
      </c>
      <c r="EI83" s="15">
        <f t="shared" ca="1" si="170"/>
        <v>108749.99000000002</v>
      </c>
      <c r="EJ83" s="16">
        <f ca="1">_xll.DBRW($B$3,$Q$37,$Q$38,$Q$40,$Q$41,$Q$42,$P83,EJ$2,EJ$4,EJ$3)</f>
        <v>0.24429062966021492</v>
      </c>
      <c r="EK83" s="16">
        <f ca="1">_xll.DBRW($B$3,$Q$37,$Q$38,$Q$40,$Q$41,$Q$42,$P83,EK$2,EK$4,EK$3)</f>
        <v>0.24827548535141289</v>
      </c>
      <c r="EL83" s="17">
        <f t="shared" ca="1" si="171"/>
        <v>0.39848556911979693</v>
      </c>
      <c r="EM83" s="14">
        <f t="shared" ca="1" si="172"/>
        <v>55899.77400621702</v>
      </c>
      <c r="EN83" s="15">
        <f ca="1">_xll.DBRW($B$3,$Q$37,$Q$38,$Q$40,$Q$41,$Q$42,$P83,EN$2,EN$4,EN$3)</f>
        <v>16.035821195839858</v>
      </c>
      <c r="EO83" s="15">
        <f ca="1">_xll.DBRW($B$3,$Q$37,$Q$38,$Q$40,$Q$41,$Q$42,$P83,EO$2,EO$4,EO$3)</f>
        <v>1</v>
      </c>
      <c r="EP83" s="15">
        <f ca="1">_xll.DBRW($B$3,$Q$37,$Q$38,$Q$40,$Q$41,$Q$42,$P83,EP$2,EP$4,EP$3)</f>
        <v>65.642391679714294</v>
      </c>
      <c r="EQ83" s="15">
        <f ca="1">_xll.DBRW($B$3,$Q$37,$Q$38,$Q$40,$Q$41,$Q$42,$P83,EQ$2,EQ$4,EQ$3)</f>
        <v>213704.2</v>
      </c>
      <c r="ER83" s="15">
        <f ca="1">_xll.DBRW($B$3,$Q$37,$Q$38,$Q$40,$Q$41,$Q$42,$P83,ER$2,ER$4,ER$3)</f>
        <v>213704.2</v>
      </c>
      <c r="ES83" s="15">
        <f ca="1">_xll.DBRW($B$3,$Q$37,$Q$38,$Q$40,$Q$41,$Q$42,$P83,ES$2,ES$4,ES$3)</f>
        <v>17.245691662091051</v>
      </c>
      <c r="ET83" s="15">
        <f ca="1">_xll.DBRW($B$3,$Q$37,$Q$38,$Q$40,$Q$41,$Q$42,$P83,ET$2,ET$4,ET$3)</f>
        <v>1</v>
      </c>
      <c r="EU83" s="15">
        <f ca="1">_xll.DBRW($B$3,$Q$37,$Q$38,$Q$40,$Q$41,$Q$42,$P83,EU$2,EU$4,EU$3)</f>
        <v>69.461919035950075</v>
      </c>
      <c r="EV83" s="15">
        <f ca="1">_xll.DBRW($B$3,$Q$37,$Q$38,$Q$40,$Q$41,$Q$42,$P83,EV$2,EV$4,EV$3)</f>
        <v>248236.1</v>
      </c>
      <c r="EW83" s="15">
        <f ca="1">_xll.DBRW($B$3,$Q$37,$Q$38,$Q$40,$Q$41,$Q$42,$P83,EW$2,EW$4,EW$3)</f>
        <v>248236.1</v>
      </c>
      <c r="EX83" s="15">
        <f t="shared" ca="1" si="173"/>
        <v>-1.2098704662511928</v>
      </c>
      <c r="EY83" s="15">
        <f t="shared" ca="1" si="174"/>
        <v>0</v>
      </c>
      <c r="EZ83" s="15">
        <f t="shared" ca="1" si="175"/>
        <v>-3.8195273562357812</v>
      </c>
      <c r="FA83" s="15">
        <f t="shared" ca="1" si="176"/>
        <v>258554.40009383817</v>
      </c>
      <c r="FB83" s="15">
        <f t="shared" ca="1" si="177"/>
        <v>0</v>
      </c>
      <c r="FC83" s="15">
        <f t="shared" ca="1" si="178"/>
        <v>-199401.99146294279</v>
      </c>
      <c r="FD83" s="15">
        <f t="shared" ca="1" si="179"/>
        <v>-3252.6346246782923</v>
      </c>
      <c r="FE83" s="15">
        <f t="shared" ca="1" si="180"/>
        <v>0</v>
      </c>
      <c r="FF83" s="15">
        <f t="shared" ca="1" si="181"/>
        <v>55899.774006217078</v>
      </c>
      <c r="FG83" s="15">
        <f t="shared" ca="1" si="182"/>
        <v>798181.12599378289</v>
      </c>
      <c r="FH83" s="15">
        <f t="shared" ca="1" si="183"/>
        <v>854080.89999999991</v>
      </c>
      <c r="FI83" s="20"/>
      <c r="FJ83" s="85">
        <f t="shared" ca="1" si="184"/>
        <v>2699677.9079387588</v>
      </c>
      <c r="FK83" s="21"/>
      <c r="FL83" s="22"/>
      <c r="FM83" s="104">
        <f ca="1">_xll.DBRW($B$3,$Q$37,$Q$38,$Q$40,$Q$41,$Q$42,$P83,FM$2,FM$4,FM$3)</f>
        <v>1778694.799999998</v>
      </c>
      <c r="FN83" s="105">
        <f t="shared" ca="1" si="185"/>
        <v>0.12679554117510275</v>
      </c>
      <c r="FO83" s="104">
        <f ca="1">_xll.DBRW($B$3,$Q$37,$Q$38,$Q$40,$Q$41,$Q$42,$P83,FO$2,FO$4,FO$3)</f>
        <v>2763372.8700000024</v>
      </c>
      <c r="FP83" s="105">
        <f t="shared" ca="1" si="186"/>
        <v>0.16026097203004624</v>
      </c>
      <c r="FQ83" s="86">
        <f t="shared" ca="1" si="187"/>
        <v>-984678.07000000449</v>
      </c>
      <c r="FR83" s="103">
        <f t="shared" ca="1" si="188"/>
        <v>-3.3465430854943494</v>
      </c>
      <c r="FS83" s="23"/>
      <c r="FU83" s="37"/>
      <c r="FV83" s="37"/>
      <c r="FW83" s="37"/>
      <c r="FX83" s="37"/>
      <c r="FY83" s="37"/>
      <c r="FZ83" s="37"/>
      <c r="GA83" s="37"/>
      <c r="GB83" s="37"/>
      <c r="GC83" s="37"/>
      <c r="GD83" s="37"/>
      <c r="GE83" s="37"/>
      <c r="GF83" s="37"/>
      <c r="GG83" s="37"/>
    </row>
    <row r="84" spans="1:189" ht="15" customHeight="1" x14ac:dyDescent="0.25">
      <c r="A84">
        <f t="shared" ca="1" si="108"/>
        <v>1</v>
      </c>
      <c r="C84" s="30"/>
      <c r="D84" s="30"/>
      <c r="E84" s="30">
        <f t="shared" ca="1" si="190"/>
        <v>0</v>
      </c>
      <c r="F84" s="30"/>
      <c r="G84" s="30"/>
      <c r="H84" s="30"/>
      <c r="I84" s="30">
        <f t="shared" ca="1" si="189"/>
        <v>0</v>
      </c>
      <c r="J84" s="30">
        <f t="shared" ca="1" si="111"/>
        <v>0</v>
      </c>
      <c r="K84" s="4"/>
      <c r="L84" s="9"/>
      <c r="M84" s="10"/>
      <c r="N84" s="9"/>
      <c r="O84" s="11"/>
      <c r="P84" s="130" t="s">
        <v>245</v>
      </c>
      <c r="Q84" s="130"/>
      <c r="R84" s="12"/>
      <c r="S84" s="13"/>
      <c r="T84" s="84">
        <f ca="1">_xll.DBRW($B$3,$Q$37,$Q$38,$Q$40,$Q$41,$Q$42,$P84,T$2,T$4,T$3)</f>
        <v>20383552.260000002</v>
      </c>
      <c r="U84" s="84">
        <f ca="1">_xll.DBRW($B$3,$Q$37,$Q$38,$Q$40,$Q$41,$Q$42,$P84,U$2,U$4,U$3)</f>
        <v>23339306.309999999</v>
      </c>
      <c r="V84" s="85">
        <f t="shared" ca="1" si="112"/>
        <v>-2955754.049999997</v>
      </c>
      <c r="W84" s="106">
        <f t="shared" ca="1" si="113"/>
        <v>-0.12664275496198316</v>
      </c>
      <c r="X84" s="15">
        <f ca="1">_xll.DBRW($B$3,$Q$37,$Q$38,$Q$40,$Q$41,$Q$42,$P84,X$2,X$4,X$3)</f>
        <v>-10163065.9</v>
      </c>
      <c r="Y84" s="15">
        <f ca="1">_xll.DBRW($B$3,$Q$37,$Q$38,$Q$40,$Q$41,$Q$42,$P84,Y$2,Y$4,Y$3)</f>
        <v>-2280743.5500000003</v>
      </c>
      <c r="Z84" s="15">
        <f ca="1">_xll.DBRW($B$3,$Q$37,$Q$38,$Q$40,$Q$41,$Q$42,$P84,Z$2,Z$4,Z$3)</f>
        <v>-2161575.96</v>
      </c>
      <c r="AA84" s="15">
        <f ca="1">_xll.DBRW($B$3,$Q$37,$Q$38,$Q$40,$Q$41,$Q$42,$P84,AA$2,AA$4,AA$3)</f>
        <v>-1109820.3999999999</v>
      </c>
      <c r="AB84" s="15">
        <f ca="1">_xll.DBRW($B$3,$Q$37,$Q$38,$Q$40,$Q$41,$Q$42,$P84,AB$2,AB$4,AB$3)</f>
        <v>-3853795.7500000005</v>
      </c>
      <c r="AC84" s="15">
        <f ca="1">_xll.DBRW($B$3,$Q$37,$Q$38,$Q$40,$Q$41,$Q$42,$P84,AC$2,AC$4,AC$3)</f>
        <v>-11421571.57</v>
      </c>
      <c r="AD84" s="15">
        <f ca="1">_xll.DBRW($B$3,$Q$37,$Q$38,$Q$40,$Q$41,$Q$42,$P84,AD$2,AD$4,AD$3)</f>
        <v>-2781036.74</v>
      </c>
      <c r="AE84" s="15">
        <f ca="1">_xll.DBRW($B$3,$Q$37,$Q$38,$Q$40,$Q$41,$Q$42,$P84,AE$2,AE$4,AE$3)</f>
        <v>-2877405.05</v>
      </c>
      <c r="AF84" s="15">
        <f ca="1">_xll.DBRW($B$3,$Q$37,$Q$38,$Q$40,$Q$41,$Q$42,$P84,AF$2,AF$4,AF$3)</f>
        <v>-1985107.72</v>
      </c>
      <c r="AG84" s="15">
        <f ca="1">_xll.DBRW($B$3,$Q$37,$Q$38,$Q$40,$Q$41,$Q$42,$P84,AG$2,AG$4,AG$3)</f>
        <v>-1958159.7200000002</v>
      </c>
      <c r="AH84" s="15">
        <f t="shared" ca="1" si="114"/>
        <v>1258505.67</v>
      </c>
      <c r="AI84" s="15">
        <f t="shared" ca="1" si="115"/>
        <v>500293.18999999994</v>
      </c>
      <c r="AJ84" s="15">
        <f t="shared" ca="1" si="116"/>
        <v>715829.08999999985</v>
      </c>
      <c r="AK84" s="15">
        <f t="shared" ca="1" si="117"/>
        <v>875287.32000000007</v>
      </c>
      <c r="AL84" s="15">
        <f t="shared" ca="1" si="118"/>
        <v>-1895636.0300000003</v>
      </c>
      <c r="AM84" s="20"/>
      <c r="AN84" s="16">
        <f ca="1">_xll.DBRW($B$3,$Q$37,$Q$38,$Q$40,$Q$41,$Q$42,$P84,AN$2,AN$4,AN$3)</f>
        <v>0.49859150016475096</v>
      </c>
      <c r="AO84" s="16">
        <f ca="1">_xll.DBRW($B$3,$Q$37,$Q$38,$Q$40,$Q$41,$Q$42,$P84,AO$2,AO$4,AO$3)</f>
        <v>0.4893706530217779</v>
      </c>
      <c r="AP84" s="17">
        <f t="shared" ca="1" si="119"/>
        <v>-0.92208471429730543</v>
      </c>
      <c r="AQ84" s="14">
        <f t="shared" ca="1" si="120"/>
        <v>-187953.61962026334</v>
      </c>
      <c r="AR84" s="18">
        <f ca="1">_xll.DBRW($B$3,$Q$37,$Q$38,$Q$40,$Q$41,$Q$42,$P84,AR$2,AR$4,AR$3)</f>
        <v>33.91807112507648</v>
      </c>
      <c r="AS84" s="19">
        <f ca="1">_xll.DBRW($B$3,$Q$37,$Q$38,$Q$40,$Q$41,$Q$42,$P84,AS$2,AS$4,AS$3)</f>
        <v>1.5360939127854414</v>
      </c>
      <c r="AT84" s="18">
        <f ca="1">_xll.DBRW($B$3,$Q$37,$Q$38,$Q$40,$Q$41,$Q$42,$P84,AT$2,AT$4,AT$3)</f>
        <v>104.49705334214009</v>
      </c>
      <c r="AU84" s="15">
        <f ca="1">_xll.DBRW($B$3,$Q$37,$Q$38,$Q$40,$Q$41,$Q$42,$P84,AU$2,AU$4,AU$3)</f>
        <v>299635.72700000001</v>
      </c>
      <c r="AV84" s="15">
        <f ca="1">_xll.DBRW($B$3,$Q$37,$Q$38,$Q$40,$Q$41,$Q$42,$P84,AV$2,AV$4,AV$3)</f>
        <v>195063.4167</v>
      </c>
      <c r="AW84" s="18">
        <f ca="1">_xll.DBRW($B$3,$Q$37,$Q$38,$Q$40,$Q$41,$Q$42,$P84,AW$2,AW$4,AW$3)</f>
        <v>30.58023086137635</v>
      </c>
      <c r="AX84" s="19">
        <f ca="1">_xll.DBRW($B$3,$Q$37,$Q$38,$Q$40,$Q$41,$Q$42,$P84,AX$2,AX$4,AX$3)</f>
        <v>1.6497293905994712</v>
      </c>
      <c r="AY84" s="18">
        <f ca="1">_xll.DBRW($B$3,$Q$37,$Q$38,$Q$40,$Q$41,$Q$42,$P84,AY$2,AY$4,AY$3)</f>
        <v>103.08976501107121</v>
      </c>
      <c r="AZ84" s="15">
        <f ca="1">_xll.DBRW($B$3,$Q$37,$Q$38,$Q$40,$Q$41,$Q$42,$P84,AZ$2,AZ$4,AZ$3)</f>
        <v>373495.2696</v>
      </c>
      <c r="BA84" s="15">
        <f ca="1">_xll.DBRW($B$3,$Q$37,$Q$38,$Q$40,$Q$41,$Q$42,$P84,BA$2,BA$4,BA$3)</f>
        <v>226397.9</v>
      </c>
      <c r="BB84" s="18">
        <f t="shared" ca="1" si="121"/>
        <v>3.3378402637001301</v>
      </c>
      <c r="BC84" s="18">
        <f t="shared" ca="1" si="122"/>
        <v>-0.11363547781402983</v>
      </c>
      <c r="BD84" s="18">
        <f t="shared" ca="1" si="123"/>
        <v>1.4072883310688837</v>
      </c>
      <c r="BE84" s="15">
        <f t="shared" ca="1" si="124"/>
        <v>-1000136.1940236603</v>
      </c>
      <c r="BF84" s="15">
        <f t="shared" ca="1" si="125"/>
        <v>700045.02325215668</v>
      </c>
      <c r="BG84" s="15">
        <f t="shared" ca="1" si="126"/>
        <v>136868.5871182018</v>
      </c>
      <c r="BH84" s="15">
        <f t="shared" ca="1" si="127"/>
        <v>-24731.035966961412</v>
      </c>
      <c r="BI84" s="15">
        <f t="shared" ca="1" si="128"/>
        <v>0</v>
      </c>
      <c r="BJ84" s="15">
        <f t="shared" ca="1" si="129"/>
        <v>-187953.6196202632</v>
      </c>
      <c r="BK84" s="15">
        <f t="shared" ca="1" si="130"/>
        <v>1446459.2896202633</v>
      </c>
      <c r="BL84" s="15">
        <f t="shared" ca="1" si="131"/>
        <v>1258505.6700000002</v>
      </c>
      <c r="BM84" s="16">
        <f ca="1">_xll.DBRW($B$3,$Q$37,$Q$38,$Q$40,$Q$41,$Q$42,$P84,BM$2,BM$4,BM$3)</f>
        <v>0.1118913681436996</v>
      </c>
      <c r="BN84" s="16">
        <f ca="1">_xll.DBRW($B$3,$Q$37,$Q$38,$Q$40,$Q$41,$Q$42,$P84,BN$2,BN$4,BN$3)</f>
        <v>0.11915678654118493</v>
      </c>
      <c r="BO84" s="17">
        <f t="shared" ca="1" si="132"/>
        <v>0.72654183974853326</v>
      </c>
      <c r="BP84" s="14">
        <f t="shared" ca="1" si="133"/>
        <v>148095.03559590748</v>
      </c>
      <c r="BQ84" s="15">
        <f ca="1">_xll.DBRW($B$3,$Q$37,$Q$38,$Q$40,$Q$41,$Q$42,$P84,BQ$2,BQ$4,BQ$3)</f>
        <v>0.3442740901975761</v>
      </c>
      <c r="BR84" s="15">
        <f ca="1">_xll.DBRW($B$3,$Q$37,$Q$38,$Q$40,$Q$41,$Q$42,$P84,BR$2,BR$4,BR$3)</f>
        <v>33.962237061543277</v>
      </c>
      <c r="BS84" s="15">
        <f ca="1">_xll.DBRW($B$3,$Q$37,$Q$38,$Q$40,$Q$41,$Q$42,$P84,BS$2,BS$4,BS$3)</f>
        <v>104.49705334214009</v>
      </c>
      <c r="BT84" s="15">
        <f ca="1">_xll.DBRW($B$3,$Q$37,$Q$38,$Q$40,$Q$41,$Q$42,$P84,BT$2,BT$4,BT$3)</f>
        <v>6624790</v>
      </c>
      <c r="BU84" s="15">
        <f ca="1">_xll.DBRW($B$3,$Q$37,$Q$38,$Q$40,$Q$41,$Q$42,$P84,BU$2,BU$4,BU$3)</f>
        <v>195063.4167</v>
      </c>
      <c r="BV84" s="15">
        <f ca="1">_xll.DBRW($B$3,$Q$37,$Q$38,$Q$40,$Q$41,$Q$42,$P84,BV$2,BV$4,BV$3)</f>
        <v>0.36420439807997018</v>
      </c>
      <c r="BW84" s="15">
        <f ca="1">_xll.DBRW($B$3,$Q$37,$Q$38,$Q$40,$Q$41,$Q$42,$P84,BW$2,BW$4,BW$3)</f>
        <v>33.727887935356293</v>
      </c>
      <c r="BX84" s="15">
        <f ca="1">_xll.DBRW($B$3,$Q$37,$Q$38,$Q$40,$Q$41,$Q$42,$P84,BX$2,BX$4,BX$3)</f>
        <v>103.08976501107121</v>
      </c>
      <c r="BY84" s="15">
        <f ca="1">_xll.DBRW($B$3,$Q$37,$Q$38,$Q$40,$Q$41,$Q$42,$P84,BY$2,BY$4,BY$3)</f>
        <v>7635923</v>
      </c>
      <c r="BZ84" s="15">
        <f ca="1">_xll.DBRW($B$3,$Q$37,$Q$38,$Q$40,$Q$41,$Q$42,$P84,BZ$2,BZ$4,BZ$3)</f>
        <v>226397.9</v>
      </c>
      <c r="CA84" s="15">
        <f t="shared" ca="1" si="134"/>
        <v>-1.9930307882394083E-2</v>
      </c>
      <c r="CB84" s="15">
        <f t="shared" ca="1" si="135"/>
        <v>0.23434912618698434</v>
      </c>
      <c r="CC84" s="15">
        <f t="shared" ca="1" si="136"/>
        <v>1.4072883310688837</v>
      </c>
      <c r="CD84" s="15">
        <f t="shared" ca="1" si="137"/>
        <v>132034.1043562055</v>
      </c>
      <c r="CE84" s="15">
        <f t="shared" ca="1" si="138"/>
        <v>-15847.130986189173</v>
      </c>
      <c r="CF84" s="15">
        <f t="shared" ca="1" si="139"/>
        <v>30715.352073772527</v>
      </c>
      <c r="CG84" s="15">
        <f t="shared" ca="1" si="140"/>
        <v>1192.7101521186414</v>
      </c>
      <c r="CH84" s="15">
        <f t="shared" ca="1" si="141"/>
        <v>0</v>
      </c>
      <c r="CI84" s="15">
        <f t="shared" ca="1" si="142"/>
        <v>148095.03559590748</v>
      </c>
      <c r="CJ84" s="15">
        <f t="shared" ca="1" si="143"/>
        <v>352198.15440409246</v>
      </c>
      <c r="CK84" s="15">
        <f t="shared" ca="1" si="144"/>
        <v>500293.18999999994</v>
      </c>
      <c r="CL84" s="16">
        <f ca="1">_xll.DBRW($B$3,$Q$37,$Q$38,$Q$40,$Q$41,$Q$42,$P84,CL$2,CL$4,CL$3)</f>
        <v>0.10604510599665222</v>
      </c>
      <c r="CM84" s="16">
        <f ca="1">_xll.DBRW($B$3,$Q$37,$Q$38,$Q$40,$Q$41,$Q$42,$P84,CM$2,CM$4,CM$3)</f>
        <v>0.12328580000542441</v>
      </c>
      <c r="CN84" s="17">
        <f t="shared" ca="1" si="145"/>
        <v>1.7240694008772193</v>
      </c>
      <c r="CO84" s="14">
        <f t="shared" ca="1" si="146"/>
        <v>351426.58732647699</v>
      </c>
      <c r="CP84" s="15">
        <f ca="1">_xll.DBRW($B$3,$Q$37,$Q$38,$Q$40,$Q$41,$Q$42,$P84,CP$2,CP$4,CP$3)</f>
        <v>0.97344880743043694</v>
      </c>
      <c r="CQ84" s="15">
        <f ca="1">_xll.DBRW($B$3,$Q$37,$Q$38,$Q$40,$Q$41,$Q$42,$P84,CQ$2,CQ$4,CQ$3)</f>
        <v>11.383650597154745</v>
      </c>
      <c r="CR84" s="15">
        <f ca="1">_xll.DBRW($B$3,$Q$37,$Q$38,$Q$40,$Q$41,$Q$42,$P84,CR$2,CR$4,CR$3)</f>
        <v>104.49705334214009</v>
      </c>
      <c r="CS84" s="15">
        <f ca="1">_xll.DBRW($B$3,$Q$37,$Q$38,$Q$40,$Q$41,$Q$42,$P84,CS$2,CS$4,CS$3)</f>
        <v>2220533.7799999998</v>
      </c>
      <c r="CT84" s="15">
        <f ca="1">_xll.DBRW($B$3,$Q$37,$Q$38,$Q$40,$Q$41,$Q$42,$P84,CT$2,CT$4,CT$3)</f>
        <v>195063.4167</v>
      </c>
      <c r="CU84" s="15">
        <f ca="1">_xll.DBRW($B$3,$Q$37,$Q$38,$Q$40,$Q$41,$Q$42,$P84,CU$2,CU$4,CU$3)</f>
        <v>1.1097941440769918</v>
      </c>
      <c r="CV84" s="15">
        <f ca="1">_xll.DBRW($B$3,$Q$37,$Q$38,$Q$40,$Q$41,$Q$42,$P84,CV$2,CV$4,CV$3)</f>
        <v>11.452127603657102</v>
      </c>
      <c r="CW84" s="15">
        <f ca="1">_xll.DBRW($B$3,$Q$37,$Q$38,$Q$40,$Q$41,$Q$42,$P84,CW$2,CW$4,CW$3)</f>
        <v>103.08976501107121</v>
      </c>
      <c r="CX84" s="15">
        <f ca="1">_xll.DBRW($B$3,$Q$37,$Q$38,$Q$40,$Q$41,$Q$42,$P84,CX$2,CX$4,CX$3)</f>
        <v>2592737.64</v>
      </c>
      <c r="CY84" s="15">
        <f ca="1">_xll.DBRW($B$3,$Q$37,$Q$38,$Q$40,$Q$41,$Q$42,$P84,CY$2,CY$4,CY$3)</f>
        <v>226397.9</v>
      </c>
      <c r="CZ84" s="15">
        <f t="shared" ca="1" si="147"/>
        <v>-0.1363453366465549</v>
      </c>
      <c r="DA84" s="15">
        <f t="shared" ca="1" si="148"/>
        <v>-6.847700650235744E-2</v>
      </c>
      <c r="DB84" s="15">
        <f t="shared" ca="1" si="149"/>
        <v>1.4072883310688837</v>
      </c>
      <c r="DC84" s="15">
        <f t="shared" ca="1" si="150"/>
        <v>302759.42576914706</v>
      </c>
      <c r="DD84" s="15">
        <f t="shared" ca="1" si="151"/>
        <v>12924.956496379908</v>
      </c>
      <c r="DE84" s="15">
        <f t="shared" ca="1" si="152"/>
        <v>29110.491903222897</v>
      </c>
      <c r="DF84" s="15">
        <f t="shared" ca="1" si="153"/>
        <v>6631.713157727092</v>
      </c>
      <c r="DG84" s="15">
        <f t="shared" ca="1" si="154"/>
        <v>0</v>
      </c>
      <c r="DH84" s="15">
        <f t="shared" ca="1" si="155"/>
        <v>351426.58732647699</v>
      </c>
      <c r="DI84" s="15">
        <f t="shared" ca="1" si="156"/>
        <v>364402.50267352286</v>
      </c>
      <c r="DJ84" s="15">
        <f t="shared" ca="1" si="157"/>
        <v>715829.08999999985</v>
      </c>
      <c r="DK84" s="16">
        <f ca="1">_xll.DBRW($B$3,$Q$37,$Q$38,$Q$40,$Q$41,$Q$42,$P84,DK$2,DK$4,DK$3)</f>
        <v>5.4446859205099112E-2</v>
      </c>
      <c r="DL84" s="16">
        <f ca="1">_xll.DBRW($B$3,$Q$37,$Q$38,$Q$40,$Q$41,$Q$42,$P84,DL$2,DL$4,DL$3)</f>
        <v>8.5054272549199866E-2</v>
      </c>
      <c r="DM84" s="17">
        <f t="shared" ca="1" si="158"/>
        <v>3.0607413344100753</v>
      </c>
      <c r="DN84" s="14">
        <f t="shared" ca="1" si="159"/>
        <v>623887.80944289896</v>
      </c>
      <c r="DO84" s="15">
        <f ca="1">_xll.DBRW($B$3,$Q$37,$Q$38,$Q$40,$Q$41,$Q$42,$P84,DO$2,DO$4,DO$3)</f>
        <v>8738.7433070866136</v>
      </c>
      <c r="DP84" s="15">
        <f ca="1">_xll.DBRW($B$3,$Q$37,$Q$38,$Q$40,$Q$41,$Q$42,$P84,DP$2,DP$4,DP$3)</f>
        <v>6.5107031420105332E-4</v>
      </c>
      <c r="DQ84" s="15">
        <f ca="1">_xll.DBRW($B$3,$Q$37,$Q$38,$Q$40,$Q$41,$Q$42,$P84,DQ$2,DQ$4,DQ$3)</f>
        <v>104.49705334214009</v>
      </c>
      <c r="DR84" s="15">
        <f ca="1">_xll.DBRW($B$3,$Q$37,$Q$38,$Q$40,$Q$41,$Q$42,$P84,DR$2,DR$4,DR$3)</f>
        <v>127</v>
      </c>
      <c r="DS84" s="15">
        <f ca="1">_xll.DBRW($B$3,$Q$37,$Q$38,$Q$40,$Q$41,$Q$42,$P84,DS$2,DS$4,DS$3)</f>
        <v>195063.4167</v>
      </c>
      <c r="DT84" s="15">
        <f ca="1">_xll.DBRW($B$3,$Q$37,$Q$38,$Q$40,$Q$41,$Q$42,$P84,DT$2,DT$4,DT$3)</f>
        <v>15880.86176</v>
      </c>
      <c r="DU84" s="15">
        <f ca="1">_xll.DBRW($B$3,$Q$37,$Q$38,$Q$40,$Q$41,$Q$42,$P84,DU$2,DU$4,DU$3)</f>
        <v>5.5212526264598741E-4</v>
      </c>
      <c r="DV84" s="15">
        <f ca="1">_xll.DBRW($B$3,$Q$37,$Q$38,$Q$40,$Q$41,$Q$42,$P84,DV$2,DV$4,DV$3)</f>
        <v>103.08976501107121</v>
      </c>
      <c r="DW84" s="15">
        <f ca="1">_xll.DBRW($B$3,$Q$37,$Q$38,$Q$40,$Q$41,$Q$42,$P84,DW$2,DW$4,DW$3)</f>
        <v>125</v>
      </c>
      <c r="DX84" s="15">
        <f ca="1">_xll.DBRW($B$3,$Q$37,$Q$38,$Q$40,$Q$41,$Q$42,$P84,DX$2,DX$4,DX$3)</f>
        <v>226397.9</v>
      </c>
      <c r="DY84" s="15">
        <f t="shared" ca="1" si="160"/>
        <v>-7142.1184529133861</v>
      </c>
      <c r="DZ84" s="15">
        <f t="shared" ca="1" si="161"/>
        <v>9.8945051555065903E-5</v>
      </c>
      <c r="EA84" s="15">
        <f t="shared" ca="1" si="162"/>
        <v>1.4072883310688837</v>
      </c>
      <c r="EB84" s="15">
        <f t="shared" ca="1" si="163"/>
        <v>907049.04352000006</v>
      </c>
      <c r="EC84" s="15">
        <f t="shared" ca="1" si="164"/>
        <v>-198888.26707296097</v>
      </c>
      <c r="ED84" s="15">
        <f t="shared" ca="1" si="165"/>
        <v>14946.232918056505</v>
      </c>
      <c r="EE84" s="15">
        <f t="shared" ca="1" si="166"/>
        <v>-99219.199922196625</v>
      </c>
      <c r="EF84" s="15">
        <f t="shared" ca="1" si="167"/>
        <v>0</v>
      </c>
      <c r="EG84" s="15">
        <f t="shared" ca="1" si="168"/>
        <v>623887.80944289896</v>
      </c>
      <c r="EH84" s="15">
        <f t="shared" ca="1" si="169"/>
        <v>251399.51055710108</v>
      </c>
      <c r="EI84" s="15">
        <f t="shared" ca="1" si="170"/>
        <v>875287.32000000007</v>
      </c>
      <c r="EJ84" s="16">
        <f ca="1">_xll.DBRW($B$3,$Q$37,$Q$38,$Q$40,$Q$41,$Q$42,$P84,EJ$2,EJ$4,EJ$3)</f>
        <v>0.18906399143992972</v>
      </c>
      <c r="EK84" s="16">
        <f ca="1">_xll.DBRW($B$3,$Q$37,$Q$38,$Q$40,$Q$41,$Q$42,$P84,EK$2,EK$4,EK$3)</f>
        <v>8.3899653828228976E-2</v>
      </c>
      <c r="EL84" s="17">
        <f t="shared" ca="1" si="171"/>
        <v>-10.516433761170074</v>
      </c>
      <c r="EM84" s="14">
        <f t="shared" ca="1" si="172"/>
        <v>-2143622.7715963856</v>
      </c>
      <c r="EN84" s="15">
        <f ca="1">_xll.DBRW($B$3,$Q$37,$Q$38,$Q$40,$Q$41,$Q$42,$P84,EN$2,EN$4,EN$3)</f>
        <v>19.756629998576255</v>
      </c>
      <c r="EO84" s="15">
        <f ca="1">_xll.DBRW($B$3,$Q$37,$Q$38,$Q$40,$Q$41,$Q$42,$P84,EO$2,EO$4,EO$3)</f>
        <v>1</v>
      </c>
      <c r="EP84" s="15">
        <f ca="1">_xll.DBRW($B$3,$Q$37,$Q$38,$Q$40,$Q$41,$Q$42,$P84,EP$2,EP$4,EP$3)</f>
        <v>104.49705334214009</v>
      </c>
      <c r="EQ84" s="15">
        <f ca="1">_xll.DBRW($B$3,$Q$37,$Q$38,$Q$40,$Q$41,$Q$42,$P84,EQ$2,EQ$4,EQ$3)</f>
        <v>195063.4167</v>
      </c>
      <c r="ER84" s="15">
        <f ca="1">_xll.DBRW($B$3,$Q$37,$Q$38,$Q$40,$Q$41,$Q$42,$P84,ER$2,ER$4,ER$3)</f>
        <v>195063.4167</v>
      </c>
      <c r="ES84" s="15">
        <f ca="1">_xll.DBRW($B$3,$Q$37,$Q$38,$Q$40,$Q$41,$Q$42,$P84,ES$2,ES$4,ES$3)</f>
        <v>8.6491955976623469</v>
      </c>
      <c r="ET84" s="15">
        <f ca="1">_xll.DBRW($B$3,$Q$37,$Q$38,$Q$40,$Q$41,$Q$42,$P84,ET$2,ET$4,ET$3)</f>
        <v>1</v>
      </c>
      <c r="EU84" s="15">
        <f ca="1">_xll.DBRW($B$3,$Q$37,$Q$38,$Q$40,$Q$41,$Q$42,$P84,EU$2,EU$4,EU$3)</f>
        <v>103.08976501107121</v>
      </c>
      <c r="EV84" s="15">
        <f ca="1">_xll.DBRW($B$3,$Q$37,$Q$38,$Q$40,$Q$41,$Q$42,$P84,EV$2,EV$4,EV$3)</f>
        <v>226397.9</v>
      </c>
      <c r="EW84" s="15">
        <f ca="1">_xll.DBRW($B$3,$Q$37,$Q$38,$Q$40,$Q$41,$Q$42,$P84,EW$2,EW$4,EW$3)</f>
        <v>226397.9</v>
      </c>
      <c r="EX84" s="15">
        <f t="shared" ca="1" si="173"/>
        <v>11.107434400913908</v>
      </c>
      <c r="EY84" s="15">
        <f t="shared" ca="1" si="174"/>
        <v>0</v>
      </c>
      <c r="EZ84" s="15">
        <f t="shared" ca="1" si="175"/>
        <v>1.4072883310688837</v>
      </c>
      <c r="FA84" s="15">
        <f t="shared" ca="1" si="176"/>
        <v>-2166654.1050133845</v>
      </c>
      <c r="FB84" s="15">
        <f t="shared" ca="1" si="177"/>
        <v>0</v>
      </c>
      <c r="FC84" s="15">
        <f t="shared" ca="1" si="178"/>
        <v>51900.045176783802</v>
      </c>
      <c r="FD84" s="15">
        <f t="shared" ca="1" si="179"/>
        <v>-28868.711759785161</v>
      </c>
      <c r="FE84" s="15">
        <f t="shared" ca="1" si="180"/>
        <v>0</v>
      </c>
      <c r="FF84" s="15">
        <f t="shared" ca="1" si="181"/>
        <v>-2143622.7715963861</v>
      </c>
      <c r="FG84" s="15">
        <f t="shared" ca="1" si="182"/>
        <v>247986.74159638557</v>
      </c>
      <c r="FH84" s="15">
        <f t="shared" ca="1" si="183"/>
        <v>-1895636.0300000005</v>
      </c>
      <c r="FI84" s="20"/>
      <c r="FJ84" s="85">
        <f t="shared" ca="1" si="184"/>
        <v>2662446.1988513651</v>
      </c>
      <c r="FK84" s="21"/>
      <c r="FL84" s="22"/>
      <c r="FM84" s="104">
        <f ca="1">_xll.DBRW($B$3,$Q$37,$Q$38,$Q$40,$Q$41,$Q$42,$P84,FM$2,FM$4,FM$3)</f>
        <v>814550.70000000135</v>
      </c>
      <c r="FN84" s="105">
        <f t="shared" ca="1" si="185"/>
        <v>3.996117504986843E-2</v>
      </c>
      <c r="FO84" s="104">
        <f ca="1">_xll.DBRW($B$3,$Q$37,$Q$38,$Q$40,$Q$41,$Q$42,$P84,FO$2,FO$4,FO$3)</f>
        <v>2316025.5100000044</v>
      </c>
      <c r="FP84" s="105">
        <f t="shared" ca="1" si="186"/>
        <v>9.9232834054184219E-2</v>
      </c>
      <c r="FQ84" s="86">
        <f t="shared" ca="1" si="187"/>
        <v>-1501474.8100000031</v>
      </c>
      <c r="FR84" s="103">
        <f t="shared" ca="1" si="188"/>
        <v>-5.9271659004315786</v>
      </c>
      <c r="FS84" s="23"/>
      <c r="FU84" s="37"/>
      <c r="FV84" s="37"/>
      <c r="FW84" s="37"/>
      <c r="FX84" s="37"/>
      <c r="FY84" s="37"/>
      <c r="FZ84" s="37"/>
      <c r="GA84" s="37"/>
      <c r="GB84" s="37"/>
      <c r="GC84" s="37"/>
      <c r="GD84" s="37"/>
      <c r="GE84" s="37"/>
      <c r="GF84" s="37"/>
      <c r="GG84" s="37"/>
    </row>
    <row r="85" spans="1:189" ht="15" customHeight="1" x14ac:dyDescent="0.25">
      <c r="A85">
        <f t="shared" ca="1" si="108"/>
        <v>1</v>
      </c>
      <c r="C85" s="30"/>
      <c r="D85" s="30"/>
      <c r="E85" s="30">
        <f t="shared" ca="1" si="190"/>
        <v>0</v>
      </c>
      <c r="F85" s="30"/>
      <c r="G85" s="30"/>
      <c r="H85" s="30"/>
      <c r="I85" s="30">
        <f t="shared" ca="1" si="189"/>
        <v>0</v>
      </c>
      <c r="J85" s="30">
        <f t="shared" ca="1" si="111"/>
        <v>0</v>
      </c>
      <c r="K85" s="4"/>
      <c r="L85" s="9"/>
      <c r="M85" s="10"/>
      <c r="N85" s="9"/>
      <c r="O85" s="11"/>
      <c r="P85" s="130" t="s">
        <v>253</v>
      </c>
      <c r="Q85" s="130"/>
      <c r="R85" s="12"/>
      <c r="S85" s="13"/>
      <c r="T85" s="84">
        <f ca="1">_xll.DBRW($B$3,$Q$37,$Q$38,$Q$40,$Q$41,$Q$42,$P85,T$2,T$4,T$3)</f>
        <v>19759809.379999999</v>
      </c>
      <c r="U85" s="84">
        <f ca="1">_xll.DBRW($B$3,$Q$37,$Q$38,$Q$40,$Q$41,$Q$42,$P85,U$2,U$4,U$3)</f>
        <v>22704994.629999999</v>
      </c>
      <c r="V85" s="85">
        <f t="shared" ca="1" si="112"/>
        <v>-2945185.25</v>
      </c>
      <c r="W85" s="106">
        <f t="shared" ca="1" si="113"/>
        <v>-0.12971530264572453</v>
      </c>
      <c r="X85" s="15">
        <f ca="1">_xll.DBRW($B$3,$Q$37,$Q$38,$Q$40,$Q$41,$Q$42,$P85,X$2,X$4,X$3)</f>
        <v>-10780730.609999999</v>
      </c>
      <c r="Y85" s="15">
        <f ca="1">_xll.DBRW($B$3,$Q$37,$Q$38,$Q$40,$Q$41,$Q$42,$P85,Y$2,Y$4,Y$3)</f>
        <v>-1504127.5099999998</v>
      </c>
      <c r="Z85" s="15">
        <f ca="1">_xll.DBRW($B$3,$Q$37,$Q$38,$Q$40,$Q$41,$Q$42,$P85,Z$2,Z$4,Z$3)</f>
        <v>-2267431.1100000003</v>
      </c>
      <c r="AA85" s="15">
        <f ca="1">_xll.DBRW($B$3,$Q$37,$Q$38,$Q$40,$Q$41,$Q$42,$P85,AA$2,AA$4,AA$3)</f>
        <v>-839299.38</v>
      </c>
      <c r="AB85" s="15">
        <f ca="1">_xll.DBRW($B$3,$Q$37,$Q$38,$Q$40,$Q$41,$Q$42,$P85,AB$2,AB$4,AB$3)</f>
        <v>-2838707.26</v>
      </c>
      <c r="AC85" s="15">
        <f ca="1">_xll.DBRW($B$3,$Q$37,$Q$38,$Q$40,$Q$41,$Q$42,$P85,AC$2,AC$4,AC$3)</f>
        <v>-12370938.039999999</v>
      </c>
      <c r="AD85" s="15">
        <f ca="1">_xll.DBRW($B$3,$Q$37,$Q$38,$Q$40,$Q$41,$Q$42,$P85,AD$2,AD$4,AD$3)</f>
        <v>-1879264.7200000002</v>
      </c>
      <c r="AE85" s="15">
        <f ca="1">_xll.DBRW($B$3,$Q$37,$Q$38,$Q$40,$Q$41,$Q$42,$P85,AE$2,AE$4,AE$3)</f>
        <v>-2769688.64</v>
      </c>
      <c r="AF85" s="15">
        <f ca="1">_xll.DBRW($B$3,$Q$37,$Q$38,$Q$40,$Q$41,$Q$42,$P85,AF$2,AF$4,AF$3)</f>
        <v>-1538104.8499999999</v>
      </c>
      <c r="AG85" s="15">
        <f ca="1">_xll.DBRW($B$3,$Q$37,$Q$38,$Q$40,$Q$41,$Q$42,$P85,AG$2,AG$4,AG$3)</f>
        <v>-1851866.2899999996</v>
      </c>
      <c r="AH85" s="15">
        <f t="shared" ca="1" si="114"/>
        <v>1590207.4299999997</v>
      </c>
      <c r="AI85" s="15">
        <f t="shared" ca="1" si="115"/>
        <v>375137.21000000043</v>
      </c>
      <c r="AJ85" s="15">
        <f t="shared" ca="1" si="116"/>
        <v>502257.5299999998</v>
      </c>
      <c r="AK85" s="15">
        <f t="shared" ca="1" si="117"/>
        <v>698805.46999999986</v>
      </c>
      <c r="AL85" s="15">
        <f t="shared" ca="1" si="118"/>
        <v>-986840.9700000002</v>
      </c>
      <c r="AM85" s="20"/>
      <c r="AN85" s="16">
        <f ca="1">_xll.DBRW($B$3,$Q$37,$Q$38,$Q$40,$Q$41,$Q$42,$P85,AN$2,AN$4,AN$3)</f>
        <v>0.54558879605952959</v>
      </c>
      <c r="AO85" s="16">
        <f ca="1">_xll.DBRW($B$3,$Q$37,$Q$38,$Q$40,$Q$41,$Q$42,$P85,AO$2,AO$4,AO$3)</f>
        <v>0.5448553607519615</v>
      </c>
      <c r="AP85" s="17">
        <f t="shared" ca="1" si="119"/>
        <v>-7.3343530756808661E-2</v>
      </c>
      <c r="AQ85" s="14">
        <f t="shared" ca="1" si="120"/>
        <v>-14492.541870106477</v>
      </c>
      <c r="AR85" s="18">
        <f ca="1">_xll.DBRW($B$3,$Q$37,$Q$38,$Q$40,$Q$41,$Q$42,$P85,AR$2,AR$4,AR$3)</f>
        <v>34.585709111876028</v>
      </c>
      <c r="AS85" s="19">
        <f ca="1">_xll.DBRW($B$3,$Q$37,$Q$38,$Q$40,$Q$41,$Q$42,$P85,AS$2,AS$4,AS$3)</f>
        <v>1.56505650197618</v>
      </c>
      <c r="AT85" s="18">
        <f ca="1">_xll.DBRW($B$3,$Q$37,$Q$38,$Q$40,$Q$41,$Q$42,$P85,AT$2,AT$4,AT$3)</f>
        <v>99.211327857055878</v>
      </c>
      <c r="AU85" s="15">
        <f ca="1">_xll.DBRW($B$3,$Q$37,$Q$38,$Q$40,$Q$41,$Q$42,$P85,AU$2,AU$4,AU$3)</f>
        <v>311710.55579999997</v>
      </c>
      <c r="AV85" s="15">
        <f ca="1">_xll.DBRW($B$3,$Q$37,$Q$38,$Q$40,$Q$41,$Q$42,$P85,AV$2,AV$4,AV$3)</f>
        <v>199168.88329999999</v>
      </c>
      <c r="AW85" s="18">
        <f ca="1">_xll.DBRW($B$3,$Q$37,$Q$38,$Q$40,$Q$41,$Q$42,$P85,AW$2,AW$4,AW$3)</f>
        <v>32.99853766745391</v>
      </c>
      <c r="AX85" s="19">
        <f ca="1">_xll.DBRW($B$3,$Q$37,$Q$38,$Q$40,$Q$41,$Q$42,$P85,AX$2,AX$4,AX$3)</f>
        <v>1.573267185586626</v>
      </c>
      <c r="AY85" s="18">
        <f ca="1">_xll.DBRW($B$3,$Q$37,$Q$38,$Q$40,$Q$41,$Q$42,$P85,AY$2,AY$4,AY$3)</f>
        <v>95.283115895015229</v>
      </c>
      <c r="AZ85" s="15">
        <f ca="1">_xll.DBRW($B$3,$Q$37,$Q$38,$Q$40,$Q$41,$Q$42,$P85,AZ$2,AZ$4,AZ$3)</f>
        <v>374893.52299999999</v>
      </c>
      <c r="BA85" s="15">
        <f ca="1">_xll.DBRW($B$3,$Q$37,$Q$38,$Q$40,$Q$41,$Q$42,$P85,BA$2,BA$4,BA$3)</f>
        <v>238289.8</v>
      </c>
      <c r="BB85" s="18">
        <f t="shared" ca="1" si="121"/>
        <v>1.5871714444221183</v>
      </c>
      <c r="BC85" s="18">
        <f t="shared" ca="1" si="122"/>
        <v>-8.210683610446079E-3</v>
      </c>
      <c r="BD85" s="18">
        <f t="shared" ca="1" si="123"/>
        <v>3.928211962040649</v>
      </c>
      <c r="BE85" s="15">
        <f t="shared" ca="1" si="124"/>
        <v>-494738.09309070726</v>
      </c>
      <c r="BF85" s="15">
        <f t="shared" ca="1" si="125"/>
        <v>56263.277426177199</v>
      </c>
      <c r="BG85" s="15">
        <f t="shared" ca="1" si="126"/>
        <v>426856.44730767439</v>
      </c>
      <c r="BH85" s="15">
        <f t="shared" ca="1" si="127"/>
        <v>-2874.1735132508911</v>
      </c>
      <c r="BI85" s="15">
        <f t="shared" ca="1" si="128"/>
        <v>0</v>
      </c>
      <c r="BJ85" s="15">
        <f t="shared" ca="1" si="129"/>
        <v>-14492.541870106535</v>
      </c>
      <c r="BK85" s="15">
        <f t="shared" ca="1" si="130"/>
        <v>1604699.9718701062</v>
      </c>
      <c r="BL85" s="15">
        <f t="shared" ca="1" si="131"/>
        <v>1590207.4299999997</v>
      </c>
      <c r="BM85" s="16">
        <f ca="1">_xll.DBRW($B$3,$Q$37,$Q$38,$Q$40,$Q$41,$Q$42,$P85,BM$2,BM$4,BM$3)</f>
        <v>7.6120547575849129E-2</v>
      </c>
      <c r="BN85" s="16">
        <f ca="1">_xll.DBRW($B$3,$Q$37,$Q$38,$Q$40,$Q$41,$Q$42,$P85,BN$2,BN$4,BN$3)</f>
        <v>8.27687806416363E-2</v>
      </c>
      <c r="BO85" s="17">
        <f t="shared" ca="1" si="132"/>
        <v>0.66482330657871702</v>
      </c>
      <c r="BP85" s="14">
        <f t="shared" ca="1" si="133"/>
        <v>131367.81809376762</v>
      </c>
      <c r="BQ85" s="15">
        <f ca="1">_xll.DBRW($B$3,$Q$37,$Q$38,$Q$40,$Q$41,$Q$42,$P85,BQ$2,BQ$4,BQ$3)</f>
        <v>0.23158351357543253</v>
      </c>
      <c r="BR85" s="15">
        <f ca="1">_xll.DBRW($B$3,$Q$37,$Q$38,$Q$40,$Q$41,$Q$42,$P85,BR$2,BR$4,BR$3)</f>
        <v>32.610355053389007</v>
      </c>
      <c r="BS85" s="15">
        <f ca="1">_xll.DBRW($B$3,$Q$37,$Q$38,$Q$40,$Q$41,$Q$42,$P85,BS$2,BS$4,BS$3)</f>
        <v>99.211327857055878</v>
      </c>
      <c r="BT85" s="15">
        <f ca="1">_xll.DBRW($B$3,$Q$37,$Q$38,$Q$40,$Q$41,$Q$42,$P85,BT$2,BT$4,BT$3)</f>
        <v>6494968</v>
      </c>
      <c r="BU85" s="15">
        <f ca="1">_xll.DBRW($B$3,$Q$37,$Q$38,$Q$40,$Q$41,$Q$42,$P85,BU$2,BU$4,BU$3)</f>
        <v>199168.88329999999</v>
      </c>
      <c r="BV85" s="15">
        <f ca="1">_xll.DBRW($B$3,$Q$37,$Q$38,$Q$40,$Q$41,$Q$42,$P85,BV$2,BV$4,BV$3)</f>
        <v>0.23416067838468091</v>
      </c>
      <c r="BW85" s="15">
        <f ca="1">_xll.DBRW($B$3,$Q$37,$Q$38,$Q$40,$Q$41,$Q$42,$P85,BW$2,BW$4,BW$3)</f>
        <v>33.679725275693713</v>
      </c>
      <c r="BX85" s="15">
        <f ca="1">_xll.DBRW($B$3,$Q$37,$Q$38,$Q$40,$Q$41,$Q$42,$P85,BX$2,BX$4,BX$3)</f>
        <v>95.283115895015229</v>
      </c>
      <c r="BY85" s="15">
        <f ca="1">_xll.DBRW($B$3,$Q$37,$Q$38,$Q$40,$Q$41,$Q$42,$P85,BY$2,BY$4,BY$3)</f>
        <v>8025535</v>
      </c>
      <c r="BZ85" s="15">
        <f ca="1">_xll.DBRW($B$3,$Q$37,$Q$38,$Q$40,$Q$41,$Q$42,$P85,BZ$2,BZ$4,BZ$3)</f>
        <v>238289.8</v>
      </c>
      <c r="CA85" s="15">
        <f t="shared" ca="1" si="134"/>
        <v>-2.5771648092483834E-3</v>
      </c>
      <c r="CB85" s="15">
        <f t="shared" ca="1" si="135"/>
        <v>-1.0693702223047055</v>
      </c>
      <c r="CC85" s="15">
        <f t="shared" ca="1" si="136"/>
        <v>3.928211962040649</v>
      </c>
      <c r="CD85" s="15">
        <f t="shared" ca="1" si="137"/>
        <v>16738.602966794355</v>
      </c>
      <c r="CE85" s="15">
        <f t="shared" ca="1" si="138"/>
        <v>47757.787706900846</v>
      </c>
      <c r="CF85" s="15">
        <f t="shared" ca="1" si="139"/>
        <v>59555.010550100225</v>
      </c>
      <c r="CG85" s="15">
        <f t="shared" ca="1" si="140"/>
        <v>7316.4168699721922</v>
      </c>
      <c r="CH85" s="15">
        <f t="shared" ca="1" si="141"/>
        <v>0</v>
      </c>
      <c r="CI85" s="15">
        <f t="shared" ca="1" si="142"/>
        <v>131367.81809376762</v>
      </c>
      <c r="CJ85" s="15">
        <f t="shared" ca="1" si="143"/>
        <v>243769.39190623281</v>
      </c>
      <c r="CK85" s="15">
        <f t="shared" ca="1" si="144"/>
        <v>375137.21000000043</v>
      </c>
      <c r="CL85" s="16">
        <f ca="1">_xll.DBRW($B$3,$Q$37,$Q$38,$Q$40,$Q$41,$Q$42,$P85,CL$2,CL$4,CL$3)</f>
        <v>0.1147496449178803</v>
      </c>
      <c r="CM85" s="16">
        <f ca="1">_xll.DBRW($B$3,$Q$37,$Q$38,$Q$40,$Q$41,$Q$42,$P85,CM$2,CM$4,CM$3)</f>
        <v>0.12198587514046023</v>
      </c>
      <c r="CN85" s="17">
        <f t="shared" ca="1" si="145"/>
        <v>0.72362302225799369</v>
      </c>
      <c r="CO85" s="14">
        <f t="shared" ca="1" si="146"/>
        <v>142986.52982797462</v>
      </c>
      <c r="CP85" s="15">
        <f ca="1">_xll.DBRW($B$3,$Q$37,$Q$38,$Q$40,$Q$41,$Q$42,$P85,CP$2,CP$4,CP$3)</f>
        <v>1.1270249152394354</v>
      </c>
      <c r="CQ85" s="15">
        <f ca="1">_xll.DBRW($B$3,$Q$37,$Q$38,$Q$40,$Q$41,$Q$42,$P85,CQ$2,CQ$4,CQ$3)</f>
        <v>10.10134247210493</v>
      </c>
      <c r="CR85" s="15">
        <f ca="1">_xll.DBRW($B$3,$Q$37,$Q$38,$Q$40,$Q$41,$Q$42,$P85,CR$2,CR$4,CR$3)</f>
        <v>99.211327857055878</v>
      </c>
      <c r="CS85" s="15">
        <f ca="1">_xll.DBRW($B$3,$Q$37,$Q$38,$Q$40,$Q$41,$Q$42,$P85,CS$2,CS$4,CS$3)</f>
        <v>2011873.1</v>
      </c>
      <c r="CT85" s="15">
        <f ca="1">_xll.DBRW($B$3,$Q$37,$Q$38,$Q$40,$Q$41,$Q$42,$P85,CT$2,CT$4,CT$3)</f>
        <v>199168.88329999999</v>
      </c>
      <c r="CU85" s="15">
        <f ca="1">_xll.DBRW($B$3,$Q$37,$Q$38,$Q$40,$Q$41,$Q$42,$P85,CU$2,CU$4,CU$3)</f>
        <v>1.1580808503306135</v>
      </c>
      <c r="CV85" s="15">
        <f ca="1">_xll.DBRW($B$3,$Q$37,$Q$38,$Q$40,$Q$41,$Q$42,$P85,CV$2,CV$4,CV$3)</f>
        <v>10.036600013932617</v>
      </c>
      <c r="CW85" s="15">
        <f ca="1">_xll.DBRW($B$3,$Q$37,$Q$38,$Q$40,$Q$41,$Q$42,$P85,CW$2,CW$4,CW$3)</f>
        <v>95.283115895015229</v>
      </c>
      <c r="CX85" s="15">
        <f ca="1">_xll.DBRW($B$3,$Q$37,$Q$38,$Q$40,$Q$41,$Q$42,$P85,CX$2,CX$4,CX$3)</f>
        <v>2391619.41</v>
      </c>
      <c r="CY85" s="15">
        <f ca="1">_xll.DBRW($B$3,$Q$37,$Q$38,$Q$40,$Q$41,$Q$42,$P85,CY$2,CY$4,CY$3)</f>
        <v>238289.8</v>
      </c>
      <c r="CZ85" s="15">
        <f t="shared" ca="1" si="147"/>
        <v>-3.10559350911781E-2</v>
      </c>
      <c r="DA85" s="15">
        <f t="shared" ca="1" si="148"/>
        <v>6.4742458172313277E-2</v>
      </c>
      <c r="DB85" s="15">
        <f t="shared" ca="1" si="149"/>
        <v>3.928211962040649</v>
      </c>
      <c r="DC85" s="15">
        <f t="shared" ca="1" si="150"/>
        <v>62480.600405287267</v>
      </c>
      <c r="DD85" s="15">
        <f t="shared" ca="1" si="151"/>
        <v>-14626.373831177214</v>
      </c>
      <c r="DE85" s="15">
        <f t="shared" ca="1" si="152"/>
        <v>89777.550626459531</v>
      </c>
      <c r="DF85" s="15">
        <f t="shared" ca="1" si="153"/>
        <v>5354.7526274049887</v>
      </c>
      <c r="DG85" s="15">
        <f t="shared" ca="1" si="154"/>
        <v>0</v>
      </c>
      <c r="DH85" s="15">
        <f t="shared" ca="1" si="155"/>
        <v>142986.52982797456</v>
      </c>
      <c r="DI85" s="15">
        <f t="shared" ca="1" si="156"/>
        <v>359271.00017202517</v>
      </c>
      <c r="DJ85" s="15">
        <f t="shared" ca="1" si="157"/>
        <v>502257.52999999974</v>
      </c>
      <c r="DK85" s="16">
        <f ca="1">_xll.DBRW($B$3,$Q$37,$Q$38,$Q$40,$Q$41,$Q$42,$P85,DK$2,DK$4,DK$3)</f>
        <v>4.2475074726657104E-2</v>
      </c>
      <c r="DL85" s="16">
        <f ca="1">_xll.DBRW($B$3,$Q$37,$Q$38,$Q$40,$Q$41,$Q$42,$P85,DL$2,DL$4,DL$3)</f>
        <v>6.7743017563532446E-2</v>
      </c>
      <c r="DM85" s="17">
        <f t="shared" ca="1" si="158"/>
        <v>2.5267942836875341</v>
      </c>
      <c r="DN85" s="14">
        <f t="shared" ca="1" si="159"/>
        <v>499289.7338813931</v>
      </c>
      <c r="DO85" s="15">
        <f ca="1">_xll.DBRW($B$3,$Q$37,$Q$38,$Q$40,$Q$41,$Q$42,$P85,DO$2,DO$4,DO$3)</f>
        <v>9085.7848985115015</v>
      </c>
      <c r="DP85" s="15">
        <f ca="1">_xll.DBRW($B$3,$Q$37,$Q$38,$Q$40,$Q$41,$Q$42,$P85,DP$2,DP$4,DP$3)</f>
        <v>4.6380236947384646E-4</v>
      </c>
      <c r="DQ85" s="15">
        <f ca="1">_xll.DBRW($B$3,$Q$37,$Q$38,$Q$40,$Q$41,$Q$42,$P85,DQ$2,DQ$4,DQ$3)</f>
        <v>99.211327857055878</v>
      </c>
      <c r="DR85" s="15">
        <f ca="1">_xll.DBRW($B$3,$Q$37,$Q$38,$Q$40,$Q$41,$Q$42,$P85,DR$2,DR$4,DR$3)</f>
        <v>92.375</v>
      </c>
      <c r="DS85" s="15">
        <f ca="1">_xll.DBRW($B$3,$Q$37,$Q$38,$Q$40,$Q$41,$Q$42,$P85,DS$2,DS$4,DS$3)</f>
        <v>199168.88329999999</v>
      </c>
      <c r="DT85" s="15">
        <f ca="1">_xll.DBRW($B$3,$Q$37,$Q$38,$Q$40,$Q$41,$Q$42,$P85,DT$2,DT$4,DT$3)</f>
        <v>14425.367878077373</v>
      </c>
      <c r="DU85" s="15">
        <f ca="1">_xll.DBRW($B$3,$Q$37,$Q$38,$Q$40,$Q$41,$Q$42,$P85,DU$2,DU$4,DU$3)</f>
        <v>4.4745935411419206E-4</v>
      </c>
      <c r="DV85" s="15">
        <f ca="1">_xll.DBRW($B$3,$Q$37,$Q$38,$Q$40,$Q$41,$Q$42,$P85,DV$2,DV$4,DV$3)</f>
        <v>95.283115895015229</v>
      </c>
      <c r="DW85" s="15">
        <f ca="1">_xll.DBRW($B$3,$Q$37,$Q$38,$Q$40,$Q$41,$Q$42,$P85,DW$2,DW$4,DW$3)</f>
        <v>106.625</v>
      </c>
      <c r="DX85" s="15">
        <f ca="1">_xll.DBRW($B$3,$Q$37,$Q$38,$Q$40,$Q$41,$Q$42,$P85,DX$2,DX$4,DX$3)</f>
        <v>238289.8</v>
      </c>
      <c r="DY85" s="15">
        <f t="shared" ca="1" si="160"/>
        <v>-5339.5829795658719</v>
      </c>
      <c r="DZ85" s="15">
        <f t="shared" ca="1" si="161"/>
        <v>1.6343015359654401E-5</v>
      </c>
      <c r="EA85" s="15">
        <f t="shared" ca="1" si="162"/>
        <v>3.928211962040649</v>
      </c>
      <c r="EB85" s="15">
        <f t="shared" ca="1" si="163"/>
        <v>493243.97773739742</v>
      </c>
      <c r="EC85" s="15">
        <f t="shared" ca="1" si="164"/>
        <v>-30654.589143280948</v>
      </c>
      <c r="ED85" s="15">
        <f t="shared" ca="1" si="165"/>
        <v>33231.546593142615</v>
      </c>
      <c r="EE85" s="15">
        <f t="shared" ca="1" si="166"/>
        <v>3468.7986941340496</v>
      </c>
      <c r="EF85" s="15">
        <f t="shared" ca="1" si="167"/>
        <v>0</v>
      </c>
      <c r="EG85" s="15">
        <f t="shared" ca="1" si="168"/>
        <v>499289.73388139316</v>
      </c>
      <c r="EH85" s="15">
        <f t="shared" ca="1" si="169"/>
        <v>199515.73611860673</v>
      </c>
      <c r="EI85" s="15">
        <f t="shared" ca="1" si="170"/>
        <v>698805.46999999986</v>
      </c>
      <c r="EJ85" s="16">
        <f ca="1">_xll.DBRW($B$3,$Q$37,$Q$38,$Q$40,$Q$41,$Q$42,$P85,EJ$2,EJ$4,EJ$3)</f>
        <v>0.14366066015157075</v>
      </c>
      <c r="EK85" s="16">
        <f ca="1">_xll.DBRW($B$3,$Q$37,$Q$38,$Q$40,$Q$41,$Q$42,$P85,EK$2,EK$4,EK$3)</f>
        <v>8.1562066857005011E-2</v>
      </c>
      <c r="EL85" s="17">
        <f t="shared" ca="1" si="171"/>
        <v>-6.2098593294565738</v>
      </c>
      <c r="EM85" s="14">
        <f t="shared" ca="1" si="172"/>
        <v>-1227056.3662667652</v>
      </c>
      <c r="EN85" s="15">
        <f ca="1">_xll.DBRW($B$3,$Q$37,$Q$38,$Q$40,$Q$41,$Q$42,$P85,EN$2,EN$4,EN$3)</f>
        <v>14.252764854458567</v>
      </c>
      <c r="EO85" s="15">
        <f ca="1">_xll.DBRW($B$3,$Q$37,$Q$38,$Q$40,$Q$41,$Q$42,$P85,EO$2,EO$4,EO$3)</f>
        <v>1</v>
      </c>
      <c r="EP85" s="15">
        <f ca="1">_xll.DBRW($B$3,$Q$37,$Q$38,$Q$40,$Q$41,$Q$42,$P85,EP$2,EP$4,EP$3)</f>
        <v>99.211327857055878</v>
      </c>
      <c r="EQ85" s="15">
        <f ca="1">_xll.DBRW($B$3,$Q$37,$Q$38,$Q$40,$Q$41,$Q$42,$P85,EQ$2,EQ$4,EQ$3)</f>
        <v>199168.88329999999</v>
      </c>
      <c r="ER85" s="15">
        <f ca="1">_xll.DBRW($B$3,$Q$37,$Q$38,$Q$40,$Q$41,$Q$42,$P85,ER$2,ER$4,ER$3)</f>
        <v>199168.88329999999</v>
      </c>
      <c r="ES85" s="15">
        <f ca="1">_xll.DBRW($B$3,$Q$37,$Q$38,$Q$40,$Q$41,$Q$42,$P85,ES$2,ES$4,ES$3)</f>
        <v>7.7714878689729883</v>
      </c>
      <c r="ET85" s="15">
        <f ca="1">_xll.DBRW($B$3,$Q$37,$Q$38,$Q$40,$Q$41,$Q$42,$P85,ET$2,ET$4,ET$3)</f>
        <v>1</v>
      </c>
      <c r="EU85" s="15">
        <f ca="1">_xll.DBRW($B$3,$Q$37,$Q$38,$Q$40,$Q$41,$Q$42,$P85,EU$2,EU$4,EU$3)</f>
        <v>95.283115895015229</v>
      </c>
      <c r="EV85" s="15">
        <f ca="1">_xll.DBRW($B$3,$Q$37,$Q$38,$Q$40,$Q$41,$Q$42,$P85,EV$2,EV$4,EV$3)</f>
        <v>238289.8</v>
      </c>
      <c r="EW85" s="15">
        <f ca="1">_xll.DBRW($B$3,$Q$37,$Q$38,$Q$40,$Q$41,$Q$42,$P85,EW$2,EW$4,EW$3)</f>
        <v>238289.8</v>
      </c>
      <c r="EX85" s="15">
        <f t="shared" ca="1" si="173"/>
        <v>6.4812769854855787</v>
      </c>
      <c r="EY85" s="15">
        <f t="shared" ca="1" si="174"/>
        <v>0</v>
      </c>
      <c r="EZ85" s="15">
        <f t="shared" ca="1" si="175"/>
        <v>3.928211962040649</v>
      </c>
      <c r="FA85" s="15">
        <f t="shared" ca="1" si="176"/>
        <v>-1290868.699557153</v>
      </c>
      <c r="FB85" s="15">
        <f t="shared" ca="1" si="177"/>
        <v>0</v>
      </c>
      <c r="FC85" s="15">
        <f t="shared" ca="1" si="178"/>
        <v>112396.88104497611</v>
      </c>
      <c r="FD85" s="15">
        <f t="shared" ca="1" si="179"/>
        <v>-48584.547754588304</v>
      </c>
      <c r="FE85" s="15">
        <f t="shared" ca="1" si="180"/>
        <v>0</v>
      </c>
      <c r="FF85" s="15">
        <f t="shared" ca="1" si="181"/>
        <v>-1227056.3662667652</v>
      </c>
      <c r="FG85" s="15">
        <f t="shared" ca="1" si="182"/>
        <v>240215.39626676502</v>
      </c>
      <c r="FH85" s="15">
        <f t="shared" ca="1" si="183"/>
        <v>-986840.9700000002</v>
      </c>
      <c r="FI85" s="20"/>
      <c r="FJ85" s="85">
        <f t="shared" ca="1" si="184"/>
        <v>2647471.496333736</v>
      </c>
      <c r="FK85" s="21"/>
      <c r="FL85" s="22"/>
      <c r="FM85" s="104">
        <f ca="1">_xll.DBRW($B$3,$Q$37,$Q$38,$Q$40,$Q$41,$Q$42,$P85,FM$2,FM$4,FM$3)</f>
        <v>1529513.5100000016</v>
      </c>
      <c r="FN85" s="105">
        <f t="shared" ca="1" si="185"/>
        <v>7.7405276568513218E-2</v>
      </c>
      <c r="FO85" s="104">
        <f ca="1">_xll.DBRW($B$3,$Q$37,$Q$38,$Q$40,$Q$41,$Q$42,$P85,FO$2,FO$4,FO$3)</f>
        <v>2295132.089999998</v>
      </c>
      <c r="FP85" s="105">
        <f t="shared" ca="1" si="186"/>
        <v>0.10108489904540435</v>
      </c>
      <c r="FQ85" s="86">
        <f t="shared" ca="1" si="187"/>
        <v>-765618.57999999635</v>
      </c>
      <c r="FR85" s="103">
        <f t="shared" ca="1" si="188"/>
        <v>-2.3679622476891136</v>
      </c>
      <c r="FS85" s="23"/>
      <c r="FU85" s="37"/>
      <c r="FV85" s="37"/>
      <c r="FW85" s="37"/>
      <c r="FX85" s="37"/>
      <c r="FY85" s="37"/>
      <c r="FZ85" s="37"/>
      <c r="GA85" s="37"/>
      <c r="GB85" s="37"/>
      <c r="GC85" s="37"/>
      <c r="GD85" s="37"/>
      <c r="GE85" s="37"/>
      <c r="GF85" s="37"/>
      <c r="GG85" s="37"/>
    </row>
    <row r="86" spans="1:189" ht="15" customHeight="1" x14ac:dyDescent="0.25">
      <c r="A86">
        <f t="shared" ca="1" si="108"/>
        <v>1</v>
      </c>
      <c r="C86" s="30"/>
      <c r="D86" s="30"/>
      <c r="E86" s="30">
        <f t="shared" ca="1" si="190"/>
        <v>0</v>
      </c>
      <c r="F86" s="30"/>
      <c r="G86" s="30"/>
      <c r="H86" s="30"/>
      <c r="I86" s="30">
        <f t="shared" ca="1" si="189"/>
        <v>0</v>
      </c>
      <c r="J86" s="30">
        <f t="shared" ca="1" si="111"/>
        <v>0</v>
      </c>
      <c r="K86" s="4"/>
      <c r="L86" s="9"/>
      <c r="M86" s="10"/>
      <c r="N86" s="9"/>
      <c r="O86" s="11"/>
      <c r="P86" s="130" t="s">
        <v>254</v>
      </c>
      <c r="Q86" s="130"/>
      <c r="R86" s="12"/>
      <c r="S86" s="13"/>
      <c r="T86" s="84">
        <f ca="1">_xll.DBRW($B$3,$Q$37,$Q$38,$Q$40,$Q$41,$Q$42,$P86,T$2,T$4,T$3)</f>
        <v>28948095.440000001</v>
      </c>
      <c r="U86" s="84">
        <f ca="1">_xll.DBRW($B$3,$Q$37,$Q$38,$Q$40,$Q$41,$Q$42,$P86,U$2,U$4,U$3)</f>
        <v>31694977.369999994</v>
      </c>
      <c r="V86" s="85">
        <f t="shared" ca="1" si="112"/>
        <v>-2746881.9299999923</v>
      </c>
      <c r="W86" s="106">
        <f t="shared" ca="1" si="113"/>
        <v>-8.6666158424204387E-2</v>
      </c>
      <c r="X86" s="15">
        <f ca="1">_xll.DBRW($B$3,$Q$37,$Q$38,$Q$40,$Q$41,$Q$42,$P86,X$2,X$4,X$3)</f>
        <v>-15036212.539999999</v>
      </c>
      <c r="Y86" s="15">
        <f ca="1">_xll.DBRW($B$3,$Q$37,$Q$38,$Q$40,$Q$41,$Q$42,$P86,Y$2,Y$4,Y$3)</f>
        <v>-1874585.48</v>
      </c>
      <c r="Z86" s="15">
        <f ca="1">_xll.DBRW($B$3,$Q$37,$Q$38,$Q$40,$Q$41,$Q$42,$P86,Z$2,Z$4,Z$3)</f>
        <v>-2834663.7199999997</v>
      </c>
      <c r="AA86" s="15">
        <f ca="1">_xll.DBRW($B$3,$Q$37,$Q$38,$Q$40,$Q$41,$Q$42,$P86,AA$2,AA$4,AA$3)</f>
        <v>-2807238.6900000004</v>
      </c>
      <c r="AB86" s="15">
        <f ca="1">_xll.DBRW($B$3,$Q$37,$Q$38,$Q$40,$Q$41,$Q$42,$P86,AB$2,AB$4,AB$3)</f>
        <v>-3774352.9099999997</v>
      </c>
      <c r="AC86" s="15">
        <f ca="1">_xll.DBRW($B$3,$Q$37,$Q$38,$Q$40,$Q$41,$Q$42,$P86,AC$2,AC$4,AC$3)</f>
        <v>-17325483.699999999</v>
      </c>
      <c r="AD86" s="15">
        <f ca="1">_xll.DBRW($B$3,$Q$37,$Q$38,$Q$40,$Q$41,$Q$42,$P86,AD$2,AD$4,AD$3)</f>
        <v>-1857282.7100000002</v>
      </c>
      <c r="AE86" s="15">
        <f ca="1">_xll.DBRW($B$3,$Q$37,$Q$38,$Q$40,$Q$41,$Q$42,$P86,AE$2,AE$4,AE$3)</f>
        <v>-3741242.5500000003</v>
      </c>
      <c r="AF86" s="15">
        <f ca="1">_xll.DBRW($B$3,$Q$37,$Q$38,$Q$40,$Q$41,$Q$42,$P86,AF$2,AF$4,AF$3)</f>
        <v>-3233468.51</v>
      </c>
      <c r="AG86" s="15">
        <f ca="1">_xll.DBRW($B$3,$Q$37,$Q$38,$Q$40,$Q$41,$Q$42,$P86,AG$2,AG$4,AG$3)</f>
        <v>-2515283.3700000006</v>
      </c>
      <c r="AH86" s="15">
        <f t="shared" ca="1" si="114"/>
        <v>2289271.16</v>
      </c>
      <c r="AI86" s="15">
        <f t="shared" ca="1" si="115"/>
        <v>-17302.769999999786</v>
      </c>
      <c r="AJ86" s="15">
        <f t="shared" ca="1" si="116"/>
        <v>906578.83000000054</v>
      </c>
      <c r="AK86" s="15">
        <f t="shared" ca="1" si="117"/>
        <v>426229.81999999937</v>
      </c>
      <c r="AL86" s="15">
        <f t="shared" ca="1" si="118"/>
        <v>-1259069.5399999991</v>
      </c>
      <c r="AM86" s="20"/>
      <c r="AN86" s="16">
        <f ca="1">_xll.DBRW($B$3,$Q$37,$Q$38,$Q$40,$Q$41,$Q$42,$P86,AN$2,AN$4,AN$3)</f>
        <v>0.51941975150542052</v>
      </c>
      <c r="AO86" s="16">
        <f ca="1">_xll.DBRW($B$3,$Q$37,$Q$38,$Q$40,$Q$41,$Q$42,$P86,AO$2,AO$4,AO$3)</f>
        <v>0.54663183689157502</v>
      </c>
      <c r="AP86" s="17">
        <f t="shared" ca="1" si="119"/>
        <v>2.7212085386154494</v>
      </c>
      <c r="AQ86" s="14">
        <f t="shared" ca="1" si="120"/>
        <v>787738.04487982951</v>
      </c>
      <c r="AR86" s="18">
        <f ca="1">_xll.DBRW($B$3,$Q$37,$Q$38,$Q$40,$Q$41,$Q$42,$P86,AR$2,AR$4,AR$3)</f>
        <v>33.895093656328193</v>
      </c>
      <c r="AS86" s="19">
        <f ca="1">_xll.DBRW($B$3,$Q$37,$Q$38,$Q$40,$Q$41,$Q$42,$P86,AS$2,AS$4,AS$3)</f>
        <v>1.5181122790129455</v>
      </c>
      <c r="AT86" s="18">
        <f ca="1">_xll.DBRW($B$3,$Q$37,$Q$38,$Q$40,$Q$41,$Q$42,$P86,AT$2,AT$4,AT$3)</f>
        <v>99.065462429625441</v>
      </c>
      <c r="AU86" s="15">
        <f ca="1">_xll.DBRW($B$3,$Q$37,$Q$38,$Q$40,$Q$41,$Q$42,$P86,AU$2,AU$4,AU$3)</f>
        <v>443610.29629999999</v>
      </c>
      <c r="AV86" s="15">
        <f ca="1">_xll.DBRW($B$3,$Q$37,$Q$38,$Q$40,$Q$41,$Q$42,$P86,AV$2,AV$4,AV$3)</f>
        <v>292211.78330000001</v>
      </c>
      <c r="AW86" s="18">
        <f ca="1">_xll.DBRW($B$3,$Q$37,$Q$38,$Q$40,$Q$41,$Q$42,$P86,AW$2,AW$4,AW$3)</f>
        <v>33.457016262660332</v>
      </c>
      <c r="AX86" s="19">
        <f ca="1">_xll.DBRW($B$3,$Q$37,$Q$38,$Q$40,$Q$41,$Q$42,$P86,AX$2,AX$4,AX$3)</f>
        <v>1.5781123852931427</v>
      </c>
      <c r="AY86" s="18">
        <f ca="1">_xll.DBRW($B$3,$Q$37,$Q$38,$Q$40,$Q$41,$Q$42,$P86,AY$2,AY$4,AY$3)</f>
        <v>96.589565729101636</v>
      </c>
      <c r="AZ86" s="15">
        <f ca="1">_xll.DBRW($B$3,$Q$37,$Q$38,$Q$40,$Q$41,$Q$42,$P86,AZ$2,AZ$4,AZ$3)</f>
        <v>517843.06060000003</v>
      </c>
      <c r="BA86" s="15">
        <f ca="1">_xll.DBRW($B$3,$Q$37,$Q$38,$Q$40,$Q$41,$Q$42,$P86,BA$2,BA$4,BA$3)</f>
        <v>328140.79999999999</v>
      </c>
      <c r="BB86" s="18">
        <f t="shared" ca="1" si="121"/>
        <v>0.4380773936678608</v>
      </c>
      <c r="BC86" s="18">
        <f t="shared" ca="1" si="122"/>
        <v>-6.0000106280197141E-2</v>
      </c>
      <c r="BD86" s="18">
        <f t="shared" ca="1" si="123"/>
        <v>2.4758967005238048</v>
      </c>
      <c r="BE86" s="15">
        <f t="shared" ca="1" si="124"/>
        <v>-194335.64240733147</v>
      </c>
      <c r="BF86" s="15">
        <f t="shared" ca="1" si="125"/>
        <v>571679.4056362781</v>
      </c>
      <c r="BG86" s="15">
        <f t="shared" ca="1" si="126"/>
        <v>375793.0170931865</v>
      </c>
      <c r="BH86" s="15">
        <f t="shared" ca="1" si="127"/>
        <v>34601.264557696646</v>
      </c>
      <c r="BI86" s="15">
        <f t="shared" ca="1" si="128"/>
        <v>0</v>
      </c>
      <c r="BJ86" s="15">
        <f t="shared" ca="1" si="129"/>
        <v>787738.04487982974</v>
      </c>
      <c r="BK86" s="15">
        <f t="shared" ca="1" si="130"/>
        <v>1501533.1151201706</v>
      </c>
      <c r="BL86" s="15">
        <f t="shared" ca="1" si="131"/>
        <v>2289271.16</v>
      </c>
      <c r="BM86" s="16">
        <f ca="1">_xll.DBRW($B$3,$Q$37,$Q$38,$Q$40,$Q$41,$Q$42,$P86,BM$2,BM$4,BM$3)</f>
        <v>6.4756781111400125E-2</v>
      </c>
      <c r="BN86" s="16">
        <f ca="1">_xll.DBRW($B$3,$Q$37,$Q$38,$Q$40,$Q$41,$Q$42,$P86,BN$2,BN$4,BN$3)</f>
        <v>5.8598644457716509E-2</v>
      </c>
      <c r="BO86" s="17">
        <f t="shared" ca="1" si="132"/>
        <v>-0.61581366536836157</v>
      </c>
      <c r="BP86" s="14">
        <f t="shared" ca="1" si="133"/>
        <v>-178266.32758339547</v>
      </c>
      <c r="BQ86" s="15">
        <f ca="1">_xll.DBRW($B$3,$Q$37,$Q$38,$Q$40,$Q$41,$Q$42,$P86,BQ$2,BQ$4,BQ$3)</f>
        <v>0.19943459545720515</v>
      </c>
      <c r="BR86" s="15">
        <f ca="1">_xll.DBRW($B$3,$Q$37,$Q$38,$Q$40,$Q$41,$Q$42,$P86,BR$2,BR$4,BR$3)</f>
        <v>32.166738431454618</v>
      </c>
      <c r="BS86" s="15">
        <f ca="1">_xll.DBRW($B$3,$Q$37,$Q$38,$Q$40,$Q$41,$Q$42,$P86,BS$2,BS$4,BS$3)</f>
        <v>99.065462429625441</v>
      </c>
      <c r="BT86" s="15">
        <f ca="1">_xll.DBRW($B$3,$Q$37,$Q$38,$Q$40,$Q$41,$Q$42,$P86,BT$2,BT$4,BT$3)</f>
        <v>9399500</v>
      </c>
      <c r="BU86" s="15">
        <f ca="1">_xll.DBRW($B$3,$Q$37,$Q$38,$Q$40,$Q$41,$Q$42,$P86,BU$2,BU$4,BU$3)</f>
        <v>292211.78330000001</v>
      </c>
      <c r="BV86" s="15">
        <f ca="1">_xll.DBRW($B$3,$Q$37,$Q$38,$Q$40,$Q$41,$Q$42,$P86,BV$2,BV$4,BV$3)</f>
        <v>0.17121862276368774</v>
      </c>
      <c r="BW86" s="15">
        <f ca="1">_xll.DBRW($B$3,$Q$37,$Q$38,$Q$40,$Q$41,$Q$42,$P86,BW$2,BW$4,BW$3)</f>
        <v>33.057254690669374</v>
      </c>
      <c r="BX86" s="15">
        <f ca="1">_xll.DBRW($B$3,$Q$37,$Q$38,$Q$40,$Q$41,$Q$42,$P86,BX$2,BX$4,BX$3)</f>
        <v>96.589565729101636</v>
      </c>
      <c r="BY86" s="15">
        <f ca="1">_xll.DBRW($B$3,$Q$37,$Q$38,$Q$40,$Q$41,$Q$42,$P86,BY$2,BY$4,BY$3)</f>
        <v>10847434</v>
      </c>
      <c r="BZ86" s="15">
        <f ca="1">_xll.DBRW($B$3,$Q$37,$Q$38,$Q$40,$Q$41,$Q$42,$P86,BZ$2,BZ$4,BZ$3)</f>
        <v>328140.79999999999</v>
      </c>
      <c r="CA86" s="15">
        <f t="shared" ca="1" si="134"/>
        <v>2.8215972693517416E-2</v>
      </c>
      <c r="CB86" s="15">
        <f t="shared" ca="1" si="135"/>
        <v>-0.89051625921475619</v>
      </c>
      <c r="CC86" s="15">
        <f t="shared" ca="1" si="136"/>
        <v>2.4758967005238048</v>
      </c>
      <c r="CD86" s="15">
        <f t="shared" ca="1" si="137"/>
        <v>-265216.03533271694</v>
      </c>
      <c r="CE86" s="15">
        <f t="shared" ca="1" si="138"/>
        <v>50498.713969102908</v>
      </c>
      <c r="CF86" s="15">
        <f t="shared" ca="1" si="139"/>
        <v>46850.6368511521</v>
      </c>
      <c r="CG86" s="15">
        <f t="shared" ca="1" si="140"/>
        <v>-10399.643070933525</v>
      </c>
      <c r="CH86" s="15">
        <f t="shared" ca="1" si="141"/>
        <v>0</v>
      </c>
      <c r="CI86" s="15">
        <f t="shared" ca="1" si="142"/>
        <v>-178266.32758339547</v>
      </c>
      <c r="CJ86" s="15">
        <f t="shared" ca="1" si="143"/>
        <v>160963.55758339568</v>
      </c>
      <c r="CK86" s="15">
        <f t="shared" ca="1" si="144"/>
        <v>-17302.769999999786</v>
      </c>
      <c r="CL86" s="16">
        <f ca="1">_xll.DBRW($B$3,$Q$37,$Q$38,$Q$40,$Q$41,$Q$42,$P86,CL$2,CL$4,CL$3)</f>
        <v>9.7922287353077744E-2</v>
      </c>
      <c r="CM86" s="16">
        <f ca="1">_xll.DBRW($B$3,$Q$37,$Q$38,$Q$40,$Q$41,$Q$42,$P86,CM$2,CM$4,CM$3)</f>
        <v>0.11803897211616785</v>
      </c>
      <c r="CN86" s="17">
        <f t="shared" ca="1" si="145"/>
        <v>2.0116684763090102</v>
      </c>
      <c r="CO86" s="14">
        <f t="shared" ca="1" si="146"/>
        <v>582339.71045832615</v>
      </c>
      <c r="CP86" s="15">
        <f ca="1">_xll.DBRW($B$3,$Q$37,$Q$38,$Q$40,$Q$41,$Q$42,$P86,CP$2,CP$4,CP$3)</f>
        <v>1.0764270806348262</v>
      </c>
      <c r="CQ86" s="15">
        <f ca="1">_xll.DBRW($B$3,$Q$37,$Q$38,$Q$40,$Q$41,$Q$42,$P86,CQ$2,CQ$4,CQ$3)</f>
        <v>9.0119589643529618</v>
      </c>
      <c r="CR86" s="15">
        <f ca="1">_xll.DBRW($B$3,$Q$37,$Q$38,$Q$40,$Q$41,$Q$42,$P86,CR$2,CR$4,CR$3)</f>
        <v>99.065462429625441</v>
      </c>
      <c r="CS86" s="15">
        <f ca="1">_xll.DBRW($B$3,$Q$37,$Q$38,$Q$40,$Q$41,$Q$42,$P86,CS$2,CS$4,CS$3)</f>
        <v>2633400.6</v>
      </c>
      <c r="CT86" s="15">
        <f ca="1">_xll.DBRW($B$3,$Q$37,$Q$38,$Q$40,$Q$41,$Q$42,$P86,CT$2,CT$4,CT$3)</f>
        <v>292211.78330000001</v>
      </c>
      <c r="CU86" s="15">
        <f ca="1">_xll.DBRW($B$3,$Q$37,$Q$38,$Q$40,$Q$41,$Q$42,$P86,CU$2,CU$4,CU$3)</f>
        <v>1.2007924581616516</v>
      </c>
      <c r="CV86" s="15">
        <f ca="1">_xll.DBRW($B$3,$Q$37,$Q$38,$Q$40,$Q$41,$Q$42,$P86,CV$2,CV$4,CV$3)</f>
        <v>9.4948406598630832</v>
      </c>
      <c r="CW86" s="15">
        <f ca="1">_xll.DBRW($B$3,$Q$37,$Q$38,$Q$40,$Q$41,$Q$42,$P86,CW$2,CW$4,CW$3)</f>
        <v>96.589565729101636</v>
      </c>
      <c r="CX86" s="15">
        <f ca="1">_xll.DBRW($B$3,$Q$37,$Q$38,$Q$40,$Q$41,$Q$42,$P86,CX$2,CX$4,CX$3)</f>
        <v>3115644.61</v>
      </c>
      <c r="CY86" s="15">
        <f ca="1">_xll.DBRW($B$3,$Q$37,$Q$38,$Q$40,$Q$41,$Q$42,$P86,CY$2,CY$4,CY$3)</f>
        <v>328140.79999999999</v>
      </c>
      <c r="CZ86" s="15">
        <f t="shared" ca="1" si="147"/>
        <v>-0.12436537752682542</v>
      </c>
      <c r="DA86" s="15">
        <f t="shared" ca="1" si="148"/>
        <v>-0.48288169551012139</v>
      </c>
      <c r="DB86" s="15">
        <f t="shared" ca="1" si="149"/>
        <v>2.4758967005238048</v>
      </c>
      <c r="DC86" s="15">
        <f t="shared" ca="1" si="150"/>
        <v>327503.85979836859</v>
      </c>
      <c r="DD86" s="15">
        <f t="shared" ca="1" si="151"/>
        <v>144163.26427687163</v>
      </c>
      <c r="DE86" s="15">
        <f t="shared" ca="1" si="152"/>
        <v>70845.422605564963</v>
      </c>
      <c r="DF86" s="15">
        <f t="shared" ca="1" si="153"/>
        <v>39827.163777520938</v>
      </c>
      <c r="DG86" s="15">
        <f t="shared" ca="1" si="154"/>
        <v>0</v>
      </c>
      <c r="DH86" s="15">
        <f t="shared" ca="1" si="155"/>
        <v>582339.71045832615</v>
      </c>
      <c r="DI86" s="15">
        <f t="shared" ca="1" si="156"/>
        <v>324239.11954167444</v>
      </c>
      <c r="DJ86" s="15">
        <f t="shared" ca="1" si="157"/>
        <v>906578.83000000054</v>
      </c>
      <c r="DK86" s="16">
        <f ca="1">_xll.DBRW($B$3,$Q$37,$Q$38,$Q$40,$Q$41,$Q$42,$P86,DK$2,DK$4,DK$3)</f>
        <v>9.697490101960228E-2</v>
      </c>
      <c r="DL86" s="16">
        <f ca="1">_xll.DBRW($B$3,$Q$37,$Q$38,$Q$40,$Q$41,$Q$42,$P86,DL$2,DL$4,DL$3)</f>
        <v>0.10201832524608616</v>
      </c>
      <c r="DM86" s="17">
        <f t="shared" ca="1" si="158"/>
        <v>0.5043424226483878</v>
      </c>
      <c r="DN86" s="14">
        <f t="shared" ca="1" si="159"/>
        <v>145997.52585266327</v>
      </c>
      <c r="DO86" s="15">
        <f ca="1">_xll.DBRW($B$3,$Q$37,$Q$38,$Q$40,$Q$41,$Q$42,$P86,DO$2,DO$4,DO$3)</f>
        <v>18967.828986486489</v>
      </c>
      <c r="DP86" s="15">
        <f ca="1">_xll.DBRW($B$3,$Q$37,$Q$38,$Q$40,$Q$41,$Q$42,$P86,DP$2,DP$4,DP$3)</f>
        <v>5.0648197115328304E-4</v>
      </c>
      <c r="DQ86" s="15">
        <f ca="1">_xll.DBRW($B$3,$Q$37,$Q$38,$Q$40,$Q$41,$Q$42,$P86,DQ$2,DQ$4,DQ$3)</f>
        <v>99.065462429625441</v>
      </c>
      <c r="DR86" s="15">
        <f ca="1">_xll.DBRW($B$3,$Q$37,$Q$38,$Q$40,$Q$41,$Q$42,$P86,DR$2,DR$4,DR$3)</f>
        <v>148</v>
      </c>
      <c r="DS86" s="15">
        <f ca="1">_xll.DBRW($B$3,$Q$37,$Q$38,$Q$40,$Q$41,$Q$42,$P86,DS$2,DS$4,DS$3)</f>
        <v>292211.78330000001</v>
      </c>
      <c r="DT86" s="15">
        <f ca="1">_xll.DBRW($B$3,$Q$37,$Q$38,$Q$40,$Q$41,$Q$42,$P86,DT$2,DT$4,DT$3)</f>
        <v>21977.695904842818</v>
      </c>
      <c r="DU86" s="15">
        <f ca="1">_xll.DBRW($B$3,$Q$37,$Q$38,$Q$40,$Q$41,$Q$42,$P86,DU$2,DU$4,DU$3)</f>
        <v>4.4835936281011079E-4</v>
      </c>
      <c r="DV86" s="15">
        <f ca="1">_xll.DBRW($B$3,$Q$37,$Q$38,$Q$40,$Q$41,$Q$42,$P86,DV$2,DV$4,DV$3)</f>
        <v>96.589565729101636</v>
      </c>
      <c r="DW86" s="15">
        <f ca="1">_xll.DBRW($B$3,$Q$37,$Q$38,$Q$40,$Q$41,$Q$42,$P86,DW$2,DW$4,DW$3)</f>
        <v>147.125</v>
      </c>
      <c r="DX86" s="15">
        <f ca="1">_xll.DBRW($B$3,$Q$37,$Q$38,$Q$40,$Q$41,$Q$42,$P86,DX$2,DX$4,DX$3)</f>
        <v>328140.79999999999</v>
      </c>
      <c r="DY86" s="15">
        <f t="shared" ca="1" si="160"/>
        <v>-3009.8669183563288</v>
      </c>
      <c r="DZ86" s="15">
        <f t="shared" ca="1" si="161"/>
        <v>5.8122608343172248E-5</v>
      </c>
      <c r="EA86" s="15">
        <f t="shared" ca="1" si="162"/>
        <v>2.4758967005238048</v>
      </c>
      <c r="EB86" s="15">
        <f t="shared" ca="1" si="163"/>
        <v>445460.30391673668</v>
      </c>
      <c r="EC86" s="15">
        <f t="shared" ca="1" si="164"/>
        <v>-363913.52213999198</v>
      </c>
      <c r="ED86" s="15">
        <f t="shared" ca="1" si="165"/>
        <v>70160.001676580767</v>
      </c>
      <c r="EE86" s="15">
        <f t="shared" ca="1" si="166"/>
        <v>-5709.2576006621821</v>
      </c>
      <c r="EF86" s="15">
        <f t="shared" ca="1" si="167"/>
        <v>0</v>
      </c>
      <c r="EG86" s="15">
        <f t="shared" ca="1" si="168"/>
        <v>145997.52585266327</v>
      </c>
      <c r="EH86" s="15">
        <f t="shared" ca="1" si="169"/>
        <v>280232.2941473361</v>
      </c>
      <c r="EI86" s="15">
        <f t="shared" ca="1" si="170"/>
        <v>426229.81999999937</v>
      </c>
      <c r="EJ86" s="16">
        <f ca="1">_xll.DBRW($B$3,$Q$37,$Q$38,$Q$40,$Q$41,$Q$42,$P86,EJ$2,EJ$4,EJ$3)</f>
        <v>0.1303834622841771</v>
      </c>
      <c r="EK86" s="16">
        <f ca="1">_xll.DBRW($B$3,$Q$37,$Q$38,$Q$40,$Q$41,$Q$42,$P86,EK$2,EK$4,EK$3)</f>
        <v>7.9359052402440663E-2</v>
      </c>
      <c r="EL86" s="17">
        <f t="shared" ca="1" si="171"/>
        <v>-5.1024409881736439</v>
      </c>
      <c r="EM86" s="14">
        <f t="shared" ca="1" si="172"/>
        <v>-1477059.4870261857</v>
      </c>
      <c r="EN86" s="15">
        <f ca="1">_xll.DBRW($B$3,$Q$37,$Q$38,$Q$40,$Q$41,$Q$42,$P86,EN$2,EN$4,EN$3)</f>
        <v>12.916497984357633</v>
      </c>
      <c r="EO86" s="15">
        <f ca="1">_xll.DBRW($B$3,$Q$37,$Q$38,$Q$40,$Q$41,$Q$42,$P86,EO$2,EO$4,EO$3)</f>
        <v>1</v>
      </c>
      <c r="EP86" s="15">
        <f ca="1">_xll.DBRW($B$3,$Q$37,$Q$38,$Q$40,$Q$41,$Q$42,$P86,EP$2,EP$4,EP$3)</f>
        <v>99.065462429625441</v>
      </c>
      <c r="EQ86" s="15">
        <f ca="1">_xll.DBRW($B$3,$Q$37,$Q$38,$Q$40,$Q$41,$Q$42,$P86,EQ$2,EQ$4,EQ$3)</f>
        <v>292211.78330000001</v>
      </c>
      <c r="ER86" s="15">
        <f ca="1">_xll.DBRW($B$3,$Q$37,$Q$38,$Q$40,$Q$41,$Q$42,$P86,ER$2,ER$4,ER$3)</f>
        <v>292211.78330000001</v>
      </c>
      <c r="ES86" s="15">
        <f ca="1">_xll.DBRW($B$3,$Q$37,$Q$38,$Q$40,$Q$41,$Q$42,$P86,ES$2,ES$4,ES$3)</f>
        <v>7.6652564082247645</v>
      </c>
      <c r="ET86" s="15">
        <f ca="1">_xll.DBRW($B$3,$Q$37,$Q$38,$Q$40,$Q$41,$Q$42,$P86,ET$2,ET$4,ET$3)</f>
        <v>1</v>
      </c>
      <c r="EU86" s="15">
        <f ca="1">_xll.DBRW($B$3,$Q$37,$Q$38,$Q$40,$Q$41,$Q$42,$P86,EU$2,EU$4,EU$3)</f>
        <v>96.589565729101636</v>
      </c>
      <c r="EV86" s="15">
        <f ca="1">_xll.DBRW($B$3,$Q$37,$Q$38,$Q$40,$Q$41,$Q$42,$P86,EV$2,EV$4,EV$3)</f>
        <v>328140.79999999999</v>
      </c>
      <c r="EW86" s="15">
        <f ca="1">_xll.DBRW($B$3,$Q$37,$Q$38,$Q$40,$Q$41,$Q$42,$P86,EW$2,EW$4,EW$3)</f>
        <v>328140.79999999999</v>
      </c>
      <c r="EX86" s="15">
        <f t="shared" ca="1" si="173"/>
        <v>5.2512415761328688</v>
      </c>
      <c r="EY86" s="15">
        <f t="shared" ca="1" si="174"/>
        <v>0</v>
      </c>
      <c r="EZ86" s="15">
        <f t="shared" ca="1" si="175"/>
        <v>2.4758967005238048</v>
      </c>
      <c r="FA86" s="15">
        <f t="shared" ca="1" si="176"/>
        <v>-1534474.6655008884</v>
      </c>
      <c r="FB86" s="15">
        <f t="shared" ca="1" si="177"/>
        <v>0</v>
      </c>
      <c r="FC86" s="15">
        <f t="shared" ca="1" si="178"/>
        <v>94330.63438350067</v>
      </c>
      <c r="FD86" s="15">
        <f t="shared" ca="1" si="179"/>
        <v>-36915.455908798147</v>
      </c>
      <c r="FE86" s="15">
        <f t="shared" ca="1" si="180"/>
        <v>0</v>
      </c>
      <c r="FF86" s="15">
        <f t="shared" ca="1" si="181"/>
        <v>-1477059.4870261857</v>
      </c>
      <c r="FG86" s="15">
        <f t="shared" ca="1" si="182"/>
        <v>217989.94702618674</v>
      </c>
      <c r="FH86" s="15">
        <f t="shared" ca="1" si="183"/>
        <v>-1259069.5399999991</v>
      </c>
      <c r="FI86" s="20"/>
      <c r="FJ86" s="85">
        <f t="shared" ca="1" si="184"/>
        <v>2484958.0334187634</v>
      </c>
      <c r="FK86" s="21"/>
      <c r="FL86" s="22"/>
      <c r="FM86" s="104">
        <f ca="1">_xll.DBRW($B$3,$Q$37,$Q$38,$Q$40,$Q$41,$Q$42,$P86,FM$2,FM$4,FM$3)</f>
        <v>2621042.0999999992</v>
      </c>
      <c r="FN86" s="105">
        <f t="shared" ca="1" si="185"/>
        <v>9.0542816726322042E-2</v>
      </c>
      <c r="FO86" s="104">
        <f ca="1">_xll.DBRW($B$3,$Q$37,$Q$38,$Q$40,$Q$41,$Q$42,$P86,FO$2,FO$4,FO$3)</f>
        <v>3022216.529999997</v>
      </c>
      <c r="FP86" s="105">
        <f t="shared" ca="1" si="186"/>
        <v>9.5353168886013862E-2</v>
      </c>
      <c r="FQ86" s="86">
        <f t="shared" ca="1" si="187"/>
        <v>-401174.42999999784</v>
      </c>
      <c r="FR86" s="103">
        <f t="shared" ca="1" si="188"/>
        <v>-0.48103521596918192</v>
      </c>
      <c r="FS86" s="23"/>
      <c r="FU86" s="37"/>
      <c r="FV86" s="37"/>
      <c r="FW86" s="37"/>
      <c r="FX86" s="37"/>
      <c r="FY86" s="37"/>
      <c r="FZ86" s="37"/>
      <c r="GA86" s="37"/>
      <c r="GB86" s="37"/>
      <c r="GC86" s="37"/>
      <c r="GD86" s="37"/>
      <c r="GE86" s="37"/>
      <c r="GF86" s="37"/>
      <c r="GG86" s="37"/>
    </row>
    <row r="87" spans="1:189" ht="15" customHeight="1" x14ac:dyDescent="0.25">
      <c r="A87">
        <f t="shared" ca="1" si="108"/>
        <v>1</v>
      </c>
      <c r="C87" s="30"/>
      <c r="D87" s="30"/>
      <c r="E87" s="30">
        <f t="shared" ca="1" si="190"/>
        <v>0</v>
      </c>
      <c r="F87" s="30"/>
      <c r="G87" s="30"/>
      <c r="H87" s="30"/>
      <c r="I87" s="30">
        <f t="shared" ca="1" si="189"/>
        <v>0</v>
      </c>
      <c r="J87" s="30">
        <f t="shared" ca="1" si="111"/>
        <v>0</v>
      </c>
      <c r="K87" s="4"/>
      <c r="L87" s="9"/>
      <c r="M87" s="10"/>
      <c r="N87" s="9"/>
      <c r="O87" s="11"/>
      <c r="P87" s="130" t="s">
        <v>281</v>
      </c>
      <c r="Q87" s="130"/>
      <c r="R87" s="12"/>
      <c r="S87" s="13"/>
      <c r="T87" s="84">
        <f ca="1">_xll.DBRW($B$3,$Q$37,$Q$38,$Q$40,$Q$41,$Q$42,$P87,T$2,T$4,T$3)</f>
        <v>8715889.7599999998</v>
      </c>
      <c r="U87" s="84">
        <f ca="1">_xll.DBRW($B$3,$Q$37,$Q$38,$Q$40,$Q$41,$Q$42,$P87,U$2,U$4,U$3)</f>
        <v>11403557.68</v>
      </c>
      <c r="V87" s="85">
        <f t="shared" ca="1" si="112"/>
        <v>-2687667.92</v>
      </c>
      <c r="W87" s="106">
        <f t="shared" ca="1" si="113"/>
        <v>-0.23568679138736992</v>
      </c>
      <c r="X87" s="15">
        <f ca="1">_xll.DBRW($B$3,$Q$37,$Q$38,$Q$40,$Q$41,$Q$42,$P87,X$2,X$4,X$3)</f>
        <v>-3850731.01</v>
      </c>
      <c r="Y87" s="15">
        <f ca="1">_xll.DBRW($B$3,$Q$37,$Q$38,$Q$40,$Q$41,$Q$42,$P87,Y$2,Y$4,Y$3)</f>
        <v>-1402663.1099999999</v>
      </c>
      <c r="Z87" s="15">
        <f ca="1">_xll.DBRW($B$3,$Q$37,$Q$38,$Q$40,$Q$41,$Q$42,$P87,Z$2,Z$4,Z$3)</f>
        <v>0</v>
      </c>
      <c r="AA87" s="15">
        <f ca="1">_xll.DBRW($B$3,$Q$37,$Q$38,$Q$40,$Q$41,$Q$42,$P87,AA$2,AA$4,AA$3)</f>
        <v>-40662.58</v>
      </c>
      <c r="AB87" s="15">
        <f ca="1">_xll.DBRW($B$3,$Q$37,$Q$38,$Q$40,$Q$41,$Q$42,$P87,AB$2,AB$4,AB$3)</f>
        <v>-2318516.87</v>
      </c>
      <c r="AC87" s="15">
        <f ca="1">_xll.DBRW($B$3,$Q$37,$Q$38,$Q$40,$Q$41,$Q$42,$P87,AC$2,AC$4,AC$3)</f>
        <v>-4999367.8</v>
      </c>
      <c r="AD87" s="15">
        <f ca="1">_xll.DBRW($B$3,$Q$37,$Q$38,$Q$40,$Q$41,$Q$42,$P87,AD$2,AD$4,AD$3)</f>
        <v>-1989741.26</v>
      </c>
      <c r="AE87" s="15">
        <f ca="1">_xll.DBRW($B$3,$Q$37,$Q$38,$Q$40,$Q$41,$Q$42,$P87,AE$2,AE$4,AE$3)</f>
        <v>0</v>
      </c>
      <c r="AF87" s="15">
        <f ca="1">_xll.DBRW($B$3,$Q$37,$Q$38,$Q$40,$Q$41,$Q$42,$P87,AF$2,AF$4,AF$3)</f>
        <v>-43530.280000000006</v>
      </c>
      <c r="AG87" s="15">
        <f ca="1">_xll.DBRW($B$3,$Q$37,$Q$38,$Q$40,$Q$41,$Q$42,$P87,AG$2,AG$4,AG$3)</f>
        <v>-2949684.7699999996</v>
      </c>
      <c r="AH87" s="15">
        <f t="shared" ca="1" si="114"/>
        <v>1148636.79</v>
      </c>
      <c r="AI87" s="15">
        <f t="shared" ca="1" si="115"/>
        <v>587078.15000000014</v>
      </c>
      <c r="AJ87" s="15">
        <f t="shared" ca="1" si="116"/>
        <v>0</v>
      </c>
      <c r="AK87" s="15">
        <f t="shared" ca="1" si="117"/>
        <v>2867.7000000000044</v>
      </c>
      <c r="AL87" s="15">
        <f t="shared" ca="1" si="118"/>
        <v>631167.89999999944</v>
      </c>
      <c r="AM87" s="20"/>
      <c r="AN87" s="16">
        <f ca="1">_xll.DBRW($B$3,$Q$37,$Q$38,$Q$40,$Q$41,$Q$42,$P87,AN$2,AN$4,AN$3)</f>
        <v>0.44180584151858293</v>
      </c>
      <c r="AO87" s="16">
        <f ca="1">_xll.DBRW($B$3,$Q$37,$Q$38,$Q$40,$Q$41,$Q$42,$P87,AO$2,AO$4,AO$3)</f>
        <v>0.43840421912962163</v>
      </c>
      <c r="AP87" s="17">
        <f t="shared" ca="1" si="119"/>
        <v>-0.34016223889613006</v>
      </c>
      <c r="AQ87" s="14">
        <f t="shared" ca="1" si="120"/>
        <v>-29648.165747334482</v>
      </c>
      <c r="AR87" s="18">
        <f ca="1">_xll.DBRW($B$3,$Q$37,$Q$38,$Q$40,$Q$41,$Q$42,$P87,AR$2,AR$4,AR$3)</f>
        <v>24.308230769968858</v>
      </c>
      <c r="AS87" s="19">
        <f ca="1">_xll.DBRW($B$3,$Q$37,$Q$38,$Q$40,$Q$41,$Q$42,$P87,AS$2,AS$4,AS$3)</f>
        <v>1.1233117807992266</v>
      </c>
      <c r="AT87" s="18">
        <f ca="1">_xll.DBRW($B$3,$Q$37,$Q$38,$Q$40,$Q$41,$Q$42,$P87,AT$2,AT$4,AT$3)</f>
        <v>61.804800725215763</v>
      </c>
      <c r="AU87" s="15">
        <f ca="1">_xll.DBRW($B$3,$Q$37,$Q$38,$Q$40,$Q$41,$Q$42,$P87,AU$2,AU$4,AU$3)</f>
        <v>158412.64000000001</v>
      </c>
      <c r="AV87" s="15">
        <f ca="1">_xll.DBRW($B$3,$Q$37,$Q$38,$Q$40,$Q$41,$Q$42,$P87,AV$2,AV$4,AV$3)</f>
        <v>141022.85999999999</v>
      </c>
      <c r="AW87" s="18">
        <f ca="1">_xll.DBRW($B$3,$Q$37,$Q$38,$Q$40,$Q$41,$Q$42,$P87,AW$2,AW$4,AW$3)</f>
        <v>23.588431544155743</v>
      </c>
      <c r="AX87" s="19">
        <f ca="1">_xll.DBRW($B$3,$Q$37,$Q$38,$Q$40,$Q$41,$Q$42,$P87,AX$2,AX$4,AX$3)</f>
        <v>1.1178344377368177</v>
      </c>
      <c r="AY87" s="18">
        <f ca="1">_xll.DBRW($B$3,$Q$37,$Q$38,$Q$40,$Q$41,$Q$42,$P87,AY$2,AY$4,AY$3)</f>
        <v>60.145317863509455</v>
      </c>
      <c r="AZ87" s="15">
        <f ca="1">_xll.DBRW($B$3,$Q$37,$Q$38,$Q$40,$Q$41,$Q$42,$P87,AZ$2,AZ$4,AZ$3)</f>
        <v>211941.51</v>
      </c>
      <c r="BA87" s="15">
        <f ca="1">_xll.DBRW($B$3,$Q$37,$Q$38,$Q$40,$Q$41,$Q$42,$P87,BA$2,BA$4,BA$3)</f>
        <v>189600.09</v>
      </c>
      <c r="BB87" s="18">
        <f t="shared" ca="1" si="121"/>
        <v>0.71979922581311584</v>
      </c>
      <c r="BC87" s="18">
        <f t="shared" ca="1" si="122"/>
        <v>5.4773430624088792E-3</v>
      </c>
      <c r="BD87" s="18">
        <f t="shared" ca="1" si="123"/>
        <v>1.6594828617063087</v>
      </c>
      <c r="BE87" s="15">
        <f t="shared" ca="1" si="124"/>
        <v>-114025.29563101183</v>
      </c>
      <c r="BF87" s="15">
        <f t="shared" ca="1" si="125"/>
        <v>-18868.424581308231</v>
      </c>
      <c r="BG87" s="15">
        <f t="shared" ca="1" si="126"/>
        <v>103393.62057887641</v>
      </c>
      <c r="BH87" s="15">
        <f t="shared" ca="1" si="127"/>
        <v>-148.06611389084719</v>
      </c>
      <c r="BI87" s="15">
        <f t="shared" ca="1" si="128"/>
        <v>0</v>
      </c>
      <c r="BJ87" s="15">
        <f t="shared" ca="1" si="129"/>
        <v>-29648.165747334511</v>
      </c>
      <c r="BK87" s="15">
        <f t="shared" ca="1" si="130"/>
        <v>1178284.9557473345</v>
      </c>
      <c r="BL87" s="15">
        <f t="shared" ca="1" si="131"/>
        <v>1148636.79</v>
      </c>
      <c r="BM87" s="16">
        <f ca="1">_xll.DBRW($B$3,$Q$37,$Q$38,$Q$40,$Q$41,$Q$42,$P87,BM$2,BM$4,BM$3)</f>
        <v>0.1609317176586226</v>
      </c>
      <c r="BN87" s="16">
        <f ca="1">_xll.DBRW($B$3,$Q$37,$Q$38,$Q$40,$Q$41,$Q$42,$P87,BN$2,BN$4,BN$3)</f>
        <v>0.17448425446119198</v>
      </c>
      <c r="BO87" s="17">
        <f t="shared" ca="1" si="132"/>
        <v>1.3552536802569377</v>
      </c>
      <c r="BP87" s="14">
        <f t="shared" ca="1" si="133"/>
        <v>118122.41673953756</v>
      </c>
      <c r="BQ87" s="15">
        <f ca="1">_xll.DBRW($B$3,$Q$37,$Q$38,$Q$40,$Q$41,$Q$42,$P87,BQ$2,BQ$4,BQ$3)</f>
        <v>0.93366280753206854</v>
      </c>
      <c r="BR87" s="15">
        <f ca="1">_xll.DBRW($B$3,$Q$37,$Q$38,$Q$40,$Q$41,$Q$42,$P87,BR$2,BR$4,BR$3)</f>
        <v>10.653045896246892</v>
      </c>
      <c r="BS87" s="15">
        <f ca="1">_xll.DBRW($B$3,$Q$37,$Q$38,$Q$40,$Q$41,$Q$42,$P87,BS$2,BS$4,BS$3)</f>
        <v>61.804800725215763</v>
      </c>
      <c r="BT87" s="15">
        <f ca="1">_xll.DBRW($B$3,$Q$37,$Q$38,$Q$40,$Q$41,$Q$42,$P87,BT$2,BT$4,BT$3)</f>
        <v>1502323</v>
      </c>
      <c r="BU87" s="15">
        <f ca="1">_xll.DBRW($B$3,$Q$37,$Q$38,$Q$40,$Q$41,$Q$42,$P87,BU$2,BU$4,BU$3)</f>
        <v>141022.85999999999</v>
      </c>
      <c r="BV87" s="15">
        <f ca="1">_xll.DBRW($B$3,$Q$37,$Q$38,$Q$40,$Q$41,$Q$42,$P87,BV$2,BV$4,BV$3)</f>
        <v>0.94470984377974854</v>
      </c>
      <c r="BW87" s="15">
        <f ca="1">_xll.DBRW($B$3,$Q$37,$Q$38,$Q$40,$Q$41,$Q$42,$P87,BW$2,BW$4,BW$3)</f>
        <v>11.108607596125086</v>
      </c>
      <c r="BX87" s="15">
        <f ca="1">_xll.DBRW($B$3,$Q$37,$Q$38,$Q$40,$Q$41,$Q$42,$P87,BX$2,BX$4,BX$3)</f>
        <v>60.145317863509455</v>
      </c>
      <c r="BY87" s="15">
        <f ca="1">_xll.DBRW($B$3,$Q$37,$Q$38,$Q$40,$Q$41,$Q$42,$P87,BY$2,BY$4,BY$3)</f>
        <v>2106193</v>
      </c>
      <c r="BZ87" s="15">
        <f ca="1">_xll.DBRW($B$3,$Q$37,$Q$38,$Q$40,$Q$41,$Q$42,$P87,BZ$2,BZ$4,BZ$3)</f>
        <v>189600.09</v>
      </c>
      <c r="CA87" s="15">
        <f t="shared" ca="1" si="134"/>
        <v>-1.1047036247679998E-2</v>
      </c>
      <c r="CB87" s="15">
        <f t="shared" ca="1" si="135"/>
        <v>-0.45556169987819395</v>
      </c>
      <c r="CC87" s="15">
        <f t="shared" ca="1" si="136"/>
        <v>1.6594828617063087</v>
      </c>
      <c r="CD87" s="15">
        <f t="shared" ca="1" si="137"/>
        <v>16596.216636723359</v>
      </c>
      <c r="CE87" s="15">
        <f t="shared" ca="1" si="138"/>
        <v>57522.924022532803</v>
      </c>
      <c r="CF87" s="15">
        <f t="shared" ca="1" si="139"/>
        <v>37662.048327630859</v>
      </c>
      <c r="CG87" s="15">
        <f t="shared" ca="1" si="140"/>
        <v>6341.2277526505059</v>
      </c>
      <c r="CH87" s="15">
        <f t="shared" ca="1" si="141"/>
        <v>0</v>
      </c>
      <c r="CI87" s="15">
        <f t="shared" ca="1" si="142"/>
        <v>118122.41673953753</v>
      </c>
      <c r="CJ87" s="15">
        <f t="shared" ca="1" si="143"/>
        <v>468955.73326046258</v>
      </c>
      <c r="CK87" s="15">
        <f t="shared" ca="1" si="144"/>
        <v>587078.15000000014</v>
      </c>
      <c r="CL87" s="16">
        <f ca="1">_xll.DBRW($B$3,$Q$37,$Q$38,$Q$40,$Q$41,$Q$42,$P87,CL$2,CL$4,CL$3)</f>
        <v>0</v>
      </c>
      <c r="CM87" s="16">
        <f ca="1">_xll.DBRW($B$3,$Q$37,$Q$38,$Q$40,$Q$41,$Q$42,$P87,CM$2,CM$4,CM$3)</f>
        <v>0</v>
      </c>
      <c r="CN87" s="17">
        <f t="shared" ca="1" si="145"/>
        <v>0</v>
      </c>
      <c r="CO87" s="14">
        <f t="shared" ca="1" si="146"/>
        <v>0</v>
      </c>
      <c r="CP87" s="15">
        <f ca="1">_xll.DBRW($B$3,$Q$37,$Q$38,$Q$40,$Q$41,$Q$42,$P87,CP$2,CP$4,CP$3)</f>
        <v>0</v>
      </c>
      <c r="CQ87" s="15">
        <f ca="1">_xll.DBRW($B$3,$Q$37,$Q$38,$Q$40,$Q$41,$Q$42,$P87,CQ$2,CQ$4,CQ$3)</f>
        <v>0</v>
      </c>
      <c r="CR87" s="15">
        <f ca="1">_xll.DBRW($B$3,$Q$37,$Q$38,$Q$40,$Q$41,$Q$42,$P87,CR$2,CR$4,CR$3)</f>
        <v>0</v>
      </c>
      <c r="CS87" s="15">
        <f ca="1">_xll.DBRW($B$3,$Q$37,$Q$38,$Q$40,$Q$41,$Q$42,$P87,CS$2,CS$4,CS$3)</f>
        <v>0</v>
      </c>
      <c r="CT87" s="15">
        <f ca="1">_xll.DBRW($B$3,$Q$37,$Q$38,$Q$40,$Q$41,$Q$42,$P87,CT$2,CT$4,CT$3)</f>
        <v>0</v>
      </c>
      <c r="CU87" s="15">
        <f ca="1">_xll.DBRW($B$3,$Q$37,$Q$38,$Q$40,$Q$41,$Q$42,$P87,CU$2,CU$4,CU$3)</f>
        <v>0</v>
      </c>
      <c r="CV87" s="15">
        <f ca="1">_xll.DBRW($B$3,$Q$37,$Q$38,$Q$40,$Q$41,$Q$42,$P87,CV$2,CV$4,CV$3)</f>
        <v>0</v>
      </c>
      <c r="CW87" s="15">
        <f ca="1">_xll.DBRW($B$3,$Q$37,$Q$38,$Q$40,$Q$41,$Q$42,$P87,CW$2,CW$4,CW$3)</f>
        <v>0</v>
      </c>
      <c r="CX87" s="15">
        <f ca="1">_xll.DBRW($B$3,$Q$37,$Q$38,$Q$40,$Q$41,$Q$42,$P87,CX$2,CX$4,CX$3)</f>
        <v>0</v>
      </c>
      <c r="CY87" s="15">
        <f ca="1">_xll.DBRW($B$3,$Q$37,$Q$38,$Q$40,$Q$41,$Q$42,$P87,CY$2,CY$4,CY$3)</f>
        <v>0</v>
      </c>
      <c r="CZ87" s="15">
        <f t="shared" ca="1" si="147"/>
        <v>0</v>
      </c>
      <c r="DA87" s="15">
        <f t="shared" ca="1" si="148"/>
        <v>0</v>
      </c>
      <c r="DB87" s="15">
        <f t="shared" ca="1" si="149"/>
        <v>0</v>
      </c>
      <c r="DC87" s="15">
        <f t="shared" ca="1" si="150"/>
        <v>0</v>
      </c>
      <c r="DD87" s="15">
        <f t="shared" ca="1" si="151"/>
        <v>0</v>
      </c>
      <c r="DE87" s="15">
        <f t="shared" ca="1" si="152"/>
        <v>0</v>
      </c>
      <c r="DF87" s="15">
        <f t="shared" ca="1" si="153"/>
        <v>0</v>
      </c>
      <c r="DG87" s="15">
        <f t="shared" ca="1" si="154"/>
        <v>0</v>
      </c>
      <c r="DH87" s="15">
        <f t="shared" ca="1" si="155"/>
        <v>0</v>
      </c>
      <c r="DI87" s="15">
        <f t="shared" ca="1" si="156"/>
        <v>0</v>
      </c>
      <c r="DJ87" s="15">
        <f t="shared" ca="1" si="157"/>
        <v>0</v>
      </c>
      <c r="DK87" s="16">
        <f ca="1">_xll.DBRW($B$3,$Q$37,$Q$38,$Q$40,$Q$41,$Q$42,$P87,DK$2,DK$4,DK$3)</f>
        <v>4.6653389521530619E-3</v>
      </c>
      <c r="DL87" s="16">
        <f ca="1">_xll.DBRW($B$3,$Q$37,$Q$38,$Q$40,$Q$41,$Q$42,$P87,DL$2,DL$4,DL$3)</f>
        <v>3.8172543360170041E-3</v>
      </c>
      <c r="DM87" s="17">
        <f t="shared" ca="1" si="158"/>
        <v>-8.4808461613605779E-2</v>
      </c>
      <c r="DN87" s="14">
        <f t="shared" ca="1" si="159"/>
        <v>-7391.8120213937982</v>
      </c>
      <c r="DO87" s="15">
        <f ca="1">_xll.DBRW($B$3,$Q$37,$Q$38,$Q$40,$Q$41,$Q$42,$P87,DO$2,DO$4,DO$3)</f>
        <v>0</v>
      </c>
      <c r="DP87" s="15">
        <f ca="1">_xll.DBRW($B$3,$Q$37,$Q$38,$Q$40,$Q$41,$Q$42,$P87,DP$2,DP$4,DP$3)</f>
        <v>0</v>
      </c>
      <c r="DQ87" s="15">
        <f ca="1">_xll.DBRW($B$3,$Q$37,$Q$38,$Q$40,$Q$41,$Q$42,$P87,DQ$2,DQ$4,DQ$3)</f>
        <v>0</v>
      </c>
      <c r="DR87" s="15">
        <f ca="1">_xll.DBRW($B$3,$Q$37,$Q$38,$Q$40,$Q$41,$Q$42,$P87,DR$2,DR$4,DR$3)</f>
        <v>0</v>
      </c>
      <c r="DS87" s="15">
        <f ca="1">_xll.DBRW($B$3,$Q$37,$Q$38,$Q$40,$Q$41,$Q$42,$P87,DS$2,DS$4,DS$3)</f>
        <v>0</v>
      </c>
      <c r="DT87" s="15">
        <f ca="1">_xll.DBRW($B$3,$Q$37,$Q$38,$Q$40,$Q$41,$Q$42,$P87,DT$2,DT$4,DT$3)</f>
        <v>0</v>
      </c>
      <c r="DU87" s="15">
        <f ca="1">_xll.DBRW($B$3,$Q$37,$Q$38,$Q$40,$Q$41,$Q$42,$P87,DU$2,DU$4,DU$3)</f>
        <v>0</v>
      </c>
      <c r="DV87" s="15">
        <f ca="1">_xll.DBRW($B$3,$Q$37,$Q$38,$Q$40,$Q$41,$Q$42,$P87,DV$2,DV$4,DV$3)</f>
        <v>0</v>
      </c>
      <c r="DW87" s="15">
        <f ca="1">_xll.DBRW($B$3,$Q$37,$Q$38,$Q$40,$Q$41,$Q$42,$P87,DW$2,DW$4,DW$3)</f>
        <v>0</v>
      </c>
      <c r="DX87" s="15">
        <f ca="1">_xll.DBRW($B$3,$Q$37,$Q$38,$Q$40,$Q$41,$Q$42,$P87,DX$2,DX$4,DX$3)</f>
        <v>0</v>
      </c>
      <c r="DY87" s="15">
        <f t="shared" ca="1" si="160"/>
        <v>0</v>
      </c>
      <c r="DZ87" s="15">
        <f t="shared" ca="1" si="161"/>
        <v>0</v>
      </c>
      <c r="EA87" s="15">
        <f t="shared" ca="1" si="162"/>
        <v>0</v>
      </c>
      <c r="EB87" s="15">
        <f t="shared" ca="1" si="163"/>
        <v>0</v>
      </c>
      <c r="EC87" s="15">
        <f t="shared" ca="1" si="164"/>
        <v>0</v>
      </c>
      <c r="ED87" s="15">
        <f t="shared" ca="1" si="165"/>
        <v>0</v>
      </c>
      <c r="EE87" s="15">
        <f t="shared" ca="1" si="166"/>
        <v>0</v>
      </c>
      <c r="EF87" s="15">
        <f t="shared" ca="1" si="167"/>
        <v>-7391.8120213937982</v>
      </c>
      <c r="EG87" s="15">
        <f t="shared" ca="1" si="168"/>
        <v>-7391.8120213937982</v>
      </c>
      <c r="EH87" s="15">
        <f t="shared" ca="1" si="169"/>
        <v>10259.512021393803</v>
      </c>
      <c r="EI87" s="15">
        <f t="shared" ca="1" si="170"/>
        <v>2867.7000000000044</v>
      </c>
      <c r="EJ87" s="16">
        <f ca="1">_xll.DBRW($B$3,$Q$37,$Q$38,$Q$40,$Q$41,$Q$42,$P87,EJ$2,EJ$4,EJ$3)</f>
        <v>0.2660103482079838</v>
      </c>
      <c r="EK87" s="16">
        <f ca="1">_xll.DBRW($B$3,$Q$37,$Q$38,$Q$40,$Q$41,$Q$42,$P87,EK$2,EK$4,EK$3)</f>
        <v>0.25866355507398103</v>
      </c>
      <c r="EL87" s="17">
        <f t="shared" ca="1" si="171"/>
        <v>-0.73467931340027715</v>
      </c>
      <c r="EM87" s="14">
        <f t="shared" ca="1" si="172"/>
        <v>-64033.839045492699</v>
      </c>
      <c r="EN87" s="15">
        <f ca="1">_xll.DBRW($B$3,$Q$37,$Q$38,$Q$40,$Q$41,$Q$42,$P87,EN$2,EN$4,EN$3)</f>
        <v>16.440716561839693</v>
      </c>
      <c r="EO87" s="15">
        <f ca="1">_xll.DBRW($B$3,$Q$37,$Q$38,$Q$40,$Q$41,$Q$42,$P87,EO$2,EO$4,EO$3)</f>
        <v>1</v>
      </c>
      <c r="EP87" s="15">
        <f ca="1">_xll.DBRW($B$3,$Q$37,$Q$38,$Q$40,$Q$41,$Q$42,$P87,EP$2,EP$4,EP$3)</f>
        <v>61.804800725215763</v>
      </c>
      <c r="EQ87" s="15">
        <f ca="1">_xll.DBRW($B$3,$Q$37,$Q$38,$Q$40,$Q$41,$Q$42,$P87,EQ$2,EQ$4,EQ$3)</f>
        <v>141022.85999999999</v>
      </c>
      <c r="ER87" s="15">
        <f ca="1">_xll.DBRW($B$3,$Q$37,$Q$38,$Q$40,$Q$41,$Q$42,$P87,ER$2,ER$4,ER$3)</f>
        <v>141022.85999999999</v>
      </c>
      <c r="ES87" s="15">
        <f ca="1">_xll.DBRW($B$3,$Q$37,$Q$38,$Q$40,$Q$41,$Q$42,$P87,ES$2,ES$4,ES$3)</f>
        <v>15.557401739629974</v>
      </c>
      <c r="ET87" s="15">
        <f ca="1">_xll.DBRW($B$3,$Q$37,$Q$38,$Q$40,$Q$41,$Q$42,$P87,ET$2,ET$4,ET$3)</f>
        <v>1</v>
      </c>
      <c r="EU87" s="15">
        <f ca="1">_xll.DBRW($B$3,$Q$37,$Q$38,$Q$40,$Q$41,$Q$42,$P87,EU$2,EU$4,EU$3)</f>
        <v>60.145317863509455</v>
      </c>
      <c r="EV87" s="15">
        <f ca="1">_xll.DBRW($B$3,$Q$37,$Q$38,$Q$40,$Q$41,$Q$42,$P87,EV$2,EV$4,EV$3)</f>
        <v>189600.09</v>
      </c>
      <c r="EW87" s="15">
        <f ca="1">_xll.DBRW($B$3,$Q$37,$Q$38,$Q$40,$Q$41,$Q$42,$P87,EW$2,EW$4,EW$3)</f>
        <v>189600.09</v>
      </c>
      <c r="EX87" s="15">
        <f t="shared" ca="1" si="173"/>
        <v>0.88331482220971935</v>
      </c>
      <c r="EY87" s="15">
        <f t="shared" ca="1" si="174"/>
        <v>0</v>
      </c>
      <c r="EZ87" s="15">
        <f t="shared" ca="1" si="175"/>
        <v>1.6594828617063087</v>
      </c>
      <c r="FA87" s="15">
        <f t="shared" ca="1" si="176"/>
        <v>-124567.58250840614</v>
      </c>
      <c r="FB87" s="15">
        <f t="shared" ca="1" si="177"/>
        <v>0</v>
      </c>
      <c r="FC87" s="15">
        <f t="shared" ca="1" si="178"/>
        <v>62253.076867735865</v>
      </c>
      <c r="FD87" s="15">
        <f t="shared" ca="1" si="179"/>
        <v>-1719.3334048223915</v>
      </c>
      <c r="FE87" s="15">
        <f t="shared" ca="1" si="180"/>
        <v>0</v>
      </c>
      <c r="FF87" s="15">
        <f t="shared" ca="1" si="181"/>
        <v>-64033.839045492663</v>
      </c>
      <c r="FG87" s="15">
        <f t="shared" ca="1" si="182"/>
        <v>695201.73904549214</v>
      </c>
      <c r="FH87" s="15">
        <f t="shared" ca="1" si="183"/>
        <v>631167.89999999944</v>
      </c>
      <c r="FI87" s="20"/>
      <c r="FJ87" s="85">
        <f t="shared" ca="1" si="184"/>
        <v>2352701.9400746832</v>
      </c>
      <c r="FK87" s="21"/>
      <c r="FL87" s="22"/>
      <c r="FM87" s="104">
        <f ca="1">_xll.DBRW($B$3,$Q$37,$Q$38,$Q$40,$Q$41,$Q$42,$P87,FM$2,FM$4,FM$3)</f>
        <v>1103316.1900000006</v>
      </c>
      <c r="FN87" s="105">
        <f t="shared" ca="1" si="185"/>
        <v>0.1265867536626577</v>
      </c>
      <c r="FO87" s="104">
        <f ca="1">_xll.DBRW($B$3,$Q$37,$Q$38,$Q$40,$Q$41,$Q$42,$P87,FO$2,FO$4,FO$3)</f>
        <v>1421233.5700000003</v>
      </c>
      <c r="FP87" s="105">
        <f t="shared" ca="1" si="186"/>
        <v>0.1246307169991883</v>
      </c>
      <c r="FQ87" s="86">
        <f t="shared" ca="1" si="187"/>
        <v>-317917.37999999966</v>
      </c>
      <c r="FR87" s="103">
        <f t="shared" ca="1" si="188"/>
        <v>0.19560366634693988</v>
      </c>
      <c r="FS87" s="23"/>
      <c r="FU87" s="37"/>
      <c r="FV87" s="37"/>
      <c r="FW87" s="37"/>
      <c r="FX87" s="37"/>
      <c r="FY87" s="37"/>
      <c r="FZ87" s="37"/>
      <c r="GA87" s="37"/>
      <c r="GB87" s="37"/>
      <c r="GC87" s="37"/>
      <c r="GD87" s="37"/>
      <c r="GE87" s="37"/>
      <c r="GF87" s="37"/>
      <c r="GG87" s="37"/>
    </row>
    <row r="88" spans="1:189" ht="15" customHeight="1" x14ac:dyDescent="0.25">
      <c r="A88">
        <f t="shared" ca="1" si="108"/>
        <v>1</v>
      </c>
      <c r="C88" s="30"/>
      <c r="D88" s="30"/>
      <c r="E88" s="30">
        <f t="shared" ca="1" si="190"/>
        <v>0</v>
      </c>
      <c r="F88" s="30"/>
      <c r="G88" s="30"/>
      <c r="H88" s="30"/>
      <c r="I88" s="30">
        <f t="shared" ca="1" si="189"/>
        <v>0</v>
      </c>
      <c r="J88" s="30">
        <f t="shared" ca="1" si="111"/>
        <v>0</v>
      </c>
      <c r="K88" s="4"/>
      <c r="L88" s="9"/>
      <c r="M88" s="10"/>
      <c r="N88" s="9"/>
      <c r="O88" s="11"/>
      <c r="P88" s="130" t="s">
        <v>251</v>
      </c>
      <c r="Q88" s="130"/>
      <c r="R88" s="12"/>
      <c r="S88" s="13"/>
      <c r="T88" s="84">
        <f ca="1">_xll.DBRW($B$3,$Q$37,$Q$38,$Q$40,$Q$41,$Q$42,$P88,T$2,T$4,T$3)</f>
        <v>22403480.570000004</v>
      </c>
      <c r="U88" s="84">
        <f ca="1">_xll.DBRW($B$3,$Q$37,$Q$38,$Q$40,$Q$41,$Q$42,$P88,U$2,U$4,U$3)</f>
        <v>24805965.699999999</v>
      </c>
      <c r="V88" s="85">
        <f t="shared" ca="1" si="112"/>
        <v>-2402485.1299999952</v>
      </c>
      <c r="W88" s="106">
        <f t="shared" ca="1" si="113"/>
        <v>-9.6851102636169306E-2</v>
      </c>
      <c r="X88" s="15">
        <f ca="1">_xll.DBRW($B$3,$Q$37,$Q$38,$Q$40,$Q$41,$Q$42,$P88,X$2,X$4,X$3)</f>
        <v>-11708222.51</v>
      </c>
      <c r="Y88" s="15">
        <f ca="1">_xll.DBRW($B$3,$Q$37,$Q$38,$Q$40,$Q$41,$Q$42,$P88,Y$2,Y$4,Y$3)</f>
        <v>-1632339.92</v>
      </c>
      <c r="Z88" s="15">
        <f ca="1">_xll.DBRW($B$3,$Q$37,$Q$38,$Q$40,$Q$41,$Q$42,$P88,Z$2,Z$4,Z$3)</f>
        <v>-1222768.3399999999</v>
      </c>
      <c r="AA88" s="15">
        <f ca="1">_xll.DBRW($B$3,$Q$37,$Q$38,$Q$40,$Q$41,$Q$42,$P88,AA$2,AA$4,AA$3)</f>
        <v>-1452999.49</v>
      </c>
      <c r="AB88" s="15">
        <f ca="1">_xll.DBRW($B$3,$Q$37,$Q$38,$Q$40,$Q$41,$Q$42,$P88,AB$2,AB$4,AB$3)</f>
        <v>-2396602.25</v>
      </c>
      <c r="AC88" s="15">
        <f ca="1">_xll.DBRW($B$3,$Q$37,$Q$38,$Q$40,$Q$41,$Q$42,$P88,AC$2,AC$4,AC$3)</f>
        <v>-13196896.16</v>
      </c>
      <c r="AD88" s="15">
        <f ca="1">_xll.DBRW($B$3,$Q$37,$Q$38,$Q$40,$Q$41,$Q$42,$P88,AD$2,AD$4,AD$3)</f>
        <v>-1894178.07</v>
      </c>
      <c r="AE88" s="15">
        <f ca="1">_xll.DBRW($B$3,$Q$37,$Q$38,$Q$40,$Q$41,$Q$42,$P88,AE$2,AE$4,AE$3)</f>
        <v>-1401883.48</v>
      </c>
      <c r="AF88" s="15">
        <f ca="1">_xll.DBRW($B$3,$Q$37,$Q$38,$Q$40,$Q$41,$Q$42,$P88,AF$2,AF$4,AF$3)</f>
        <v>-1655336.6900000002</v>
      </c>
      <c r="AG88" s="15">
        <f ca="1">_xll.DBRW($B$3,$Q$37,$Q$38,$Q$40,$Q$41,$Q$42,$P88,AG$2,AG$4,AG$3)</f>
        <v>-1774425.2899999998</v>
      </c>
      <c r="AH88" s="15">
        <f t="shared" ca="1" si="114"/>
        <v>1488673.6500000004</v>
      </c>
      <c r="AI88" s="15">
        <f t="shared" ca="1" si="115"/>
        <v>261838.15000000014</v>
      </c>
      <c r="AJ88" s="15">
        <f t="shared" ca="1" si="116"/>
        <v>179115.14000000013</v>
      </c>
      <c r="AK88" s="15">
        <f t="shared" ca="1" si="117"/>
        <v>202337.20000000019</v>
      </c>
      <c r="AL88" s="15">
        <f t="shared" ca="1" si="118"/>
        <v>-622176.9600000002</v>
      </c>
      <c r="AM88" s="20"/>
      <c r="AN88" s="16">
        <f ca="1">_xll.DBRW($B$3,$Q$37,$Q$38,$Q$40,$Q$41,$Q$42,$P88,AN$2,AN$4,AN$3)</f>
        <v>0.52260730083513085</v>
      </c>
      <c r="AO88" s="16">
        <f ca="1">_xll.DBRW($B$3,$Q$37,$Q$38,$Q$40,$Q$41,$Q$42,$P88,AO$2,AO$4,AO$3)</f>
        <v>0.53200493460329179</v>
      </c>
      <c r="AP88" s="17">
        <f t="shared" ca="1" si="119"/>
        <v>0.93976337681609401</v>
      </c>
      <c r="AQ88" s="14">
        <f t="shared" ca="1" si="120"/>
        <v>210539.70552897174</v>
      </c>
      <c r="AR88" s="18">
        <f ca="1">_xll.DBRW($B$3,$Q$37,$Q$38,$Q$40,$Q$41,$Q$42,$P88,AR$2,AR$4,AR$3)</f>
        <v>32.620905525464359</v>
      </c>
      <c r="AS88" s="19">
        <f ca="1">_xll.DBRW($B$3,$Q$37,$Q$38,$Q$40,$Q$41,$Q$42,$P88,AS$2,AS$4,AS$3)</f>
        <v>1.6013009879703144</v>
      </c>
      <c r="AT88" s="18">
        <f ca="1">_xll.DBRW($B$3,$Q$37,$Q$38,$Q$40,$Q$41,$Q$42,$P88,AT$2,AT$4,AT$3)</f>
        <v>99.952465575852045</v>
      </c>
      <c r="AU88" s="15">
        <f ca="1">_xll.DBRW($B$3,$Q$37,$Q$38,$Q$40,$Q$41,$Q$42,$P88,AU$2,AU$4,AU$3)</f>
        <v>358917.76520000002</v>
      </c>
      <c r="AV88" s="15">
        <f ca="1">_xll.DBRW($B$3,$Q$37,$Q$38,$Q$40,$Q$41,$Q$42,$P88,AV$2,AV$4,AV$3)</f>
        <v>224141.35</v>
      </c>
      <c r="AW88" s="18">
        <f ca="1">_xll.DBRW($B$3,$Q$37,$Q$38,$Q$40,$Q$41,$Q$42,$P88,AW$2,AW$4,AW$3)</f>
        <v>38.030563718432987</v>
      </c>
      <c r="AX88" s="19">
        <f ca="1">_xll.DBRW($B$3,$Q$37,$Q$38,$Q$40,$Q$41,$Q$42,$P88,AX$2,AX$4,AX$3)</f>
        <v>1.3777665662694127</v>
      </c>
      <c r="AY88" s="18">
        <f ca="1">_xll.DBRW($B$3,$Q$37,$Q$38,$Q$40,$Q$41,$Q$42,$P88,AY$2,AY$4,AY$3)</f>
        <v>98.490137552403283</v>
      </c>
      <c r="AZ88" s="15">
        <f ca="1">_xll.DBRW($B$3,$Q$37,$Q$38,$Q$40,$Q$41,$Q$42,$P88,AZ$2,AZ$4,AZ$3)</f>
        <v>347007.63990000001</v>
      </c>
      <c r="BA88" s="15">
        <f ca="1">_xll.DBRW($B$3,$Q$37,$Q$38,$Q$40,$Q$41,$Q$42,$P88,BA$2,BA$4,BA$3)</f>
        <v>251862.4333</v>
      </c>
      <c r="BB88" s="18">
        <f t="shared" ca="1" si="121"/>
        <v>-5.409658192968628</v>
      </c>
      <c r="BC88" s="18">
        <f t="shared" ca="1" si="122"/>
        <v>0.22353442170090165</v>
      </c>
      <c r="BD88" s="18">
        <f t="shared" ca="1" si="123"/>
        <v>1.4623280234487623</v>
      </c>
      <c r="BE88" s="15">
        <f t="shared" ca="1" si="124"/>
        <v>1941622.4291161704</v>
      </c>
      <c r="BF88" s="15">
        <f t="shared" ca="1" si="125"/>
        <v>-1899589.3876311085</v>
      </c>
      <c r="BG88" s="15">
        <f t="shared" ca="1" si="126"/>
        <v>171294.04244814356</v>
      </c>
      <c r="BH88" s="15">
        <f t="shared" ca="1" si="127"/>
        <v>-2787.3784042336047</v>
      </c>
      <c r="BI88" s="15">
        <f t="shared" ca="1" si="128"/>
        <v>0</v>
      </c>
      <c r="BJ88" s="15">
        <f t="shared" ca="1" si="129"/>
        <v>210539.70552897183</v>
      </c>
      <c r="BK88" s="15">
        <f t="shared" ca="1" si="130"/>
        <v>1278133.9444710286</v>
      </c>
      <c r="BL88" s="15">
        <f t="shared" ca="1" si="131"/>
        <v>1488673.6500000004</v>
      </c>
      <c r="BM88" s="16">
        <f ca="1">_xll.DBRW($B$3,$Q$37,$Q$38,$Q$40,$Q$41,$Q$42,$P88,BM$2,BM$4,BM$3)</f>
        <v>7.2860996526844565E-2</v>
      </c>
      <c r="BN88" s="16">
        <f ca="1">_xll.DBRW($B$3,$Q$37,$Q$38,$Q$40,$Q$41,$Q$42,$P88,BN$2,BN$4,BN$3)</f>
        <v>7.6359779454181861E-2</v>
      </c>
      <c r="BO88" s="17">
        <f t="shared" ca="1" si="132"/>
        <v>0.34987829273372961</v>
      </c>
      <c r="BP88" s="14">
        <f t="shared" ca="1" si="133"/>
        <v>78384.915331249038</v>
      </c>
      <c r="BQ88" s="15">
        <f ca="1">_xll.DBRW($B$3,$Q$37,$Q$38,$Q$40,$Q$41,$Q$42,$P88,BQ$2,BQ$4,BQ$3)</f>
        <v>0.31026300908793875</v>
      </c>
      <c r="BR88" s="15">
        <f ca="1">_xll.DBRW($B$3,$Q$37,$Q$38,$Q$40,$Q$41,$Q$42,$P88,BR$2,BR$4,BR$3)</f>
        <v>23.472460570082227</v>
      </c>
      <c r="BS88" s="15">
        <f ca="1">_xll.DBRW($B$3,$Q$37,$Q$38,$Q$40,$Q$41,$Q$42,$P88,BS$2,BS$4,BS$3)</f>
        <v>99.952465575852045</v>
      </c>
      <c r="BT88" s="15">
        <f ca="1">_xll.DBRW($B$3,$Q$37,$Q$38,$Q$40,$Q$41,$Q$42,$P88,BT$2,BT$4,BT$3)</f>
        <v>5261149</v>
      </c>
      <c r="BU88" s="15">
        <f ca="1">_xll.DBRW($B$3,$Q$37,$Q$38,$Q$40,$Q$41,$Q$42,$P88,BU$2,BU$4,BU$3)</f>
        <v>224141.35</v>
      </c>
      <c r="BV88" s="15">
        <f ca="1">_xll.DBRW($B$3,$Q$37,$Q$38,$Q$40,$Q$41,$Q$42,$P88,BV$2,BV$4,BV$3)</f>
        <v>0.29066540314294237</v>
      </c>
      <c r="BW88" s="15">
        <f ca="1">_xll.DBRW($B$3,$Q$37,$Q$38,$Q$40,$Q$41,$Q$42,$P88,BW$2,BW$4,BW$3)</f>
        <v>25.874029384278167</v>
      </c>
      <c r="BX88" s="15">
        <f ca="1">_xll.DBRW($B$3,$Q$37,$Q$38,$Q$40,$Q$41,$Q$42,$P88,BX$2,BX$4,BX$3)</f>
        <v>98.490137552403283</v>
      </c>
      <c r="BY88" s="15">
        <f ca="1">_xll.DBRW($B$3,$Q$37,$Q$38,$Q$40,$Q$41,$Q$42,$P88,BY$2,BY$4,BY$3)</f>
        <v>6516696</v>
      </c>
      <c r="BZ88" s="15">
        <f ca="1">_xll.DBRW($B$3,$Q$37,$Q$38,$Q$40,$Q$41,$Q$42,$P88,BZ$2,BZ$4,BZ$3)</f>
        <v>251862.4333</v>
      </c>
      <c r="CA88" s="15">
        <f t="shared" ca="1" si="134"/>
        <v>1.9597605944996377E-2</v>
      </c>
      <c r="CB88" s="15">
        <f t="shared" ca="1" si="135"/>
        <v>-2.4015688141959401</v>
      </c>
      <c r="CC88" s="15">
        <f t="shared" ca="1" si="136"/>
        <v>1.4623280234487623</v>
      </c>
      <c r="CD88" s="15">
        <f t="shared" ca="1" si="137"/>
        <v>-103105.92491991175</v>
      </c>
      <c r="CE88" s="15">
        <f t="shared" ca="1" si="138"/>
        <v>151510.09484518529</v>
      </c>
      <c r="CF88" s="15">
        <f t="shared" ca="1" si="139"/>
        <v>23881.516029223403</v>
      </c>
      <c r="CG88" s="15">
        <f t="shared" ca="1" si="140"/>
        <v>6099.2293767521332</v>
      </c>
      <c r="CH88" s="15">
        <f t="shared" ca="1" si="141"/>
        <v>0</v>
      </c>
      <c r="CI88" s="15">
        <f t="shared" ca="1" si="142"/>
        <v>78384.915331249082</v>
      </c>
      <c r="CJ88" s="15">
        <f t="shared" ca="1" si="143"/>
        <v>183453.2346687511</v>
      </c>
      <c r="CK88" s="15">
        <f t="shared" ca="1" si="144"/>
        <v>261838.1500000002</v>
      </c>
      <c r="CL88" s="16">
        <f ca="1">_xll.DBRW($B$3,$Q$37,$Q$38,$Q$40,$Q$41,$Q$42,$P88,CL$2,CL$4,CL$3)</f>
        <v>5.4579391634234788E-2</v>
      </c>
      <c r="CM88" s="16">
        <f ca="1">_xll.DBRW($B$3,$Q$37,$Q$38,$Q$40,$Q$41,$Q$42,$P88,CM$2,CM$4,CM$3)</f>
        <v>5.6513965106385677E-2</v>
      </c>
      <c r="CN88" s="17">
        <f t="shared" ca="1" si="145"/>
        <v>0.19345734721508898</v>
      </c>
      <c r="CO88" s="14">
        <f t="shared" ca="1" si="146"/>
        <v>43341.179194569937</v>
      </c>
      <c r="CP88" s="15">
        <f ca="1">_xll.DBRW($B$3,$Q$37,$Q$38,$Q$40,$Q$41,$Q$42,$P88,CP$2,CP$4,CP$3)</f>
        <v>0.45364335354256485</v>
      </c>
      <c r="CQ88" s="15">
        <f ca="1">_xll.DBRW($B$3,$Q$37,$Q$38,$Q$40,$Q$41,$Q$42,$P88,CQ$2,CQ$4,CQ$3)</f>
        <v>12.025624801664664</v>
      </c>
      <c r="CR88" s="15">
        <f ca="1">_xll.DBRW($B$3,$Q$37,$Q$38,$Q$40,$Q$41,$Q$42,$P88,CR$2,CR$4,CR$3)</f>
        <v>99.952465575852045</v>
      </c>
      <c r="CS88" s="15">
        <f ca="1">_xll.DBRW($B$3,$Q$37,$Q$38,$Q$40,$Q$41,$Q$42,$P88,CS$2,CS$4,CS$3)</f>
        <v>2695439.7776386002</v>
      </c>
      <c r="CT88" s="15">
        <f ca="1">_xll.DBRW($B$3,$Q$37,$Q$38,$Q$40,$Q$41,$Q$42,$P88,CT$2,CT$4,CT$3)</f>
        <v>224141.35</v>
      </c>
      <c r="CU88" s="15">
        <f ca="1">_xll.DBRW($B$3,$Q$37,$Q$38,$Q$40,$Q$41,$Q$42,$P88,CU$2,CU$4,CU$3)</f>
        <v>0.4019028849410789</v>
      </c>
      <c r="CV88" s="15">
        <f ca="1">_xll.DBRW($B$3,$Q$37,$Q$38,$Q$40,$Q$41,$Q$42,$P88,CV$2,CV$4,CV$3)</f>
        <v>13.849286495606172</v>
      </c>
      <c r="CW88" s="15">
        <f ca="1">_xll.DBRW($B$3,$Q$37,$Q$38,$Q$40,$Q$41,$Q$42,$P88,CW$2,CW$4,CW$3)</f>
        <v>98.490137552403283</v>
      </c>
      <c r="CX88" s="15">
        <f ca="1">_xll.DBRW($B$3,$Q$37,$Q$38,$Q$40,$Q$41,$Q$42,$P88,CX$2,CX$4,CX$3)</f>
        <v>3488114.9962522006</v>
      </c>
      <c r="CY88" s="15">
        <f ca="1">_xll.DBRW($B$3,$Q$37,$Q$38,$Q$40,$Q$41,$Q$42,$P88,CY$2,CY$4,CY$3)</f>
        <v>251862.4333</v>
      </c>
      <c r="CZ88" s="15">
        <f t="shared" ca="1" si="147"/>
        <v>5.1740468601485956E-2</v>
      </c>
      <c r="DA88" s="15">
        <f t="shared" ca="1" si="148"/>
        <v>-1.8236616939415082</v>
      </c>
      <c r="DB88" s="15">
        <f t="shared" ca="1" si="149"/>
        <v>1.4623280234487623</v>
      </c>
      <c r="DC88" s="15">
        <f t="shared" ca="1" si="150"/>
        <v>-139463.31718210629</v>
      </c>
      <c r="DD88" s="15">
        <f t="shared" ca="1" si="151"/>
        <v>161013.0444575545</v>
      </c>
      <c r="DE88" s="15">
        <f t="shared" ca="1" si="152"/>
        <v>17889.387715113215</v>
      </c>
      <c r="DF88" s="15">
        <f t="shared" ca="1" si="153"/>
        <v>3902.0642040085513</v>
      </c>
      <c r="DG88" s="15">
        <f t="shared" ca="1" si="154"/>
        <v>0</v>
      </c>
      <c r="DH88" s="15">
        <f t="shared" ca="1" si="155"/>
        <v>43341.179194569981</v>
      </c>
      <c r="DI88" s="15">
        <f t="shared" ca="1" si="156"/>
        <v>135773.96080543019</v>
      </c>
      <c r="DJ88" s="15">
        <f t="shared" ca="1" si="157"/>
        <v>179115.14000000019</v>
      </c>
      <c r="DK88" s="16">
        <f ca="1">_xll.DBRW($B$3,$Q$37,$Q$38,$Q$40,$Q$41,$Q$42,$P88,DK$2,DK$4,DK$3)</f>
        <v>6.4855971171982926E-2</v>
      </c>
      <c r="DL88" s="16">
        <f ca="1">_xll.DBRW($B$3,$Q$37,$Q$38,$Q$40,$Q$41,$Q$42,$P88,DL$2,DL$4,DL$3)</f>
        <v>6.6731394778958369E-2</v>
      </c>
      <c r="DM88" s="17">
        <f t="shared" ca="1" si="158"/>
        <v>0.18754236069754432</v>
      </c>
      <c r="DN88" s="14">
        <f t="shared" ca="1" si="159"/>
        <v>42016.016339393391</v>
      </c>
      <c r="DO88" s="15">
        <f ca="1">_xll.DBRW($B$3,$Q$37,$Q$38,$Q$40,$Q$41,$Q$42,$P88,DO$2,DO$4,DO$3)</f>
        <v>15793.472717391303</v>
      </c>
      <c r="DP88" s="15">
        <f ca="1">_xll.DBRW($B$3,$Q$37,$Q$38,$Q$40,$Q$41,$Q$42,$P88,DP$2,DP$4,DP$3)</f>
        <v>4.1045527743988335E-4</v>
      </c>
      <c r="DQ88" s="15">
        <f ca="1">_xll.DBRW($B$3,$Q$37,$Q$38,$Q$40,$Q$41,$Q$42,$P88,DQ$2,DQ$4,DQ$3)</f>
        <v>99.952465575852045</v>
      </c>
      <c r="DR88" s="15">
        <f ca="1">_xll.DBRW($B$3,$Q$37,$Q$38,$Q$40,$Q$41,$Q$42,$P88,DR$2,DR$4,DR$3)</f>
        <v>92</v>
      </c>
      <c r="DS88" s="15">
        <f ca="1">_xll.DBRW($B$3,$Q$37,$Q$38,$Q$40,$Q$41,$Q$42,$P88,DS$2,DS$4,DS$3)</f>
        <v>224141.35</v>
      </c>
      <c r="DT88" s="15">
        <f ca="1">_xll.DBRW($B$3,$Q$37,$Q$38,$Q$40,$Q$41,$Q$42,$P88,DT$2,DT$4,DT$3)</f>
        <v>16784.14894803549</v>
      </c>
      <c r="DU88" s="15">
        <f ca="1">_xll.DBRW($B$3,$Q$37,$Q$38,$Q$40,$Q$41,$Q$42,$P88,DU$2,DU$4,DU$3)</f>
        <v>3.9158281252101284E-4</v>
      </c>
      <c r="DV88" s="15">
        <f ca="1">_xll.DBRW($B$3,$Q$37,$Q$38,$Q$40,$Q$41,$Q$42,$P88,DV$2,DV$4,DV$3)</f>
        <v>98.490137552403283</v>
      </c>
      <c r="DW88" s="15">
        <f ca="1">_xll.DBRW($B$3,$Q$37,$Q$38,$Q$40,$Q$41,$Q$42,$P88,DW$2,DW$4,DW$3)</f>
        <v>98.625</v>
      </c>
      <c r="DX88" s="15">
        <f ca="1">_xll.DBRW($B$3,$Q$37,$Q$38,$Q$40,$Q$41,$Q$42,$P88,DX$2,DX$4,DX$3)</f>
        <v>251862.4333</v>
      </c>
      <c r="DY88" s="15">
        <f t="shared" ca="1" si="160"/>
        <v>-990.67623064418694</v>
      </c>
      <c r="DZ88" s="15">
        <f t="shared" ca="1" si="161"/>
        <v>1.887246491887051E-5</v>
      </c>
      <c r="EA88" s="15">
        <f t="shared" ca="1" si="162"/>
        <v>1.4623280234487623</v>
      </c>
      <c r="EB88" s="15">
        <f t="shared" ca="1" si="163"/>
        <v>91142.213219265192</v>
      </c>
      <c r="EC88" s="15">
        <f t="shared" ca="1" si="164"/>
        <v>-70027.797506281669</v>
      </c>
      <c r="ED88" s="15">
        <f t="shared" ca="1" si="165"/>
        <v>21257.723459270925</v>
      </c>
      <c r="EE88" s="15">
        <f t="shared" ca="1" si="166"/>
        <v>-356.12283286105958</v>
      </c>
      <c r="EF88" s="15">
        <f t="shared" ca="1" si="167"/>
        <v>0</v>
      </c>
      <c r="EG88" s="15">
        <f t="shared" ca="1" si="168"/>
        <v>42016.016339393391</v>
      </c>
      <c r="EH88" s="15">
        <f t="shared" ca="1" si="169"/>
        <v>160321.1836606068</v>
      </c>
      <c r="EI88" s="15">
        <f t="shared" ca="1" si="170"/>
        <v>202337.20000000019</v>
      </c>
      <c r="EJ88" s="16">
        <f ca="1">_xll.DBRW($B$3,$Q$37,$Q$38,$Q$40,$Q$41,$Q$42,$P88,EJ$2,EJ$4,EJ$3)</f>
        <v>0.10697454989245002</v>
      </c>
      <c r="EK88" s="16">
        <f ca="1">_xll.DBRW($B$3,$Q$37,$Q$38,$Q$40,$Q$41,$Q$42,$P88,EK$2,EK$4,EK$3)</f>
        <v>7.153219961116046E-2</v>
      </c>
      <c r="EL88" s="17">
        <f t="shared" ca="1" si="171"/>
        <v>-3.5442350281289556</v>
      </c>
      <c r="EM88" s="14">
        <f t="shared" ca="1" si="172"/>
        <v>-794032.00588200463</v>
      </c>
      <c r="EN88" s="15">
        <f ca="1">_xll.DBRW($B$3,$Q$37,$Q$38,$Q$40,$Q$41,$Q$42,$P88,EN$2,EN$4,EN$3)</f>
        <v>10.692370015617376</v>
      </c>
      <c r="EO88" s="15">
        <f ca="1">_xll.DBRW($B$3,$Q$37,$Q$38,$Q$40,$Q$41,$Q$42,$P88,EO$2,EO$4,EO$3)</f>
        <v>1</v>
      </c>
      <c r="EP88" s="15">
        <f ca="1">_xll.DBRW($B$3,$Q$37,$Q$38,$Q$40,$Q$41,$Q$42,$P88,EP$2,EP$4,EP$3)</f>
        <v>99.952465575852045</v>
      </c>
      <c r="EQ88" s="15">
        <f ca="1">_xll.DBRW($B$3,$Q$37,$Q$38,$Q$40,$Q$41,$Q$42,$P88,EQ$2,EQ$4,EQ$3)</f>
        <v>224141.35</v>
      </c>
      <c r="ER88" s="15">
        <f ca="1">_xll.DBRW($B$3,$Q$37,$Q$38,$Q$40,$Q$41,$Q$42,$P88,ER$2,ER$4,ER$3)</f>
        <v>224141.35</v>
      </c>
      <c r="ES88" s="15">
        <f ca="1">_xll.DBRW($B$3,$Q$37,$Q$38,$Q$40,$Q$41,$Q$42,$P88,ES$2,ES$4,ES$3)</f>
        <v>7.045216179129163</v>
      </c>
      <c r="ET88" s="15">
        <f ca="1">_xll.DBRW($B$3,$Q$37,$Q$38,$Q$40,$Q$41,$Q$42,$P88,ET$2,ET$4,ET$3)</f>
        <v>1</v>
      </c>
      <c r="EU88" s="15">
        <f ca="1">_xll.DBRW($B$3,$Q$37,$Q$38,$Q$40,$Q$41,$Q$42,$P88,EU$2,EU$4,EU$3)</f>
        <v>98.490137552403283</v>
      </c>
      <c r="EV88" s="15">
        <f ca="1">_xll.DBRW($B$3,$Q$37,$Q$38,$Q$40,$Q$41,$Q$42,$P88,EV$2,EV$4,EV$3)</f>
        <v>251862.4333</v>
      </c>
      <c r="EW88" s="15">
        <f ca="1">_xll.DBRW($B$3,$Q$37,$Q$38,$Q$40,$Q$41,$Q$42,$P88,EW$2,EW$4,EW$3)</f>
        <v>251862.4333</v>
      </c>
      <c r="EX88" s="15">
        <f t="shared" ca="1" si="173"/>
        <v>3.6471538364882132</v>
      </c>
      <c r="EY88" s="15">
        <f t="shared" ca="1" si="174"/>
        <v>0</v>
      </c>
      <c r="EZ88" s="15">
        <f t="shared" ca="1" si="175"/>
        <v>1.4623280234487623</v>
      </c>
      <c r="FA88" s="15">
        <f t="shared" ca="1" si="176"/>
        <v>-817477.98456814734</v>
      </c>
      <c r="FB88" s="15">
        <f t="shared" ca="1" si="177"/>
        <v>0</v>
      </c>
      <c r="FC88" s="15">
        <f t="shared" ca="1" si="178"/>
        <v>35062.853237729963</v>
      </c>
      <c r="FD88" s="15">
        <f t="shared" ca="1" si="179"/>
        <v>-11616.874551587272</v>
      </c>
      <c r="FE88" s="15">
        <f t="shared" ca="1" si="180"/>
        <v>0</v>
      </c>
      <c r="FF88" s="15">
        <f t="shared" ca="1" si="181"/>
        <v>-794032.00588200463</v>
      </c>
      <c r="FG88" s="15">
        <f t="shared" ca="1" si="182"/>
        <v>171855.04588200446</v>
      </c>
      <c r="FH88" s="15">
        <f t="shared" ca="1" si="183"/>
        <v>-622176.9600000002</v>
      </c>
      <c r="FI88" s="20"/>
      <c r="FJ88" s="85">
        <f t="shared" ca="1" si="184"/>
        <v>1929537.3694878214</v>
      </c>
      <c r="FK88" s="21"/>
      <c r="FL88" s="22"/>
      <c r="FM88" s="104">
        <f ca="1">_xll.DBRW($B$3,$Q$37,$Q$38,$Q$40,$Q$41,$Q$42,$P88,FM$2,FM$4,FM$3)</f>
        <v>3990548.0600000015</v>
      </c>
      <c r="FN88" s="105">
        <f t="shared" ca="1" si="185"/>
        <v>0.17812178993935676</v>
      </c>
      <c r="FO88" s="104">
        <f ca="1">_xll.DBRW($B$3,$Q$37,$Q$38,$Q$40,$Q$41,$Q$42,$P88,FO$2,FO$4,FO$3)</f>
        <v>4883246.01</v>
      </c>
      <c r="FP88" s="105">
        <f t="shared" ca="1" si="186"/>
        <v>0.19685772644602181</v>
      </c>
      <c r="FQ88" s="86">
        <f t="shared" ca="1" si="187"/>
        <v>-892697.94999999832</v>
      </c>
      <c r="FR88" s="103">
        <f t="shared" ca="1" si="188"/>
        <v>-1.8735936506665052</v>
      </c>
      <c r="FS88" s="23"/>
      <c r="FU88" s="37"/>
      <c r="FV88" s="37"/>
      <c r="FW88" s="37"/>
      <c r="FX88" s="37"/>
      <c r="FY88" s="37"/>
      <c r="FZ88" s="37"/>
      <c r="GA88" s="37"/>
      <c r="GB88" s="37"/>
      <c r="GC88" s="37"/>
      <c r="GD88" s="37"/>
      <c r="GE88" s="37"/>
      <c r="GF88" s="37"/>
      <c r="GG88" s="37"/>
    </row>
    <row r="89" spans="1:189" ht="15" customHeight="1" x14ac:dyDescent="0.25">
      <c r="A89">
        <f t="shared" ca="1" si="108"/>
        <v>1</v>
      </c>
      <c r="C89" s="30"/>
      <c r="D89" s="30"/>
      <c r="E89" s="30">
        <f t="shared" ca="1" si="190"/>
        <v>0</v>
      </c>
      <c r="F89" s="30"/>
      <c r="G89" s="30"/>
      <c r="H89" s="30"/>
      <c r="I89" s="30">
        <f t="shared" ca="1" si="189"/>
        <v>0</v>
      </c>
      <c r="J89" s="30">
        <f t="shared" ca="1" si="111"/>
        <v>0</v>
      </c>
      <c r="K89" s="4"/>
      <c r="L89" s="9"/>
      <c r="M89" s="10"/>
      <c r="N89" s="9"/>
      <c r="O89" s="11"/>
      <c r="P89" s="130" t="s">
        <v>318</v>
      </c>
      <c r="Q89" s="130"/>
      <c r="R89" s="12"/>
      <c r="S89" s="13"/>
      <c r="T89" s="84">
        <f ca="1">_xll.DBRW($B$3,$Q$37,$Q$38,$Q$40,$Q$41,$Q$42,$P89,T$2,T$4,T$3)</f>
        <v>9933563.4499999955</v>
      </c>
      <c r="U89" s="84">
        <f ca="1">_xll.DBRW($B$3,$Q$37,$Q$38,$Q$40,$Q$41,$Q$42,$P89,U$2,U$4,U$3)</f>
        <v>12310461.459999999</v>
      </c>
      <c r="V89" s="85">
        <f t="shared" ca="1" si="112"/>
        <v>-2376898.0100000035</v>
      </c>
      <c r="W89" s="106">
        <f t="shared" ca="1" si="113"/>
        <v>-0.19307952165101078</v>
      </c>
      <c r="X89" s="15">
        <f ca="1">_xll.DBRW($B$3,$Q$37,$Q$38,$Q$40,$Q$41,$Q$42,$P89,X$2,X$4,X$3)</f>
        <v>-3294793.85</v>
      </c>
      <c r="Y89" s="15">
        <f ca="1">_xll.DBRW($B$3,$Q$37,$Q$38,$Q$40,$Q$41,$Q$42,$P89,Y$2,Y$4,Y$3)</f>
        <v>-1231137.0599999998</v>
      </c>
      <c r="Z89" s="15">
        <f ca="1">_xll.DBRW($B$3,$Q$37,$Q$38,$Q$40,$Q$41,$Q$42,$P89,Z$2,Z$4,Z$3)</f>
        <v>-1211536.7800000003</v>
      </c>
      <c r="AA89" s="15">
        <f ca="1">_xll.DBRW($B$3,$Q$37,$Q$38,$Q$40,$Q$41,$Q$42,$P89,AA$2,AA$4,AA$3)</f>
        <v>-1087625.7700000003</v>
      </c>
      <c r="AB89" s="15">
        <f ca="1">_xll.DBRW($B$3,$Q$37,$Q$38,$Q$40,$Q$41,$Q$42,$P89,AB$2,AB$4,AB$3)</f>
        <v>-793454.86</v>
      </c>
      <c r="AC89" s="15">
        <f ca="1">_xll.DBRW($B$3,$Q$37,$Q$38,$Q$40,$Q$41,$Q$42,$P89,AC$2,AC$4,AC$3)</f>
        <v>-4046300.3699999996</v>
      </c>
      <c r="AD89" s="15">
        <f ca="1">_xll.DBRW($B$3,$Q$37,$Q$38,$Q$40,$Q$41,$Q$42,$P89,AD$2,AD$4,AD$3)</f>
        <v>-1398234.6699999997</v>
      </c>
      <c r="AE89" s="15">
        <f ca="1">_xll.DBRW($B$3,$Q$37,$Q$38,$Q$40,$Q$41,$Q$42,$P89,AE$2,AE$4,AE$3)</f>
        <v>-1484138.5999999999</v>
      </c>
      <c r="AF89" s="15">
        <f ca="1">_xll.DBRW($B$3,$Q$37,$Q$38,$Q$40,$Q$41,$Q$42,$P89,AF$2,AF$4,AF$3)</f>
        <v>-1394373.13</v>
      </c>
      <c r="AG89" s="15">
        <f ca="1">_xll.DBRW($B$3,$Q$37,$Q$38,$Q$40,$Q$41,$Q$42,$P89,AG$2,AG$4,AG$3)</f>
        <v>-900125.66</v>
      </c>
      <c r="AH89" s="15">
        <f t="shared" ca="1" si="114"/>
        <v>751506.51999999955</v>
      </c>
      <c r="AI89" s="15">
        <f t="shared" ca="1" si="115"/>
        <v>167097.60999999987</v>
      </c>
      <c r="AJ89" s="15">
        <f t="shared" ca="1" si="116"/>
        <v>272601.8199999996</v>
      </c>
      <c r="AK89" s="15">
        <f t="shared" ca="1" si="117"/>
        <v>306747.35999999964</v>
      </c>
      <c r="AL89" s="15">
        <f t="shared" ca="1" si="118"/>
        <v>106670.80000000005</v>
      </c>
      <c r="AM89" s="20"/>
      <c r="AN89" s="16">
        <f ca="1">_xll.DBRW($B$3,$Q$37,$Q$38,$Q$40,$Q$41,$Q$42,$P89,AN$2,AN$4,AN$3)</f>
        <v>0.33168297223691678</v>
      </c>
      <c r="AO89" s="16">
        <f ca="1">_xll.DBRW($B$3,$Q$37,$Q$38,$Q$40,$Q$41,$Q$42,$P89,AO$2,AO$4,AO$3)</f>
        <v>0.32868795236860276</v>
      </c>
      <c r="AP89" s="17">
        <f t="shared" ca="1" si="119"/>
        <v>-0.29950198683140195</v>
      </c>
      <c r="AQ89" s="14">
        <f t="shared" ca="1" si="120"/>
        <v>-29751.21989590826</v>
      </c>
      <c r="AR89" s="18">
        <f ca="1">_xll.DBRW($B$3,$Q$37,$Q$38,$Q$40,$Q$41,$Q$42,$P89,AR$2,AR$4,AR$3)</f>
        <v>10.463242441287218</v>
      </c>
      <c r="AS89" s="19">
        <f ca="1">_xll.DBRW($B$3,$Q$37,$Q$38,$Q$40,$Q$41,$Q$42,$P89,AS$2,AS$4,AS$3)</f>
        <v>1.210276806235635</v>
      </c>
      <c r="AT89" s="18">
        <f ca="1">_xll.DBRW($B$3,$Q$37,$Q$38,$Q$40,$Q$41,$Q$42,$P89,AT$2,AT$4,AT$3)</f>
        <v>38.179287767793298</v>
      </c>
      <c r="AU89" s="15">
        <f ca="1">_xll.DBRW($B$3,$Q$37,$Q$38,$Q$40,$Q$41,$Q$42,$P89,AU$2,AU$4,AU$3)</f>
        <v>314892.24</v>
      </c>
      <c r="AV89" s="15">
        <f ca="1">_xll.DBRW($B$3,$Q$37,$Q$38,$Q$40,$Q$41,$Q$42,$P89,AV$2,AV$4,AV$3)</f>
        <v>260182</v>
      </c>
      <c r="AW89" s="18">
        <f ca="1">_xll.DBRW($B$3,$Q$37,$Q$38,$Q$40,$Q$41,$Q$42,$P89,AW$2,AW$4,AW$3)</f>
        <v>26.539805211241099</v>
      </c>
      <c r="AX89" s="19">
        <f ca="1">_xll.DBRW($B$3,$Q$37,$Q$38,$Q$40,$Q$41,$Q$42,$P89,AX$2,AX$4,AX$3)</f>
        <v>1.1176796985536146</v>
      </c>
      <c r="AY89" s="18">
        <f ca="1">_xll.DBRW($B$3,$Q$37,$Q$38,$Q$40,$Q$41,$Q$42,$P89,AY$2,AY$4,AY$3)</f>
        <v>90.246695306028187</v>
      </c>
      <c r="AZ89" s="15">
        <f ca="1">_xll.DBRW($B$3,$Q$37,$Q$38,$Q$40,$Q$41,$Q$42,$P89,AZ$2,AZ$4,AZ$3)</f>
        <v>152461.57</v>
      </c>
      <c r="BA89" s="15">
        <f ca="1">_xll.DBRW($B$3,$Q$37,$Q$38,$Q$40,$Q$41,$Q$42,$P89,BA$2,BA$4,BA$3)</f>
        <v>136409</v>
      </c>
      <c r="BB89" s="18">
        <f t="shared" ca="1" si="121"/>
        <v>-16.076562769953881</v>
      </c>
      <c r="BC89" s="18">
        <f t="shared" ca="1" si="122"/>
        <v>9.2597107682020452E-2</v>
      </c>
      <c r="BD89" s="18">
        <f t="shared" ca="1" si="123"/>
        <v>-52.067407538234889</v>
      </c>
      <c r="BE89" s="15">
        <f t="shared" ca="1" si="124"/>
        <v>5062384.8621313823</v>
      </c>
      <c r="BF89" s="15">
        <f t="shared" ca="1" si="125"/>
        <v>-272965.84282001591</v>
      </c>
      <c r="BG89" s="15">
        <f t="shared" ca="1" si="126"/>
        <v>-4493309.963920664</v>
      </c>
      <c r="BH89" s="15">
        <f t="shared" ca="1" si="127"/>
        <v>-325860.27528661082</v>
      </c>
      <c r="BI89" s="15">
        <f t="shared" ca="1" si="128"/>
        <v>0</v>
      </c>
      <c r="BJ89" s="15">
        <f t="shared" ca="1" si="129"/>
        <v>-29751.21989590826</v>
      </c>
      <c r="BK89" s="15">
        <f t="shared" ca="1" si="130"/>
        <v>781257.73989590781</v>
      </c>
      <c r="BL89" s="15">
        <f t="shared" ca="1" si="131"/>
        <v>751506.51999999955</v>
      </c>
      <c r="BM89" s="16">
        <f ca="1">_xll.DBRW($B$3,$Q$37,$Q$38,$Q$40,$Q$41,$Q$42,$P89,BM$2,BM$4,BM$3)</f>
        <v>0.12393710134302312</v>
      </c>
      <c r="BN89" s="16">
        <f ca="1">_xll.DBRW($B$3,$Q$37,$Q$38,$Q$40,$Q$41,$Q$42,$P89,BN$2,BN$4,BN$3)</f>
        <v>0.11358101193389381</v>
      </c>
      <c r="BO89" s="17">
        <f t="shared" ca="1" si="132"/>
        <v>-1.0356089409129312</v>
      </c>
      <c r="BP89" s="14">
        <f t="shared" ca="1" si="133"/>
        <v>-102872.87123945897</v>
      </c>
      <c r="BQ89" s="15">
        <f ca="1">_xll.DBRW($B$3,$Q$37,$Q$38,$Q$40,$Q$41,$Q$42,$P89,BQ$2,BQ$4,BQ$3)</f>
        <v>0.18466545300022452</v>
      </c>
      <c r="BR89" s="15">
        <f ca="1">_xll.DBRW($B$3,$Q$37,$Q$38,$Q$40,$Q$41,$Q$42,$P89,BR$2,BR$4,BR$3)</f>
        <v>25.623797956814844</v>
      </c>
      <c r="BS89" s="15">
        <f ca="1">_xll.DBRW($B$3,$Q$37,$Q$38,$Q$40,$Q$41,$Q$42,$P89,BS$2,BS$4,BS$3)</f>
        <v>38.179287767793298</v>
      </c>
      <c r="BT89" s="15">
        <f ca="1">_xll.DBRW($B$3,$Q$37,$Q$38,$Q$40,$Q$41,$Q$42,$P89,BT$2,BT$4,BT$3)</f>
        <v>6666851</v>
      </c>
      <c r="BU89" s="15">
        <f ca="1">_xll.DBRW($B$3,$Q$37,$Q$38,$Q$40,$Q$41,$Q$42,$P89,BU$2,BU$4,BU$3)</f>
        <v>260182</v>
      </c>
      <c r="BV89" s="15">
        <f ca="1">_xll.DBRW($B$3,$Q$37,$Q$38,$Q$40,$Q$41,$Q$42,$P89,BV$2,BV$4,BV$3)</f>
        <v>0.39445671719266168</v>
      </c>
      <c r="BW89" s="15">
        <f ca="1">_xll.DBRW($B$3,$Q$37,$Q$38,$Q$40,$Q$41,$Q$42,$P89,BW$2,BW$4,BW$3)</f>
        <v>25.985895358810637</v>
      </c>
      <c r="BX89" s="15">
        <f ca="1">_xll.DBRW($B$3,$Q$37,$Q$38,$Q$40,$Q$41,$Q$42,$P89,BX$2,BX$4,BX$3)</f>
        <v>90.246695306028187</v>
      </c>
      <c r="BY89" s="15">
        <f ca="1">_xll.DBRW($B$3,$Q$37,$Q$38,$Q$40,$Q$41,$Q$42,$P89,BY$2,BY$4,BY$3)</f>
        <v>3544710</v>
      </c>
      <c r="BZ89" s="15">
        <f ca="1">_xll.DBRW($B$3,$Q$37,$Q$38,$Q$40,$Q$41,$Q$42,$P89,BZ$2,BZ$4,BZ$3)</f>
        <v>136409</v>
      </c>
      <c r="CA89" s="15">
        <f t="shared" ca="1" si="134"/>
        <v>-0.20979126419243715</v>
      </c>
      <c r="CB89" s="15">
        <f t="shared" ca="1" si="135"/>
        <v>-0.36209740199579343</v>
      </c>
      <c r="CC89" s="15">
        <f t="shared" ca="1" si="136"/>
        <v>-52.067407538234889</v>
      </c>
      <c r="CD89" s="15">
        <f t="shared" ca="1" si="137"/>
        <v>1398647.0994726138</v>
      </c>
      <c r="CE89" s="15">
        <f t="shared" ca="1" si="138"/>
        <v>17155.134536304962</v>
      </c>
      <c r="CF89" s="15">
        <f t="shared" ca="1" si="139"/>
        <v>-1678976.1880398046</v>
      </c>
      <c r="CG89" s="15">
        <f t="shared" ca="1" si="140"/>
        <v>160301.08279142686</v>
      </c>
      <c r="CH89" s="15">
        <f t="shared" ca="1" si="141"/>
        <v>0</v>
      </c>
      <c r="CI89" s="15">
        <f t="shared" ca="1" si="142"/>
        <v>-102872.87123945897</v>
      </c>
      <c r="CJ89" s="15">
        <f t="shared" ca="1" si="143"/>
        <v>269970.48123945884</v>
      </c>
      <c r="CK89" s="15">
        <f t="shared" ca="1" si="144"/>
        <v>167097.60999999987</v>
      </c>
      <c r="CL89" s="16">
        <f ca="1">_xll.DBRW($B$3,$Q$37,$Q$38,$Q$40,$Q$41,$Q$42,$P89,CL$2,CL$4,CL$3)</f>
        <v>0.12196396450258752</v>
      </c>
      <c r="CM89" s="16">
        <f ca="1">_xll.DBRW($B$3,$Q$37,$Q$38,$Q$40,$Q$41,$Q$42,$P89,CM$2,CM$4,CM$3)</f>
        <v>0.12055913621291658</v>
      </c>
      <c r="CN89" s="17">
        <f t="shared" ca="1" si="145"/>
        <v>-0.14048282896709369</v>
      </c>
      <c r="CO89" s="14">
        <f t="shared" ca="1" si="146"/>
        <v>-13954.950951801206</v>
      </c>
      <c r="CP89" s="15">
        <f ca="1">_xll.DBRW($B$3,$Q$37,$Q$38,$Q$40,$Q$41,$Q$42,$P89,CP$2,CP$4,CP$3)</f>
        <v>0.40308564253527357</v>
      </c>
      <c r="CQ89" s="15">
        <f ca="1">_xll.DBRW($B$3,$Q$37,$Q$38,$Q$40,$Q$41,$Q$42,$P89,CQ$2,CQ$4,CQ$3)</f>
        <v>11.552128894389313</v>
      </c>
      <c r="CR89" s="15">
        <f ca="1">_xll.DBRW($B$3,$Q$37,$Q$38,$Q$40,$Q$41,$Q$42,$P89,CR$2,CR$4,CR$3)</f>
        <v>38.179287767793298</v>
      </c>
      <c r="CS89" s="15">
        <f ca="1">_xll.DBRW($B$3,$Q$37,$Q$38,$Q$40,$Q$41,$Q$42,$P89,CS$2,CS$4,CS$3)</f>
        <v>3005656</v>
      </c>
      <c r="CT89" s="15">
        <f ca="1">_xll.DBRW($B$3,$Q$37,$Q$38,$Q$40,$Q$41,$Q$42,$P89,CT$2,CT$4,CT$3)</f>
        <v>260182</v>
      </c>
      <c r="CU89" s="15">
        <f ca="1">_xll.DBRW($B$3,$Q$37,$Q$38,$Q$40,$Q$41,$Q$42,$P89,CU$2,CU$4,CU$3)</f>
        <v>0.95785916525593551</v>
      </c>
      <c r="CV89" s="15">
        <f ca="1">_xll.DBRW($B$3,$Q$37,$Q$38,$Q$40,$Q$41,$Q$42,$P89,CV$2,CV$4,CV$3)</f>
        <v>11.35872999582139</v>
      </c>
      <c r="CW89" s="15">
        <f ca="1">_xll.DBRW($B$3,$Q$37,$Q$38,$Q$40,$Q$41,$Q$42,$P89,CW$2,CW$4,CW$3)</f>
        <v>90.246695306028187</v>
      </c>
      <c r="CX89" s="15">
        <f ca="1">_xll.DBRW($B$3,$Q$37,$Q$38,$Q$40,$Q$41,$Q$42,$P89,CX$2,CX$4,CX$3)</f>
        <v>1549433</v>
      </c>
      <c r="CY89" s="15">
        <f ca="1">_xll.DBRW($B$3,$Q$37,$Q$38,$Q$40,$Q$41,$Q$42,$P89,CY$2,CY$4,CY$3)</f>
        <v>136409</v>
      </c>
      <c r="CZ89" s="15">
        <f t="shared" ca="1" si="147"/>
        <v>-0.55477352272066194</v>
      </c>
      <c r="DA89" s="15">
        <f t="shared" ca="1" si="148"/>
        <v>0.19339889856792247</v>
      </c>
      <c r="DB89" s="15">
        <f t="shared" ca="1" si="149"/>
        <v>-52.067407538234889</v>
      </c>
      <c r="DC89" s="15">
        <f t="shared" ca="1" si="150"/>
        <v>1667458.3672064939</v>
      </c>
      <c r="DD89" s="15">
        <f t="shared" ca="1" si="151"/>
        <v>-20628.175765488268</v>
      </c>
      <c r="DE89" s="15">
        <f t="shared" ca="1" si="152"/>
        <v>-1652246.0988660518</v>
      </c>
      <c r="DF89" s="15">
        <f t="shared" ca="1" si="153"/>
        <v>-8539.0435267550056</v>
      </c>
      <c r="DG89" s="15">
        <f t="shared" ca="1" si="154"/>
        <v>0</v>
      </c>
      <c r="DH89" s="15">
        <f t="shared" ca="1" si="155"/>
        <v>-13954.950951801206</v>
      </c>
      <c r="DI89" s="15">
        <f t="shared" ca="1" si="156"/>
        <v>286556.77095180081</v>
      </c>
      <c r="DJ89" s="15">
        <f t="shared" ca="1" si="157"/>
        <v>272601.8199999996</v>
      </c>
      <c r="DK89" s="16">
        <f ca="1">_xll.DBRW($B$3,$Q$37,$Q$38,$Q$40,$Q$41,$Q$42,$P89,DK$2,DK$4,DK$3)</f>
        <v>0.10948999072432569</v>
      </c>
      <c r="DL89" s="16">
        <f ca="1">_xll.DBRW($B$3,$Q$37,$Q$38,$Q$40,$Q$41,$Q$42,$P89,DL$2,DL$4,DL$3)</f>
        <v>0.11326733238479267</v>
      </c>
      <c r="DM89" s="17">
        <f t="shared" ca="1" si="158"/>
        <v>0.37773416604669763</v>
      </c>
      <c r="DN89" s="14">
        <f t="shared" ca="1" si="159"/>
        <v>37522.46305657702</v>
      </c>
      <c r="DO89" s="15">
        <f ca="1">_xll.DBRW($B$3,$Q$37,$Q$38,$Q$40,$Q$41,$Q$42,$P89,DO$2,DO$4,DO$3)</f>
        <v>7016.9404516129052</v>
      </c>
      <c r="DP89" s="15">
        <f ca="1">_xll.DBRW($B$3,$Q$37,$Q$38,$Q$40,$Q$41,$Q$42,$P89,DP$2,DP$4,DP$3)</f>
        <v>5.9573683037258539E-4</v>
      </c>
      <c r="DQ89" s="15">
        <f ca="1">_xll.DBRW($B$3,$Q$37,$Q$38,$Q$40,$Q$41,$Q$42,$P89,DQ$2,DQ$4,DQ$3)</f>
        <v>38.179287767793298</v>
      </c>
      <c r="DR89" s="15">
        <f ca="1">_xll.DBRW($B$3,$Q$37,$Q$38,$Q$40,$Q$41,$Q$42,$P89,DR$2,DR$4,DR$3)</f>
        <v>155</v>
      </c>
      <c r="DS89" s="15">
        <f ca="1">_xll.DBRW($B$3,$Q$37,$Q$38,$Q$40,$Q$41,$Q$42,$P89,DS$2,DS$4,DS$3)</f>
        <v>260182</v>
      </c>
      <c r="DT89" s="15">
        <f ca="1">_xll.DBRW($B$3,$Q$37,$Q$38,$Q$40,$Q$41,$Q$42,$P89,DT$2,DT$4,DT$3)</f>
        <v>16754.817316421893</v>
      </c>
      <c r="DU89" s="15">
        <f ca="1">_xll.DBRW($B$3,$Q$37,$Q$38,$Q$40,$Q$41,$Q$42,$P89,DU$2,DU$4,DU$3)</f>
        <v>6.1009333857899571E-4</v>
      </c>
      <c r="DV89" s="15">
        <f ca="1">_xll.DBRW($B$3,$Q$37,$Q$38,$Q$40,$Q$41,$Q$42,$P89,DV$2,DV$4,DV$3)</f>
        <v>90.246695306028187</v>
      </c>
      <c r="DW89" s="15">
        <f ca="1">_xll.DBRW($B$3,$Q$37,$Q$38,$Q$40,$Q$41,$Q$42,$P89,DW$2,DW$4,DW$3)</f>
        <v>83.222222222222229</v>
      </c>
      <c r="DX89" s="15">
        <f ca="1">_xll.DBRW($B$3,$Q$37,$Q$38,$Q$40,$Q$41,$Q$42,$P89,DX$2,DX$4,DX$3)</f>
        <v>136409</v>
      </c>
      <c r="DY89" s="15">
        <f t="shared" ca="1" si="160"/>
        <v>-9737.8768648089881</v>
      </c>
      <c r="DZ89" s="15">
        <f t="shared" ca="1" si="161"/>
        <v>-1.4356508206410314E-5</v>
      </c>
      <c r="EA89" s="15">
        <f t="shared" ca="1" si="162"/>
        <v>-52.067407538234889</v>
      </c>
      <c r="EB89" s="15">
        <f t="shared" ca="1" si="163"/>
        <v>1509370.9140453932</v>
      </c>
      <c r="EC89" s="15">
        <f t="shared" ca="1" si="164"/>
        <v>25593.638391261589</v>
      </c>
      <c r="ED89" s="15">
        <f t="shared" ca="1" si="165"/>
        <v>-1483261.1482985152</v>
      </c>
      <c r="EE89" s="15">
        <f t="shared" ca="1" si="166"/>
        <v>-14180.941081562662</v>
      </c>
      <c r="EF89" s="15">
        <f t="shared" ca="1" si="167"/>
        <v>0</v>
      </c>
      <c r="EG89" s="15">
        <f t="shared" ca="1" si="168"/>
        <v>37522.46305657702</v>
      </c>
      <c r="EH89" s="15">
        <f t="shared" ca="1" si="169"/>
        <v>269224.89694342262</v>
      </c>
      <c r="EI89" s="15">
        <f t="shared" ca="1" si="170"/>
        <v>306747.35999999964</v>
      </c>
      <c r="EJ89" s="16">
        <f ca="1">_xll.DBRW($B$3,$Q$37,$Q$38,$Q$40,$Q$41,$Q$42,$P89,EJ$2,EJ$4,EJ$3)</f>
        <v>7.9876155620670075E-2</v>
      </c>
      <c r="EK89" s="16">
        <f ca="1">_xll.DBRW($B$3,$Q$37,$Q$38,$Q$40,$Q$41,$Q$42,$P89,EK$2,EK$4,EK$3)</f>
        <v>7.3118758620442495E-2</v>
      </c>
      <c r="EL89" s="17">
        <f t="shared" ca="1" si="171"/>
        <v>-0.67573970002275807</v>
      </c>
      <c r="EM89" s="14">
        <f t="shared" ca="1" si="172"/>
        <v>-67125.031858600327</v>
      </c>
      <c r="EN89" s="15">
        <f ca="1">_xll.DBRW($B$3,$Q$37,$Q$38,$Q$40,$Q$41,$Q$42,$P89,EN$2,EN$4,EN$3)</f>
        <v>3.0496147312266029</v>
      </c>
      <c r="EO89" s="15">
        <f ca="1">_xll.DBRW($B$3,$Q$37,$Q$38,$Q$40,$Q$41,$Q$42,$P89,EO$2,EO$4,EO$3)</f>
        <v>1</v>
      </c>
      <c r="EP89" s="15">
        <f ca="1">_xll.DBRW($B$3,$Q$37,$Q$38,$Q$40,$Q$41,$Q$42,$P89,EP$2,EP$4,EP$3)</f>
        <v>38.179287767793298</v>
      </c>
      <c r="EQ89" s="15">
        <f ca="1">_xll.DBRW($B$3,$Q$37,$Q$38,$Q$40,$Q$41,$Q$42,$P89,EQ$2,EQ$4,EQ$3)</f>
        <v>260182</v>
      </c>
      <c r="ER89" s="15">
        <f ca="1">_xll.DBRW($B$3,$Q$37,$Q$38,$Q$40,$Q$41,$Q$42,$P89,ER$2,ER$4,ER$3)</f>
        <v>260182</v>
      </c>
      <c r="ES89" s="15">
        <f ca="1">_xll.DBRW($B$3,$Q$37,$Q$38,$Q$40,$Q$41,$Q$42,$P89,ES$2,ES$4,ES$3)</f>
        <v>6.5987263303740962</v>
      </c>
      <c r="ET89" s="15">
        <f ca="1">_xll.DBRW($B$3,$Q$37,$Q$38,$Q$40,$Q$41,$Q$42,$P89,ET$2,ET$4,ET$3)</f>
        <v>1</v>
      </c>
      <c r="EU89" s="15">
        <f ca="1">_xll.DBRW($B$3,$Q$37,$Q$38,$Q$40,$Q$41,$Q$42,$P89,EU$2,EU$4,EU$3)</f>
        <v>90.246695306028187</v>
      </c>
      <c r="EV89" s="15">
        <f ca="1">_xll.DBRW($B$3,$Q$37,$Q$38,$Q$40,$Q$41,$Q$42,$P89,EV$2,EV$4,EV$3)</f>
        <v>136409</v>
      </c>
      <c r="EW89" s="15">
        <f ca="1">_xll.DBRW($B$3,$Q$37,$Q$38,$Q$40,$Q$41,$Q$42,$P89,EW$2,EW$4,EW$3)</f>
        <v>136409</v>
      </c>
      <c r="EX89" s="15">
        <f t="shared" ca="1" si="173"/>
        <v>-3.5491115991474933</v>
      </c>
      <c r="EY89" s="15">
        <f t="shared" ca="1" si="174"/>
        <v>0</v>
      </c>
      <c r="EZ89" s="15">
        <f t="shared" ca="1" si="175"/>
        <v>-52.067407538234889</v>
      </c>
      <c r="FA89" s="15">
        <f t="shared" ca="1" si="176"/>
        <v>923414.95408939314</v>
      </c>
      <c r="FB89" s="15">
        <f t="shared" ca="1" si="177"/>
        <v>0</v>
      </c>
      <c r="FC89" s="15">
        <f t="shared" ca="1" si="178"/>
        <v>-1082082.4581663206</v>
      </c>
      <c r="FD89" s="15">
        <f t="shared" ca="1" si="179"/>
        <v>91542.472218327108</v>
      </c>
      <c r="FE89" s="15">
        <f t="shared" ca="1" si="180"/>
        <v>0</v>
      </c>
      <c r="FF89" s="15">
        <f t="shared" ca="1" si="181"/>
        <v>-67125.031858600327</v>
      </c>
      <c r="FG89" s="15">
        <f t="shared" ca="1" si="182"/>
        <v>173795.83185860037</v>
      </c>
      <c r="FH89" s="15">
        <f t="shared" ca="1" si="183"/>
        <v>106670.80000000005</v>
      </c>
      <c r="FI89" s="20"/>
      <c r="FJ89" s="85">
        <f t="shared" ca="1" si="184"/>
        <v>1780805.7208891907</v>
      </c>
      <c r="FK89" s="21"/>
      <c r="FL89" s="22"/>
      <c r="FM89" s="104">
        <f ca="1">_xll.DBRW($B$3,$Q$37,$Q$38,$Q$40,$Q$41,$Q$42,$P89,FM$2,FM$4,FM$3)</f>
        <v>2315015.1299999929</v>
      </c>
      <c r="FN89" s="105">
        <f t="shared" ca="1" si="185"/>
        <v>0.23304981557247656</v>
      </c>
      <c r="FO89" s="104">
        <f ca="1">_xll.DBRW($B$3,$Q$37,$Q$38,$Q$40,$Q$41,$Q$42,$P89,FO$2,FO$4,FO$3)</f>
        <v>3087289.0299999989</v>
      </c>
      <c r="FP89" s="105">
        <f t="shared" ca="1" si="186"/>
        <v>0.25078580847935161</v>
      </c>
      <c r="FQ89" s="86">
        <f t="shared" ca="1" si="187"/>
        <v>-772273.90000000596</v>
      </c>
      <c r="FR89" s="103">
        <f t="shared" ca="1" si="188"/>
        <v>-1.7735992906875053</v>
      </c>
      <c r="FS89" s="23"/>
      <c r="FU89" s="37"/>
      <c r="FV89" s="37"/>
      <c r="FW89" s="37"/>
      <c r="FX89" s="37"/>
      <c r="FY89" s="37"/>
      <c r="FZ89" s="37"/>
      <c r="GA89" s="37"/>
      <c r="GB89" s="37"/>
      <c r="GC89" s="37"/>
      <c r="GD89" s="37"/>
      <c r="GE89" s="37"/>
      <c r="GF89" s="37"/>
      <c r="GG89" s="37"/>
    </row>
    <row r="90" spans="1:189" ht="15" customHeight="1" x14ac:dyDescent="0.25">
      <c r="A90">
        <f t="shared" ca="1" si="108"/>
        <v>1</v>
      </c>
      <c r="C90" s="30"/>
      <c r="D90" s="30"/>
      <c r="E90" s="30">
        <f t="shared" ca="1" si="190"/>
        <v>0</v>
      </c>
      <c r="F90" s="30"/>
      <c r="G90" s="30"/>
      <c r="H90" s="30"/>
      <c r="I90" s="30">
        <f t="shared" ca="1" si="189"/>
        <v>0</v>
      </c>
      <c r="J90" s="30">
        <f t="shared" ca="1" si="111"/>
        <v>0</v>
      </c>
      <c r="K90" s="4"/>
      <c r="L90" s="9"/>
      <c r="M90" s="10"/>
      <c r="N90" s="9"/>
      <c r="O90" s="11"/>
      <c r="P90" s="130" t="s">
        <v>324</v>
      </c>
      <c r="Q90" s="130"/>
      <c r="R90" s="12"/>
      <c r="S90" s="13"/>
      <c r="T90" s="84">
        <f ca="1">_xll.DBRW($B$3,$Q$37,$Q$38,$Q$40,$Q$41,$Q$42,$P90,T$2,T$4,T$3)</f>
        <v>6461378.5300000003</v>
      </c>
      <c r="U90" s="84">
        <f ca="1">_xll.DBRW($B$3,$Q$37,$Q$38,$Q$40,$Q$41,$Q$42,$P90,U$2,U$4,U$3)</f>
        <v>8326493.2299999995</v>
      </c>
      <c r="V90" s="85">
        <f t="shared" ca="1" si="112"/>
        <v>-1865114.6999999993</v>
      </c>
      <c r="W90" s="106">
        <f t="shared" ca="1" si="113"/>
        <v>-0.22399762402737214</v>
      </c>
      <c r="X90" s="15">
        <f ca="1">_xll.DBRW($B$3,$Q$37,$Q$38,$Q$40,$Q$41,$Q$42,$P90,X$2,X$4,X$3)</f>
        <v>-1700937.6900000002</v>
      </c>
      <c r="Y90" s="15">
        <f ca="1">_xll.DBRW($B$3,$Q$37,$Q$38,$Q$40,$Q$41,$Q$42,$P90,Y$2,Y$4,Y$3)</f>
        <v>-1020089.8400000001</v>
      </c>
      <c r="Z90" s="15">
        <f ca="1">_xll.DBRW($B$3,$Q$37,$Q$38,$Q$40,$Q$41,$Q$42,$P90,Z$2,Z$4,Z$3)</f>
        <v>-888831.13000000012</v>
      </c>
      <c r="AA90" s="15">
        <f ca="1">_xll.DBRW($B$3,$Q$37,$Q$38,$Q$40,$Q$41,$Q$42,$P90,AA$2,AA$4,AA$3)</f>
        <v>-998593.47999999986</v>
      </c>
      <c r="AB90" s="15">
        <f ca="1">_xll.DBRW($B$3,$Q$37,$Q$38,$Q$40,$Q$41,$Q$42,$P90,AB$2,AB$4,AB$3)</f>
        <v>-680552.03</v>
      </c>
      <c r="AC90" s="15">
        <f ca="1">_xll.DBRW($B$3,$Q$37,$Q$38,$Q$40,$Q$41,$Q$42,$P90,AC$2,AC$4,AC$3)</f>
        <v>-2317754.9300000002</v>
      </c>
      <c r="AD90" s="15">
        <f ca="1">_xll.DBRW($B$3,$Q$37,$Q$38,$Q$40,$Q$41,$Q$42,$P90,AD$2,AD$4,AD$3)</f>
        <v>-1330648.3499999999</v>
      </c>
      <c r="AE90" s="15">
        <f ca="1">_xll.DBRW($B$3,$Q$37,$Q$38,$Q$40,$Q$41,$Q$42,$P90,AE$2,AE$4,AE$3)</f>
        <v>-931801.32000000007</v>
      </c>
      <c r="AF90" s="15">
        <f ca="1">_xll.DBRW($B$3,$Q$37,$Q$38,$Q$40,$Q$41,$Q$42,$P90,AF$2,AF$4,AF$3)</f>
        <v>-1269450.26</v>
      </c>
      <c r="AG90" s="15">
        <f ca="1">_xll.DBRW($B$3,$Q$37,$Q$38,$Q$40,$Q$41,$Q$42,$P90,AG$2,AG$4,AG$3)</f>
        <v>-967875.84000000008</v>
      </c>
      <c r="AH90" s="15">
        <f t="shared" ca="1" si="114"/>
        <v>616817.24</v>
      </c>
      <c r="AI90" s="15">
        <f t="shared" ca="1" si="115"/>
        <v>310558.50999999978</v>
      </c>
      <c r="AJ90" s="15">
        <f t="shared" ca="1" si="116"/>
        <v>42970.189999999944</v>
      </c>
      <c r="AK90" s="15">
        <f t="shared" ca="1" si="117"/>
        <v>270856.78000000014</v>
      </c>
      <c r="AL90" s="15">
        <f t="shared" ca="1" si="118"/>
        <v>287323.81000000006</v>
      </c>
      <c r="AM90" s="20"/>
      <c r="AN90" s="16">
        <f ca="1">_xll.DBRW($B$3,$Q$37,$Q$38,$Q$40,$Q$41,$Q$42,$P90,AN$2,AN$4,AN$3)</f>
        <v>0.26324687249053647</v>
      </c>
      <c r="AO90" s="16">
        <f ca="1">_xll.DBRW($B$3,$Q$37,$Q$38,$Q$40,$Q$41,$Q$42,$P90,AO$2,AO$4,AO$3)</f>
        <v>0.2783590721780963</v>
      </c>
      <c r="AP90" s="17">
        <f t="shared" ca="1" si="119"/>
        <v>1.5112199687559835</v>
      </c>
      <c r="AQ90" s="14">
        <f t="shared" ca="1" si="120"/>
        <v>97645.64260227175</v>
      </c>
      <c r="AR90" s="18">
        <f ca="1">_xll.DBRW($B$3,$Q$37,$Q$38,$Q$40,$Q$41,$Q$42,$P90,AR$2,AR$4,AR$3)</f>
        <v>8.8963502706660744</v>
      </c>
      <c r="AS90" s="19">
        <f ca="1">_xll.DBRW($B$3,$Q$37,$Q$38,$Q$40,$Q$41,$Q$42,$P90,AS$2,AS$4,AS$3)</f>
        <v>1.3231762597147345</v>
      </c>
      <c r="AT90" s="18">
        <f ca="1">_xll.DBRW($B$3,$Q$37,$Q$38,$Q$40,$Q$41,$Q$42,$P90,AT$2,AT$4,AT$3)</f>
        <v>44.716350720084158</v>
      </c>
      <c r="AU90" s="15">
        <f ca="1">_xll.DBRW($B$3,$Q$37,$Q$38,$Q$40,$Q$41,$Q$42,$P90,AU$2,AU$4,AU$3)</f>
        <v>191195</v>
      </c>
      <c r="AV90" s="15">
        <f ca="1">_xll.DBRW($B$3,$Q$37,$Q$38,$Q$40,$Q$41,$Q$42,$P90,AV$2,AV$4,AV$3)</f>
        <v>144497</v>
      </c>
      <c r="AW90" s="18">
        <f ca="1">_xll.DBRW($B$3,$Q$37,$Q$38,$Q$40,$Q$41,$Q$42,$P90,AW$2,AW$4,AW$3)</f>
        <v>23.709187524620834</v>
      </c>
      <c r="AX90" s="19">
        <f ca="1">_xll.DBRW($B$3,$Q$37,$Q$38,$Q$40,$Q$41,$Q$42,$P90,AX$2,AX$4,AX$3)</f>
        <v>1.2688150508725713</v>
      </c>
      <c r="AY90" s="18">
        <f ca="1">_xll.DBRW($B$3,$Q$37,$Q$38,$Q$40,$Q$41,$Q$42,$P90,AY$2,AY$4,AY$3)</f>
        <v>108.07111023833292</v>
      </c>
      <c r="AZ90" s="15">
        <f ca="1">_xll.DBRW($B$3,$Q$37,$Q$38,$Q$40,$Q$41,$Q$42,$P90,AZ$2,AZ$4,AZ$3)</f>
        <v>97757.67</v>
      </c>
      <c r="BA90" s="15">
        <f ca="1">_xll.DBRW($B$3,$Q$37,$Q$38,$Q$40,$Q$41,$Q$42,$P90,BA$2,BA$4,BA$3)</f>
        <v>77046.429999999993</v>
      </c>
      <c r="BB90" s="18">
        <f t="shared" ca="1" si="121"/>
        <v>-14.812837253954759</v>
      </c>
      <c r="BC90" s="18">
        <f t="shared" ca="1" si="122"/>
        <v>5.4361208842163222E-2</v>
      </c>
      <c r="BD90" s="18">
        <f t="shared" ca="1" si="123"/>
        <v>-63.354759518248763</v>
      </c>
      <c r="BE90" s="15">
        <f t="shared" ca="1" si="124"/>
        <v>2832140.4187698802</v>
      </c>
      <c r="BF90" s="15">
        <f t="shared" ca="1" si="125"/>
        <v>-72875.104161168303</v>
      </c>
      <c r="BG90" s="15">
        <f t="shared" ca="1" si="126"/>
        <v>-2409912.6286053234</v>
      </c>
      <c r="BH90" s="15">
        <f t="shared" ca="1" si="127"/>
        <v>-251707.04340111639</v>
      </c>
      <c r="BI90" s="15">
        <f t="shared" ca="1" si="128"/>
        <v>0</v>
      </c>
      <c r="BJ90" s="15">
        <f t="shared" ca="1" si="129"/>
        <v>97645.642602271982</v>
      </c>
      <c r="BK90" s="15">
        <f t="shared" ca="1" si="130"/>
        <v>519171.59739772824</v>
      </c>
      <c r="BL90" s="15">
        <f t="shared" ca="1" si="131"/>
        <v>616817.24000000022</v>
      </c>
      <c r="BM90" s="16">
        <f ca="1">_xll.DBRW($B$3,$Q$37,$Q$38,$Q$40,$Q$41,$Q$42,$P90,BM$2,BM$4,BM$3)</f>
        <v>0.15787495427852608</v>
      </c>
      <c r="BN90" s="16">
        <f ca="1">_xll.DBRW($B$3,$Q$37,$Q$38,$Q$40,$Q$41,$Q$42,$P90,BN$2,BN$4,BN$3)</f>
        <v>0.15980897518846598</v>
      </c>
      <c r="BO90" s="17">
        <f t="shared" ca="1" si="132"/>
        <v>0.19340209099399097</v>
      </c>
      <c r="BP90" s="14">
        <f t="shared" ca="1" si="133"/>
        <v>12496.44118405669</v>
      </c>
      <c r="BQ90" s="15">
        <f ca="1">_xll.DBRW($B$3,$Q$37,$Q$38,$Q$40,$Q$41,$Q$42,$P90,BQ$2,BQ$4,BQ$3)</f>
        <v>0.19732826360424699</v>
      </c>
      <c r="BR90" s="15">
        <f ca="1">_xll.DBRW($B$3,$Q$37,$Q$38,$Q$40,$Q$41,$Q$42,$P90,BR$2,BR$4,BR$3)</f>
        <v>35.77587769988304</v>
      </c>
      <c r="BS90" s="15">
        <f ca="1">_xll.DBRW($B$3,$Q$37,$Q$38,$Q$40,$Q$41,$Q$42,$P90,BS$2,BS$4,BS$3)</f>
        <v>44.716350720084158</v>
      </c>
      <c r="BT90" s="15">
        <f ca="1">_xll.DBRW($B$3,$Q$37,$Q$38,$Q$40,$Q$41,$Q$42,$P90,BT$2,BT$4,BT$3)</f>
        <v>5169507</v>
      </c>
      <c r="BU90" s="15">
        <f ca="1">_xll.DBRW($B$3,$Q$37,$Q$38,$Q$40,$Q$41,$Q$42,$P90,BU$2,BU$4,BU$3)</f>
        <v>144497</v>
      </c>
      <c r="BV90" s="15">
        <f ca="1">_xll.DBRW($B$3,$Q$37,$Q$38,$Q$40,$Q$41,$Q$42,$P90,BV$2,BV$4,BV$3)</f>
        <v>0.519127087957856</v>
      </c>
      <c r="BW90" s="15">
        <f ca="1">_xll.DBRW($B$3,$Q$37,$Q$38,$Q$40,$Q$41,$Q$42,$P90,BW$2,BW$4,BW$3)</f>
        <v>33.268796360843716</v>
      </c>
      <c r="BX90" s="15">
        <f ca="1">_xll.DBRW($B$3,$Q$37,$Q$38,$Q$40,$Q$41,$Q$42,$P90,BX$2,BX$4,BX$3)</f>
        <v>108.07111023833292</v>
      </c>
      <c r="BY90" s="15">
        <f ca="1">_xll.DBRW($B$3,$Q$37,$Q$38,$Q$40,$Q$41,$Q$42,$P90,BY$2,BY$4,BY$3)</f>
        <v>2563241.9899999998</v>
      </c>
      <c r="BZ90" s="15">
        <f ca="1">_xll.DBRW($B$3,$Q$37,$Q$38,$Q$40,$Q$41,$Q$42,$P90,BZ$2,BZ$4,BZ$3)</f>
        <v>77046.429999999993</v>
      </c>
      <c r="CA90" s="15">
        <f t="shared" ca="1" si="134"/>
        <v>-0.32179882435360901</v>
      </c>
      <c r="CB90" s="15">
        <f t="shared" ca="1" si="135"/>
        <v>2.5070813390393241</v>
      </c>
      <c r="CC90" s="15">
        <f t="shared" ca="1" si="136"/>
        <v>-63.354759518248763</v>
      </c>
      <c r="CD90" s="15">
        <f t="shared" ca="1" si="137"/>
        <v>1663541.2750877524</v>
      </c>
      <c r="CE90" s="15">
        <f t="shared" ca="1" si="138"/>
        <v>-76872.279185238061</v>
      </c>
      <c r="CF90" s="15">
        <f t="shared" ca="1" si="139"/>
        <v>-1445277.7442588059</v>
      </c>
      <c r="CG90" s="15">
        <f t="shared" ca="1" si="140"/>
        <v>-128894.81045965175</v>
      </c>
      <c r="CH90" s="15">
        <f t="shared" ca="1" si="141"/>
        <v>0</v>
      </c>
      <c r="CI90" s="15">
        <f t="shared" ca="1" si="142"/>
        <v>12496.44118405669</v>
      </c>
      <c r="CJ90" s="15">
        <f t="shared" ca="1" si="143"/>
        <v>298062.06881594309</v>
      </c>
      <c r="CK90" s="15">
        <f t="shared" ca="1" si="144"/>
        <v>310558.50999999978</v>
      </c>
      <c r="CL90" s="16">
        <f ca="1">_xll.DBRW($B$3,$Q$37,$Q$38,$Q$40,$Q$41,$Q$42,$P90,CL$2,CL$4,CL$3)</f>
        <v>0.1375606034955516</v>
      </c>
      <c r="CM90" s="16">
        <f ca="1">_xll.DBRW($B$3,$Q$37,$Q$38,$Q$40,$Q$41,$Q$42,$P90,CM$2,CM$4,CM$3)</f>
        <v>0.11190801388545657</v>
      </c>
      <c r="CN90" s="17">
        <f t="shared" ca="1" si="145"/>
        <v>-2.5652589610095031</v>
      </c>
      <c r="CO90" s="14">
        <f t="shared" ca="1" si="146"/>
        <v>-165751.09174556914</v>
      </c>
      <c r="CP90" s="15">
        <f ca="1">_xll.DBRW($B$3,$Q$37,$Q$38,$Q$40,$Q$41,$Q$42,$P90,CP$2,CP$4,CP$3)</f>
        <v>0.35935629041504852</v>
      </c>
      <c r="CQ90" s="15">
        <f ca="1">_xll.DBRW($B$3,$Q$37,$Q$38,$Q$40,$Q$41,$Q$42,$P90,CQ$2,CQ$4,CQ$3)</f>
        <v>17.117296552869611</v>
      </c>
      <c r="CR90" s="15">
        <f ca="1">_xll.DBRW($B$3,$Q$37,$Q$38,$Q$40,$Q$41,$Q$42,$P90,CR$2,CR$4,CR$3)</f>
        <v>44.716350720084158</v>
      </c>
      <c r="CS90" s="15">
        <f ca="1">_xll.DBRW($B$3,$Q$37,$Q$38,$Q$40,$Q$41,$Q$42,$P90,CS$2,CS$4,CS$3)</f>
        <v>2473398</v>
      </c>
      <c r="CT90" s="15">
        <f ca="1">_xll.DBRW($B$3,$Q$37,$Q$38,$Q$40,$Q$41,$Q$42,$P90,CT$2,CT$4,CT$3)</f>
        <v>144497</v>
      </c>
      <c r="CU90" s="15">
        <f ca="1">_xll.DBRW($B$3,$Q$37,$Q$38,$Q$40,$Q$41,$Q$42,$P90,CU$2,CU$4,CU$3)</f>
        <v>0.77849268539986327</v>
      </c>
      <c r="CV90" s="15">
        <f ca="1">_xll.DBRW($B$3,$Q$37,$Q$38,$Q$40,$Q$41,$Q$42,$P90,CV$2,CV$4,CV$3)</f>
        <v>15.535179112127587</v>
      </c>
      <c r="CW90" s="15">
        <f ca="1">_xll.DBRW($B$3,$Q$37,$Q$38,$Q$40,$Q$41,$Q$42,$P90,CW$2,CW$4,CW$3)</f>
        <v>108.07111023833292</v>
      </c>
      <c r="CX90" s="15">
        <f ca="1">_xll.DBRW($B$3,$Q$37,$Q$38,$Q$40,$Q$41,$Q$42,$P90,CX$2,CX$4,CX$3)</f>
        <v>1196930.0900000001</v>
      </c>
      <c r="CY90" s="15">
        <f ca="1">_xll.DBRW($B$3,$Q$37,$Q$38,$Q$40,$Q$41,$Q$42,$P90,CY$2,CY$4,CY$3)</f>
        <v>77046.429999999993</v>
      </c>
      <c r="CZ90" s="15">
        <f t="shared" ca="1" si="147"/>
        <v>-0.41913639498481475</v>
      </c>
      <c r="DA90" s="15">
        <f t="shared" ca="1" si="148"/>
        <v>1.5821174407420244</v>
      </c>
      <c r="DB90" s="15">
        <f t="shared" ca="1" si="149"/>
        <v>-63.354759518248763</v>
      </c>
      <c r="DC90" s="15">
        <f t="shared" ca="1" si="150"/>
        <v>1036691.1210826508</v>
      </c>
      <c r="DD90" s="15">
        <f t="shared" ca="1" si="151"/>
        <v>-90519.409045606677</v>
      </c>
      <c r="DE90" s="15">
        <f t="shared" ca="1" si="152"/>
        <v>-1259308.5434449632</v>
      </c>
      <c r="DF90" s="15">
        <f t="shared" ca="1" si="153"/>
        <v>147385.73966234992</v>
      </c>
      <c r="DG90" s="15">
        <f t="shared" ca="1" si="154"/>
        <v>0</v>
      </c>
      <c r="DH90" s="15">
        <f t="shared" ca="1" si="155"/>
        <v>-165751.09174556914</v>
      </c>
      <c r="DI90" s="15">
        <f t="shared" ca="1" si="156"/>
        <v>208721.28174556908</v>
      </c>
      <c r="DJ90" s="15">
        <f t="shared" ca="1" si="157"/>
        <v>42970.189999999944</v>
      </c>
      <c r="DK90" s="16">
        <f ca="1">_xll.DBRW($B$3,$Q$37,$Q$38,$Q$40,$Q$41,$Q$42,$P90,DK$2,DK$4,DK$3)</f>
        <v>0.15454805431434765</v>
      </c>
      <c r="DL90" s="16">
        <f ca="1">_xll.DBRW($B$3,$Q$37,$Q$38,$Q$40,$Q$41,$Q$42,$P90,DL$2,DL$4,DL$3)</f>
        <v>0.1524591715785254</v>
      </c>
      <c r="DM90" s="17">
        <f t="shared" ca="1" si="158"/>
        <v>-0.20888827358222506</v>
      </c>
      <c r="DN90" s="14">
        <f t="shared" ca="1" si="159"/>
        <v>-13497.06206092966</v>
      </c>
      <c r="DO90" s="15">
        <f ca="1">_xll.DBRW($B$3,$Q$37,$Q$38,$Q$40,$Q$41,$Q$42,$P90,DO$2,DO$4,DO$3)</f>
        <v>9041.590865191145</v>
      </c>
      <c r="DP90" s="15">
        <f ca="1">_xll.DBRW($B$3,$Q$37,$Q$38,$Q$40,$Q$41,$Q$42,$P90,DP$2,DP$4,DP$3)</f>
        <v>7.6433728343456577E-4</v>
      </c>
      <c r="DQ90" s="15">
        <f ca="1">_xll.DBRW($B$3,$Q$37,$Q$38,$Q$40,$Q$41,$Q$42,$P90,DQ$2,DQ$4,DQ$3)</f>
        <v>44.716350720084158</v>
      </c>
      <c r="DR90" s="15">
        <f ca="1">_xll.DBRW($B$3,$Q$37,$Q$38,$Q$40,$Q$41,$Q$42,$P90,DR$2,DR$4,DR$3)</f>
        <v>110.44444444444444</v>
      </c>
      <c r="DS90" s="15">
        <f ca="1">_xll.DBRW($B$3,$Q$37,$Q$38,$Q$40,$Q$41,$Q$42,$P90,DS$2,DS$4,DS$3)</f>
        <v>144497</v>
      </c>
      <c r="DT90" s="15">
        <f ca="1">_xll.DBRW($B$3,$Q$37,$Q$38,$Q$40,$Q$41,$Q$42,$P90,DT$2,DT$4,DT$3)</f>
        <v>21040.612044198893</v>
      </c>
      <c r="DU90" s="15">
        <f ca="1">_xll.DBRW($B$3,$Q$37,$Q$38,$Q$40,$Q$41,$Q$42,$P90,DU$2,DU$4,DU$3)</f>
        <v>7.8307759792807193E-4</v>
      </c>
      <c r="DV90" s="15">
        <f ca="1">_xll.DBRW($B$3,$Q$37,$Q$38,$Q$40,$Q$41,$Q$42,$P90,DV$2,DV$4,DV$3)</f>
        <v>108.07111023833292</v>
      </c>
      <c r="DW90" s="15">
        <f ca="1">_xll.DBRW($B$3,$Q$37,$Q$38,$Q$40,$Q$41,$Q$42,$P90,DW$2,DW$4,DW$3)</f>
        <v>60.333333333333336</v>
      </c>
      <c r="DX90" s="15">
        <f ca="1">_xll.DBRW($B$3,$Q$37,$Q$38,$Q$40,$Q$41,$Q$42,$P90,DX$2,DX$4,DX$3)</f>
        <v>77046.429999999993</v>
      </c>
      <c r="DY90" s="15">
        <f t="shared" ca="1" si="160"/>
        <v>-11999.021179007748</v>
      </c>
      <c r="DZ90" s="15">
        <f t="shared" ca="1" si="161"/>
        <v>-1.8740314493506161E-5</v>
      </c>
      <c r="EA90" s="15">
        <f t="shared" ca="1" si="162"/>
        <v>-63.354759518248763</v>
      </c>
      <c r="EB90" s="15">
        <f t="shared" ca="1" si="163"/>
        <v>1325225.2279926336</v>
      </c>
      <c r="EC90" s="15">
        <f t="shared" ca="1" si="164"/>
        <v>23897.958409076702</v>
      </c>
      <c r="ED90" s="15">
        <f t="shared" ca="1" si="165"/>
        <v>-1414821.3967173232</v>
      </c>
      <c r="EE90" s="15">
        <f t="shared" ca="1" si="166"/>
        <v>52201.148254683067</v>
      </c>
      <c r="EF90" s="15">
        <f t="shared" ca="1" si="167"/>
        <v>0</v>
      </c>
      <c r="EG90" s="15">
        <f t="shared" ca="1" si="168"/>
        <v>-13497.062060929777</v>
      </c>
      <c r="EH90" s="15">
        <f t="shared" ca="1" si="169"/>
        <v>284353.8420609298</v>
      </c>
      <c r="EI90" s="15">
        <f t="shared" ca="1" si="170"/>
        <v>270856.78000000003</v>
      </c>
      <c r="EJ90" s="16">
        <f ca="1">_xll.DBRW($B$3,$Q$37,$Q$38,$Q$40,$Q$41,$Q$42,$P90,EJ$2,EJ$4,EJ$3)</f>
        <v>0.10532613541215949</v>
      </c>
      <c r="EK90" s="16">
        <f ca="1">_xll.DBRW($B$3,$Q$37,$Q$38,$Q$40,$Q$41,$Q$42,$P90,EK$2,EK$4,EK$3)</f>
        <v>0.11624051245400462</v>
      </c>
      <c r="EL90" s="17">
        <f t="shared" ca="1" si="171"/>
        <v>1.0914377041845127</v>
      </c>
      <c r="EM90" s="14">
        <f t="shared" ca="1" si="172"/>
        <v>70521.921486503037</v>
      </c>
      <c r="EN90" s="15">
        <f ca="1">_xll.DBRW($B$3,$Q$37,$Q$38,$Q$40,$Q$41,$Q$42,$P90,EN$2,EN$4,EN$3)</f>
        <v>4.7098004110811988</v>
      </c>
      <c r="EO90" s="15">
        <f ca="1">_xll.DBRW($B$3,$Q$37,$Q$38,$Q$40,$Q$41,$Q$42,$P90,EO$2,EO$4,EO$3)</f>
        <v>1</v>
      </c>
      <c r="EP90" s="15">
        <f ca="1">_xll.DBRW($B$3,$Q$37,$Q$38,$Q$40,$Q$41,$Q$42,$P90,EP$2,EP$4,EP$3)</f>
        <v>44.716350720084158</v>
      </c>
      <c r="EQ90" s="15">
        <f ca="1">_xll.DBRW($B$3,$Q$37,$Q$38,$Q$40,$Q$41,$Q$42,$P90,EQ$2,EQ$4,EQ$3)</f>
        <v>144497</v>
      </c>
      <c r="ER90" s="15">
        <f ca="1">_xll.DBRW($B$3,$Q$37,$Q$38,$Q$40,$Q$41,$Q$42,$P90,ER$2,ER$4,ER$3)</f>
        <v>144497</v>
      </c>
      <c r="ES90" s="15">
        <f ca="1">_xll.DBRW($B$3,$Q$37,$Q$38,$Q$40,$Q$41,$Q$42,$P90,ES$2,ES$4,ES$3)</f>
        <v>12.562241235577043</v>
      </c>
      <c r="ET90" s="15">
        <f ca="1">_xll.DBRW($B$3,$Q$37,$Q$38,$Q$40,$Q$41,$Q$42,$P90,ET$2,ET$4,ET$3)</f>
        <v>1</v>
      </c>
      <c r="EU90" s="15">
        <f ca="1">_xll.DBRW($B$3,$Q$37,$Q$38,$Q$40,$Q$41,$Q$42,$P90,EU$2,EU$4,EU$3)</f>
        <v>108.07111023833292</v>
      </c>
      <c r="EV90" s="15">
        <f ca="1">_xll.DBRW($B$3,$Q$37,$Q$38,$Q$40,$Q$41,$Q$42,$P90,EV$2,EV$4,EV$3)</f>
        <v>77046.429999999993</v>
      </c>
      <c r="EW90" s="15">
        <f ca="1">_xll.DBRW($B$3,$Q$37,$Q$38,$Q$40,$Q$41,$Q$42,$P90,EW$2,EW$4,EW$3)</f>
        <v>77046.429999999993</v>
      </c>
      <c r="EX90" s="15">
        <f t="shared" ca="1" si="173"/>
        <v>-7.8524408244958437</v>
      </c>
      <c r="EY90" s="15">
        <f t="shared" ca="1" si="174"/>
        <v>0</v>
      </c>
      <c r="EZ90" s="15">
        <f t="shared" ca="1" si="175"/>
        <v>-63.354759518248763</v>
      </c>
      <c r="FA90" s="15">
        <f t="shared" ca="1" si="176"/>
        <v>1134654.141817176</v>
      </c>
      <c r="FB90" s="15">
        <f t="shared" ca="1" si="177"/>
        <v>0</v>
      </c>
      <c r="FC90" s="15">
        <f t="shared" ca="1" si="178"/>
        <v>-964215.76237750903</v>
      </c>
      <c r="FD90" s="15">
        <f t="shared" ca="1" si="179"/>
        <v>-99916.457953163947</v>
      </c>
      <c r="FE90" s="15">
        <f t="shared" ca="1" si="180"/>
        <v>0</v>
      </c>
      <c r="FF90" s="15">
        <f t="shared" ca="1" si="181"/>
        <v>70521.921486503037</v>
      </c>
      <c r="FG90" s="15">
        <f t="shared" ca="1" si="182"/>
        <v>216801.88851349702</v>
      </c>
      <c r="FH90" s="15">
        <f t="shared" ca="1" si="183"/>
        <v>287323.81000000006</v>
      </c>
      <c r="FI90" s="20"/>
      <c r="FJ90" s="85">
        <f t="shared" ca="1" si="184"/>
        <v>1527110.6785336672</v>
      </c>
      <c r="FK90" s="21"/>
      <c r="FL90" s="22"/>
      <c r="FM90" s="104">
        <f ca="1">_xll.DBRW($B$3,$Q$37,$Q$38,$Q$40,$Q$41,$Q$42,$P90,FM$2,FM$4,FM$3)</f>
        <v>1172374.3599999996</v>
      </c>
      <c r="FN90" s="105">
        <f t="shared" ca="1" si="185"/>
        <v>0.18144338000887864</v>
      </c>
      <c r="FO90" s="104">
        <f ca="1">_xll.DBRW($B$3,$Q$37,$Q$38,$Q$40,$Q$41,$Q$42,$P90,FO$2,FO$4,FO$3)</f>
        <v>1508962.5299999982</v>
      </c>
      <c r="FP90" s="105">
        <f t="shared" ca="1" si="186"/>
        <v>0.18122425471545098</v>
      </c>
      <c r="FQ90" s="86">
        <f t="shared" ca="1" si="187"/>
        <v>-336588.16999999853</v>
      </c>
      <c r="FR90" s="103">
        <f t="shared" ca="1" si="188"/>
        <v>2.1912529342765774E-2</v>
      </c>
      <c r="FS90" s="23"/>
      <c r="FU90" s="37"/>
      <c r="FV90" s="37"/>
      <c r="FW90" s="37"/>
      <c r="FX90" s="37"/>
      <c r="FY90" s="37"/>
      <c r="FZ90" s="37"/>
      <c r="GA90" s="37"/>
      <c r="GB90" s="37"/>
      <c r="GC90" s="37"/>
      <c r="GD90" s="37"/>
      <c r="GE90" s="37"/>
      <c r="GF90" s="37"/>
      <c r="GG90" s="37"/>
    </row>
    <row r="91" spans="1:189" ht="15" customHeight="1" x14ac:dyDescent="0.25">
      <c r="A91">
        <f t="shared" ca="1" si="108"/>
        <v>1</v>
      </c>
      <c r="C91" s="30"/>
      <c r="D91" s="30"/>
      <c r="E91" s="30">
        <f t="shared" ca="1" si="190"/>
        <v>0</v>
      </c>
      <c r="F91" s="30"/>
      <c r="G91" s="30"/>
      <c r="H91" s="30"/>
      <c r="I91" s="30">
        <f t="shared" ca="1" si="189"/>
        <v>0</v>
      </c>
      <c r="J91" s="30">
        <f t="shared" ca="1" si="111"/>
        <v>0</v>
      </c>
      <c r="K91" s="4"/>
      <c r="L91" s="9"/>
      <c r="M91" s="10"/>
      <c r="N91" s="9"/>
      <c r="O91" s="11"/>
      <c r="P91" s="130" t="s">
        <v>321</v>
      </c>
      <c r="Q91" s="130"/>
      <c r="R91" s="12"/>
      <c r="S91" s="13"/>
      <c r="T91" s="84">
        <f ca="1">_xll.DBRW($B$3,$Q$37,$Q$38,$Q$40,$Q$41,$Q$42,$P91,T$2,T$4,T$3)</f>
        <v>5768638.0299999984</v>
      </c>
      <c r="U91" s="84">
        <f ca="1">_xll.DBRW($B$3,$Q$37,$Q$38,$Q$40,$Q$41,$Q$42,$P91,U$2,U$4,U$3)</f>
        <v>7498749.0600000005</v>
      </c>
      <c r="V91" s="85">
        <f t="shared" ca="1" si="112"/>
        <v>-1730111.0300000021</v>
      </c>
      <c r="W91" s="106">
        <f t="shared" ca="1" si="113"/>
        <v>-0.23071995290905253</v>
      </c>
      <c r="X91" s="15">
        <f ca="1">_xll.DBRW($B$3,$Q$37,$Q$38,$Q$40,$Q$41,$Q$42,$P91,X$2,X$4,X$3)</f>
        <v>-1821297.5200000005</v>
      </c>
      <c r="Y91" s="15">
        <f ca="1">_xll.DBRW($B$3,$Q$37,$Q$38,$Q$40,$Q$41,$Q$42,$P91,Y$2,Y$4,Y$3)</f>
        <v>-526237.47</v>
      </c>
      <c r="Z91" s="15">
        <f ca="1">_xll.DBRW($B$3,$Q$37,$Q$38,$Q$40,$Q$41,$Q$42,$P91,Z$2,Z$4,Z$3)</f>
        <v>-695178.74000000011</v>
      </c>
      <c r="AA91" s="15">
        <f ca="1">_xll.DBRW($B$3,$Q$37,$Q$38,$Q$40,$Q$41,$Q$42,$P91,AA$2,AA$4,AA$3)</f>
        <v>-766078.62000000011</v>
      </c>
      <c r="AB91" s="15">
        <f ca="1">_xll.DBRW($B$3,$Q$37,$Q$38,$Q$40,$Q$41,$Q$42,$P91,AB$2,AB$4,AB$3)</f>
        <v>-543542.77</v>
      </c>
      <c r="AC91" s="15">
        <f ca="1">_xll.DBRW($B$3,$Q$37,$Q$38,$Q$40,$Q$41,$Q$42,$P91,AC$2,AC$4,AC$3)</f>
        <v>-2416070.2100000004</v>
      </c>
      <c r="AD91" s="15">
        <f ca="1">_xll.DBRW($B$3,$Q$37,$Q$38,$Q$40,$Q$41,$Q$42,$P91,AD$2,AD$4,AD$3)</f>
        <v>-750836.55</v>
      </c>
      <c r="AE91" s="15">
        <f ca="1">_xll.DBRW($B$3,$Q$37,$Q$38,$Q$40,$Q$41,$Q$42,$P91,AE$2,AE$4,AE$3)</f>
        <v>-933462.42999999993</v>
      </c>
      <c r="AF91" s="15">
        <f ca="1">_xll.DBRW($B$3,$Q$37,$Q$38,$Q$40,$Q$41,$Q$42,$P91,AF$2,AF$4,AF$3)</f>
        <v>-1071363.3400000001</v>
      </c>
      <c r="AG91" s="15">
        <f ca="1">_xll.DBRW($B$3,$Q$37,$Q$38,$Q$40,$Q$41,$Q$42,$P91,AG$2,AG$4,AG$3)</f>
        <v>-698301.66999999993</v>
      </c>
      <c r="AH91" s="15">
        <f t="shared" ca="1" si="114"/>
        <v>594772.68999999994</v>
      </c>
      <c r="AI91" s="15">
        <f t="shared" ca="1" si="115"/>
        <v>224599.08000000007</v>
      </c>
      <c r="AJ91" s="15">
        <f t="shared" ca="1" si="116"/>
        <v>238283.68999999983</v>
      </c>
      <c r="AK91" s="15">
        <f t="shared" ca="1" si="117"/>
        <v>305284.71999999997</v>
      </c>
      <c r="AL91" s="15">
        <f t="shared" ca="1" si="118"/>
        <v>154758.89999999991</v>
      </c>
      <c r="AM91" s="20"/>
      <c r="AN91" s="16">
        <f ca="1">_xll.DBRW($B$3,$Q$37,$Q$38,$Q$40,$Q$41,$Q$42,$P91,AN$2,AN$4,AN$3)</f>
        <v>0.31572400808098561</v>
      </c>
      <c r="AO91" s="16">
        <f ca="1">_xll.DBRW($B$3,$Q$37,$Q$38,$Q$40,$Q$41,$Q$42,$P91,AO$2,AO$4,AO$3)</f>
        <v>0.32219643445436219</v>
      </c>
      <c r="AP91" s="17">
        <f t="shared" ca="1" si="119"/>
        <v>0.6472426373376583</v>
      </c>
      <c r="AQ91" s="14">
        <f t="shared" ca="1" si="120"/>
        <v>37337.084923835122</v>
      </c>
      <c r="AR91" s="18">
        <f ca="1">_xll.DBRW($B$3,$Q$37,$Q$38,$Q$40,$Q$41,$Q$42,$P91,AR$2,AR$4,AR$3)</f>
        <v>11.889529131442377</v>
      </c>
      <c r="AS91" s="19">
        <f ca="1">_xll.DBRW($B$3,$Q$37,$Q$38,$Q$40,$Q$41,$Q$42,$P91,AS$2,AS$4,AS$3)</f>
        <v>1.28237647964907</v>
      </c>
      <c r="AT91" s="18">
        <f ca="1">_xll.DBRW($B$3,$Q$37,$Q$38,$Q$40,$Q$41,$Q$42,$P91,AT$2,AT$4,AT$3)</f>
        <v>48.291710867781724</v>
      </c>
      <c r="AU91" s="15">
        <f ca="1">_xll.DBRW($B$3,$Q$37,$Q$38,$Q$40,$Q$41,$Q$42,$P91,AU$2,AU$4,AU$3)</f>
        <v>153185</v>
      </c>
      <c r="AV91" s="15">
        <f ca="1">_xll.DBRW($B$3,$Q$37,$Q$38,$Q$40,$Q$41,$Q$42,$P91,AV$2,AV$4,AV$3)</f>
        <v>119454</v>
      </c>
      <c r="AW91" s="18">
        <f ca="1">_xll.DBRW($B$3,$Q$37,$Q$38,$Q$40,$Q$41,$Q$42,$P91,AW$2,AW$4,AW$3)</f>
        <v>26.783479707004346</v>
      </c>
      <c r="AX91" s="19">
        <f ca="1">_xll.DBRW($B$3,$Q$37,$Q$38,$Q$40,$Q$41,$Q$42,$P91,AX$2,AX$4,AX$3)</f>
        <v>1.2002378988264721</v>
      </c>
      <c r="AY91" s="18">
        <f ca="1">_xll.DBRW($B$3,$Q$37,$Q$38,$Q$40,$Q$41,$Q$42,$P91,AY$2,AY$4,AY$3)</f>
        <v>99.773132068442493</v>
      </c>
      <c r="AZ91" s="15">
        <f ca="1">_xll.DBRW($B$3,$Q$37,$Q$38,$Q$40,$Q$41,$Q$42,$P91,AZ$2,AZ$4,AZ$3)</f>
        <v>90207.48</v>
      </c>
      <c r="BA91" s="15">
        <f ca="1">_xll.DBRW($B$3,$Q$37,$Q$38,$Q$40,$Q$41,$Q$42,$P91,BA$2,BA$4,BA$3)</f>
        <v>75158</v>
      </c>
      <c r="BB91" s="18">
        <f t="shared" ca="1" si="121"/>
        <v>-14.89395057556197</v>
      </c>
      <c r="BC91" s="18">
        <f t="shared" ca="1" si="122"/>
        <v>8.213858082259784E-2</v>
      </c>
      <c r="BD91" s="18">
        <f t="shared" ca="1" si="123"/>
        <v>-51.481421200660769</v>
      </c>
      <c r="BE91" s="15">
        <f t="shared" ca="1" si="124"/>
        <v>2281529.8189174603</v>
      </c>
      <c r="BF91" s="15">
        <f t="shared" ca="1" si="125"/>
        <v>-124640.95134371835</v>
      </c>
      <c r="BG91" s="15">
        <f t="shared" ca="1" si="126"/>
        <v>-1941595.8365101903</v>
      </c>
      <c r="BH91" s="15">
        <f t="shared" ca="1" si="127"/>
        <v>-177955.94613971643</v>
      </c>
      <c r="BI91" s="15">
        <f t="shared" ca="1" si="128"/>
        <v>0</v>
      </c>
      <c r="BJ91" s="15">
        <f t="shared" ca="1" si="129"/>
        <v>37337.084923835122</v>
      </c>
      <c r="BK91" s="15">
        <f t="shared" ca="1" si="130"/>
        <v>557435.60507616482</v>
      </c>
      <c r="BL91" s="15">
        <f t="shared" ca="1" si="131"/>
        <v>594772.68999999994</v>
      </c>
      <c r="BM91" s="16">
        <f ca="1">_xll.DBRW($B$3,$Q$37,$Q$38,$Q$40,$Q$41,$Q$42,$P91,BM$2,BM$4,BM$3)</f>
        <v>9.1223867273918749E-2</v>
      </c>
      <c r="BN91" s="16">
        <f ca="1">_xll.DBRW($B$3,$Q$37,$Q$38,$Q$40,$Q$41,$Q$42,$P91,BN$2,BN$4,BN$3)</f>
        <v>0.1001282405895044</v>
      </c>
      <c r="BO91" s="17">
        <f t="shared" ca="1" si="132"/>
        <v>0.89043733155856475</v>
      </c>
      <c r="BP91" s="14">
        <f t="shared" ca="1" si="133"/>
        <v>51366.106541604589</v>
      </c>
      <c r="BQ91" s="15">
        <f ca="1">_xll.DBRW($B$3,$Q$37,$Q$38,$Q$40,$Q$41,$Q$42,$P91,BQ$2,BQ$4,BQ$3)</f>
        <v>0.11751382174096545</v>
      </c>
      <c r="BR91" s="15">
        <f ca="1">_xll.DBRW($B$3,$Q$37,$Q$38,$Q$40,$Q$41,$Q$42,$P91,BR$2,BR$4,BR$3)</f>
        <v>37.487987007551027</v>
      </c>
      <c r="BS91" s="15">
        <f ca="1">_xll.DBRW($B$3,$Q$37,$Q$38,$Q$40,$Q$41,$Q$42,$P91,BS$2,BS$4,BS$3)</f>
        <v>48.291710867781724</v>
      </c>
      <c r="BT91" s="15">
        <f ca="1">_xll.DBRW($B$3,$Q$37,$Q$38,$Q$40,$Q$41,$Q$42,$P91,BT$2,BT$4,BT$3)</f>
        <v>4478090</v>
      </c>
      <c r="BU91" s="15">
        <f ca="1">_xll.DBRW($B$3,$Q$37,$Q$38,$Q$40,$Q$41,$Q$42,$P91,BU$2,BU$4,BU$3)</f>
        <v>119454</v>
      </c>
      <c r="BV91" s="15">
        <f ca="1">_xll.DBRW($B$3,$Q$37,$Q$38,$Q$40,$Q$41,$Q$42,$P91,BV$2,BV$4,BV$3)</f>
        <v>0.25823969103544675</v>
      </c>
      <c r="BW91" s="15">
        <f ca="1">_xll.DBRW($B$3,$Q$37,$Q$38,$Q$40,$Q$41,$Q$42,$P91,BW$2,BW$4,BW$3)</f>
        <v>38.685409404188512</v>
      </c>
      <c r="BX91" s="15">
        <f ca="1">_xll.DBRW($B$3,$Q$37,$Q$38,$Q$40,$Q$41,$Q$42,$P91,BX$2,BX$4,BX$3)</f>
        <v>99.773132068442493</v>
      </c>
      <c r="BY91" s="15">
        <f ca="1">_xll.DBRW($B$3,$Q$37,$Q$38,$Q$40,$Q$41,$Q$42,$P91,BY$2,BY$4,BY$3)</f>
        <v>2907518</v>
      </c>
      <c r="BZ91" s="15">
        <f ca="1">_xll.DBRW($B$3,$Q$37,$Q$38,$Q$40,$Q$41,$Q$42,$P91,BZ$2,BZ$4,BZ$3)</f>
        <v>75158</v>
      </c>
      <c r="CA91" s="15">
        <f t="shared" ca="1" si="134"/>
        <v>-0.1407258692944813</v>
      </c>
      <c r="CB91" s="15">
        <f t="shared" ca="1" si="135"/>
        <v>-1.1974223966374851</v>
      </c>
      <c r="CC91" s="15">
        <f t="shared" ca="1" si="136"/>
        <v>-51.481421200660769</v>
      </c>
      <c r="CD91" s="15">
        <f t="shared" ca="1" si="137"/>
        <v>630183.10802892374</v>
      </c>
      <c r="CE91" s="15">
        <f t="shared" ca="1" si="138"/>
        <v>16288.532090851335</v>
      </c>
      <c r="CF91" s="15">
        <f t="shared" ca="1" si="139"/>
        <v>-560995.92161507788</v>
      </c>
      <c r="CG91" s="15">
        <f t="shared" ca="1" si="140"/>
        <v>-34109.611963092611</v>
      </c>
      <c r="CH91" s="15">
        <f t="shared" ca="1" si="141"/>
        <v>0</v>
      </c>
      <c r="CI91" s="15">
        <f t="shared" ca="1" si="142"/>
        <v>51366.106541604589</v>
      </c>
      <c r="CJ91" s="15">
        <f t="shared" ca="1" si="143"/>
        <v>173232.97345839549</v>
      </c>
      <c r="CK91" s="15">
        <f t="shared" ca="1" si="144"/>
        <v>224599.08000000007</v>
      </c>
      <c r="CL91" s="16">
        <f ca="1">_xll.DBRW($B$3,$Q$37,$Q$38,$Q$40,$Q$41,$Q$42,$P91,CL$2,CL$4,CL$3)</f>
        <v>0.12051002964386037</v>
      </c>
      <c r="CM91" s="16">
        <f ca="1">_xll.DBRW($B$3,$Q$37,$Q$38,$Q$40,$Q$41,$Q$42,$P91,CM$2,CM$4,CM$3)</f>
        <v>0.12448242000513081</v>
      </c>
      <c r="CN91" s="17">
        <f t="shared" ca="1" si="145"/>
        <v>0.39723903612704364</v>
      </c>
      <c r="CO91" s="14">
        <f t="shared" ca="1" si="146"/>
        <v>22915.282108030107</v>
      </c>
      <c r="CP91" s="15">
        <f ca="1">_xll.DBRW($B$3,$Q$37,$Q$38,$Q$40,$Q$41,$Q$42,$P91,CP$2,CP$4,CP$3)</f>
        <v>0.3674760726220897</v>
      </c>
      <c r="CQ91" s="15">
        <f ca="1">_xll.DBRW($B$3,$Q$37,$Q$38,$Q$40,$Q$41,$Q$42,$P91,CQ$2,CQ$4,CQ$3)</f>
        <v>15.836773988313492</v>
      </c>
      <c r="CR91" s="15">
        <f ca="1">_xll.DBRW($B$3,$Q$37,$Q$38,$Q$40,$Q$41,$Q$42,$P91,CR$2,CR$4,CR$3)</f>
        <v>48.291710867781724</v>
      </c>
      <c r="CS91" s="15">
        <f ca="1">_xll.DBRW($B$3,$Q$37,$Q$38,$Q$40,$Q$41,$Q$42,$P91,CS$2,CS$4,CS$3)</f>
        <v>1891766</v>
      </c>
      <c r="CT91" s="15">
        <f ca="1">_xll.DBRW($B$3,$Q$37,$Q$38,$Q$40,$Q$41,$Q$42,$P91,CT$2,CT$4,CT$3)</f>
        <v>119454</v>
      </c>
      <c r="CU91" s="15">
        <f ca="1">_xll.DBRW($B$3,$Q$37,$Q$38,$Q$40,$Q$41,$Q$42,$P91,CU$2,CU$4,CU$3)</f>
        <v>0.77672350941716339</v>
      </c>
      <c r="CV91" s="15">
        <f ca="1">_xll.DBRW($B$3,$Q$37,$Q$38,$Q$40,$Q$41,$Q$42,$P91,CV$2,CV$4,CV$3)</f>
        <v>15.990247212538918</v>
      </c>
      <c r="CW91" s="15">
        <f ca="1">_xll.DBRW($B$3,$Q$37,$Q$38,$Q$40,$Q$41,$Q$42,$P91,CW$2,CW$4,CW$3)</f>
        <v>99.773132068442493</v>
      </c>
      <c r="CX91" s="15">
        <f ca="1">_xll.DBRW($B$3,$Q$37,$Q$38,$Q$40,$Q$41,$Q$42,$P91,CX$2,CX$4,CX$3)</f>
        <v>1201795</v>
      </c>
      <c r="CY91" s="15">
        <f ca="1">_xll.DBRW($B$3,$Q$37,$Q$38,$Q$40,$Q$41,$Q$42,$P91,CY$2,CY$4,CY$3)</f>
        <v>75158</v>
      </c>
      <c r="CZ91" s="15">
        <f t="shared" ca="1" si="147"/>
        <v>-0.40924743679507369</v>
      </c>
      <c r="DA91" s="15">
        <f t="shared" ca="1" si="148"/>
        <v>-0.15347322422542575</v>
      </c>
      <c r="DB91" s="15">
        <f t="shared" ca="1" si="149"/>
        <v>-51.481421200660769</v>
      </c>
      <c r="DC91" s="15">
        <f t="shared" ca="1" si="150"/>
        <v>774200.38651606941</v>
      </c>
      <c r="DD91" s="15">
        <f t="shared" ca="1" si="151"/>
        <v>6672.2747448898645</v>
      </c>
      <c r="DE91" s="15">
        <f t="shared" ca="1" si="152"/>
        <v>-741095.91233309312</v>
      </c>
      <c r="DF91" s="15">
        <f t="shared" ca="1" si="153"/>
        <v>-16861.466819836001</v>
      </c>
      <c r="DG91" s="15">
        <f t="shared" ca="1" si="154"/>
        <v>0</v>
      </c>
      <c r="DH91" s="15">
        <f t="shared" ca="1" si="155"/>
        <v>22915.282108030107</v>
      </c>
      <c r="DI91" s="15">
        <f t="shared" ca="1" si="156"/>
        <v>215368.40789196972</v>
      </c>
      <c r="DJ91" s="15">
        <f t="shared" ca="1" si="157"/>
        <v>238283.68999999983</v>
      </c>
      <c r="DK91" s="16">
        <f ca="1">_xll.DBRW($B$3,$Q$37,$Q$38,$Q$40,$Q$41,$Q$42,$P91,DK$2,DK$4,DK$3)</f>
        <v>0.13280060492892468</v>
      </c>
      <c r="DL91" s="16">
        <f ca="1">_xll.DBRW($B$3,$Q$37,$Q$38,$Q$40,$Q$41,$Q$42,$P91,DL$2,DL$4,DL$3)</f>
        <v>0.14287227528587282</v>
      </c>
      <c r="DM91" s="17">
        <f t="shared" ca="1" si="158"/>
        <v>1.0071670356948141</v>
      </c>
      <c r="DN91" s="14">
        <f t="shared" ca="1" si="159"/>
        <v>58099.82064671471</v>
      </c>
      <c r="DO91" s="15">
        <f ca="1">_xll.DBRW($B$3,$Q$37,$Q$38,$Q$40,$Q$41,$Q$42,$P91,DO$2,DO$4,DO$3)</f>
        <v>7101.5399304750881</v>
      </c>
      <c r="DP91" s="15">
        <f ca="1">_xll.DBRW($B$3,$Q$37,$Q$38,$Q$40,$Q$41,$Q$42,$P91,DP$2,DP$4,DP$3)</f>
        <v>9.0306728950056091E-4</v>
      </c>
      <c r="DQ91" s="15">
        <f ca="1">_xll.DBRW($B$3,$Q$37,$Q$38,$Q$40,$Q$41,$Q$42,$P91,DQ$2,DQ$4,DQ$3)</f>
        <v>48.291710867781724</v>
      </c>
      <c r="DR91" s="15">
        <f ca="1">_xll.DBRW($B$3,$Q$37,$Q$38,$Q$40,$Q$41,$Q$42,$P91,DR$2,DR$4,DR$3)</f>
        <v>107.875</v>
      </c>
      <c r="DS91" s="15">
        <f ca="1">_xll.DBRW($B$3,$Q$37,$Q$38,$Q$40,$Q$41,$Q$42,$P91,DS$2,DS$4,DS$3)</f>
        <v>119454</v>
      </c>
      <c r="DT91" s="15">
        <f ca="1">_xll.DBRW($B$3,$Q$37,$Q$38,$Q$40,$Q$41,$Q$42,$P91,DT$2,DT$4,DT$3)</f>
        <v>17989.309813432836</v>
      </c>
      <c r="DU91" s="15">
        <f ca="1">_xll.DBRW($B$3,$Q$37,$Q$38,$Q$40,$Q$41,$Q$42,$P91,DU$2,DU$4,DU$3)</f>
        <v>7.924047414188184E-4</v>
      </c>
      <c r="DV91" s="15">
        <f ca="1">_xll.DBRW($B$3,$Q$37,$Q$38,$Q$40,$Q$41,$Q$42,$P91,DV$2,DV$4,DV$3)</f>
        <v>99.773132068442493</v>
      </c>
      <c r="DW91" s="15">
        <f ca="1">_xll.DBRW($B$3,$Q$37,$Q$38,$Q$40,$Q$41,$Q$42,$P91,DW$2,DW$4,DW$3)</f>
        <v>59.555555555555557</v>
      </c>
      <c r="DX91" s="15">
        <f ca="1">_xll.DBRW($B$3,$Q$37,$Q$38,$Q$40,$Q$41,$Q$42,$P91,DX$2,DX$4,DX$3)</f>
        <v>75158</v>
      </c>
      <c r="DY91" s="15">
        <f t="shared" ca="1" si="160"/>
        <v>-10887.769882957748</v>
      </c>
      <c r="DZ91" s="15">
        <f t="shared" ca="1" si="161"/>
        <v>1.1066254808174251E-4</v>
      </c>
      <c r="EA91" s="15">
        <f t="shared" ca="1" si="162"/>
        <v>-51.481421200660769</v>
      </c>
      <c r="EB91" s="15">
        <f t="shared" ca="1" si="163"/>
        <v>1174518.176124067</v>
      </c>
      <c r="EC91" s="15">
        <f t="shared" ca="1" si="164"/>
        <v>-106985.99804987444</v>
      </c>
      <c r="ED91" s="15">
        <f t="shared" ca="1" si="165"/>
        <v>-816678.79228840768</v>
      </c>
      <c r="EE91" s="15">
        <f t="shared" ca="1" si="166"/>
        <v>-192753.56513907021</v>
      </c>
      <c r="EF91" s="15">
        <f t="shared" ca="1" si="167"/>
        <v>0</v>
      </c>
      <c r="EG91" s="15">
        <f t="shared" ca="1" si="168"/>
        <v>58099.820646714827</v>
      </c>
      <c r="EH91" s="15">
        <f t="shared" ca="1" si="169"/>
        <v>247184.89935328526</v>
      </c>
      <c r="EI91" s="15">
        <f t="shared" ca="1" si="170"/>
        <v>305284.72000000009</v>
      </c>
      <c r="EJ91" s="16">
        <f ca="1">_xll.DBRW($B$3,$Q$37,$Q$38,$Q$40,$Q$41,$Q$42,$P91,EJ$2,EJ$4,EJ$3)</f>
        <v>9.422376082071493E-2</v>
      </c>
      <c r="EK91" s="16">
        <f ca="1">_xll.DBRW($B$3,$Q$37,$Q$38,$Q$40,$Q$41,$Q$42,$P91,EK$2,EK$4,EK$3)</f>
        <v>9.3122421408244838E-2</v>
      </c>
      <c r="EL91" s="17">
        <f t="shared" ca="1" si="171"/>
        <v>-0.11013394124700926</v>
      </c>
      <c r="EM91" s="14">
        <f t="shared" ca="1" si="172"/>
        <v>-6353.2284187128244</v>
      </c>
      <c r="EN91" s="15">
        <f ca="1">_xll.DBRW($B$3,$Q$37,$Q$38,$Q$40,$Q$41,$Q$42,$P91,EN$2,EN$4,EN$3)</f>
        <v>4.5502266144289854</v>
      </c>
      <c r="EO91" s="15">
        <f ca="1">_xll.DBRW($B$3,$Q$37,$Q$38,$Q$40,$Q$41,$Q$42,$P91,EO$2,EO$4,EO$3)</f>
        <v>1</v>
      </c>
      <c r="EP91" s="15">
        <f ca="1">_xll.DBRW($B$3,$Q$37,$Q$38,$Q$40,$Q$41,$Q$42,$P91,EP$2,EP$4,EP$3)</f>
        <v>48.291710867781724</v>
      </c>
      <c r="EQ91" s="15">
        <f ca="1">_xll.DBRW($B$3,$Q$37,$Q$38,$Q$40,$Q$41,$Q$42,$P91,EQ$2,EQ$4,EQ$3)</f>
        <v>119454</v>
      </c>
      <c r="ER91" s="15">
        <f ca="1">_xll.DBRW($B$3,$Q$37,$Q$38,$Q$40,$Q$41,$Q$42,$P91,ER$2,ER$4,ER$3)</f>
        <v>119454</v>
      </c>
      <c r="ES91" s="15">
        <f ca="1">_xll.DBRW($B$3,$Q$37,$Q$38,$Q$40,$Q$41,$Q$42,$P91,ES$2,ES$4,ES$3)</f>
        <v>9.2911156496979679</v>
      </c>
      <c r="ET91" s="15">
        <f ca="1">_xll.DBRW($B$3,$Q$37,$Q$38,$Q$40,$Q$41,$Q$42,$P91,ET$2,ET$4,ET$3)</f>
        <v>1</v>
      </c>
      <c r="EU91" s="15">
        <f ca="1">_xll.DBRW($B$3,$Q$37,$Q$38,$Q$40,$Q$41,$Q$42,$P91,EU$2,EU$4,EU$3)</f>
        <v>99.773132068442493</v>
      </c>
      <c r="EV91" s="15">
        <f ca="1">_xll.DBRW($B$3,$Q$37,$Q$38,$Q$40,$Q$41,$Q$42,$P91,EV$2,EV$4,EV$3)</f>
        <v>75158</v>
      </c>
      <c r="EW91" s="15">
        <f ca="1">_xll.DBRW($B$3,$Q$37,$Q$38,$Q$40,$Q$41,$Q$42,$P91,EW$2,EW$4,EW$3)</f>
        <v>75158</v>
      </c>
      <c r="EX91" s="15">
        <f t="shared" ca="1" si="173"/>
        <v>-4.7408890352689825</v>
      </c>
      <c r="EY91" s="15">
        <f t="shared" ca="1" si="174"/>
        <v>0</v>
      </c>
      <c r="EZ91" s="15">
        <f t="shared" ca="1" si="175"/>
        <v>-51.481421200660769</v>
      </c>
      <c r="FA91" s="15">
        <f t="shared" ca="1" si="176"/>
        <v>566318.15881902108</v>
      </c>
      <c r="FB91" s="15">
        <f t="shared" ca="1" si="177"/>
        <v>0</v>
      </c>
      <c r="FC91" s="15">
        <f t="shared" ca="1" si="178"/>
        <v>-579444.25202819996</v>
      </c>
      <c r="FD91" s="15">
        <f t="shared" ca="1" si="179"/>
        <v>6772.8647904660611</v>
      </c>
      <c r="FE91" s="15">
        <f t="shared" ca="1" si="180"/>
        <v>0</v>
      </c>
      <c r="FF91" s="15">
        <f t="shared" ca="1" si="181"/>
        <v>-6353.2284187128244</v>
      </c>
      <c r="FG91" s="15">
        <f t="shared" ca="1" si="182"/>
        <v>161112.12841871273</v>
      </c>
      <c r="FH91" s="15">
        <f t="shared" ca="1" si="183"/>
        <v>154758.89999999991</v>
      </c>
      <c r="FI91" s="20"/>
      <c r="FJ91" s="85">
        <f t="shared" ca="1" si="184"/>
        <v>1354334.0141985279</v>
      </c>
      <c r="FK91" s="21"/>
      <c r="FL91" s="22"/>
      <c r="FM91" s="104">
        <f ca="1">_xll.DBRW($B$3,$Q$37,$Q$38,$Q$40,$Q$41,$Q$42,$P91,FM$2,FM$4,FM$3)</f>
        <v>1416302.9099999983</v>
      </c>
      <c r="FN91" s="105">
        <f t="shared" ca="1" si="185"/>
        <v>0.24551772925159576</v>
      </c>
      <c r="FO91" s="104">
        <f ca="1">_xll.DBRW($B$3,$Q$37,$Q$38,$Q$40,$Q$41,$Q$42,$P91,FO$2,FO$4,FO$3)</f>
        <v>1628714.8600000015</v>
      </c>
      <c r="FP91" s="105">
        <f t="shared" ca="1" si="186"/>
        <v>0.2171982082568851</v>
      </c>
      <c r="FQ91" s="86">
        <f t="shared" ca="1" si="187"/>
        <v>-212411.95000000321</v>
      </c>
      <c r="FR91" s="103">
        <f t="shared" ca="1" si="188"/>
        <v>2.8319520994710663</v>
      </c>
      <c r="FS91" s="23"/>
      <c r="FU91" s="37"/>
      <c r="FV91" s="37"/>
      <c r="FW91" s="37"/>
      <c r="FX91" s="37"/>
      <c r="FY91" s="37"/>
      <c r="FZ91" s="37"/>
      <c r="GA91" s="37"/>
      <c r="GB91" s="37"/>
      <c r="GC91" s="37"/>
      <c r="GD91" s="37"/>
      <c r="GE91" s="37"/>
      <c r="GF91" s="37"/>
      <c r="GG91" s="37"/>
    </row>
    <row r="92" spans="1:189" ht="15" customHeight="1" x14ac:dyDescent="0.25">
      <c r="A92">
        <f t="shared" ca="1" si="108"/>
        <v>1</v>
      </c>
      <c r="C92" s="30"/>
      <c r="D92" s="30"/>
      <c r="E92" s="30">
        <f t="shared" ca="1" si="190"/>
        <v>0</v>
      </c>
      <c r="F92" s="30"/>
      <c r="G92" s="30"/>
      <c r="H92" s="30"/>
      <c r="I92" s="30">
        <f t="shared" ca="1" si="189"/>
        <v>0</v>
      </c>
      <c r="J92" s="30">
        <f t="shared" ca="1" si="111"/>
        <v>0</v>
      </c>
      <c r="K92" s="4"/>
      <c r="L92" s="9"/>
      <c r="M92" s="10"/>
      <c r="N92" s="9"/>
      <c r="O92" s="11"/>
      <c r="P92" s="130" t="s">
        <v>282</v>
      </c>
      <c r="Q92" s="130"/>
      <c r="R92" s="12"/>
      <c r="S92" s="13"/>
      <c r="T92" s="84">
        <f ca="1">_xll.DBRW($B$3,$Q$37,$Q$38,$Q$40,$Q$41,$Q$42,$P92,T$2,T$4,T$3)</f>
        <v>16633480.020000001</v>
      </c>
      <c r="U92" s="84">
        <f ca="1">_xll.DBRW($B$3,$Q$37,$Q$38,$Q$40,$Q$41,$Q$42,$P92,U$2,U$4,U$3)</f>
        <v>18315379.810000002</v>
      </c>
      <c r="V92" s="85">
        <f t="shared" ca="1" si="112"/>
        <v>-1681899.790000001</v>
      </c>
      <c r="W92" s="106">
        <f t="shared" ca="1" si="113"/>
        <v>-9.1829916029461833E-2</v>
      </c>
      <c r="X92" s="15">
        <f ca="1">_xll.DBRW($B$3,$Q$37,$Q$38,$Q$40,$Q$41,$Q$42,$P92,X$2,X$4,X$3)</f>
        <v>-7359726.21</v>
      </c>
      <c r="Y92" s="15">
        <f ca="1">_xll.DBRW($B$3,$Q$37,$Q$38,$Q$40,$Q$41,$Q$42,$P92,Y$2,Y$4,Y$3)</f>
        <v>-2575393.8400000003</v>
      </c>
      <c r="Z92" s="15">
        <f ca="1">_xll.DBRW($B$3,$Q$37,$Q$38,$Q$40,$Q$41,$Q$42,$P92,Z$2,Z$4,Z$3)</f>
        <v>0</v>
      </c>
      <c r="AA92" s="15">
        <f ca="1">_xll.DBRW($B$3,$Q$37,$Q$38,$Q$40,$Q$41,$Q$42,$P92,AA$2,AA$4,AA$3)</f>
        <v>-64799.430000000008</v>
      </c>
      <c r="AB92" s="15">
        <f ca="1">_xll.DBRW($B$3,$Q$37,$Q$38,$Q$40,$Q$41,$Q$42,$P92,AB$2,AB$4,AB$3)</f>
        <v>-5701419.3500000006</v>
      </c>
      <c r="AC92" s="15">
        <f ca="1">_xll.DBRW($B$3,$Q$37,$Q$38,$Q$40,$Q$41,$Q$42,$P92,AC$2,AC$4,AC$3)</f>
        <v>-8144254.3599999994</v>
      </c>
      <c r="AD92" s="15">
        <f ca="1">_xll.DBRW($B$3,$Q$37,$Q$38,$Q$40,$Q$41,$Q$42,$P92,AD$2,AD$4,AD$3)</f>
        <v>-3033916.0100000002</v>
      </c>
      <c r="AE92" s="15">
        <f ca="1">_xll.DBRW($B$3,$Q$37,$Q$38,$Q$40,$Q$41,$Q$42,$P92,AE$2,AE$4,AE$3)</f>
        <v>-87.68</v>
      </c>
      <c r="AF92" s="15">
        <f ca="1">_xll.DBRW($B$3,$Q$37,$Q$38,$Q$40,$Q$41,$Q$42,$P92,AF$2,AF$4,AF$3)</f>
        <v>-143277.4</v>
      </c>
      <c r="AG92" s="15">
        <f ca="1">_xll.DBRW($B$3,$Q$37,$Q$38,$Q$40,$Q$41,$Q$42,$P92,AG$2,AG$4,AG$3)</f>
        <v>-6801284.9499999983</v>
      </c>
      <c r="AH92" s="15">
        <f t="shared" ca="1" si="114"/>
        <v>784528.14999999944</v>
      </c>
      <c r="AI92" s="15">
        <f t="shared" ca="1" si="115"/>
        <v>458522.16999999993</v>
      </c>
      <c r="AJ92" s="15">
        <f t="shared" ca="1" si="116"/>
        <v>87.68</v>
      </c>
      <c r="AK92" s="15">
        <f t="shared" ca="1" si="117"/>
        <v>78477.969999999987</v>
      </c>
      <c r="AL92" s="15">
        <f t="shared" ca="1" si="118"/>
        <v>1099865.5999999978</v>
      </c>
      <c r="AM92" s="20"/>
      <c r="AN92" s="16">
        <f ca="1">_xll.DBRW($B$3,$Q$37,$Q$38,$Q$40,$Q$41,$Q$42,$P92,AN$2,AN$4,AN$3)</f>
        <v>0.44246460759568695</v>
      </c>
      <c r="AO92" s="16">
        <f ca="1">_xll.DBRW($B$3,$Q$37,$Q$38,$Q$40,$Q$41,$Q$42,$P92,AO$2,AO$4,AO$3)</f>
        <v>0.44466751137496602</v>
      </c>
      <c r="AP92" s="17">
        <f t="shared" ca="1" si="119"/>
        <v>0.2202903779279064</v>
      </c>
      <c r="AQ92" s="14">
        <f t="shared" ca="1" si="120"/>
        <v>36641.955998621066</v>
      </c>
      <c r="AR92" s="18">
        <f ca="1">_xll.DBRW($B$3,$Q$37,$Q$38,$Q$40,$Q$41,$Q$42,$P92,AR$2,AR$4,AR$3)</f>
        <v>24.42457399353156</v>
      </c>
      <c r="AS92" s="19">
        <f ca="1">_xll.DBRW($B$3,$Q$37,$Q$38,$Q$40,$Q$41,$Q$42,$P92,AS$2,AS$4,AS$3)</f>
        <v>1.3389399653414884</v>
      </c>
      <c r="AT92" s="18">
        <f ca="1">_xll.DBRW($B$3,$Q$37,$Q$38,$Q$40,$Q$41,$Q$42,$P92,AT$2,AT$4,AT$3)</f>
        <v>73.911082818770851</v>
      </c>
      <c r="AU92" s="15">
        <f ca="1">_xll.DBRW($B$3,$Q$37,$Q$38,$Q$40,$Q$41,$Q$42,$P92,AU$2,AU$4,AU$3)</f>
        <v>301324.65000000002</v>
      </c>
      <c r="AV92" s="15">
        <f ca="1">_xll.DBRW($B$3,$Q$37,$Q$38,$Q$40,$Q$41,$Q$42,$P92,AV$2,AV$4,AV$3)</f>
        <v>225047.16999999998</v>
      </c>
      <c r="AW92" s="18">
        <f ca="1">_xll.DBRW($B$3,$Q$37,$Q$38,$Q$40,$Q$41,$Q$42,$P92,AW$2,AW$4,AW$3)</f>
        <v>24.728875538088261</v>
      </c>
      <c r="AX92" s="19">
        <f ca="1">_xll.DBRW($B$3,$Q$37,$Q$38,$Q$40,$Q$41,$Q$42,$P92,AX$2,AX$4,AX$3)</f>
        <v>1.3100951816466793</v>
      </c>
      <c r="AY92" s="18">
        <f ca="1">_xll.DBRW($B$3,$Q$37,$Q$38,$Q$40,$Q$41,$Q$42,$P92,AY$2,AY$4,AY$3)</f>
        <v>72.85708953598575</v>
      </c>
      <c r="AZ92" s="15">
        <f ca="1">_xll.DBRW($B$3,$Q$37,$Q$38,$Q$40,$Q$41,$Q$42,$P92,AZ$2,AZ$4,AZ$3)</f>
        <v>329341.88</v>
      </c>
      <c r="BA92" s="15">
        <f ca="1">_xll.DBRW($B$3,$Q$37,$Q$38,$Q$40,$Q$41,$Q$42,$P92,BA$2,BA$4,BA$3)</f>
        <v>251387.75</v>
      </c>
      <c r="BB92" s="18">
        <f t="shared" ca="1" si="121"/>
        <v>-0.30430154455670078</v>
      </c>
      <c r="BC92" s="18">
        <f t="shared" ca="1" si="122"/>
        <v>2.884478369480914E-2</v>
      </c>
      <c r="BD92" s="18">
        <f t="shared" ca="1" si="123"/>
        <v>1.0539932827851004</v>
      </c>
      <c r="BE92" s="15">
        <f t="shared" ca="1" si="124"/>
        <v>91693.55640800728</v>
      </c>
      <c r="BF92" s="15">
        <f t="shared" ca="1" si="125"/>
        <v>-162041.44061780089</v>
      </c>
      <c r="BG92" s="15">
        <f t="shared" ca="1" si="126"/>
        <v>104951.81091444395</v>
      </c>
      <c r="BH92" s="15">
        <f t="shared" ca="1" si="127"/>
        <v>2038.029293970787</v>
      </c>
      <c r="BI92" s="15">
        <f t="shared" ca="1" si="128"/>
        <v>0</v>
      </c>
      <c r="BJ92" s="15">
        <f t="shared" ca="1" si="129"/>
        <v>36641.955998621124</v>
      </c>
      <c r="BK92" s="15">
        <f t="shared" ca="1" si="130"/>
        <v>747886.19400137838</v>
      </c>
      <c r="BL92" s="15">
        <f t="shared" ca="1" si="131"/>
        <v>784528.14999999944</v>
      </c>
      <c r="BM92" s="16">
        <f ca="1">_xll.DBRW($B$3,$Q$37,$Q$38,$Q$40,$Q$41,$Q$42,$P92,BM$2,BM$4,BM$3)</f>
        <v>0.15483193155631664</v>
      </c>
      <c r="BN92" s="16">
        <f ca="1">_xll.DBRW($B$3,$Q$37,$Q$38,$Q$40,$Q$41,$Q$42,$P92,BN$2,BN$4,BN$3)</f>
        <v>0.16564854463697851</v>
      </c>
      <c r="BO92" s="17">
        <f t="shared" ca="1" si="132"/>
        <v>1.0816613080661868</v>
      </c>
      <c r="BP92" s="14">
        <f t="shared" ca="1" si="133"/>
        <v>179917.91756125999</v>
      </c>
      <c r="BQ92" s="15">
        <f ca="1">_xll.DBRW($B$3,$Q$37,$Q$38,$Q$40,$Q$41,$Q$42,$P92,BQ$2,BQ$4,BQ$3)</f>
        <v>1.3091466330085284</v>
      </c>
      <c r="BR92" s="15">
        <f ca="1">_xll.DBRW($B$3,$Q$37,$Q$38,$Q$40,$Q$41,$Q$42,$P92,BR$2,BR$4,BR$3)</f>
        <v>8.7414162995251186</v>
      </c>
      <c r="BS92" s="15">
        <f ca="1">_xll.DBRW($B$3,$Q$37,$Q$38,$Q$40,$Q$41,$Q$42,$P92,BS$2,BS$4,BS$3)</f>
        <v>73.911082818770851</v>
      </c>
      <c r="BT92" s="15">
        <f ca="1">_xll.DBRW($B$3,$Q$37,$Q$38,$Q$40,$Q$41,$Q$42,$P92,BT$2,BT$4,BT$3)</f>
        <v>1967231</v>
      </c>
      <c r="BU92" s="15">
        <f ca="1">_xll.DBRW($B$3,$Q$37,$Q$38,$Q$40,$Q$41,$Q$42,$P92,BU$2,BU$4,BU$3)</f>
        <v>225047.16999999998</v>
      </c>
      <c r="BV92" s="15">
        <f ca="1">_xll.DBRW($B$3,$Q$37,$Q$38,$Q$40,$Q$41,$Q$42,$P92,BV$2,BV$4,BV$3)</f>
        <v>1.326222652457536</v>
      </c>
      <c r="BW92" s="15">
        <f ca="1">_xll.DBRW($B$3,$Q$37,$Q$38,$Q$40,$Q$41,$Q$42,$P92,BW$2,BW$4,BW$3)</f>
        <v>9.1000337128599149</v>
      </c>
      <c r="BX92" s="15">
        <f ca="1">_xll.DBRW($B$3,$Q$37,$Q$38,$Q$40,$Q$41,$Q$42,$P92,BX$2,BX$4,BX$3)</f>
        <v>72.85708953598575</v>
      </c>
      <c r="BY92" s="15">
        <f ca="1">_xll.DBRW($B$3,$Q$37,$Q$38,$Q$40,$Q$41,$Q$42,$P92,BY$2,BY$4,BY$3)</f>
        <v>2287637</v>
      </c>
      <c r="BZ92" s="15">
        <f ca="1">_xll.DBRW($B$3,$Q$37,$Q$38,$Q$40,$Q$41,$Q$42,$P92,BZ$2,BZ$4,BZ$3)</f>
        <v>251387.75</v>
      </c>
      <c r="CA92" s="15">
        <f t="shared" ca="1" si="134"/>
        <v>-1.7076019449007607E-2</v>
      </c>
      <c r="CB92" s="15">
        <f t="shared" ca="1" si="135"/>
        <v>-0.35861741333479635</v>
      </c>
      <c r="CC92" s="15">
        <f t="shared" ca="1" si="136"/>
        <v>1.0539932827851004</v>
      </c>
      <c r="CD92" s="15">
        <f t="shared" ca="1" si="137"/>
        <v>33592.474816690687</v>
      </c>
      <c r="CE92" s="15">
        <f t="shared" ca="1" si="138"/>
        <v>101492.05006943979</v>
      </c>
      <c r="CF92" s="15">
        <f t="shared" ca="1" si="139"/>
        <v>36725.85631767731</v>
      </c>
      <c r="CG92" s="15">
        <f t="shared" ca="1" si="140"/>
        <v>8107.5363574522198</v>
      </c>
      <c r="CH92" s="15">
        <f t="shared" ca="1" si="141"/>
        <v>0</v>
      </c>
      <c r="CI92" s="15">
        <f t="shared" ca="1" si="142"/>
        <v>179917.91756125999</v>
      </c>
      <c r="CJ92" s="15">
        <f t="shared" ca="1" si="143"/>
        <v>278604.25243873993</v>
      </c>
      <c r="CK92" s="15">
        <f t="shared" ca="1" si="144"/>
        <v>458522.16999999993</v>
      </c>
      <c r="CL92" s="16">
        <f ca="1">_xll.DBRW($B$3,$Q$37,$Q$38,$Q$40,$Q$41,$Q$42,$P92,CL$2,CL$4,CL$3)</f>
        <v>0</v>
      </c>
      <c r="CM92" s="16">
        <f ca="1">_xll.DBRW($B$3,$Q$37,$Q$38,$Q$40,$Q$41,$Q$42,$P92,CM$2,CM$4,CM$3)</f>
        <v>4.7872335113753777E-6</v>
      </c>
      <c r="CN92" s="17">
        <f t="shared" ca="1" si="145"/>
        <v>4.7872335113753779E-4</v>
      </c>
      <c r="CO92" s="14">
        <f t="shared" ca="1" si="146"/>
        <v>79.628352962536795</v>
      </c>
      <c r="CP92" s="15">
        <f ca="1">_xll.DBRW($B$3,$Q$37,$Q$38,$Q$40,$Q$41,$Q$42,$P92,CP$2,CP$4,CP$3)</f>
        <v>0</v>
      </c>
      <c r="CQ92" s="15">
        <f ca="1">_xll.DBRW($B$3,$Q$37,$Q$38,$Q$40,$Q$41,$Q$42,$P92,CQ$2,CQ$4,CQ$3)</f>
        <v>0</v>
      </c>
      <c r="CR92" s="15">
        <f ca="1">_xll.DBRW($B$3,$Q$37,$Q$38,$Q$40,$Q$41,$Q$42,$P92,CR$2,CR$4,CR$3)</f>
        <v>0</v>
      </c>
      <c r="CS92" s="15">
        <f ca="1">_xll.DBRW($B$3,$Q$37,$Q$38,$Q$40,$Q$41,$Q$42,$P92,CS$2,CS$4,CS$3)</f>
        <v>0</v>
      </c>
      <c r="CT92" s="15">
        <f ca="1">_xll.DBRW($B$3,$Q$37,$Q$38,$Q$40,$Q$41,$Q$42,$P92,CT$2,CT$4,CT$3)</f>
        <v>0</v>
      </c>
      <c r="CU92" s="15">
        <f ca="1">_xll.DBRW($B$3,$Q$37,$Q$38,$Q$40,$Q$41,$Q$42,$P92,CU$2,CU$4,CU$3)</f>
        <v>0</v>
      </c>
      <c r="CV92" s="15">
        <f ca="1">_xll.DBRW($B$3,$Q$37,$Q$38,$Q$40,$Q$41,$Q$42,$P92,CV$2,CV$4,CV$3)</f>
        <v>0</v>
      </c>
      <c r="CW92" s="15">
        <f ca="1">_xll.DBRW($B$3,$Q$37,$Q$38,$Q$40,$Q$41,$Q$42,$P92,CW$2,CW$4,CW$3)</f>
        <v>0</v>
      </c>
      <c r="CX92" s="15">
        <f ca="1">_xll.DBRW($B$3,$Q$37,$Q$38,$Q$40,$Q$41,$Q$42,$P92,CX$2,CX$4,CX$3)</f>
        <v>0</v>
      </c>
      <c r="CY92" s="15">
        <f ca="1">_xll.DBRW($B$3,$Q$37,$Q$38,$Q$40,$Q$41,$Q$42,$P92,CY$2,CY$4,CY$3)</f>
        <v>0</v>
      </c>
      <c r="CZ92" s="15">
        <f t="shared" ca="1" si="147"/>
        <v>0</v>
      </c>
      <c r="DA92" s="15">
        <f t="shared" ca="1" si="148"/>
        <v>0</v>
      </c>
      <c r="DB92" s="15">
        <f t="shared" ca="1" si="149"/>
        <v>0</v>
      </c>
      <c r="DC92" s="15">
        <f t="shared" ca="1" si="150"/>
        <v>0</v>
      </c>
      <c r="DD92" s="15">
        <f t="shared" ca="1" si="151"/>
        <v>0</v>
      </c>
      <c r="DE92" s="15">
        <f t="shared" ca="1" si="152"/>
        <v>0</v>
      </c>
      <c r="DF92" s="15">
        <f t="shared" ca="1" si="153"/>
        <v>0</v>
      </c>
      <c r="DG92" s="15">
        <f t="shared" ca="1" si="154"/>
        <v>79.628352962536795</v>
      </c>
      <c r="DH92" s="15">
        <f t="shared" ca="1" si="155"/>
        <v>79.628352962536795</v>
      </c>
      <c r="DI92" s="15">
        <f t="shared" ca="1" si="156"/>
        <v>8.0516470374632139</v>
      </c>
      <c r="DJ92" s="15">
        <f t="shared" ca="1" si="157"/>
        <v>87.68</v>
      </c>
      <c r="DK92" s="16">
        <f ca="1">_xll.DBRW($B$3,$Q$37,$Q$38,$Q$40,$Q$41,$Q$42,$P92,DK$2,DK$4,DK$3)</f>
        <v>3.8957229588808561E-3</v>
      </c>
      <c r="DL92" s="16">
        <f ca="1">_xll.DBRW($B$3,$Q$37,$Q$38,$Q$40,$Q$41,$Q$42,$P92,DL$2,DL$4,DL$3)</f>
        <v>7.8227916366643991E-3</v>
      </c>
      <c r="DM92" s="17">
        <f t="shared" ca="1" si="158"/>
        <v>0.39270686777835434</v>
      </c>
      <c r="DN92" s="14">
        <f t="shared" ca="1" si="159"/>
        <v>65320.81838908037</v>
      </c>
      <c r="DO92" s="15">
        <f ca="1">_xll.DBRW($B$3,$Q$37,$Q$38,$Q$40,$Q$41,$Q$42,$P92,DO$2,DO$4,DO$3)</f>
        <v>0</v>
      </c>
      <c r="DP92" s="15">
        <f ca="1">_xll.DBRW($B$3,$Q$37,$Q$38,$Q$40,$Q$41,$Q$42,$P92,DP$2,DP$4,DP$3)</f>
        <v>0</v>
      </c>
      <c r="DQ92" s="15">
        <f ca="1">_xll.DBRW($B$3,$Q$37,$Q$38,$Q$40,$Q$41,$Q$42,$P92,DQ$2,DQ$4,DQ$3)</f>
        <v>0</v>
      </c>
      <c r="DR92" s="15">
        <f ca="1">_xll.DBRW($B$3,$Q$37,$Q$38,$Q$40,$Q$41,$Q$42,$P92,DR$2,DR$4,DR$3)</f>
        <v>0</v>
      </c>
      <c r="DS92" s="15">
        <f ca="1">_xll.DBRW($B$3,$Q$37,$Q$38,$Q$40,$Q$41,$Q$42,$P92,DS$2,DS$4,DS$3)</f>
        <v>0</v>
      </c>
      <c r="DT92" s="15">
        <f ca="1">_xll.DBRW($B$3,$Q$37,$Q$38,$Q$40,$Q$41,$Q$42,$P92,DT$2,DT$4,DT$3)</f>
        <v>0</v>
      </c>
      <c r="DU92" s="15">
        <f ca="1">_xll.DBRW($B$3,$Q$37,$Q$38,$Q$40,$Q$41,$Q$42,$P92,DU$2,DU$4,DU$3)</f>
        <v>0</v>
      </c>
      <c r="DV92" s="15">
        <f ca="1">_xll.DBRW($B$3,$Q$37,$Q$38,$Q$40,$Q$41,$Q$42,$P92,DV$2,DV$4,DV$3)</f>
        <v>0</v>
      </c>
      <c r="DW92" s="15">
        <f ca="1">_xll.DBRW($B$3,$Q$37,$Q$38,$Q$40,$Q$41,$Q$42,$P92,DW$2,DW$4,DW$3)</f>
        <v>0</v>
      </c>
      <c r="DX92" s="15">
        <f ca="1">_xll.DBRW($B$3,$Q$37,$Q$38,$Q$40,$Q$41,$Q$42,$P92,DX$2,DX$4,DX$3)</f>
        <v>0</v>
      </c>
      <c r="DY92" s="15">
        <f t="shared" ca="1" si="160"/>
        <v>0</v>
      </c>
      <c r="DZ92" s="15">
        <f t="shared" ca="1" si="161"/>
        <v>0</v>
      </c>
      <c r="EA92" s="15">
        <f t="shared" ca="1" si="162"/>
        <v>0</v>
      </c>
      <c r="EB92" s="15">
        <f t="shared" ca="1" si="163"/>
        <v>0</v>
      </c>
      <c r="EC92" s="15">
        <f t="shared" ca="1" si="164"/>
        <v>0</v>
      </c>
      <c r="ED92" s="15">
        <f t="shared" ca="1" si="165"/>
        <v>0</v>
      </c>
      <c r="EE92" s="15">
        <f t="shared" ca="1" si="166"/>
        <v>0</v>
      </c>
      <c r="EF92" s="15">
        <f t="shared" ca="1" si="167"/>
        <v>65320.81838908037</v>
      </c>
      <c r="EG92" s="15">
        <f t="shared" ca="1" si="168"/>
        <v>65320.81838908037</v>
      </c>
      <c r="EH92" s="15">
        <f t="shared" ca="1" si="169"/>
        <v>13157.151610919615</v>
      </c>
      <c r="EI92" s="15">
        <f t="shared" ca="1" si="170"/>
        <v>78477.969999999987</v>
      </c>
      <c r="EJ92" s="16">
        <f ca="1">_xll.DBRW($B$3,$Q$37,$Q$38,$Q$40,$Q$41,$Q$42,$P92,EJ$2,EJ$4,EJ$3)</f>
        <v>0.34276767959228294</v>
      </c>
      <c r="EK92" s="16">
        <f ca="1">_xll.DBRW($B$3,$Q$37,$Q$38,$Q$40,$Q$41,$Q$42,$P92,EK$2,EK$4,EK$3)</f>
        <v>0.37134282884412634</v>
      </c>
      <c r="EL92" s="17">
        <f t="shared" ca="1" si="171"/>
        <v>2.8575149251843399</v>
      </c>
      <c r="EM92" s="14">
        <f t="shared" ca="1" si="172"/>
        <v>475304.17414905538</v>
      </c>
      <c r="EN92" s="15">
        <f ca="1">_xll.DBRW($B$3,$Q$37,$Q$38,$Q$40,$Q$41,$Q$42,$P92,EN$2,EN$4,EN$3)</f>
        <v>25.334330353943134</v>
      </c>
      <c r="EO92" s="15">
        <f ca="1">_xll.DBRW($B$3,$Q$37,$Q$38,$Q$40,$Q$41,$Q$42,$P92,EO$2,EO$4,EO$3)</f>
        <v>1</v>
      </c>
      <c r="EP92" s="15">
        <f ca="1">_xll.DBRW($B$3,$Q$37,$Q$38,$Q$40,$Q$41,$Q$42,$P92,EP$2,EP$4,EP$3)</f>
        <v>73.911082818770851</v>
      </c>
      <c r="EQ92" s="15">
        <f ca="1">_xll.DBRW($B$3,$Q$37,$Q$38,$Q$40,$Q$41,$Q$42,$P92,EQ$2,EQ$4,EQ$3)</f>
        <v>225047.16999999998</v>
      </c>
      <c r="ER92" s="15">
        <f ca="1">_xll.DBRW($B$3,$Q$37,$Q$38,$Q$40,$Q$41,$Q$42,$P92,ER$2,ER$4,ER$3)</f>
        <v>225047.16999999998</v>
      </c>
      <c r="ES92" s="15">
        <f ca="1">_xll.DBRW($B$3,$Q$37,$Q$38,$Q$40,$Q$41,$Q$42,$P92,ES$2,ES$4,ES$3)</f>
        <v>27.054957729642748</v>
      </c>
      <c r="ET92" s="15">
        <f ca="1">_xll.DBRW($B$3,$Q$37,$Q$38,$Q$40,$Q$41,$Q$42,$P92,ET$2,ET$4,ET$3)</f>
        <v>1</v>
      </c>
      <c r="EU92" s="15">
        <f ca="1">_xll.DBRW($B$3,$Q$37,$Q$38,$Q$40,$Q$41,$Q$42,$P92,EU$2,EU$4,EU$3)</f>
        <v>72.85708953598575</v>
      </c>
      <c r="EV92" s="15">
        <f ca="1">_xll.DBRW($B$3,$Q$37,$Q$38,$Q$40,$Q$41,$Q$42,$P92,EV$2,EV$4,EV$3)</f>
        <v>251387.75</v>
      </c>
      <c r="EW92" s="15">
        <f ca="1">_xll.DBRW($B$3,$Q$37,$Q$38,$Q$40,$Q$41,$Q$42,$P92,EW$2,EW$4,EW$3)</f>
        <v>251387.75</v>
      </c>
      <c r="EX92" s="15">
        <f t="shared" ca="1" si="173"/>
        <v>-1.720627375699614</v>
      </c>
      <c r="EY92" s="15">
        <f t="shared" ca="1" si="174"/>
        <v>0</v>
      </c>
      <c r="EZ92" s="15">
        <f t="shared" ca="1" si="175"/>
        <v>1.0539932827851004</v>
      </c>
      <c r="FA92" s="15">
        <f t="shared" ca="1" si="176"/>
        <v>387222.3215257249</v>
      </c>
      <c r="FB92" s="15">
        <f t="shared" ca="1" si="177"/>
        <v>0</v>
      </c>
      <c r="FC92" s="15">
        <f t="shared" ca="1" si="178"/>
        <v>81303.878499191065</v>
      </c>
      <c r="FD92" s="15">
        <f t="shared" ca="1" si="179"/>
        <v>6777.9741241395241</v>
      </c>
      <c r="FE92" s="15">
        <f t="shared" ca="1" si="180"/>
        <v>0</v>
      </c>
      <c r="FF92" s="15">
        <f t="shared" ca="1" si="181"/>
        <v>475304.1741490555</v>
      </c>
      <c r="FG92" s="15">
        <f t="shared" ca="1" si="182"/>
        <v>624561.42585094238</v>
      </c>
      <c r="FH92" s="15">
        <f t="shared" ca="1" si="183"/>
        <v>1099865.5999999978</v>
      </c>
      <c r="FI92" s="20"/>
      <c r="FJ92" s="85">
        <f t="shared" ca="1" si="184"/>
        <v>1664217.0755490179</v>
      </c>
      <c r="FK92" s="21"/>
      <c r="FL92" s="22"/>
      <c r="FM92" s="104">
        <f ca="1">_xll.DBRW($B$3,$Q$37,$Q$38,$Q$40,$Q$41,$Q$42,$P92,FM$2,FM$4,FM$3)</f>
        <v>932141.19000000157</v>
      </c>
      <c r="FN92" s="105">
        <f t="shared" ca="1" si="185"/>
        <v>5.6040058296832673E-2</v>
      </c>
      <c r="FO92" s="104">
        <f ca="1">_xll.DBRW($B$3,$Q$37,$Q$38,$Q$40,$Q$41,$Q$42,$P92,FO$2,FO$4,FO$3)</f>
        <v>192559.40999999948</v>
      </c>
      <c r="FP92" s="105">
        <f t="shared" ca="1" si="186"/>
        <v>1.0513536273753062E-2</v>
      </c>
      <c r="FQ92" s="86">
        <f t="shared" ca="1" si="187"/>
        <v>739581.78000000212</v>
      </c>
      <c r="FR92" s="103">
        <f t="shared" ca="1" si="188"/>
        <v>4.5526522023079607</v>
      </c>
      <c r="FS92" s="23"/>
      <c r="FU92" s="37"/>
      <c r="FV92" s="37"/>
      <c r="FW92" s="37"/>
      <c r="FX92" s="37"/>
      <c r="FY92" s="37"/>
      <c r="FZ92" s="37"/>
      <c r="GA92" s="37"/>
      <c r="GB92" s="37"/>
      <c r="GC92" s="37"/>
      <c r="GD92" s="37"/>
      <c r="GE92" s="37"/>
      <c r="GF92" s="37"/>
      <c r="GG92" s="37"/>
    </row>
    <row r="93" spans="1:189" ht="15" customHeight="1" x14ac:dyDescent="0.25">
      <c r="A93">
        <f t="shared" ca="1" si="108"/>
        <v>1</v>
      </c>
      <c r="C93" s="30"/>
      <c r="D93" s="30"/>
      <c r="E93" s="30">
        <f t="shared" ca="1" si="190"/>
        <v>0</v>
      </c>
      <c r="F93" s="30"/>
      <c r="G93" s="30"/>
      <c r="H93" s="30"/>
      <c r="I93" s="30">
        <f t="shared" ca="1" si="189"/>
        <v>0</v>
      </c>
      <c r="J93" s="30">
        <f t="shared" ca="1" si="111"/>
        <v>0</v>
      </c>
      <c r="K93" s="4"/>
      <c r="L93" s="9"/>
      <c r="M93" s="10"/>
      <c r="N93" s="9"/>
      <c r="O93" s="11"/>
      <c r="P93" s="130" t="s">
        <v>249</v>
      </c>
      <c r="Q93" s="130"/>
      <c r="R93" s="12"/>
      <c r="S93" s="13"/>
      <c r="T93" s="84">
        <f ca="1">_xll.DBRW($B$3,$Q$37,$Q$38,$Q$40,$Q$41,$Q$42,$P93,T$2,T$4,T$3)</f>
        <v>11076771.789999999</v>
      </c>
      <c r="U93" s="84">
        <f ca="1">_xll.DBRW($B$3,$Q$37,$Q$38,$Q$40,$Q$41,$Q$42,$P93,U$2,U$4,U$3)</f>
        <v>12667245.52</v>
      </c>
      <c r="V93" s="85">
        <f t="shared" ca="1" si="112"/>
        <v>-1590473.7300000004</v>
      </c>
      <c r="W93" s="106">
        <f t="shared" ca="1" si="113"/>
        <v>-0.12555797765890311</v>
      </c>
      <c r="X93" s="15">
        <f ca="1">_xll.DBRW($B$3,$Q$37,$Q$38,$Q$40,$Q$41,$Q$42,$P93,X$2,X$4,X$3)</f>
        <v>-5043282.13</v>
      </c>
      <c r="Y93" s="15">
        <f ca="1">_xll.DBRW($B$3,$Q$37,$Q$38,$Q$40,$Q$41,$Q$42,$P93,Y$2,Y$4,Y$3)</f>
        <v>-883963.34</v>
      </c>
      <c r="Z93" s="15">
        <f ca="1">_xll.DBRW($B$3,$Q$37,$Q$38,$Q$40,$Q$41,$Q$42,$P93,Z$2,Z$4,Z$3)</f>
        <v>-1092703.6399999997</v>
      </c>
      <c r="AA93" s="15">
        <f ca="1">_xll.DBRW($B$3,$Q$37,$Q$38,$Q$40,$Q$41,$Q$42,$P93,AA$2,AA$4,AA$3)</f>
        <v>-893710.84</v>
      </c>
      <c r="AB93" s="15">
        <f ca="1">_xll.DBRW($B$3,$Q$37,$Q$38,$Q$40,$Q$41,$Q$42,$P93,AB$2,AB$4,AB$3)</f>
        <v>-1375495.3099999998</v>
      </c>
      <c r="AC93" s="15">
        <f ca="1">_xll.DBRW($B$3,$Q$37,$Q$38,$Q$40,$Q$41,$Q$42,$P93,AC$2,AC$4,AC$3)</f>
        <v>-5606540.3899999997</v>
      </c>
      <c r="AD93" s="15">
        <f ca="1">_xll.DBRW($B$3,$Q$37,$Q$38,$Q$40,$Q$41,$Q$42,$P93,AD$2,AD$4,AD$3)</f>
        <v>-943324.84</v>
      </c>
      <c r="AE93" s="15">
        <f ca="1">_xll.DBRW($B$3,$Q$37,$Q$38,$Q$40,$Q$41,$Q$42,$P93,AE$2,AE$4,AE$3)</f>
        <v>-1389169.8</v>
      </c>
      <c r="AF93" s="15">
        <f ca="1">_xll.DBRW($B$3,$Q$37,$Q$38,$Q$40,$Q$41,$Q$42,$P93,AF$2,AF$4,AF$3)</f>
        <v>-1072376.25</v>
      </c>
      <c r="AG93" s="15">
        <f ca="1">_xll.DBRW($B$3,$Q$37,$Q$38,$Q$40,$Q$41,$Q$42,$P93,AG$2,AG$4,AG$3)</f>
        <v>-1033955.6299999999</v>
      </c>
      <c r="AH93" s="15">
        <f t="shared" ca="1" si="114"/>
        <v>563258.25999999978</v>
      </c>
      <c r="AI93" s="15">
        <f t="shared" ca="1" si="115"/>
        <v>59361.5</v>
      </c>
      <c r="AJ93" s="15">
        <f t="shared" ca="1" si="116"/>
        <v>296466.16000000038</v>
      </c>
      <c r="AK93" s="15">
        <f t="shared" ca="1" si="117"/>
        <v>178665.41000000003</v>
      </c>
      <c r="AL93" s="15">
        <f t="shared" ca="1" si="118"/>
        <v>-341539.67999999993</v>
      </c>
      <c r="AM93" s="20"/>
      <c r="AN93" s="16">
        <f ca="1">_xll.DBRW($B$3,$Q$37,$Q$38,$Q$40,$Q$41,$Q$42,$P93,AN$2,AN$4,AN$3)</f>
        <v>0.4553025218550612</v>
      </c>
      <c r="AO93" s="16">
        <f ca="1">_xll.DBRW($B$3,$Q$37,$Q$38,$Q$40,$Q$41,$Q$42,$P93,AO$2,AO$4,AO$3)</f>
        <v>0.44260138331952059</v>
      </c>
      <c r="AP93" s="17">
        <f t="shared" ca="1" si="119"/>
        <v>-1.2701138535540613</v>
      </c>
      <c r="AQ93" s="14">
        <f t="shared" ca="1" si="120"/>
        <v>-140687.61303135811</v>
      </c>
      <c r="AR93" s="18">
        <f ca="1">_xll.DBRW($B$3,$Q$37,$Q$38,$Q$40,$Q$41,$Q$42,$P93,AR$2,AR$4,AR$3)</f>
        <v>33.68700498895538</v>
      </c>
      <c r="AS93" s="19">
        <f ca="1">_xll.DBRW($B$3,$Q$37,$Q$38,$Q$40,$Q$41,$Q$42,$P93,AS$2,AS$4,AS$3)</f>
        <v>1.4703079843674234</v>
      </c>
      <c r="AT93" s="18">
        <f ca="1">_xll.DBRW($B$3,$Q$37,$Q$38,$Q$40,$Q$41,$Q$42,$P93,AT$2,AT$4,AT$3)</f>
        <v>108.78541195617085</v>
      </c>
      <c r="AU93" s="15">
        <f ca="1">_xll.DBRW($B$3,$Q$37,$Q$38,$Q$40,$Q$41,$Q$42,$P93,AU$2,AU$4,AU$3)</f>
        <v>149710.01819999999</v>
      </c>
      <c r="AV93" s="15">
        <f ca="1">_xll.DBRW($B$3,$Q$37,$Q$38,$Q$40,$Q$41,$Q$42,$P93,AV$2,AV$4,AV$3)</f>
        <v>101822.2167</v>
      </c>
      <c r="AW93" s="18">
        <f ca="1">_xll.DBRW($B$3,$Q$37,$Q$38,$Q$40,$Q$41,$Q$42,$P93,AW$2,AW$4,AW$3)</f>
        <v>32.872862497239161</v>
      </c>
      <c r="AX93" s="19">
        <f ca="1">_xll.DBRW($B$3,$Q$37,$Q$38,$Q$40,$Q$41,$Q$42,$P93,AX$2,AX$4,AX$3)</f>
        <v>1.5003328896268198</v>
      </c>
      <c r="AY93" s="18">
        <f ca="1">_xll.DBRW($B$3,$Q$37,$Q$38,$Q$40,$Q$41,$Q$42,$P93,AY$2,AY$4,AY$3)</f>
        <v>111.43263134625796</v>
      </c>
      <c r="AZ93" s="15">
        <f ca="1">_xll.DBRW($B$3,$Q$37,$Q$38,$Q$40,$Q$41,$Q$42,$P93,AZ$2,AZ$4,AZ$3)</f>
        <v>170552.24170000001</v>
      </c>
      <c r="BA93" s="15">
        <f ca="1">_xll.DBRW($B$3,$Q$37,$Q$38,$Q$40,$Q$41,$Q$42,$P93,BA$2,BA$4,BA$3)</f>
        <v>113676.26669999999</v>
      </c>
      <c r="BB93" s="18">
        <f t="shared" ca="1" si="121"/>
        <v>0.81414249171621833</v>
      </c>
      <c r="BC93" s="18">
        <f t="shared" ca="1" si="122"/>
        <v>-3.0024905259396384E-2</v>
      </c>
      <c r="BD93" s="18">
        <f t="shared" ca="1" si="123"/>
        <v>-2.6472193900871162</v>
      </c>
      <c r="BE93" s="15">
        <f t="shared" ca="1" si="124"/>
        <v>-121885.28725222839</v>
      </c>
      <c r="BF93" s="15">
        <f t="shared" ca="1" si="125"/>
        <v>100926.98040320954</v>
      </c>
      <c r="BG93" s="15">
        <f t="shared" ca="1" si="126"/>
        <v>-122724.85808662267</v>
      </c>
      <c r="BH93" s="15">
        <f t="shared" ca="1" si="127"/>
        <v>2995.5519042833475</v>
      </c>
      <c r="BI93" s="15">
        <f t="shared" ca="1" si="128"/>
        <v>0</v>
      </c>
      <c r="BJ93" s="15">
        <f t="shared" ca="1" si="129"/>
        <v>-140687.61303135817</v>
      </c>
      <c r="BK93" s="15">
        <f t="shared" ca="1" si="130"/>
        <v>703945.87303135789</v>
      </c>
      <c r="BL93" s="15">
        <f t="shared" ca="1" si="131"/>
        <v>563258.25999999978</v>
      </c>
      <c r="BM93" s="16">
        <f ca="1">_xll.DBRW($B$3,$Q$37,$Q$38,$Q$40,$Q$41,$Q$42,$P93,BM$2,BM$4,BM$3)</f>
        <v>7.9803335913991968E-2</v>
      </c>
      <c r="BN93" s="16">
        <f ca="1">_xll.DBRW($B$3,$Q$37,$Q$38,$Q$40,$Q$41,$Q$42,$P93,BN$2,BN$4,BN$3)</f>
        <v>7.4469610501399677E-2</v>
      </c>
      <c r="BO93" s="17">
        <f t="shared" ca="1" si="132"/>
        <v>-0.53337254125922917</v>
      </c>
      <c r="BP93" s="14">
        <f t="shared" ca="1" si="133"/>
        <v>-59080.459185808344</v>
      </c>
      <c r="BQ93" s="15">
        <f ca="1">_xll.DBRW($B$3,$Q$37,$Q$38,$Q$40,$Q$41,$Q$42,$P93,BQ$2,BQ$4,BQ$3)</f>
        <v>0.26074907111665407</v>
      </c>
      <c r="BR93" s="15">
        <f ca="1">_xll.DBRW($B$3,$Q$37,$Q$38,$Q$40,$Q$41,$Q$42,$P93,BR$2,BR$4,BR$3)</f>
        <v>33.294227034835316</v>
      </c>
      <c r="BS93" s="15">
        <f ca="1">_xll.DBRW($B$3,$Q$37,$Q$38,$Q$40,$Q$41,$Q$42,$P93,BS$2,BS$4,BS$3)</f>
        <v>108.78541195617085</v>
      </c>
      <c r="BT93" s="15">
        <f ca="1">_xll.DBRW($B$3,$Q$37,$Q$38,$Q$40,$Q$41,$Q$42,$P93,BT$2,BT$4,BT$3)</f>
        <v>3390092</v>
      </c>
      <c r="BU93" s="15">
        <f ca="1">_xll.DBRW($B$3,$Q$37,$Q$38,$Q$40,$Q$41,$Q$42,$P93,BU$2,BU$4,BU$3)</f>
        <v>101822.2167</v>
      </c>
      <c r="BV93" s="15">
        <f ca="1">_xll.DBRW($B$3,$Q$37,$Q$38,$Q$40,$Q$41,$Q$42,$P93,BV$2,BV$4,BV$3)</f>
        <v>0.24027491433442952</v>
      </c>
      <c r="BW93" s="15">
        <f ca="1">_xll.DBRW($B$3,$Q$37,$Q$38,$Q$40,$Q$41,$Q$42,$P93,BW$2,BW$4,BW$3)</f>
        <v>34.536874881377507</v>
      </c>
      <c r="BX93" s="15">
        <f ca="1">_xll.DBRW($B$3,$Q$37,$Q$38,$Q$40,$Q$41,$Q$42,$P93,BX$2,BX$4,BX$3)</f>
        <v>111.43263134625796</v>
      </c>
      <c r="BY93" s="15">
        <f ca="1">_xll.DBRW($B$3,$Q$37,$Q$38,$Q$40,$Q$41,$Q$42,$P93,BY$2,BY$4,BY$3)</f>
        <v>3926023</v>
      </c>
      <c r="BZ93" s="15">
        <f ca="1">_xll.DBRW($B$3,$Q$37,$Q$38,$Q$40,$Q$41,$Q$42,$P93,BZ$2,BZ$4,BZ$3)</f>
        <v>113676.26669999999</v>
      </c>
      <c r="CA93" s="15">
        <f t="shared" ca="1" si="134"/>
        <v>2.0474156782224556E-2</v>
      </c>
      <c r="CB93" s="15">
        <f t="shared" ca="1" si="135"/>
        <v>-1.2426478465421908</v>
      </c>
      <c r="CC93" s="15">
        <f t="shared" ca="1" si="136"/>
        <v>-2.6472193900871162</v>
      </c>
      <c r="CD93" s="15">
        <f t="shared" ca="1" si="137"/>
        <v>-69409.275114165212</v>
      </c>
      <c r="CE93" s="15">
        <f t="shared" ca="1" si="138"/>
        <v>31805.284775940629</v>
      </c>
      <c r="CF93" s="15">
        <f t="shared" ca="1" si="139"/>
        <v>-21510.649743340255</v>
      </c>
      <c r="CG93" s="15">
        <f t="shared" ca="1" si="140"/>
        <v>34.180895756493555</v>
      </c>
      <c r="CH93" s="15">
        <f t="shared" ca="1" si="141"/>
        <v>0</v>
      </c>
      <c r="CI93" s="15">
        <f t="shared" ca="1" si="142"/>
        <v>-59080.459185808344</v>
      </c>
      <c r="CJ93" s="15">
        <f t="shared" ca="1" si="143"/>
        <v>118441.95918580834</v>
      </c>
      <c r="CK93" s="15">
        <f t="shared" ca="1" si="144"/>
        <v>59361.5</v>
      </c>
      <c r="CL93" s="16">
        <f ca="1">_xll.DBRW($B$3,$Q$37,$Q$38,$Q$40,$Q$41,$Q$42,$P93,CL$2,CL$4,CL$3)</f>
        <v>9.8648203710983901E-2</v>
      </c>
      <c r="CM93" s="16">
        <f ca="1">_xll.DBRW($B$3,$Q$37,$Q$38,$Q$40,$Q$41,$Q$42,$P93,CM$2,CM$4,CM$3)</f>
        <v>0.10966628836605988</v>
      </c>
      <c r="CN93" s="17">
        <f t="shared" ca="1" si="145"/>
        <v>1.1018084655075977</v>
      </c>
      <c r="CO93" s="14">
        <f t="shared" ca="1" si="146"/>
        <v>122044.80928717746</v>
      </c>
      <c r="CP93" s="15">
        <f ca="1">_xll.DBRW($B$3,$Q$37,$Q$38,$Q$40,$Q$41,$Q$42,$P93,CP$2,CP$4,CP$3)</f>
        <v>1.0113129699183749</v>
      </c>
      <c r="CQ93" s="15">
        <f ca="1">_xll.DBRW($B$3,$Q$37,$Q$38,$Q$40,$Q$41,$Q$42,$P93,CQ$2,CQ$4,CQ$3)</f>
        <v>10.611438593832931</v>
      </c>
      <c r="CR93" s="15">
        <f ca="1">_xll.DBRW($B$3,$Q$37,$Q$38,$Q$40,$Q$41,$Q$42,$P93,CR$2,CR$4,CR$3)</f>
        <v>108.78541195617085</v>
      </c>
      <c r="CS93" s="15">
        <f ca="1">_xll.DBRW($B$3,$Q$37,$Q$38,$Q$40,$Q$41,$Q$42,$P93,CS$2,CS$4,CS$3)</f>
        <v>1080480.2</v>
      </c>
      <c r="CT93" s="15">
        <f ca="1">_xll.DBRW($B$3,$Q$37,$Q$38,$Q$40,$Q$41,$Q$42,$P93,CT$2,CT$4,CT$3)</f>
        <v>101822.2167</v>
      </c>
      <c r="CU93" s="15">
        <f ca="1">_xll.DBRW($B$3,$Q$37,$Q$38,$Q$40,$Q$41,$Q$42,$P93,CU$2,CU$4,CU$3)</f>
        <v>1.1019649766784811</v>
      </c>
      <c r="CV93" s="15">
        <f ca="1">_xll.DBRW($B$3,$Q$37,$Q$38,$Q$40,$Q$41,$Q$42,$P93,CV$2,CV$4,CV$3)</f>
        <v>11.089647440013968</v>
      </c>
      <c r="CW93" s="15">
        <f ca="1">_xll.DBRW($B$3,$Q$37,$Q$38,$Q$40,$Q$41,$Q$42,$P93,CW$2,CW$4,CW$3)</f>
        <v>111.43263134625796</v>
      </c>
      <c r="CX93" s="15">
        <f ca="1">_xll.DBRW($B$3,$Q$37,$Q$38,$Q$40,$Q$41,$Q$42,$P93,CX$2,CX$4,CX$3)</f>
        <v>1260629.72</v>
      </c>
      <c r="CY93" s="15">
        <f ca="1">_xll.DBRW($B$3,$Q$37,$Q$38,$Q$40,$Q$41,$Q$42,$P93,CY$2,CY$4,CY$3)</f>
        <v>113676.26669999999</v>
      </c>
      <c r="CZ93" s="15">
        <f t="shared" ca="1" si="147"/>
        <v>-9.0652006760106207E-2</v>
      </c>
      <c r="DA93" s="15">
        <f t="shared" ca="1" si="148"/>
        <v>-0.47820884618103676</v>
      </c>
      <c r="DB93" s="15">
        <f t="shared" ca="1" si="149"/>
        <v>-2.6472193900871162</v>
      </c>
      <c r="DC93" s="15">
        <f t="shared" ca="1" si="150"/>
        <v>97947.69839456091</v>
      </c>
      <c r="DD93" s="15">
        <f t="shared" ca="1" si="151"/>
        <v>47119.671723446656</v>
      </c>
      <c r="DE93" s="15">
        <f t="shared" ca="1" si="152"/>
        <v>-26590.203699299291</v>
      </c>
      <c r="DF93" s="15">
        <f t="shared" ca="1" si="153"/>
        <v>3567.6428684691782</v>
      </c>
      <c r="DG93" s="15">
        <f t="shared" ca="1" si="154"/>
        <v>0</v>
      </c>
      <c r="DH93" s="15">
        <f t="shared" ca="1" si="155"/>
        <v>122044.80928717744</v>
      </c>
      <c r="DI93" s="15">
        <f t="shared" ca="1" si="156"/>
        <v>174421.35071282292</v>
      </c>
      <c r="DJ93" s="15">
        <f t="shared" ca="1" si="157"/>
        <v>296466.16000000038</v>
      </c>
      <c r="DK93" s="16">
        <f ca="1">_xll.DBRW($B$3,$Q$37,$Q$38,$Q$40,$Q$41,$Q$42,$P93,DK$2,DK$4,DK$3)</f>
        <v>8.0683330571713438E-2</v>
      </c>
      <c r="DL93" s="16">
        <f ca="1">_xll.DBRW($B$3,$Q$37,$Q$38,$Q$40,$Q$41,$Q$42,$P93,DL$2,DL$4,DL$3)</f>
        <v>8.4657414140023715E-2</v>
      </c>
      <c r="DM93" s="17">
        <f t="shared" ca="1" si="158"/>
        <v>0.39740835683102771</v>
      </c>
      <c r="DN93" s="14">
        <f t="shared" ca="1" si="159"/>
        <v>44020.016760561732</v>
      </c>
      <c r="DO93" s="15">
        <f ca="1">_xll.DBRW($B$3,$Q$37,$Q$38,$Q$40,$Q$41,$Q$42,$P93,DO$2,DO$4,DO$3)</f>
        <v>14650.99737704918</v>
      </c>
      <c r="DP93" s="15">
        <f ca="1">_xll.DBRW($B$3,$Q$37,$Q$38,$Q$40,$Q$41,$Q$42,$P93,DP$2,DP$4,DP$3)</f>
        <v>5.9908340219821596E-4</v>
      </c>
      <c r="DQ93" s="15">
        <f ca="1">_xll.DBRW($B$3,$Q$37,$Q$38,$Q$40,$Q$41,$Q$42,$P93,DQ$2,DQ$4,DQ$3)</f>
        <v>108.78541195617085</v>
      </c>
      <c r="DR93" s="15">
        <f ca="1">_xll.DBRW($B$3,$Q$37,$Q$38,$Q$40,$Q$41,$Q$42,$P93,DR$2,DR$4,DR$3)</f>
        <v>61</v>
      </c>
      <c r="DS93" s="15">
        <f ca="1">_xll.DBRW($B$3,$Q$37,$Q$38,$Q$40,$Q$41,$Q$42,$P93,DS$2,DS$4,DS$3)</f>
        <v>101822.2167</v>
      </c>
      <c r="DT93" s="15">
        <f ca="1">_xll.DBRW($B$3,$Q$37,$Q$38,$Q$40,$Q$41,$Q$42,$P93,DT$2,DT$4,DT$3)</f>
        <v>17872.9375</v>
      </c>
      <c r="DU93" s="15">
        <f ca="1">_xll.DBRW($B$3,$Q$37,$Q$38,$Q$40,$Q$41,$Q$42,$P93,DU$2,DU$4,DU$3)</f>
        <v>5.278146594868778E-4</v>
      </c>
      <c r="DV93" s="15">
        <f ca="1">_xll.DBRW($B$3,$Q$37,$Q$38,$Q$40,$Q$41,$Q$42,$P93,DV$2,DV$4,DV$3)</f>
        <v>111.43263134625796</v>
      </c>
      <c r="DW93" s="15">
        <f ca="1">_xll.DBRW($B$3,$Q$37,$Q$38,$Q$40,$Q$41,$Q$42,$P93,DW$2,DW$4,DW$3)</f>
        <v>60</v>
      </c>
      <c r="DX93" s="15">
        <f ca="1">_xll.DBRW($B$3,$Q$37,$Q$38,$Q$40,$Q$41,$Q$42,$P93,DX$2,DX$4,DX$3)</f>
        <v>113676.26669999999</v>
      </c>
      <c r="DY93" s="15">
        <f t="shared" ca="1" si="160"/>
        <v>-3221.9401229508203</v>
      </c>
      <c r="DZ93" s="15">
        <f t="shared" ca="1" si="161"/>
        <v>7.126874271133816E-5</v>
      </c>
      <c r="EA93" s="15">
        <f t="shared" ca="1" si="162"/>
        <v>-2.6472193900871162</v>
      </c>
      <c r="EB93" s="15">
        <f t="shared" ca="1" si="163"/>
        <v>196538.34750000003</v>
      </c>
      <c r="EC93" s="15">
        <f t="shared" ca="1" si="164"/>
        <v>-120674.2684566862</v>
      </c>
      <c r="ED93" s="15">
        <f t="shared" ca="1" si="165"/>
        <v>-21747.848560174905</v>
      </c>
      <c r="EE93" s="15">
        <f t="shared" ca="1" si="166"/>
        <v>-10096.213722577202</v>
      </c>
      <c r="EF93" s="15">
        <f t="shared" ca="1" si="167"/>
        <v>0</v>
      </c>
      <c r="EG93" s="15">
        <f t="shared" ca="1" si="168"/>
        <v>44020.016760561724</v>
      </c>
      <c r="EH93" s="15">
        <f t="shared" ca="1" si="169"/>
        <v>134645.3932394383</v>
      </c>
      <c r="EI93" s="15">
        <f t="shared" ca="1" si="170"/>
        <v>178665.41000000003</v>
      </c>
      <c r="EJ93" s="16">
        <f ca="1">_xll.DBRW($B$3,$Q$37,$Q$38,$Q$40,$Q$41,$Q$42,$P93,EJ$2,EJ$4,EJ$3)</f>
        <v>0.12417835593956927</v>
      </c>
      <c r="EK93" s="16">
        <f ca="1">_xll.DBRW($B$3,$Q$37,$Q$38,$Q$40,$Q$41,$Q$42,$P93,EK$2,EK$4,EK$3)</f>
        <v>8.1624345905944029E-2</v>
      </c>
      <c r="EL93" s="17">
        <f t="shared" ca="1" si="171"/>
        <v>-4.2554010033625245</v>
      </c>
      <c r="EM93" s="14">
        <f t="shared" ca="1" si="172"/>
        <v>-471361.05789183703</v>
      </c>
      <c r="EN93" s="15">
        <f ca="1">_xll.DBRW($B$3,$Q$37,$Q$38,$Q$40,$Q$41,$Q$42,$P93,EN$2,EN$4,EN$3)</f>
        <v>13.508793606926059</v>
      </c>
      <c r="EO93" s="15">
        <f ca="1">_xll.DBRW($B$3,$Q$37,$Q$38,$Q$40,$Q$41,$Q$42,$P93,EO$2,EO$4,EO$3)</f>
        <v>1</v>
      </c>
      <c r="EP93" s="15">
        <f ca="1">_xll.DBRW($B$3,$Q$37,$Q$38,$Q$40,$Q$41,$Q$42,$P93,EP$2,EP$4,EP$3)</f>
        <v>108.78541195617085</v>
      </c>
      <c r="EQ93" s="15">
        <f ca="1">_xll.DBRW($B$3,$Q$37,$Q$38,$Q$40,$Q$41,$Q$42,$P93,EQ$2,EQ$4,EQ$3)</f>
        <v>101822.2167</v>
      </c>
      <c r="ER93" s="15">
        <f ca="1">_xll.DBRW($B$3,$Q$37,$Q$38,$Q$40,$Q$41,$Q$42,$P93,ER$2,ER$4,ER$3)</f>
        <v>101822.2167</v>
      </c>
      <c r="ES93" s="15">
        <f ca="1">_xll.DBRW($B$3,$Q$37,$Q$38,$Q$40,$Q$41,$Q$42,$P93,ES$2,ES$4,ES$3)</f>
        <v>9.095615646216503</v>
      </c>
      <c r="ET93" s="15">
        <f ca="1">_xll.DBRW($B$3,$Q$37,$Q$38,$Q$40,$Q$41,$Q$42,$P93,ET$2,ET$4,ET$3)</f>
        <v>1</v>
      </c>
      <c r="EU93" s="15">
        <f ca="1">_xll.DBRW($B$3,$Q$37,$Q$38,$Q$40,$Q$41,$Q$42,$P93,EU$2,EU$4,EU$3)</f>
        <v>111.43263134625796</v>
      </c>
      <c r="EV93" s="15">
        <f ca="1">_xll.DBRW($B$3,$Q$37,$Q$38,$Q$40,$Q$41,$Q$42,$P93,EV$2,EV$4,EV$3)</f>
        <v>113676.26669999999</v>
      </c>
      <c r="EW93" s="15">
        <f ca="1">_xll.DBRW($B$3,$Q$37,$Q$38,$Q$40,$Q$41,$Q$42,$P93,EW$2,EW$4,EW$3)</f>
        <v>113676.26669999999</v>
      </c>
      <c r="EX93" s="15">
        <f t="shared" ca="1" si="173"/>
        <v>4.4131779607095556</v>
      </c>
      <c r="EY93" s="15">
        <f t="shared" ca="1" si="174"/>
        <v>0</v>
      </c>
      <c r="EZ93" s="15">
        <f t="shared" ca="1" si="175"/>
        <v>-2.6472193900871162</v>
      </c>
      <c r="FA93" s="15">
        <f t="shared" ca="1" si="176"/>
        <v>-449359.56265103247</v>
      </c>
      <c r="FB93" s="15">
        <f t="shared" ca="1" si="177"/>
        <v>0</v>
      </c>
      <c r="FC93" s="15">
        <f t="shared" ca="1" si="178"/>
        <v>-33471.747637200904</v>
      </c>
      <c r="FD93" s="15">
        <f t="shared" ca="1" si="179"/>
        <v>11470.252396396347</v>
      </c>
      <c r="FE93" s="15">
        <f t="shared" ca="1" si="180"/>
        <v>0</v>
      </c>
      <c r="FF93" s="15">
        <f t="shared" ca="1" si="181"/>
        <v>-471361.05789183703</v>
      </c>
      <c r="FG93" s="15">
        <f t="shared" ca="1" si="182"/>
        <v>129821.37789183708</v>
      </c>
      <c r="FH93" s="15">
        <f t="shared" ca="1" si="183"/>
        <v>-341539.67999999993</v>
      </c>
      <c r="FI93" s="20"/>
      <c r="FJ93" s="85">
        <f t="shared" ca="1" si="184"/>
        <v>1261275.9540612646</v>
      </c>
      <c r="FK93" s="21"/>
      <c r="FL93" s="22"/>
      <c r="FM93" s="104">
        <f ca="1">_xll.DBRW($B$3,$Q$37,$Q$38,$Q$40,$Q$41,$Q$42,$P93,FM$2,FM$4,FM$3)</f>
        <v>1787616.5300000005</v>
      </c>
      <c r="FN93" s="105">
        <f t="shared" ca="1" si="185"/>
        <v>0.16138425200868028</v>
      </c>
      <c r="FO93" s="104">
        <f ca="1">_xll.DBRW($B$3,$Q$37,$Q$38,$Q$40,$Q$41,$Q$42,$P93,FO$2,FO$4,FO$3)</f>
        <v>2621878.6100000003</v>
      </c>
      <c r="FP93" s="105">
        <f t="shared" ca="1" si="186"/>
        <v>0.20698095776705214</v>
      </c>
      <c r="FQ93" s="86">
        <f t="shared" ca="1" si="187"/>
        <v>-834262.07999999984</v>
      </c>
      <c r="FR93" s="103">
        <f t="shared" ca="1" si="188"/>
        <v>-4.5596705758371856</v>
      </c>
      <c r="FS93" s="23"/>
      <c r="FU93" s="37"/>
      <c r="FV93" s="37"/>
      <c r="FW93" s="37"/>
      <c r="FX93" s="37"/>
      <c r="FY93" s="37"/>
      <c r="FZ93" s="37"/>
      <c r="GA93" s="37"/>
      <c r="GB93" s="37"/>
      <c r="GC93" s="37"/>
      <c r="GD93" s="37"/>
      <c r="GE93" s="37"/>
      <c r="GF93" s="37"/>
      <c r="GG93" s="37"/>
    </row>
    <row r="94" spans="1:189" ht="15" customHeight="1" x14ac:dyDescent="0.25">
      <c r="A94">
        <f t="shared" ca="1" si="108"/>
        <v>1</v>
      </c>
      <c r="C94" s="30"/>
      <c r="D94" s="30"/>
      <c r="E94" s="30">
        <f t="shared" ca="1" si="190"/>
        <v>0</v>
      </c>
      <c r="F94" s="30"/>
      <c r="G94" s="30"/>
      <c r="H94" s="30"/>
      <c r="I94" s="30">
        <f t="shared" ca="1" si="189"/>
        <v>0</v>
      </c>
      <c r="J94" s="30">
        <f t="shared" ca="1" si="111"/>
        <v>0</v>
      </c>
      <c r="K94" s="4"/>
      <c r="L94" s="9"/>
      <c r="M94" s="10"/>
      <c r="N94" s="9"/>
      <c r="O94" s="11"/>
      <c r="P94" s="130" t="s">
        <v>309</v>
      </c>
      <c r="Q94" s="130"/>
      <c r="R94" s="12"/>
      <c r="S94" s="13"/>
      <c r="T94" s="84">
        <f ca="1">_xll.DBRW($B$3,$Q$37,$Q$38,$Q$40,$Q$41,$Q$42,$P94,T$2,T$4,T$3)</f>
        <v>4132521.4400000004</v>
      </c>
      <c r="U94" s="84">
        <f ca="1">_xll.DBRW($B$3,$Q$37,$Q$38,$Q$40,$Q$41,$Q$42,$P94,U$2,U$4,U$3)</f>
        <v>5626053.8000000007</v>
      </c>
      <c r="V94" s="85">
        <f t="shared" ca="1" si="112"/>
        <v>-1493532.3600000003</v>
      </c>
      <c r="W94" s="106">
        <f t="shared" ca="1" si="113"/>
        <v>-0.26546713079778939</v>
      </c>
      <c r="X94" s="15">
        <f ca="1">_xll.DBRW($B$3,$Q$37,$Q$38,$Q$40,$Q$41,$Q$42,$P94,X$2,X$4,X$3)</f>
        <v>-1154613.4600000004</v>
      </c>
      <c r="Y94" s="15">
        <f ca="1">_xll.DBRW($B$3,$Q$37,$Q$38,$Q$40,$Q$41,$Q$42,$P94,Y$2,Y$4,Y$3)</f>
        <v>-541736.88</v>
      </c>
      <c r="Z94" s="15">
        <f ca="1">_xll.DBRW($B$3,$Q$37,$Q$38,$Q$40,$Q$41,$Q$42,$P94,Z$2,Z$4,Z$3)</f>
        <v>-436173.79000000004</v>
      </c>
      <c r="AA94" s="15">
        <f ca="1">_xll.DBRW($B$3,$Q$37,$Q$38,$Q$40,$Q$41,$Q$42,$P94,AA$2,AA$4,AA$3)</f>
        <v>-541733.34</v>
      </c>
      <c r="AB94" s="15">
        <f ca="1">_xll.DBRW($B$3,$Q$37,$Q$38,$Q$40,$Q$41,$Q$42,$P94,AB$2,AB$4,AB$3)</f>
        <v>-1145015.0599999998</v>
      </c>
      <c r="AC94" s="15">
        <f ca="1">_xll.DBRW($B$3,$Q$37,$Q$38,$Q$40,$Q$41,$Q$42,$P94,AC$2,AC$4,AC$3)</f>
        <v>-1469552.6099999996</v>
      </c>
      <c r="AD94" s="15">
        <f ca="1">_xll.DBRW($B$3,$Q$37,$Q$38,$Q$40,$Q$41,$Q$42,$P94,AD$2,AD$4,AD$3)</f>
        <v>-506282.54000000004</v>
      </c>
      <c r="AE94" s="15">
        <f ca="1">_xll.DBRW($B$3,$Q$37,$Q$38,$Q$40,$Q$41,$Q$42,$P94,AE$2,AE$4,AE$3)</f>
        <v>-664427.01</v>
      </c>
      <c r="AF94" s="15">
        <f ca="1">_xll.DBRW($B$3,$Q$37,$Q$38,$Q$40,$Q$41,$Q$42,$P94,AF$2,AF$4,AF$3)</f>
        <v>-680469.52</v>
      </c>
      <c r="AG94" s="15">
        <f ca="1">_xll.DBRW($B$3,$Q$37,$Q$38,$Q$40,$Q$41,$Q$42,$P94,AG$2,AG$4,AG$3)</f>
        <v>-1356620.2</v>
      </c>
      <c r="AH94" s="15">
        <f t="shared" ca="1" si="114"/>
        <v>314939.14999999921</v>
      </c>
      <c r="AI94" s="15">
        <f t="shared" ca="1" si="115"/>
        <v>-35454.339999999967</v>
      </c>
      <c r="AJ94" s="15">
        <f t="shared" ca="1" si="116"/>
        <v>228253.21999999997</v>
      </c>
      <c r="AK94" s="15">
        <f t="shared" ca="1" si="117"/>
        <v>138736.18000000005</v>
      </c>
      <c r="AL94" s="15">
        <f t="shared" ca="1" si="118"/>
        <v>211605.14000000013</v>
      </c>
      <c r="AM94" s="20"/>
      <c r="AN94" s="16">
        <f ca="1">_xll.DBRW($B$3,$Q$37,$Q$38,$Q$40,$Q$41,$Q$42,$P94,AN$2,AN$4,AN$3)</f>
        <v>0.27939684688000077</v>
      </c>
      <c r="AO94" s="16">
        <f ca="1">_xll.DBRW($B$3,$Q$37,$Q$38,$Q$40,$Q$41,$Q$42,$P94,AO$2,AO$4,AO$3)</f>
        <v>0.26120486263391213</v>
      </c>
      <c r="AP94" s="17">
        <f t="shared" ca="1" si="119"/>
        <v>-1.8191984246088644</v>
      </c>
      <c r="AQ94" s="14">
        <f t="shared" ca="1" si="120"/>
        <v>-75178.764933103463</v>
      </c>
      <c r="AR94" s="18">
        <f ca="1">_xll.DBRW($B$3,$Q$37,$Q$38,$Q$40,$Q$41,$Q$42,$P94,AR$2,AR$4,AR$3)</f>
        <v>12.498116103612141</v>
      </c>
      <c r="AS94" s="19">
        <f ca="1">_xll.DBRW($B$3,$Q$37,$Q$38,$Q$40,$Q$41,$Q$42,$P94,AS$2,AS$4,AS$3)</f>
        <v>2.0915705967053966</v>
      </c>
      <c r="AT94" s="18">
        <f ca="1">_xll.DBRW($B$3,$Q$37,$Q$38,$Q$40,$Q$41,$Q$42,$P94,AT$2,AT$4,AT$3)</f>
        <v>93.561156643090669</v>
      </c>
      <c r="AU94" s="15">
        <f ca="1">_xll.DBRW($B$3,$Q$37,$Q$38,$Q$40,$Q$41,$Q$42,$P94,AU$2,AU$4,AU$3)</f>
        <v>92383</v>
      </c>
      <c r="AV94" s="15">
        <f ca="1">_xll.DBRW($B$3,$Q$37,$Q$38,$Q$40,$Q$41,$Q$42,$P94,AV$2,AV$4,AV$3)</f>
        <v>44169.2</v>
      </c>
      <c r="AW94" s="18">
        <f ca="1">_xll.DBRW($B$3,$Q$37,$Q$38,$Q$40,$Q$41,$Q$42,$P94,AW$2,AW$4,AW$3)</f>
        <v>32.862252496502563</v>
      </c>
      <c r="AX94" s="19">
        <f ca="1">_xll.DBRW($B$3,$Q$37,$Q$38,$Q$40,$Q$41,$Q$42,$P94,AX$2,AX$4,AX$3)</f>
        <v>0</v>
      </c>
      <c r="AY94" s="18">
        <f ca="1">_xll.DBRW($B$3,$Q$37,$Q$38,$Q$40,$Q$41,$Q$42,$P94,AY$2,AY$4,AY$3)</f>
        <v>0</v>
      </c>
      <c r="AZ94" s="15">
        <f ca="1">_xll.DBRW($B$3,$Q$37,$Q$38,$Q$40,$Q$41,$Q$42,$P94,AZ$2,AZ$4,AZ$3)</f>
        <v>44718.559999999998</v>
      </c>
      <c r="BA94" s="15">
        <f ca="1">_xll.DBRW($B$3,$Q$37,$Q$38,$Q$40,$Q$41,$Q$42,$P94,BA$2,BA$4,BA$3)</f>
        <v>0</v>
      </c>
      <c r="BB94" s="18">
        <f t="shared" ca="1" si="121"/>
        <v>-20.364136392890423</v>
      </c>
      <c r="BC94" s="18">
        <f t="shared" ca="1" si="122"/>
        <v>2.0915705967053966</v>
      </c>
      <c r="BD94" s="18">
        <f t="shared" ca="1" si="123"/>
        <v>93.561156643090669</v>
      </c>
      <c r="BE94" s="15">
        <f t="shared" ca="1" si="124"/>
        <v>1881300.0123843958</v>
      </c>
      <c r="BF94" s="15">
        <f t="shared" ca="1" si="125"/>
        <v>0</v>
      </c>
      <c r="BG94" s="15">
        <f t="shared" ca="1" si="126"/>
        <v>0</v>
      </c>
      <c r="BH94" s="15">
        <f t="shared" ca="1" si="127"/>
        <v>0</v>
      </c>
      <c r="BI94" s="15">
        <f t="shared" ca="1" si="128"/>
        <v>-1956478.7773174993</v>
      </c>
      <c r="BJ94" s="15">
        <f t="shared" ca="1" si="129"/>
        <v>-75178.764933103463</v>
      </c>
      <c r="BK94" s="15">
        <f t="shared" ca="1" si="130"/>
        <v>390117.91493310267</v>
      </c>
      <c r="BL94" s="15">
        <f t="shared" ca="1" si="131"/>
        <v>314939.14999999921</v>
      </c>
      <c r="BM94" s="16">
        <f ca="1">_xll.DBRW($B$3,$Q$37,$Q$38,$Q$40,$Q$41,$Q$42,$P94,BM$2,BM$4,BM$3)</f>
        <v>0.13109112387327382</v>
      </c>
      <c r="BN94" s="16">
        <f ca="1">_xll.DBRW($B$3,$Q$37,$Q$38,$Q$40,$Q$41,$Q$42,$P94,BN$2,BN$4,BN$3)</f>
        <v>8.9988926163486027E-2</v>
      </c>
      <c r="BO94" s="17">
        <f t="shared" ca="1" si="132"/>
        <v>-4.1102197709787793</v>
      </c>
      <c r="BP94" s="14">
        <f t="shared" ca="1" si="133"/>
        <v>-169855.71326681701</v>
      </c>
      <c r="BQ94" s="15">
        <f ca="1">_xll.DBRW($B$3,$Q$37,$Q$38,$Q$40,$Q$41,$Q$42,$P94,BQ$2,BQ$4,BQ$3)</f>
        <v>0.15949095906510569</v>
      </c>
      <c r="BR94" s="15">
        <f ca="1">_xll.DBRW($B$3,$Q$37,$Q$38,$Q$40,$Q$41,$Q$42,$P94,BR$2,BR$4,BR$3)</f>
        <v>76.901143783450919</v>
      </c>
      <c r="BS94" s="15">
        <f ca="1">_xll.DBRW($B$3,$Q$37,$Q$38,$Q$40,$Q$41,$Q$42,$P94,BS$2,BS$4,BS$3)</f>
        <v>93.561156643090669</v>
      </c>
      <c r="BT94" s="15">
        <f ca="1">_xll.DBRW($B$3,$Q$37,$Q$38,$Q$40,$Q$41,$Q$42,$P94,BT$2,BT$4,BT$3)</f>
        <v>3396662</v>
      </c>
      <c r="BU94" s="15">
        <f ca="1">_xll.DBRW($B$3,$Q$37,$Q$38,$Q$40,$Q$41,$Q$42,$P94,BU$2,BU$4,BU$3)</f>
        <v>44169.2</v>
      </c>
      <c r="BV94" s="15">
        <f ca="1">_xll.DBRW($B$3,$Q$37,$Q$38,$Q$40,$Q$41,$Q$42,$P94,BV$2,BV$4,BV$3)</f>
        <v>0.28065061990808809</v>
      </c>
      <c r="BW94" s="15">
        <f ca="1">_xll.DBRW($B$3,$Q$37,$Q$38,$Q$40,$Q$41,$Q$42,$P94,BW$2,BW$4,BW$3)</f>
        <v>0</v>
      </c>
      <c r="BX94" s="15">
        <f ca="1">_xll.DBRW($B$3,$Q$37,$Q$38,$Q$40,$Q$41,$Q$42,$P94,BX$2,BX$4,BX$3)</f>
        <v>0</v>
      </c>
      <c r="BY94" s="15">
        <f ca="1">_xll.DBRW($B$3,$Q$37,$Q$38,$Q$40,$Q$41,$Q$42,$P94,BY$2,BY$4,BY$3)</f>
        <v>1803960.1700000002</v>
      </c>
      <c r="BZ94" s="15">
        <f ca="1">_xll.DBRW($B$3,$Q$37,$Q$38,$Q$40,$Q$41,$Q$42,$P94,BZ$2,BZ$4,BZ$3)</f>
        <v>0</v>
      </c>
      <c r="CA94" s="15">
        <f t="shared" ca="1" si="134"/>
        <v>-0.12115966084298241</v>
      </c>
      <c r="CB94" s="15">
        <f t="shared" ca="1" si="135"/>
        <v>76.901143783450919</v>
      </c>
      <c r="CC94" s="15">
        <f t="shared" ca="1" si="136"/>
        <v>93.561156643090669</v>
      </c>
      <c r="CD94" s="15">
        <f t="shared" ca="1" si="137"/>
        <v>411538.41591824632</v>
      </c>
      <c r="CE94" s="15">
        <f t="shared" ca="1" si="138"/>
        <v>0</v>
      </c>
      <c r="CF94" s="15">
        <f t="shared" ca="1" si="139"/>
        <v>0</v>
      </c>
      <c r="CG94" s="15">
        <f t="shared" ca="1" si="140"/>
        <v>0</v>
      </c>
      <c r="CH94" s="15">
        <f t="shared" ca="1" si="141"/>
        <v>-581394.1291850633</v>
      </c>
      <c r="CI94" s="15">
        <f t="shared" ca="1" si="142"/>
        <v>-169855.71326681698</v>
      </c>
      <c r="CJ94" s="15">
        <f t="shared" ca="1" si="143"/>
        <v>134401.37326681704</v>
      </c>
      <c r="CK94" s="15">
        <f t="shared" ca="1" si="144"/>
        <v>-35454.339999999938</v>
      </c>
      <c r="CL94" s="16">
        <f ca="1">_xll.DBRW($B$3,$Q$37,$Q$38,$Q$40,$Q$41,$Q$42,$P94,CL$2,CL$4,CL$3)</f>
        <v>0.10554664902113611</v>
      </c>
      <c r="CM94" s="16">
        <f ca="1">_xll.DBRW($B$3,$Q$37,$Q$38,$Q$40,$Q$41,$Q$42,$P94,CM$2,CM$4,CM$3)</f>
        <v>0.11809823254800726</v>
      </c>
      <c r="CN94" s="17">
        <f t="shared" ca="1" si="145"/>
        <v>1.2551583526871148</v>
      </c>
      <c r="CO94" s="14">
        <f t="shared" ca="1" si="146"/>
        <v>51869.688030745863</v>
      </c>
      <c r="CP94" s="15">
        <f ca="1">_xll.DBRW($B$3,$Q$37,$Q$38,$Q$40,$Q$41,$Q$42,$P94,CP$2,CP$4,CP$3)</f>
        <v>0.32762431806556336</v>
      </c>
      <c r="CQ94" s="15">
        <f ca="1">_xll.DBRW($B$3,$Q$37,$Q$38,$Q$40,$Q$41,$Q$42,$P94,CQ$2,CQ$4,CQ$3)</f>
        <v>30.141433397027797</v>
      </c>
      <c r="CR94" s="15">
        <f ca="1">_xll.DBRW($B$3,$Q$37,$Q$38,$Q$40,$Q$41,$Q$42,$P94,CR$2,CR$4,CR$3)</f>
        <v>93.561156643090669</v>
      </c>
      <c r="CS94" s="15">
        <f ca="1">_xll.DBRW($B$3,$Q$37,$Q$38,$Q$40,$Q$41,$Q$42,$P94,CS$2,CS$4,CS$3)</f>
        <v>1331323</v>
      </c>
      <c r="CT94" s="15">
        <f ca="1">_xll.DBRW($B$3,$Q$37,$Q$38,$Q$40,$Q$41,$Q$42,$P94,CT$2,CT$4,CT$3)</f>
        <v>44169.2</v>
      </c>
      <c r="CU94" s="15">
        <f ca="1">_xll.DBRW($B$3,$Q$37,$Q$38,$Q$40,$Q$41,$Q$42,$P94,CU$2,CU$4,CU$3)</f>
        <v>0.96256455540973773</v>
      </c>
      <c r="CV94" s="15">
        <f ca="1">_xll.DBRW($B$3,$Q$37,$Q$38,$Q$40,$Q$41,$Q$42,$P94,CV$2,CV$4,CV$3)</f>
        <v>0</v>
      </c>
      <c r="CW94" s="15">
        <f ca="1">_xll.DBRW($B$3,$Q$37,$Q$38,$Q$40,$Q$41,$Q$42,$P94,CW$2,CW$4,CW$3)</f>
        <v>0</v>
      </c>
      <c r="CX94" s="15">
        <f ca="1">_xll.DBRW($B$3,$Q$37,$Q$38,$Q$40,$Q$41,$Q$42,$P94,CX$2,CX$4,CX$3)</f>
        <v>690267.48</v>
      </c>
      <c r="CY94" s="15">
        <f ca="1">_xll.DBRW($B$3,$Q$37,$Q$38,$Q$40,$Q$41,$Q$42,$P94,CY$2,CY$4,CY$3)</f>
        <v>0</v>
      </c>
      <c r="CZ94" s="15">
        <f t="shared" ca="1" si="147"/>
        <v>-0.63494023734417437</v>
      </c>
      <c r="DA94" s="15">
        <f t="shared" ca="1" si="148"/>
        <v>30.141433397027797</v>
      </c>
      <c r="DB94" s="15">
        <f t="shared" ca="1" si="149"/>
        <v>93.561156643090669</v>
      </c>
      <c r="DC94" s="15">
        <f t="shared" ca="1" si="150"/>
        <v>845310.54160175822</v>
      </c>
      <c r="DD94" s="15">
        <f t="shared" ca="1" si="151"/>
        <v>0</v>
      </c>
      <c r="DE94" s="15">
        <f t="shared" ca="1" si="152"/>
        <v>0</v>
      </c>
      <c r="DF94" s="15">
        <f t="shared" ca="1" si="153"/>
        <v>0</v>
      </c>
      <c r="DG94" s="15">
        <f t="shared" ca="1" si="154"/>
        <v>-793440.85357101238</v>
      </c>
      <c r="DH94" s="15">
        <f t="shared" ca="1" si="155"/>
        <v>51869.688030745834</v>
      </c>
      <c r="DI94" s="15">
        <f t="shared" ca="1" si="156"/>
        <v>176383.53196925411</v>
      </c>
      <c r="DJ94" s="15">
        <f t="shared" ca="1" si="157"/>
        <v>228253.21999999994</v>
      </c>
      <c r="DK94" s="16">
        <f ca="1">_xll.DBRW($B$3,$Q$37,$Q$38,$Q$40,$Q$41,$Q$42,$P94,DK$2,DK$4,DK$3)</f>
        <v>0.13109026725339867</v>
      </c>
      <c r="DL94" s="16">
        <f ca="1">_xll.DBRW($B$3,$Q$37,$Q$38,$Q$40,$Q$41,$Q$42,$P94,DL$2,DL$4,DL$3)</f>
        <v>0.12094970012551247</v>
      </c>
      <c r="DM94" s="17">
        <f t="shared" ca="1" si="158"/>
        <v>-1.0140567127886204</v>
      </c>
      <c r="DN94" s="14">
        <f t="shared" ca="1" si="159"/>
        <v>-41906.111069748906</v>
      </c>
      <c r="DO94" s="15">
        <f ca="1">_xll.DBRW($B$3,$Q$37,$Q$38,$Q$40,$Q$41,$Q$42,$P94,DO$2,DO$4,DO$3)</f>
        <v>17665.21760869565</v>
      </c>
      <c r="DP94" s="15">
        <f ca="1">_xll.DBRW($B$3,$Q$37,$Q$38,$Q$40,$Q$41,$Q$42,$P94,DP$2,DP$4,DP$3)</f>
        <v>6.9429979865305851E-4</v>
      </c>
      <c r="DQ94" s="15">
        <f ca="1">_xll.DBRW($B$3,$Q$37,$Q$38,$Q$40,$Q$41,$Q$42,$P94,DQ$2,DQ$4,DQ$3)</f>
        <v>93.561156643090669</v>
      </c>
      <c r="DR94" s="15">
        <f ca="1">_xll.DBRW($B$3,$Q$37,$Q$38,$Q$40,$Q$41,$Q$42,$P94,DR$2,DR$4,DR$3)</f>
        <v>30.666666666666668</v>
      </c>
      <c r="DS94" s="15">
        <f ca="1">_xll.DBRW($B$3,$Q$37,$Q$38,$Q$40,$Q$41,$Q$42,$P94,DS$2,DS$4,DS$3)</f>
        <v>44169.2</v>
      </c>
      <c r="DT94" s="15">
        <f ca="1">_xll.DBRW($B$3,$Q$37,$Q$38,$Q$40,$Q$41,$Q$42,$P94,DT$2,DT$4,DT$3)</f>
        <v>42236.039172413795</v>
      </c>
      <c r="DU94" s="15">
        <f ca="1">_xll.DBRW($B$3,$Q$37,$Q$38,$Q$40,$Q$41,$Q$42,$P94,DU$2,DU$4,DU$3)</f>
        <v>0</v>
      </c>
      <c r="DV94" s="15">
        <f ca="1">_xll.DBRW($B$3,$Q$37,$Q$38,$Q$40,$Q$41,$Q$42,$P94,DV$2,DV$4,DV$3)</f>
        <v>0</v>
      </c>
      <c r="DW94" s="15">
        <f ca="1">_xll.DBRW($B$3,$Q$37,$Q$38,$Q$40,$Q$41,$Q$42,$P94,DW$2,DW$4,DW$3)</f>
        <v>16.111111111111111</v>
      </c>
      <c r="DX94" s="15">
        <f ca="1">_xll.DBRW($B$3,$Q$37,$Q$38,$Q$40,$Q$41,$Q$42,$P94,DX$2,DX$4,DX$3)</f>
        <v>0</v>
      </c>
      <c r="DY94" s="15">
        <f t="shared" ca="1" si="160"/>
        <v>-24570.821563718146</v>
      </c>
      <c r="DZ94" s="15">
        <f t="shared" ca="1" si="161"/>
        <v>6.9429979865305851E-4</v>
      </c>
      <c r="EA94" s="15">
        <f t="shared" ca="1" si="162"/>
        <v>93.561156643090669</v>
      </c>
      <c r="EB94" s="15">
        <f t="shared" ca="1" si="163"/>
        <v>753505.19462068984</v>
      </c>
      <c r="EC94" s="15">
        <f t="shared" ca="1" si="164"/>
        <v>0</v>
      </c>
      <c r="ED94" s="15">
        <f t="shared" ca="1" si="165"/>
        <v>0</v>
      </c>
      <c r="EE94" s="15">
        <f t="shared" ca="1" si="166"/>
        <v>0</v>
      </c>
      <c r="EF94" s="15">
        <f t="shared" ca="1" si="167"/>
        <v>-795411.30569043872</v>
      </c>
      <c r="EG94" s="15">
        <f t="shared" ca="1" si="168"/>
        <v>-41906.111069748877</v>
      </c>
      <c r="EH94" s="15">
        <f t="shared" ca="1" si="169"/>
        <v>180642.29106974896</v>
      </c>
      <c r="EI94" s="15">
        <f t="shared" ca="1" si="170"/>
        <v>138736.18000000008</v>
      </c>
      <c r="EJ94" s="16">
        <f ca="1">_xll.DBRW($B$3,$Q$37,$Q$38,$Q$40,$Q$41,$Q$42,$P94,EJ$2,EJ$4,EJ$3)</f>
        <v>0.27707419710325804</v>
      </c>
      <c r="EK94" s="16">
        <f ca="1">_xll.DBRW($B$3,$Q$37,$Q$38,$Q$40,$Q$41,$Q$42,$P94,EK$2,EK$4,EK$3)</f>
        <v>0.24113175028649739</v>
      </c>
      <c r="EL94" s="17">
        <f t="shared" ca="1" si="171"/>
        <v>-3.5942446816760647</v>
      </c>
      <c r="EM94" s="14">
        <f t="shared" ca="1" si="172"/>
        <v>-148532.93207632308</v>
      </c>
      <c r="EN94" s="15">
        <f ca="1">_xll.DBRW($B$3,$Q$37,$Q$38,$Q$40,$Q$41,$Q$42,$P94,EN$2,EN$4,EN$3)</f>
        <v>25.923382356936507</v>
      </c>
      <c r="EO94" s="15">
        <f ca="1">_xll.DBRW($B$3,$Q$37,$Q$38,$Q$40,$Q$41,$Q$42,$P94,EO$2,EO$4,EO$3)</f>
        <v>1</v>
      </c>
      <c r="EP94" s="15">
        <f ca="1">_xll.DBRW($B$3,$Q$37,$Q$38,$Q$40,$Q$41,$Q$42,$P94,EP$2,EP$4,EP$3)</f>
        <v>93.561156643090669</v>
      </c>
      <c r="EQ94" s="15">
        <f ca="1">_xll.DBRW($B$3,$Q$37,$Q$38,$Q$40,$Q$41,$Q$42,$P94,EQ$2,EQ$4,EQ$3)</f>
        <v>44169.2</v>
      </c>
      <c r="ER94" s="15">
        <f ca="1">_xll.DBRW($B$3,$Q$37,$Q$38,$Q$40,$Q$41,$Q$42,$P94,ER$2,ER$4,ER$3)</f>
        <v>44169.2</v>
      </c>
      <c r="ES94" s="15">
        <f ca="1">_xll.DBRW($B$3,$Q$37,$Q$38,$Q$40,$Q$41,$Q$42,$P94,ES$2,ES$4,ES$3)</f>
        <v>0</v>
      </c>
      <c r="ET94" s="15">
        <f ca="1">_xll.DBRW($B$3,$Q$37,$Q$38,$Q$40,$Q$41,$Q$42,$P94,ET$2,ET$4,ET$3)</f>
        <v>0</v>
      </c>
      <c r="EU94" s="15">
        <f ca="1">_xll.DBRW($B$3,$Q$37,$Q$38,$Q$40,$Q$41,$Q$42,$P94,EU$2,EU$4,EU$3)</f>
        <v>0</v>
      </c>
      <c r="EV94" s="15">
        <f ca="1">_xll.DBRW($B$3,$Q$37,$Q$38,$Q$40,$Q$41,$Q$42,$P94,EV$2,EV$4,EV$3)</f>
        <v>0</v>
      </c>
      <c r="EW94" s="15">
        <f ca="1">_xll.DBRW($B$3,$Q$37,$Q$38,$Q$40,$Q$41,$Q$42,$P94,EW$2,EW$4,EW$3)</f>
        <v>0</v>
      </c>
      <c r="EX94" s="15">
        <f t="shared" ca="1" si="173"/>
        <v>25.923382356936507</v>
      </c>
      <c r="EY94" s="15">
        <f t="shared" ca="1" si="174"/>
        <v>1</v>
      </c>
      <c r="EZ94" s="15">
        <f t="shared" ca="1" si="175"/>
        <v>93.561156643090669</v>
      </c>
      <c r="FA94" s="15">
        <f t="shared" ca="1" si="176"/>
        <v>0</v>
      </c>
      <c r="FB94" s="15">
        <f t="shared" ca="1" si="177"/>
        <v>0</v>
      </c>
      <c r="FC94" s="15">
        <f t="shared" ca="1" si="178"/>
        <v>0</v>
      </c>
      <c r="FD94" s="15">
        <f t="shared" ca="1" si="179"/>
        <v>0</v>
      </c>
      <c r="FE94" s="15">
        <f t="shared" ca="1" si="180"/>
        <v>-148532.93207632308</v>
      </c>
      <c r="FF94" s="15">
        <f t="shared" ca="1" si="181"/>
        <v>-148532.93207632308</v>
      </c>
      <c r="FG94" s="15">
        <f t="shared" ca="1" si="182"/>
        <v>360138.07207632321</v>
      </c>
      <c r="FH94" s="15">
        <f t="shared" ca="1" si="183"/>
        <v>211605.14000000013</v>
      </c>
      <c r="FI94" s="20"/>
      <c r="FJ94" s="85">
        <f t="shared" ca="1" si="184"/>
        <v>1241683.1833152459</v>
      </c>
      <c r="FK94" s="21"/>
      <c r="FL94" s="22"/>
      <c r="FM94" s="104">
        <f ca="1">_xll.DBRW($B$3,$Q$37,$Q$38,$Q$40,$Q$41,$Q$42,$P94,FM$2,FM$4,FM$3)</f>
        <v>313248.9099999998</v>
      </c>
      <c r="FN94" s="105">
        <f t="shared" ca="1" si="185"/>
        <v>7.5800915868932492E-2</v>
      </c>
      <c r="FO94" s="104">
        <f ca="1">_xll.DBRW($B$3,$Q$37,$Q$38,$Q$40,$Q$41,$Q$42,$P94,FO$2,FO$4,FO$3)</f>
        <v>948701.92000000132</v>
      </c>
      <c r="FP94" s="105">
        <f t="shared" ca="1" si="186"/>
        <v>0.16862652824258473</v>
      </c>
      <c r="FQ94" s="86">
        <f t="shared" ca="1" si="187"/>
        <v>-635453.01000000152</v>
      </c>
      <c r="FR94" s="103">
        <f t="shared" ca="1" si="188"/>
        <v>-9.2825612373652238</v>
      </c>
      <c r="FS94" s="23"/>
      <c r="FU94" s="37"/>
      <c r="FV94" s="37"/>
      <c r="FW94" s="37"/>
      <c r="FX94" s="37"/>
      <c r="FY94" s="37"/>
      <c r="FZ94" s="37"/>
      <c r="GA94" s="37"/>
      <c r="GB94" s="37"/>
      <c r="GC94" s="37"/>
      <c r="GD94" s="37"/>
      <c r="GE94" s="37"/>
      <c r="GF94" s="37"/>
      <c r="GG94" s="37"/>
    </row>
    <row r="95" spans="1:189" ht="15" customHeight="1" x14ac:dyDescent="0.25">
      <c r="A95">
        <f t="shared" ca="1" si="108"/>
        <v>1</v>
      </c>
      <c r="C95" s="30"/>
      <c r="D95" s="30"/>
      <c r="E95" s="30">
        <f t="shared" ca="1" si="190"/>
        <v>0</v>
      </c>
      <c r="F95" s="30"/>
      <c r="G95" s="30"/>
      <c r="H95" s="30"/>
      <c r="I95" s="30">
        <f t="shared" ca="1" si="189"/>
        <v>0</v>
      </c>
      <c r="J95" s="30">
        <f t="shared" ca="1" si="111"/>
        <v>0</v>
      </c>
      <c r="K95" s="4"/>
      <c r="L95" s="9"/>
      <c r="M95" s="10"/>
      <c r="N95" s="9"/>
      <c r="O95" s="11"/>
      <c r="P95" s="130" t="s">
        <v>412</v>
      </c>
      <c r="Q95" s="130"/>
      <c r="R95" s="12"/>
      <c r="S95" s="13"/>
      <c r="T95" s="84">
        <f ca="1">_xll.DBRW($B$3,$Q$37,$Q$38,$Q$40,$Q$41,$Q$42,$P95,T$2,T$4,T$3)</f>
        <v>14303025.119999997</v>
      </c>
      <c r="U95" s="84">
        <f ca="1">_xll.DBRW($B$3,$Q$37,$Q$38,$Q$40,$Q$41,$Q$42,$P95,U$2,U$4,U$3)</f>
        <v>15765628.619999999</v>
      </c>
      <c r="V95" s="85">
        <f t="shared" ca="1" si="112"/>
        <v>-1462603.5000000019</v>
      </c>
      <c r="W95" s="106">
        <f t="shared" ca="1" si="113"/>
        <v>-9.2771657588367196E-2</v>
      </c>
      <c r="X95" s="15">
        <f ca="1">_xll.DBRW($B$3,$Q$37,$Q$38,$Q$40,$Q$41,$Q$42,$P95,X$2,X$4,X$3)</f>
        <v>-5420879.120000001</v>
      </c>
      <c r="Y95" s="15">
        <f ca="1">_xll.DBRW($B$3,$Q$37,$Q$38,$Q$40,$Q$41,$Q$42,$P95,Y$2,Y$4,Y$3)</f>
        <v>-1246073.5199999998</v>
      </c>
      <c r="Z95" s="15">
        <f ca="1">_xll.DBRW($B$3,$Q$37,$Q$38,$Q$40,$Q$41,$Q$42,$P95,Z$2,Z$4,Z$3)</f>
        <v>-1452156.7400000002</v>
      </c>
      <c r="AA95" s="15">
        <f ca="1">_xll.DBRW($B$3,$Q$37,$Q$38,$Q$40,$Q$41,$Q$42,$P95,AA$2,AA$4,AA$3)</f>
        <v>-1189004.9700000002</v>
      </c>
      <c r="AB95" s="15">
        <f ca="1">_xll.DBRW($B$3,$Q$37,$Q$38,$Q$40,$Q$41,$Q$42,$P95,AB$2,AB$4,AB$3)</f>
        <v>-1589245.41</v>
      </c>
      <c r="AC95" s="15">
        <f ca="1">_xll.DBRW($B$3,$Q$37,$Q$38,$Q$40,$Q$41,$Q$42,$P95,AC$2,AC$4,AC$3)</f>
        <v>-5654042.7300000004</v>
      </c>
      <c r="AD95" s="15">
        <f ca="1">_xll.DBRW($B$3,$Q$37,$Q$38,$Q$40,$Q$41,$Q$42,$P95,AD$2,AD$4,AD$3)</f>
        <v>-1314984.3000000003</v>
      </c>
      <c r="AE95" s="15">
        <f ca="1">_xll.DBRW($B$3,$Q$37,$Q$38,$Q$40,$Q$41,$Q$42,$P95,AE$2,AE$4,AE$3)</f>
        <v>-2035819.8700000003</v>
      </c>
      <c r="AF95" s="15">
        <f ca="1">_xll.DBRW($B$3,$Q$37,$Q$38,$Q$40,$Q$41,$Q$42,$P95,AF$2,AF$4,AF$3)</f>
        <v>-1591134.25</v>
      </c>
      <c r="AG95" s="15">
        <f ca="1">_xll.DBRW($B$3,$Q$37,$Q$38,$Q$40,$Q$41,$Q$42,$P95,AG$2,AG$4,AG$3)</f>
        <v>-1436250.24</v>
      </c>
      <c r="AH95" s="15">
        <f t="shared" ca="1" si="114"/>
        <v>233163.6099999994</v>
      </c>
      <c r="AI95" s="15">
        <f t="shared" ca="1" si="115"/>
        <v>68910.780000000494</v>
      </c>
      <c r="AJ95" s="15">
        <f t="shared" ca="1" si="116"/>
        <v>583663.13000000012</v>
      </c>
      <c r="AK95" s="15">
        <f t="shared" ca="1" si="117"/>
        <v>402129.2799999998</v>
      </c>
      <c r="AL95" s="15">
        <f t="shared" ca="1" si="118"/>
        <v>-152995.16999999993</v>
      </c>
      <c r="AM95" s="20"/>
      <c r="AN95" s="16">
        <f ca="1">_xll.DBRW($B$3,$Q$37,$Q$38,$Q$40,$Q$41,$Q$42,$P95,AN$2,AN$4,AN$3)</f>
        <v>0.37900227920455487</v>
      </c>
      <c r="AO95" s="16">
        <f ca="1">_xll.DBRW($B$3,$Q$37,$Q$38,$Q$40,$Q$41,$Q$42,$P95,AO$2,AO$4,AO$3)</f>
        <v>0.35863097287648787</v>
      </c>
      <c r="AP95" s="17">
        <f t="shared" ca="1" si="119"/>
        <v>-2.0371306328066998</v>
      </c>
      <c r="AQ95" s="14">
        <f t="shared" ca="1" si="120"/>
        <v>-291371.30613755749</v>
      </c>
      <c r="AR95" s="18">
        <f ca="1">_xll.DBRW($B$3,$Q$37,$Q$38,$Q$40,$Q$41,$Q$42,$P95,AR$2,AR$4,AR$3)</f>
        <v>0</v>
      </c>
      <c r="AS95" s="19">
        <f ca="1">_xll.DBRW($B$3,$Q$37,$Q$38,$Q$40,$Q$41,$Q$42,$P95,AS$2,AS$4,AS$3)</f>
        <v>0</v>
      </c>
      <c r="AT95" s="18">
        <f ca="1">_xll.DBRW($B$3,$Q$37,$Q$38,$Q$40,$Q$41,$Q$42,$P95,AT$2,AT$4,AT$3)</f>
        <v>0</v>
      </c>
      <c r="AU95" s="15">
        <f ca="1">_xll.DBRW($B$3,$Q$37,$Q$38,$Q$40,$Q$41,$Q$42,$P95,AU$2,AU$4,AU$3)</f>
        <v>0</v>
      </c>
      <c r="AV95" s="15">
        <f ca="1">_xll.DBRW($B$3,$Q$37,$Q$38,$Q$40,$Q$41,$Q$42,$P95,AV$2,AV$4,AV$3)</f>
        <v>0</v>
      </c>
      <c r="AW95" s="18">
        <f ca="1">_xll.DBRW($B$3,$Q$37,$Q$38,$Q$40,$Q$41,$Q$42,$P95,AW$2,AW$4,AW$3)</f>
        <v>0</v>
      </c>
      <c r="AX95" s="19">
        <f ca="1">_xll.DBRW($B$3,$Q$37,$Q$38,$Q$40,$Q$41,$Q$42,$P95,AX$2,AX$4,AX$3)</f>
        <v>0</v>
      </c>
      <c r="AY95" s="18">
        <f ca="1">_xll.DBRW($B$3,$Q$37,$Q$38,$Q$40,$Q$41,$Q$42,$P95,AY$2,AY$4,AY$3)</f>
        <v>0</v>
      </c>
      <c r="AZ95" s="15">
        <f ca="1">_xll.DBRW($B$3,$Q$37,$Q$38,$Q$40,$Q$41,$Q$42,$P95,AZ$2,AZ$4,AZ$3)</f>
        <v>0</v>
      </c>
      <c r="BA95" s="15">
        <f ca="1">_xll.DBRW($B$3,$Q$37,$Q$38,$Q$40,$Q$41,$Q$42,$P95,BA$2,BA$4,BA$3)</f>
        <v>0</v>
      </c>
      <c r="BB95" s="18">
        <f t="shared" ca="1" si="121"/>
        <v>0</v>
      </c>
      <c r="BC95" s="18">
        <f t="shared" ca="1" si="122"/>
        <v>0</v>
      </c>
      <c r="BD95" s="18">
        <f t="shared" ca="1" si="123"/>
        <v>0</v>
      </c>
      <c r="BE95" s="15">
        <f t="shared" ca="1" si="124"/>
        <v>0</v>
      </c>
      <c r="BF95" s="15">
        <f t="shared" ca="1" si="125"/>
        <v>0</v>
      </c>
      <c r="BG95" s="15">
        <f t="shared" ca="1" si="126"/>
        <v>0</v>
      </c>
      <c r="BH95" s="15">
        <f t="shared" ca="1" si="127"/>
        <v>0</v>
      </c>
      <c r="BI95" s="15">
        <f t="shared" ca="1" si="128"/>
        <v>-291371.30613755749</v>
      </c>
      <c r="BJ95" s="15">
        <f t="shared" ca="1" si="129"/>
        <v>-291371.30613755749</v>
      </c>
      <c r="BK95" s="15">
        <f t="shared" ca="1" si="130"/>
        <v>524534.91613755689</v>
      </c>
      <c r="BL95" s="15">
        <f t="shared" ca="1" si="131"/>
        <v>233163.6099999994</v>
      </c>
      <c r="BM95" s="16">
        <f ca="1">_xll.DBRW($B$3,$Q$37,$Q$38,$Q$40,$Q$41,$Q$42,$P95,BM$2,BM$4,BM$3)</f>
        <v>8.7119578518925239E-2</v>
      </c>
      <c r="BN95" s="16">
        <f ca="1">_xll.DBRW($B$3,$Q$37,$Q$38,$Q$40,$Q$41,$Q$42,$P95,BN$2,BN$4,BN$3)</f>
        <v>8.3408301165475526E-2</v>
      </c>
      <c r="BO95" s="17">
        <f t="shared" ca="1" si="132"/>
        <v>-0.37112773534497129</v>
      </c>
      <c r="BP95" s="14">
        <f t="shared" ca="1" si="133"/>
        <v>-53082.493213678259</v>
      </c>
      <c r="BQ95" s="15">
        <f ca="1">_xll.DBRW($B$3,$Q$37,$Q$38,$Q$40,$Q$41,$Q$42,$P95,BQ$2,BQ$4,BQ$3)</f>
        <v>0</v>
      </c>
      <c r="BR95" s="15">
        <f ca="1">_xll.DBRW($B$3,$Q$37,$Q$38,$Q$40,$Q$41,$Q$42,$P95,BR$2,BR$4,BR$3)</f>
        <v>0</v>
      </c>
      <c r="BS95" s="15">
        <f ca="1">_xll.DBRW($B$3,$Q$37,$Q$38,$Q$40,$Q$41,$Q$42,$P95,BS$2,BS$4,BS$3)</f>
        <v>0</v>
      </c>
      <c r="BT95" s="15">
        <f ca="1">_xll.DBRW($B$3,$Q$37,$Q$38,$Q$40,$Q$41,$Q$42,$P95,BT$2,BT$4,BT$3)</f>
        <v>0</v>
      </c>
      <c r="BU95" s="15">
        <f ca="1">_xll.DBRW($B$3,$Q$37,$Q$38,$Q$40,$Q$41,$Q$42,$P95,BU$2,BU$4,BU$3)</f>
        <v>0</v>
      </c>
      <c r="BV95" s="15">
        <f ca="1">_xll.DBRW($B$3,$Q$37,$Q$38,$Q$40,$Q$41,$Q$42,$P95,BV$2,BV$4,BV$3)</f>
        <v>0</v>
      </c>
      <c r="BW95" s="15">
        <f ca="1">_xll.DBRW($B$3,$Q$37,$Q$38,$Q$40,$Q$41,$Q$42,$P95,BW$2,BW$4,BW$3)</f>
        <v>0</v>
      </c>
      <c r="BX95" s="15">
        <f ca="1">_xll.DBRW($B$3,$Q$37,$Q$38,$Q$40,$Q$41,$Q$42,$P95,BX$2,BX$4,BX$3)</f>
        <v>0</v>
      </c>
      <c r="BY95" s="15">
        <f ca="1">_xll.DBRW($B$3,$Q$37,$Q$38,$Q$40,$Q$41,$Q$42,$P95,BY$2,BY$4,BY$3)</f>
        <v>0</v>
      </c>
      <c r="BZ95" s="15">
        <f ca="1">_xll.DBRW($B$3,$Q$37,$Q$38,$Q$40,$Q$41,$Q$42,$P95,BZ$2,BZ$4,BZ$3)</f>
        <v>0</v>
      </c>
      <c r="CA95" s="15">
        <f t="shared" ca="1" si="134"/>
        <v>0</v>
      </c>
      <c r="CB95" s="15">
        <f t="shared" ca="1" si="135"/>
        <v>0</v>
      </c>
      <c r="CC95" s="15">
        <f t="shared" ca="1" si="136"/>
        <v>0</v>
      </c>
      <c r="CD95" s="15">
        <f t="shared" ca="1" si="137"/>
        <v>0</v>
      </c>
      <c r="CE95" s="15">
        <f t="shared" ca="1" si="138"/>
        <v>0</v>
      </c>
      <c r="CF95" s="15">
        <f t="shared" ca="1" si="139"/>
        <v>0</v>
      </c>
      <c r="CG95" s="15">
        <f t="shared" ca="1" si="140"/>
        <v>0</v>
      </c>
      <c r="CH95" s="15">
        <f t="shared" ca="1" si="141"/>
        <v>-53082.493213678259</v>
      </c>
      <c r="CI95" s="15">
        <f t="shared" ca="1" si="142"/>
        <v>-53082.493213678259</v>
      </c>
      <c r="CJ95" s="15">
        <f t="shared" ca="1" si="143"/>
        <v>121993.27321367875</v>
      </c>
      <c r="CK95" s="15">
        <f t="shared" ca="1" si="144"/>
        <v>68910.780000000494</v>
      </c>
      <c r="CL95" s="16">
        <f ca="1">_xll.DBRW($B$3,$Q$37,$Q$38,$Q$40,$Q$41,$Q$42,$P95,CL$2,CL$4,CL$3)</f>
        <v>0.10152794446046533</v>
      </c>
      <c r="CM95" s="16">
        <f ca="1">_xll.DBRW($B$3,$Q$37,$Q$38,$Q$40,$Q$41,$Q$42,$P95,CM$2,CM$4,CM$3)</f>
        <v>0.12913026933904781</v>
      </c>
      <c r="CN95" s="17">
        <f t="shared" ca="1" si="145"/>
        <v>2.7602324878582483</v>
      </c>
      <c r="CO95" s="14">
        <f t="shared" ca="1" si="146"/>
        <v>394796.74610876583</v>
      </c>
      <c r="CP95" s="15">
        <f ca="1">_xll.DBRW($B$3,$Q$37,$Q$38,$Q$40,$Q$41,$Q$42,$P95,CP$2,CP$4,CP$3)</f>
        <v>0</v>
      </c>
      <c r="CQ95" s="15">
        <f ca="1">_xll.DBRW($B$3,$Q$37,$Q$38,$Q$40,$Q$41,$Q$42,$P95,CQ$2,CQ$4,CQ$3)</f>
        <v>0</v>
      </c>
      <c r="CR95" s="15">
        <f ca="1">_xll.DBRW($B$3,$Q$37,$Q$38,$Q$40,$Q$41,$Q$42,$P95,CR$2,CR$4,CR$3)</f>
        <v>0</v>
      </c>
      <c r="CS95" s="15">
        <f ca="1">_xll.DBRW($B$3,$Q$37,$Q$38,$Q$40,$Q$41,$Q$42,$P95,CS$2,CS$4,CS$3)</f>
        <v>0</v>
      </c>
      <c r="CT95" s="15">
        <f ca="1">_xll.DBRW($B$3,$Q$37,$Q$38,$Q$40,$Q$41,$Q$42,$P95,CT$2,CT$4,CT$3)</f>
        <v>0</v>
      </c>
      <c r="CU95" s="15">
        <f ca="1">_xll.DBRW($B$3,$Q$37,$Q$38,$Q$40,$Q$41,$Q$42,$P95,CU$2,CU$4,CU$3)</f>
        <v>0</v>
      </c>
      <c r="CV95" s="15">
        <f ca="1">_xll.DBRW($B$3,$Q$37,$Q$38,$Q$40,$Q$41,$Q$42,$P95,CV$2,CV$4,CV$3)</f>
        <v>0</v>
      </c>
      <c r="CW95" s="15">
        <f ca="1">_xll.DBRW($B$3,$Q$37,$Q$38,$Q$40,$Q$41,$Q$42,$P95,CW$2,CW$4,CW$3)</f>
        <v>0</v>
      </c>
      <c r="CX95" s="15">
        <f ca="1">_xll.DBRW($B$3,$Q$37,$Q$38,$Q$40,$Q$41,$Q$42,$P95,CX$2,CX$4,CX$3)</f>
        <v>0</v>
      </c>
      <c r="CY95" s="15">
        <f ca="1">_xll.DBRW($B$3,$Q$37,$Q$38,$Q$40,$Q$41,$Q$42,$P95,CY$2,CY$4,CY$3)</f>
        <v>0</v>
      </c>
      <c r="CZ95" s="15">
        <f t="shared" ca="1" si="147"/>
        <v>0</v>
      </c>
      <c r="DA95" s="15">
        <f t="shared" ca="1" si="148"/>
        <v>0</v>
      </c>
      <c r="DB95" s="15">
        <f t="shared" ca="1" si="149"/>
        <v>0</v>
      </c>
      <c r="DC95" s="15">
        <f t="shared" ca="1" si="150"/>
        <v>0</v>
      </c>
      <c r="DD95" s="15">
        <f t="shared" ca="1" si="151"/>
        <v>0</v>
      </c>
      <c r="DE95" s="15">
        <f t="shared" ca="1" si="152"/>
        <v>0</v>
      </c>
      <c r="DF95" s="15">
        <f t="shared" ca="1" si="153"/>
        <v>0</v>
      </c>
      <c r="DG95" s="15">
        <f t="shared" ca="1" si="154"/>
        <v>394796.74610876583</v>
      </c>
      <c r="DH95" s="15">
        <f t="shared" ca="1" si="155"/>
        <v>394796.74610876583</v>
      </c>
      <c r="DI95" s="15">
        <f t="shared" ca="1" si="156"/>
        <v>188866.38389123426</v>
      </c>
      <c r="DJ95" s="15">
        <f t="shared" ca="1" si="157"/>
        <v>583663.13000000012</v>
      </c>
      <c r="DK95" s="16">
        <f ca="1">_xll.DBRW($B$3,$Q$37,$Q$38,$Q$40,$Q$41,$Q$42,$P95,DK$2,DK$4,DK$3)</f>
        <v>8.3129614890867259E-2</v>
      </c>
      <c r="DL95" s="16">
        <f ca="1">_xll.DBRW($B$3,$Q$37,$Q$38,$Q$40,$Q$41,$Q$42,$P95,DL$2,DL$4,DL$3)</f>
        <v>0.10092425036458838</v>
      </c>
      <c r="DM95" s="17">
        <f t="shared" ca="1" si="158"/>
        <v>1.7794635473721121</v>
      </c>
      <c r="DN95" s="14">
        <f t="shared" ca="1" si="159"/>
        <v>254517.11818187634</v>
      </c>
      <c r="DO95" s="15">
        <f ca="1">_xll.DBRW($B$3,$Q$37,$Q$38,$Q$40,$Q$41,$Q$42,$P95,DO$2,DO$4,DO$3)</f>
        <v>0</v>
      </c>
      <c r="DP95" s="15">
        <f ca="1">_xll.DBRW($B$3,$Q$37,$Q$38,$Q$40,$Q$41,$Q$42,$P95,DP$2,DP$4,DP$3)</f>
        <v>0</v>
      </c>
      <c r="DQ95" s="15">
        <f ca="1">_xll.DBRW($B$3,$Q$37,$Q$38,$Q$40,$Q$41,$Q$42,$P95,DQ$2,DQ$4,DQ$3)</f>
        <v>0</v>
      </c>
      <c r="DR95" s="15">
        <f ca="1">_xll.DBRW($B$3,$Q$37,$Q$38,$Q$40,$Q$41,$Q$42,$P95,DR$2,DR$4,DR$3)</f>
        <v>0</v>
      </c>
      <c r="DS95" s="15">
        <f ca="1">_xll.DBRW($B$3,$Q$37,$Q$38,$Q$40,$Q$41,$Q$42,$P95,DS$2,DS$4,DS$3)</f>
        <v>0</v>
      </c>
      <c r="DT95" s="15">
        <f ca="1">_xll.DBRW($B$3,$Q$37,$Q$38,$Q$40,$Q$41,$Q$42,$P95,DT$2,DT$4,DT$3)</f>
        <v>0</v>
      </c>
      <c r="DU95" s="15">
        <f ca="1">_xll.DBRW($B$3,$Q$37,$Q$38,$Q$40,$Q$41,$Q$42,$P95,DU$2,DU$4,DU$3)</f>
        <v>0</v>
      </c>
      <c r="DV95" s="15">
        <f ca="1">_xll.DBRW($B$3,$Q$37,$Q$38,$Q$40,$Q$41,$Q$42,$P95,DV$2,DV$4,DV$3)</f>
        <v>0</v>
      </c>
      <c r="DW95" s="15">
        <f ca="1">_xll.DBRW($B$3,$Q$37,$Q$38,$Q$40,$Q$41,$Q$42,$P95,DW$2,DW$4,DW$3)</f>
        <v>0</v>
      </c>
      <c r="DX95" s="15">
        <f ca="1">_xll.DBRW($B$3,$Q$37,$Q$38,$Q$40,$Q$41,$Q$42,$P95,DX$2,DX$4,DX$3)</f>
        <v>0</v>
      </c>
      <c r="DY95" s="15">
        <f t="shared" ca="1" si="160"/>
        <v>0</v>
      </c>
      <c r="DZ95" s="15">
        <f t="shared" ca="1" si="161"/>
        <v>0</v>
      </c>
      <c r="EA95" s="15">
        <f t="shared" ca="1" si="162"/>
        <v>0</v>
      </c>
      <c r="EB95" s="15">
        <f t="shared" ca="1" si="163"/>
        <v>0</v>
      </c>
      <c r="EC95" s="15">
        <f t="shared" ca="1" si="164"/>
        <v>0</v>
      </c>
      <c r="ED95" s="15">
        <f t="shared" ca="1" si="165"/>
        <v>0</v>
      </c>
      <c r="EE95" s="15">
        <f t="shared" ca="1" si="166"/>
        <v>0</v>
      </c>
      <c r="EF95" s="15">
        <f t="shared" ca="1" si="167"/>
        <v>254517.11818187634</v>
      </c>
      <c r="EG95" s="15">
        <f t="shared" ca="1" si="168"/>
        <v>254517.11818187634</v>
      </c>
      <c r="EH95" s="15">
        <f t="shared" ca="1" si="169"/>
        <v>147612.16181812345</v>
      </c>
      <c r="EI95" s="15">
        <f t="shared" ca="1" si="170"/>
        <v>402129.2799999998</v>
      </c>
      <c r="EJ95" s="16">
        <f ca="1">_xll.DBRW($B$3,$Q$37,$Q$38,$Q$40,$Q$41,$Q$42,$P95,EJ$2,EJ$4,EJ$3)</f>
        <v>0.11111253714976348</v>
      </c>
      <c r="EK95" s="16">
        <f ca="1">_xll.DBRW($B$3,$Q$37,$Q$38,$Q$40,$Q$41,$Q$42,$P95,EK$2,EK$4,EK$3)</f>
        <v>9.1100093413211458E-2</v>
      </c>
      <c r="EL95" s="17">
        <f t="shared" ca="1" si="171"/>
        <v>-2.0012443736552017</v>
      </c>
      <c r="EM95" s="14">
        <f t="shared" ca="1" si="172"/>
        <v>-286238.48547649011</v>
      </c>
      <c r="EN95" s="15">
        <f ca="1">_xll.DBRW($B$3,$Q$37,$Q$38,$Q$40,$Q$41,$Q$42,$P95,EN$2,EN$4,EN$3)</f>
        <v>0</v>
      </c>
      <c r="EO95" s="15">
        <f ca="1">_xll.DBRW($B$3,$Q$37,$Q$38,$Q$40,$Q$41,$Q$42,$P95,EO$2,EO$4,EO$3)</f>
        <v>0</v>
      </c>
      <c r="EP95" s="15">
        <f ca="1">_xll.DBRW($B$3,$Q$37,$Q$38,$Q$40,$Q$41,$Q$42,$P95,EP$2,EP$4,EP$3)</f>
        <v>0</v>
      </c>
      <c r="EQ95" s="15">
        <f ca="1">_xll.DBRW($B$3,$Q$37,$Q$38,$Q$40,$Q$41,$Q$42,$P95,EQ$2,EQ$4,EQ$3)</f>
        <v>0</v>
      </c>
      <c r="ER95" s="15">
        <f ca="1">_xll.DBRW($B$3,$Q$37,$Q$38,$Q$40,$Q$41,$Q$42,$P95,ER$2,ER$4,ER$3)</f>
        <v>0</v>
      </c>
      <c r="ES95" s="15">
        <f ca="1">_xll.DBRW($B$3,$Q$37,$Q$38,$Q$40,$Q$41,$Q$42,$P95,ES$2,ES$4,ES$3)</f>
        <v>0</v>
      </c>
      <c r="ET95" s="15">
        <f ca="1">_xll.DBRW($B$3,$Q$37,$Q$38,$Q$40,$Q$41,$Q$42,$P95,ET$2,ET$4,ET$3)</f>
        <v>0</v>
      </c>
      <c r="EU95" s="15">
        <f ca="1">_xll.DBRW($B$3,$Q$37,$Q$38,$Q$40,$Q$41,$Q$42,$P95,EU$2,EU$4,EU$3)</f>
        <v>0</v>
      </c>
      <c r="EV95" s="15">
        <f ca="1">_xll.DBRW($B$3,$Q$37,$Q$38,$Q$40,$Q$41,$Q$42,$P95,EV$2,EV$4,EV$3)</f>
        <v>0</v>
      </c>
      <c r="EW95" s="15">
        <f ca="1">_xll.DBRW($B$3,$Q$37,$Q$38,$Q$40,$Q$41,$Q$42,$P95,EW$2,EW$4,EW$3)</f>
        <v>0</v>
      </c>
      <c r="EX95" s="15">
        <f t="shared" ca="1" si="173"/>
        <v>0</v>
      </c>
      <c r="EY95" s="15">
        <f t="shared" ca="1" si="174"/>
        <v>0</v>
      </c>
      <c r="EZ95" s="15">
        <f t="shared" ca="1" si="175"/>
        <v>0</v>
      </c>
      <c r="FA95" s="15">
        <f t="shared" ca="1" si="176"/>
        <v>0</v>
      </c>
      <c r="FB95" s="15">
        <f t="shared" ca="1" si="177"/>
        <v>0</v>
      </c>
      <c r="FC95" s="15">
        <f t="shared" ca="1" si="178"/>
        <v>0</v>
      </c>
      <c r="FD95" s="15">
        <f t="shared" ca="1" si="179"/>
        <v>0</v>
      </c>
      <c r="FE95" s="15">
        <f t="shared" ca="1" si="180"/>
        <v>-286238.48547649011</v>
      </c>
      <c r="FF95" s="15">
        <f t="shared" ca="1" si="181"/>
        <v>-286238.48547649011</v>
      </c>
      <c r="FG95" s="15">
        <f t="shared" ca="1" si="182"/>
        <v>133243.31547649021</v>
      </c>
      <c r="FH95" s="15">
        <f t="shared" ca="1" si="183"/>
        <v>-152995.1699999999</v>
      </c>
      <c r="FI95" s="20"/>
      <c r="FJ95" s="85">
        <f t="shared" ca="1" si="184"/>
        <v>1116250.0505370835</v>
      </c>
      <c r="FK95" s="21"/>
      <c r="FL95" s="22"/>
      <c r="FM95" s="104">
        <f ca="1">_xll.DBRW($B$3,$Q$37,$Q$38,$Q$40,$Q$41,$Q$42,$P95,FM$2,FM$4,FM$3)</f>
        <v>3405665.3599999957</v>
      </c>
      <c r="FN95" s="105">
        <f t="shared" ca="1" si="185"/>
        <v>0.2381080457754238</v>
      </c>
      <c r="FO95" s="104">
        <f ca="1">_xll.DBRW($B$3,$Q$37,$Q$38,$Q$40,$Q$41,$Q$42,$P95,FO$2,FO$4,FO$3)</f>
        <v>3733397.23</v>
      </c>
      <c r="FP95" s="105">
        <f t="shared" ca="1" si="186"/>
        <v>0.23680611284118908</v>
      </c>
      <c r="FQ95" s="86">
        <f t="shared" ca="1" si="187"/>
        <v>-327731.8700000043</v>
      </c>
      <c r="FR95" s="103">
        <f t="shared" ca="1" si="188"/>
        <v>0.1301932934234723</v>
      </c>
      <c r="FS95" s="23"/>
      <c r="FU95" s="37"/>
      <c r="FV95" s="37"/>
      <c r="FW95" s="37"/>
      <c r="FX95" s="37"/>
      <c r="FY95" s="37"/>
      <c r="FZ95" s="37"/>
      <c r="GA95" s="37"/>
      <c r="GB95" s="37"/>
      <c r="GC95" s="37"/>
      <c r="GD95" s="37"/>
      <c r="GE95" s="37"/>
      <c r="GF95" s="37"/>
      <c r="GG95" s="37"/>
    </row>
    <row r="96" spans="1:189" ht="15" customHeight="1" x14ac:dyDescent="0.25">
      <c r="A96">
        <f t="shared" ca="1" si="108"/>
        <v>1</v>
      </c>
      <c r="C96" s="30"/>
      <c r="D96" s="30"/>
      <c r="E96" s="30">
        <f t="shared" ca="1" si="190"/>
        <v>0</v>
      </c>
      <c r="F96" s="30"/>
      <c r="G96" s="30"/>
      <c r="H96" s="30"/>
      <c r="I96" s="30">
        <f t="shared" ca="1" si="189"/>
        <v>0</v>
      </c>
      <c r="J96" s="30">
        <f t="shared" ca="1" si="111"/>
        <v>0</v>
      </c>
      <c r="K96" s="4"/>
      <c r="L96" s="9"/>
      <c r="M96" s="10"/>
      <c r="N96" s="9"/>
      <c r="O96" s="11"/>
      <c r="P96" s="130" t="s">
        <v>257</v>
      </c>
      <c r="Q96" s="130"/>
      <c r="R96" s="12"/>
      <c r="S96" s="13"/>
      <c r="T96" s="84">
        <f ca="1">_xll.DBRW($B$3,$Q$37,$Q$38,$Q$40,$Q$41,$Q$42,$P96,T$2,T$4,T$3)</f>
        <v>5841471.5800000001</v>
      </c>
      <c r="U96" s="84">
        <f ca="1">_xll.DBRW($B$3,$Q$37,$Q$38,$Q$40,$Q$41,$Q$42,$P96,U$2,U$4,U$3)</f>
        <v>7262835.7199999997</v>
      </c>
      <c r="V96" s="85">
        <f t="shared" ca="1" si="112"/>
        <v>-1421364.1399999997</v>
      </c>
      <c r="W96" s="106">
        <f t="shared" ca="1" si="113"/>
        <v>-0.19570374366116045</v>
      </c>
      <c r="X96" s="15">
        <f ca="1">_xll.DBRW($B$3,$Q$37,$Q$38,$Q$40,$Q$41,$Q$42,$P96,X$2,X$4,X$3)</f>
        <v>-1070968.73</v>
      </c>
      <c r="Y96" s="15">
        <f ca="1">_xll.DBRW($B$3,$Q$37,$Q$38,$Q$40,$Q$41,$Q$42,$P96,Y$2,Y$4,Y$3)</f>
        <v>-817686.27</v>
      </c>
      <c r="Z96" s="15">
        <f ca="1">_xll.DBRW($B$3,$Q$37,$Q$38,$Q$40,$Q$41,$Q$42,$P96,Z$2,Z$4,Z$3)</f>
        <v>-259133.88</v>
      </c>
      <c r="AA96" s="15">
        <f ca="1">_xll.DBRW($B$3,$Q$37,$Q$38,$Q$40,$Q$41,$Q$42,$P96,AA$2,AA$4,AA$3)</f>
        <v>-410414.07000000007</v>
      </c>
      <c r="AB96" s="15">
        <f ca="1">_xll.DBRW($B$3,$Q$37,$Q$38,$Q$40,$Q$41,$Q$42,$P96,AB$2,AB$4,AB$3)</f>
        <v>-1242341.51</v>
      </c>
      <c r="AC96" s="15">
        <f ca="1">_xll.DBRW($B$3,$Q$37,$Q$38,$Q$40,$Q$41,$Q$42,$P96,AC$2,AC$4,AC$3)</f>
        <v>-1196662.67</v>
      </c>
      <c r="AD96" s="15">
        <f ca="1">_xll.DBRW($B$3,$Q$37,$Q$38,$Q$40,$Q$41,$Q$42,$P96,AD$2,AD$4,AD$3)</f>
        <v>-1019379.64</v>
      </c>
      <c r="AE96" s="15">
        <f ca="1">_xll.DBRW($B$3,$Q$37,$Q$38,$Q$40,$Q$41,$Q$42,$P96,AE$2,AE$4,AE$3)</f>
        <v>-149829.41</v>
      </c>
      <c r="AF96" s="15">
        <f ca="1">_xll.DBRW($B$3,$Q$37,$Q$38,$Q$40,$Q$41,$Q$42,$P96,AF$2,AF$4,AF$3)</f>
        <v>-387105.51</v>
      </c>
      <c r="AG96" s="15">
        <f ca="1">_xll.DBRW($B$3,$Q$37,$Q$38,$Q$40,$Q$41,$Q$42,$P96,AG$2,AG$4,AG$3)</f>
        <v>-659945.48</v>
      </c>
      <c r="AH96" s="15">
        <f t="shared" ca="1" si="114"/>
        <v>125693.93999999994</v>
      </c>
      <c r="AI96" s="15">
        <f t="shared" ca="1" si="115"/>
        <v>201693.37</v>
      </c>
      <c r="AJ96" s="15">
        <f t="shared" ca="1" si="116"/>
        <v>-109304.47</v>
      </c>
      <c r="AK96" s="15">
        <f t="shared" ca="1" si="117"/>
        <v>-23308.560000000056</v>
      </c>
      <c r="AL96" s="15">
        <f t="shared" ca="1" si="118"/>
        <v>-582396.03</v>
      </c>
      <c r="AM96" s="20"/>
      <c r="AN96" s="16">
        <f ca="1">_xll.DBRW($B$3,$Q$37,$Q$38,$Q$40,$Q$41,$Q$42,$P96,AN$2,AN$4,AN$3)</f>
        <v>0.18333885825393334</v>
      </c>
      <c r="AO96" s="16">
        <f ca="1">_xll.DBRW($B$3,$Q$37,$Q$38,$Q$40,$Q$41,$Q$42,$P96,AO$2,AO$4,AO$3)</f>
        <v>0.16476521239557929</v>
      </c>
      <c r="AP96" s="17">
        <f t="shared" ca="1" si="119"/>
        <v>-1.8573645858354055</v>
      </c>
      <c r="AQ96" s="14">
        <f t="shared" ca="1" si="120"/>
        <v>-108497.42441855988</v>
      </c>
      <c r="AR96" s="18">
        <f ca="1">_xll.DBRW($B$3,$Q$37,$Q$38,$Q$40,$Q$41,$Q$42,$P96,AR$2,AR$4,AR$3)</f>
        <v>37.022959848081761</v>
      </c>
      <c r="AS96" s="19">
        <f ca="1">_xll.DBRW($B$3,$Q$37,$Q$38,$Q$40,$Q$41,$Q$42,$P96,AS$2,AS$4,AS$3)</f>
        <v>1.9404254062103361</v>
      </c>
      <c r="AT96" s="18">
        <f ca="1">_xll.DBRW($B$3,$Q$37,$Q$38,$Q$40,$Q$41,$Q$42,$P96,AT$2,AT$4,AT$3)</f>
        <v>391.84432905554962</v>
      </c>
      <c r="AU96" s="15">
        <f ca="1">_xll.DBRW($B$3,$Q$37,$Q$38,$Q$40,$Q$41,$Q$42,$P96,AU$2,AU$4,AU$3)</f>
        <v>28927.150460000001</v>
      </c>
      <c r="AV96" s="15">
        <f ca="1">_xll.DBRW($B$3,$Q$37,$Q$38,$Q$40,$Q$41,$Q$42,$P96,AV$2,AV$4,AV$3)</f>
        <v>14907.633330000002</v>
      </c>
      <c r="AW96" s="18">
        <f ca="1">_xll.DBRW($B$3,$Q$37,$Q$38,$Q$40,$Q$41,$Q$42,$P96,AW$2,AW$4,AW$3)</f>
        <v>36.976940735754681</v>
      </c>
      <c r="AX96" s="19">
        <f ca="1">_xll.DBRW($B$3,$Q$37,$Q$38,$Q$40,$Q$41,$Q$42,$P96,AX$2,AX$4,AX$3)</f>
        <v>2.0234026609895555</v>
      </c>
      <c r="AY96" s="18">
        <f ca="1">_xll.DBRW($B$3,$Q$37,$Q$38,$Q$40,$Q$41,$Q$42,$P96,AY$2,AY$4,AY$3)</f>
        <v>454.09609948699671</v>
      </c>
      <c r="AZ96" s="15">
        <f ca="1">_xll.DBRW($B$3,$Q$37,$Q$38,$Q$40,$Q$41,$Q$42,$P96,AZ$2,AZ$4,AZ$3)</f>
        <v>32362.403330000001</v>
      </c>
      <c r="BA96" s="15">
        <f ca="1">_xll.DBRW($B$3,$Q$37,$Q$38,$Q$40,$Q$41,$Q$42,$P96,BA$2,BA$4,BA$3)</f>
        <v>15994.05</v>
      </c>
      <c r="BB96" s="18">
        <f t="shared" ca="1" si="121"/>
        <v>4.6019112327080336E-2</v>
      </c>
      <c r="BC96" s="18">
        <f t="shared" ca="1" si="122"/>
        <v>-8.2977254779219356E-2</v>
      </c>
      <c r="BD96" s="18">
        <f t="shared" ca="1" si="123"/>
        <v>-62.251770431447085</v>
      </c>
      <c r="BE96" s="15">
        <f t="shared" ca="1" si="124"/>
        <v>-1331.2017863210936</v>
      </c>
      <c r="BF96" s="15">
        <f t="shared" ca="1" si="125"/>
        <v>43919.110557226704</v>
      </c>
      <c r="BG96" s="15">
        <f t="shared" ca="1" si="126"/>
        <v>-170143.33135791545</v>
      </c>
      <c r="BH96" s="15">
        <f t="shared" ca="1" si="127"/>
        <v>19057.998168449965</v>
      </c>
      <c r="BI96" s="15">
        <f t="shared" ca="1" si="128"/>
        <v>0</v>
      </c>
      <c r="BJ96" s="15">
        <f t="shared" ca="1" si="129"/>
        <v>-108497.42441855988</v>
      </c>
      <c r="BK96" s="15">
        <f t="shared" ca="1" si="130"/>
        <v>234191.36441855982</v>
      </c>
      <c r="BL96" s="15">
        <f t="shared" ca="1" si="131"/>
        <v>125693.93999999994</v>
      </c>
      <c r="BM96" s="16">
        <f ca="1">_xll.DBRW($B$3,$Q$37,$Q$38,$Q$40,$Q$41,$Q$42,$P96,BM$2,BM$4,BM$3)</f>
        <v>0.13997949982322777</v>
      </c>
      <c r="BN96" s="16">
        <f ca="1">_xll.DBRW($B$3,$Q$37,$Q$38,$Q$40,$Q$41,$Q$42,$P96,BN$2,BN$4,BN$3)</f>
        <v>0.14035559653275484</v>
      </c>
      <c r="BO96" s="17">
        <f t="shared" ca="1" si="132"/>
        <v>3.7609670952706842E-2</v>
      </c>
      <c r="BP96" s="14">
        <f t="shared" ca="1" si="133"/>
        <v>2196.9582400339714</v>
      </c>
      <c r="BQ96" s="15">
        <f ca="1">_xll.DBRW($B$3,$Q$37,$Q$38,$Q$40,$Q$41,$Q$42,$P96,BQ$2,BQ$4,BQ$3)</f>
        <v>-1.5681491233789895</v>
      </c>
      <c r="BR96" s="15">
        <f ca="1">_xll.DBRW($B$3,$Q$37,$Q$38,$Q$40,$Q$41,$Q$42,$P96,BR$2,BR$4,BR$3)</f>
        <v>-34.977651278199225</v>
      </c>
      <c r="BS96" s="15">
        <f ca="1">_xll.DBRW($B$3,$Q$37,$Q$38,$Q$40,$Q$41,$Q$42,$P96,BS$2,BS$4,BS$3)</f>
        <v>391.84432905554962</v>
      </c>
      <c r="BT96" s="15">
        <f ca="1">_xll.DBRW($B$3,$Q$37,$Q$38,$Q$40,$Q$41,$Q$42,$P96,BT$2,BT$4,BT$3)</f>
        <v>-521434</v>
      </c>
      <c r="BU96" s="15">
        <f ca="1">_xll.DBRW($B$3,$Q$37,$Q$38,$Q$40,$Q$41,$Q$42,$P96,BU$2,BU$4,BU$3)</f>
        <v>14907.633330000002</v>
      </c>
      <c r="BV96" s="15">
        <f ca="1">_xll.DBRW($B$3,$Q$37,$Q$38,$Q$40,$Q$41,$Q$42,$P96,BV$2,BV$4,BV$3)</f>
        <v>0</v>
      </c>
      <c r="BW96" s="15">
        <f ca="1">_xll.DBRW($B$3,$Q$37,$Q$38,$Q$40,$Q$41,$Q$42,$P96,BW$2,BW$4,BW$3)</f>
        <v>0</v>
      </c>
      <c r="BX96" s="15">
        <f ca="1">_xll.DBRW($B$3,$Q$37,$Q$38,$Q$40,$Q$41,$Q$42,$P96,BX$2,BX$4,BX$3)</f>
        <v>454.09609948699671</v>
      </c>
      <c r="BY96" s="15">
        <f ca="1">_xll.DBRW($B$3,$Q$37,$Q$38,$Q$40,$Q$41,$Q$42,$P96,BY$2,BY$4,BY$3)</f>
        <v>0</v>
      </c>
      <c r="BZ96" s="15">
        <f ca="1">_xll.DBRW($B$3,$Q$37,$Q$38,$Q$40,$Q$41,$Q$42,$P96,BZ$2,BZ$4,BZ$3)</f>
        <v>15994.05</v>
      </c>
      <c r="CA96" s="15">
        <f t="shared" ca="1" si="134"/>
        <v>-1.5681491233789895</v>
      </c>
      <c r="CB96" s="15">
        <f t="shared" ca="1" si="135"/>
        <v>-34.977651278199225</v>
      </c>
      <c r="CC96" s="15">
        <f t="shared" ca="1" si="136"/>
        <v>-62.251770431447085</v>
      </c>
      <c r="CD96" s="15">
        <f t="shared" ca="1" si="137"/>
        <v>0</v>
      </c>
      <c r="CE96" s="15">
        <f t="shared" ca="1" si="138"/>
        <v>0</v>
      </c>
      <c r="CF96" s="15">
        <f t="shared" ca="1" si="139"/>
        <v>-129904.69477426099</v>
      </c>
      <c r="CG96" s="15">
        <f t="shared" ca="1" si="140"/>
        <v>0</v>
      </c>
      <c r="CH96" s="15">
        <f t="shared" ca="1" si="141"/>
        <v>132101.65301429495</v>
      </c>
      <c r="CI96" s="15">
        <f t="shared" ca="1" si="142"/>
        <v>2196.9582400339568</v>
      </c>
      <c r="CJ96" s="15">
        <f t="shared" ca="1" si="143"/>
        <v>199496.41175996602</v>
      </c>
      <c r="CK96" s="15">
        <f t="shared" ca="1" si="144"/>
        <v>201693.37</v>
      </c>
      <c r="CL96" s="16">
        <f ca="1">_xll.DBRW($B$3,$Q$37,$Q$38,$Q$40,$Q$41,$Q$42,$P96,CL$2,CL$4,CL$3)</f>
        <v>4.4361061498137087E-2</v>
      </c>
      <c r="CM96" s="16">
        <f ca="1">_xll.DBRW($B$3,$Q$37,$Q$38,$Q$40,$Q$41,$Q$42,$P96,CM$2,CM$4,CM$3)</f>
        <v>2.0629601959384538E-2</v>
      </c>
      <c r="CN96" s="17">
        <f t="shared" ca="1" si="145"/>
        <v>-2.3731459538752548</v>
      </c>
      <c r="CO96" s="14">
        <f t="shared" ca="1" si="146"/>
        <v>-138626.64644754291</v>
      </c>
      <c r="CP96" s="15">
        <f ca="1">_xll.DBRW($B$3,$Q$37,$Q$38,$Q$40,$Q$41,$Q$42,$P96,CP$2,CP$4,CP$3)</f>
        <v>0</v>
      </c>
      <c r="CQ96" s="15">
        <f ca="1">_xll.DBRW($B$3,$Q$37,$Q$38,$Q$40,$Q$41,$Q$42,$P96,CQ$2,CQ$4,CQ$3)</f>
        <v>0</v>
      </c>
      <c r="CR96" s="15">
        <f ca="1">_xll.DBRW($B$3,$Q$37,$Q$38,$Q$40,$Q$41,$Q$42,$P96,CR$2,CR$4,CR$3)</f>
        <v>391.84432905554962</v>
      </c>
      <c r="CS96" s="15">
        <f ca="1">_xll.DBRW($B$3,$Q$37,$Q$38,$Q$40,$Q$41,$Q$42,$P96,CS$2,CS$4,CS$3)</f>
        <v>0</v>
      </c>
      <c r="CT96" s="15">
        <f ca="1">_xll.DBRW($B$3,$Q$37,$Q$38,$Q$40,$Q$41,$Q$42,$P96,CT$2,CT$4,CT$3)</f>
        <v>14907.633330000002</v>
      </c>
      <c r="CU96" s="15">
        <f ca="1">_xll.DBRW($B$3,$Q$37,$Q$38,$Q$40,$Q$41,$Q$42,$P96,CU$2,CU$4,CU$3)</f>
        <v>0</v>
      </c>
      <c r="CV96" s="15">
        <f ca="1">_xll.DBRW($B$3,$Q$37,$Q$38,$Q$40,$Q$41,$Q$42,$P96,CV$2,CV$4,CV$3)</f>
        <v>0</v>
      </c>
      <c r="CW96" s="15">
        <f ca="1">_xll.DBRW($B$3,$Q$37,$Q$38,$Q$40,$Q$41,$Q$42,$P96,CW$2,CW$4,CW$3)</f>
        <v>454.09609948699671</v>
      </c>
      <c r="CX96" s="15">
        <f ca="1">_xll.DBRW($B$3,$Q$37,$Q$38,$Q$40,$Q$41,$Q$42,$P96,CX$2,CX$4,CX$3)</f>
        <v>0</v>
      </c>
      <c r="CY96" s="15">
        <f ca="1">_xll.DBRW($B$3,$Q$37,$Q$38,$Q$40,$Q$41,$Q$42,$P96,CY$2,CY$4,CY$3)</f>
        <v>15994.05</v>
      </c>
      <c r="CZ96" s="15">
        <f t="shared" ca="1" si="147"/>
        <v>0</v>
      </c>
      <c r="DA96" s="15">
        <f t="shared" ca="1" si="148"/>
        <v>0</v>
      </c>
      <c r="DB96" s="15">
        <f t="shared" ca="1" si="149"/>
        <v>-62.251770431447085</v>
      </c>
      <c r="DC96" s="15">
        <f t="shared" ca="1" si="150"/>
        <v>0</v>
      </c>
      <c r="DD96" s="15">
        <f t="shared" ca="1" si="151"/>
        <v>0</v>
      </c>
      <c r="DE96" s="15">
        <f t="shared" ca="1" si="152"/>
        <v>-41168.243643212911</v>
      </c>
      <c r="DF96" s="15">
        <f t="shared" ca="1" si="153"/>
        <v>0</v>
      </c>
      <c r="DG96" s="15">
        <f t="shared" ca="1" si="154"/>
        <v>-97458.402804329991</v>
      </c>
      <c r="DH96" s="15">
        <f t="shared" ca="1" si="155"/>
        <v>-138626.64644754291</v>
      </c>
      <c r="DI96" s="15">
        <f t="shared" ca="1" si="156"/>
        <v>29322.176447542912</v>
      </c>
      <c r="DJ96" s="15">
        <f t="shared" ca="1" si="157"/>
        <v>-109304.47</v>
      </c>
      <c r="DK96" s="16">
        <f ca="1">_xll.DBRW($B$3,$Q$37,$Q$38,$Q$40,$Q$41,$Q$42,$P96,DK$2,DK$4,DK$3)</f>
        <v>7.025867786555251E-2</v>
      </c>
      <c r="DL96" s="16">
        <f ca="1">_xll.DBRW($B$3,$Q$37,$Q$38,$Q$40,$Q$41,$Q$42,$P96,DL$2,DL$4,DL$3)</f>
        <v>5.3299499661545423E-2</v>
      </c>
      <c r="DM96" s="17">
        <f t="shared" ca="1" si="158"/>
        <v>-1.6959178204007088</v>
      </c>
      <c r="DN96" s="14">
        <f t="shared" ca="1" si="159"/>
        <v>-99066.557498862836</v>
      </c>
      <c r="DO96" s="15">
        <f ca="1">_xll.DBRW($B$3,$Q$37,$Q$38,$Q$40,$Q$41,$Q$42,$P96,DO$2,DO$4,DO$3)</f>
        <v>0</v>
      </c>
      <c r="DP96" s="15">
        <f ca="1">_xll.DBRW($B$3,$Q$37,$Q$38,$Q$40,$Q$41,$Q$42,$P96,DP$2,DP$4,DP$3)</f>
        <v>0</v>
      </c>
      <c r="DQ96" s="15">
        <f ca="1">_xll.DBRW($B$3,$Q$37,$Q$38,$Q$40,$Q$41,$Q$42,$P96,DQ$2,DQ$4,DQ$3)</f>
        <v>391.84432905554962</v>
      </c>
      <c r="DR96" s="15">
        <f ca="1">_xll.DBRW($B$3,$Q$37,$Q$38,$Q$40,$Q$41,$Q$42,$P96,DR$2,DR$4,DR$3)</f>
        <v>0</v>
      </c>
      <c r="DS96" s="15">
        <f ca="1">_xll.DBRW($B$3,$Q$37,$Q$38,$Q$40,$Q$41,$Q$42,$P96,DS$2,DS$4,DS$3)</f>
        <v>14907.633330000002</v>
      </c>
      <c r="DT96" s="15">
        <f ca="1">_xll.DBRW($B$3,$Q$37,$Q$38,$Q$40,$Q$41,$Q$42,$P96,DT$2,DT$4,DT$3)</f>
        <v>0</v>
      </c>
      <c r="DU96" s="15">
        <f ca="1">_xll.DBRW($B$3,$Q$37,$Q$38,$Q$40,$Q$41,$Q$42,$P96,DU$2,DU$4,DU$3)</f>
        <v>0</v>
      </c>
      <c r="DV96" s="15">
        <f ca="1">_xll.DBRW($B$3,$Q$37,$Q$38,$Q$40,$Q$41,$Q$42,$P96,DV$2,DV$4,DV$3)</f>
        <v>454.09609948699671</v>
      </c>
      <c r="DW96" s="15">
        <f ca="1">_xll.DBRW($B$3,$Q$37,$Q$38,$Q$40,$Q$41,$Q$42,$P96,DW$2,DW$4,DW$3)</f>
        <v>0</v>
      </c>
      <c r="DX96" s="15">
        <f ca="1">_xll.DBRW($B$3,$Q$37,$Q$38,$Q$40,$Q$41,$Q$42,$P96,DX$2,DX$4,DX$3)</f>
        <v>15994.05</v>
      </c>
      <c r="DY96" s="15">
        <f t="shared" ca="1" si="160"/>
        <v>0</v>
      </c>
      <c r="DZ96" s="15">
        <f t="shared" ca="1" si="161"/>
        <v>0</v>
      </c>
      <c r="EA96" s="15">
        <f t="shared" ca="1" si="162"/>
        <v>-62.251770431447085</v>
      </c>
      <c r="EB96" s="15">
        <f t="shared" ca="1" si="163"/>
        <v>0</v>
      </c>
      <c r="EC96" s="15">
        <f t="shared" ca="1" si="164"/>
        <v>0</v>
      </c>
      <c r="ED96" s="15">
        <f t="shared" ca="1" si="165"/>
        <v>-65201.919673192249</v>
      </c>
      <c r="EE96" s="15">
        <f t="shared" ca="1" si="166"/>
        <v>0</v>
      </c>
      <c r="EF96" s="15">
        <f t="shared" ca="1" si="167"/>
        <v>-33864.637825670587</v>
      </c>
      <c r="EG96" s="15">
        <f t="shared" ca="1" si="168"/>
        <v>-99066.557498862836</v>
      </c>
      <c r="EH96" s="15">
        <f t="shared" ca="1" si="169"/>
        <v>75757.99749886278</v>
      </c>
      <c r="EI96" s="15">
        <f t="shared" ca="1" si="170"/>
        <v>-23308.560000000056</v>
      </c>
      <c r="EJ96" s="16">
        <f ca="1">_xll.DBRW($B$3,$Q$37,$Q$38,$Q$40,$Q$41,$Q$42,$P96,EJ$2,EJ$4,EJ$3)</f>
        <v>0.21267611987594401</v>
      </c>
      <c r="EK96" s="16">
        <f ca="1">_xll.DBRW($B$3,$Q$37,$Q$38,$Q$40,$Q$41,$Q$42,$P96,EK$2,EK$4,EK$3)</f>
        <v>9.0866089423264559E-2</v>
      </c>
      <c r="EL96" s="17">
        <f t="shared" ca="1" si="171"/>
        <v>-12.181003045267945</v>
      </c>
      <c r="EM96" s="14">
        <f t="shared" ca="1" si="172"/>
        <v>-711549.83104826149</v>
      </c>
      <c r="EN96" s="15">
        <f ca="1">_xll.DBRW($B$3,$Q$37,$Q$38,$Q$40,$Q$41,$Q$42,$P96,EN$2,EN$4,EN$3)</f>
        <v>83.335931498926925</v>
      </c>
      <c r="EO96" s="15">
        <f ca="1">_xll.DBRW($B$3,$Q$37,$Q$38,$Q$40,$Q$41,$Q$42,$P96,EO$2,EO$4,EO$3)</f>
        <v>1</v>
      </c>
      <c r="EP96" s="15">
        <f ca="1">_xll.DBRW($B$3,$Q$37,$Q$38,$Q$40,$Q$41,$Q$42,$P96,EP$2,EP$4,EP$3)</f>
        <v>391.84432905554962</v>
      </c>
      <c r="EQ96" s="15">
        <f ca="1">_xll.DBRW($B$3,$Q$37,$Q$38,$Q$40,$Q$41,$Q$42,$P96,EQ$2,EQ$4,EQ$3)</f>
        <v>14907.633330000002</v>
      </c>
      <c r="ER96" s="15">
        <f ca="1">_xll.DBRW($B$3,$Q$37,$Q$38,$Q$40,$Q$41,$Q$42,$P96,ER$2,ER$4,ER$3)</f>
        <v>14907.633330000002</v>
      </c>
      <c r="ES96" s="15">
        <f ca="1">_xll.DBRW($B$3,$Q$37,$Q$38,$Q$40,$Q$41,$Q$42,$P96,ES$2,ES$4,ES$3)</f>
        <v>41.261936782741081</v>
      </c>
      <c r="ET96" s="15">
        <f ca="1">_xll.DBRW($B$3,$Q$37,$Q$38,$Q$40,$Q$41,$Q$42,$P96,ET$2,ET$4,ET$3)</f>
        <v>1</v>
      </c>
      <c r="EU96" s="15">
        <f ca="1">_xll.DBRW($B$3,$Q$37,$Q$38,$Q$40,$Q$41,$Q$42,$P96,EU$2,EU$4,EU$3)</f>
        <v>454.09609948699671</v>
      </c>
      <c r="EV96" s="15">
        <f ca="1">_xll.DBRW($B$3,$Q$37,$Q$38,$Q$40,$Q$41,$Q$42,$P96,EV$2,EV$4,EV$3)</f>
        <v>15994.05</v>
      </c>
      <c r="EW96" s="15">
        <f ca="1">_xll.DBRW($B$3,$Q$37,$Q$38,$Q$40,$Q$41,$Q$42,$P96,EW$2,EW$4,EW$3)</f>
        <v>15994.05</v>
      </c>
      <c r="EX96" s="15">
        <f t="shared" ca="1" si="173"/>
        <v>42.073994716185844</v>
      </c>
      <c r="EY96" s="15">
        <f t="shared" ca="1" si="174"/>
        <v>0</v>
      </c>
      <c r="EZ96" s="15">
        <f t="shared" ca="1" si="175"/>
        <v>-62.251770431447085</v>
      </c>
      <c r="FA96" s="15">
        <f t="shared" ca="1" si="176"/>
        <v>-627223.68595725612</v>
      </c>
      <c r="FB96" s="15">
        <f t="shared" ca="1" si="177"/>
        <v>0</v>
      </c>
      <c r="FC96" s="15">
        <f t="shared" ca="1" si="178"/>
        <v>-197369.089567744</v>
      </c>
      <c r="FD96" s="15">
        <f t="shared" ca="1" si="179"/>
        <v>113042.94447673862</v>
      </c>
      <c r="FE96" s="15">
        <f t="shared" ca="1" si="180"/>
        <v>0</v>
      </c>
      <c r="FF96" s="15">
        <f t="shared" ca="1" si="181"/>
        <v>-711549.83104826161</v>
      </c>
      <c r="FG96" s="15">
        <f t="shared" ca="1" si="182"/>
        <v>129153.80104826148</v>
      </c>
      <c r="FH96" s="15">
        <f t="shared" ca="1" si="183"/>
        <v>-582396.03000000014</v>
      </c>
      <c r="FI96" s="20"/>
      <c r="FJ96" s="85">
        <f t="shared" ca="1" si="184"/>
        <v>667921.75117319298</v>
      </c>
      <c r="FK96" s="21"/>
      <c r="FL96" s="22"/>
      <c r="FM96" s="104">
        <f ca="1">_xll.DBRW($B$3,$Q$37,$Q$38,$Q$40,$Q$41,$Q$42,$P96,FM$2,FM$4,FM$3)</f>
        <v>2040927.1199999987</v>
      </c>
      <c r="FN96" s="105">
        <f t="shared" ca="1" si="185"/>
        <v>0.34938578268320508</v>
      </c>
      <c r="FO96" s="104">
        <f ca="1">_xll.DBRW($B$3,$Q$37,$Q$38,$Q$40,$Q$41,$Q$42,$P96,FO$2,FO$4,FO$3)</f>
        <v>3849913.0099999993</v>
      </c>
      <c r="FP96" s="105">
        <f t="shared" ca="1" si="186"/>
        <v>0.53008400002747125</v>
      </c>
      <c r="FQ96" s="86">
        <f t="shared" ca="1" si="187"/>
        <v>-1808985.8900000006</v>
      </c>
      <c r="FR96" s="103">
        <f t="shared" ca="1" si="188"/>
        <v>-18.069821734426618</v>
      </c>
      <c r="FS96" s="23"/>
      <c r="FU96" s="37"/>
      <c r="FV96" s="37"/>
      <c r="FW96" s="37"/>
      <c r="FX96" s="37"/>
      <c r="FY96" s="37"/>
      <c r="FZ96" s="37"/>
      <c r="GA96" s="37"/>
      <c r="GB96" s="37"/>
      <c r="GC96" s="37"/>
      <c r="GD96" s="37"/>
      <c r="GE96" s="37"/>
      <c r="GF96" s="37"/>
      <c r="GG96" s="37"/>
    </row>
    <row r="97" spans="1:189" ht="15" customHeight="1" x14ac:dyDescent="0.25">
      <c r="A97">
        <f t="shared" ca="1" si="108"/>
        <v>1</v>
      </c>
      <c r="C97" s="30"/>
      <c r="D97" s="30"/>
      <c r="E97" s="30">
        <f t="shared" ca="1" si="190"/>
        <v>0</v>
      </c>
      <c r="F97" s="30"/>
      <c r="G97" s="30"/>
      <c r="H97" s="30"/>
      <c r="I97" s="30">
        <f t="shared" ca="1" si="189"/>
        <v>0</v>
      </c>
      <c r="J97" s="30">
        <f t="shared" ca="1" si="111"/>
        <v>0</v>
      </c>
      <c r="K97" s="4"/>
      <c r="L97" s="9"/>
      <c r="M97" s="10"/>
      <c r="N97" s="9"/>
      <c r="O97" s="11"/>
      <c r="P97" s="130" t="s">
        <v>265</v>
      </c>
      <c r="Q97" s="130"/>
      <c r="R97" s="12"/>
      <c r="S97" s="13"/>
      <c r="T97" s="84">
        <f ca="1">_xll.DBRW($B$3,$Q$37,$Q$38,$Q$40,$Q$41,$Q$42,$P97,T$2,T$4,T$3)</f>
        <v>14694476.770000001</v>
      </c>
      <c r="U97" s="84">
        <f ca="1">_xll.DBRW($B$3,$Q$37,$Q$38,$Q$40,$Q$41,$Q$42,$P97,U$2,U$4,U$3)</f>
        <v>15975172.170000004</v>
      </c>
      <c r="V97" s="85">
        <f t="shared" ca="1" si="112"/>
        <v>-1280695.4000000022</v>
      </c>
      <c r="W97" s="106">
        <f t="shared" ca="1" si="113"/>
        <v>-8.0167862128274134E-2</v>
      </c>
      <c r="X97" s="15">
        <f ca="1">_xll.DBRW($B$3,$Q$37,$Q$38,$Q$40,$Q$41,$Q$42,$P97,X$2,X$4,X$3)</f>
        <v>-5444596.8400000017</v>
      </c>
      <c r="Y97" s="15">
        <f ca="1">_xll.DBRW($B$3,$Q$37,$Q$38,$Q$40,$Q$41,$Q$42,$P97,Y$2,Y$4,Y$3)</f>
        <v>-2407140.3100000005</v>
      </c>
      <c r="Z97" s="15">
        <f ca="1">_xll.DBRW($B$3,$Q$37,$Q$38,$Q$40,$Q$41,$Q$42,$P97,Z$2,Z$4,Z$3)</f>
        <v>0</v>
      </c>
      <c r="AA97" s="15">
        <f ca="1">_xll.DBRW($B$3,$Q$37,$Q$38,$Q$40,$Q$41,$Q$42,$P97,AA$2,AA$4,AA$3)</f>
        <v>-30419.529999999995</v>
      </c>
      <c r="AB97" s="15">
        <f ca="1">_xll.DBRW($B$3,$Q$37,$Q$38,$Q$40,$Q$41,$Q$42,$P97,AB$2,AB$4,AB$3)</f>
        <v>-3151142.2</v>
      </c>
      <c r="AC97" s="15">
        <f ca="1">_xll.DBRW($B$3,$Q$37,$Q$38,$Q$40,$Q$41,$Q$42,$P97,AC$2,AC$4,AC$3)</f>
        <v>-6239428.71</v>
      </c>
      <c r="AD97" s="15">
        <f ca="1">_xll.DBRW($B$3,$Q$37,$Q$38,$Q$40,$Q$41,$Q$42,$P97,AD$2,AD$4,AD$3)</f>
        <v>-2400012.6800000002</v>
      </c>
      <c r="AE97" s="15">
        <f ca="1">_xll.DBRW($B$3,$Q$37,$Q$38,$Q$40,$Q$41,$Q$42,$P97,AE$2,AE$4,AE$3)</f>
        <v>0</v>
      </c>
      <c r="AF97" s="15">
        <f ca="1">_xll.DBRW($B$3,$Q$37,$Q$38,$Q$40,$Q$41,$Q$42,$P97,AF$2,AF$4,AF$3)</f>
        <v>-30483.979999999996</v>
      </c>
      <c r="AG97" s="15">
        <f ca="1">_xll.DBRW($B$3,$Q$37,$Q$38,$Q$40,$Q$41,$Q$42,$P97,AG$2,AG$4,AG$3)</f>
        <v>-3781517.4399999995</v>
      </c>
      <c r="AH97" s="15">
        <f t="shared" ca="1" si="114"/>
        <v>794831.86999999825</v>
      </c>
      <c r="AI97" s="15">
        <f t="shared" ca="1" si="115"/>
        <v>-7127.6300000003539</v>
      </c>
      <c r="AJ97" s="15">
        <f t="shared" ca="1" si="116"/>
        <v>0</v>
      </c>
      <c r="AK97" s="15">
        <f t="shared" ca="1" si="117"/>
        <v>64.450000000000728</v>
      </c>
      <c r="AL97" s="15">
        <f t="shared" ca="1" si="118"/>
        <v>630375.23999999929</v>
      </c>
      <c r="AM97" s="20"/>
      <c r="AN97" s="16">
        <f ca="1">_xll.DBRW($B$3,$Q$37,$Q$38,$Q$40,$Q$41,$Q$42,$P97,AN$2,AN$4,AN$3)</f>
        <v>0.37051995285164557</v>
      </c>
      <c r="AO97" s="16">
        <f ca="1">_xll.DBRW($B$3,$Q$37,$Q$38,$Q$40,$Q$41,$Q$42,$P97,AO$2,AO$4,AO$3)</f>
        <v>0.39057035777787169</v>
      </c>
      <c r="AP97" s="17">
        <f t="shared" ca="1" si="119"/>
        <v>2.0050404926226117</v>
      </c>
      <c r="AQ97" s="14">
        <f t="shared" ca="1" si="120"/>
        <v>294630.20941752294</v>
      </c>
      <c r="AR97" s="18">
        <f ca="1">_xll.DBRW($B$3,$Q$37,$Q$38,$Q$40,$Q$41,$Q$42,$P97,AR$2,AR$4,AR$3)</f>
        <v>28.507999376704593</v>
      </c>
      <c r="AS97" s="19">
        <f ca="1">_xll.DBRW($B$3,$Q$37,$Q$38,$Q$40,$Q$41,$Q$42,$P97,AS$2,AS$4,AS$3)</f>
        <v>1.2588686739148089</v>
      </c>
      <c r="AT97" s="18">
        <f ca="1">_xll.DBRW($B$3,$Q$37,$Q$38,$Q$40,$Q$41,$Q$42,$P97,AT$2,AT$4,AT$3)</f>
        <v>96.858015594333267</v>
      </c>
      <c r="AU97" s="15">
        <f ca="1">_xll.DBRW($B$3,$Q$37,$Q$38,$Q$40,$Q$41,$Q$42,$P97,AU$2,AU$4,AU$3)</f>
        <v>190984.88</v>
      </c>
      <c r="AV97" s="15">
        <f ca="1">_xll.DBRW($B$3,$Q$37,$Q$38,$Q$40,$Q$41,$Q$42,$P97,AV$2,AV$4,AV$3)</f>
        <v>151711.51999999999</v>
      </c>
      <c r="AW97" s="18">
        <f ca="1">_xll.DBRW($B$3,$Q$37,$Q$38,$Q$40,$Q$41,$Q$42,$P97,AW$2,AW$4,AW$3)</f>
        <v>28.210294037859509</v>
      </c>
      <c r="AX97" s="19">
        <f ca="1">_xll.DBRW($B$3,$Q$37,$Q$38,$Q$40,$Q$41,$Q$42,$P97,AX$2,AX$4,AX$3)</f>
        <v>1.3067812412482673</v>
      </c>
      <c r="AY97" s="18">
        <f ca="1">_xll.DBRW($B$3,$Q$37,$Q$38,$Q$40,$Q$41,$Q$42,$P97,AY$2,AY$4,AY$3)</f>
        <v>94.386791840815079</v>
      </c>
      <c r="AZ97" s="15">
        <f ca="1">_xll.DBRW($B$3,$Q$37,$Q$38,$Q$40,$Q$41,$Q$42,$P97,AZ$2,AZ$4,AZ$3)</f>
        <v>221175.6</v>
      </c>
      <c r="BA97" s="15">
        <f ca="1">_xll.DBRW($B$3,$Q$37,$Q$38,$Q$40,$Q$41,$Q$42,$P97,BA$2,BA$4,BA$3)</f>
        <v>169252.2</v>
      </c>
      <c r="BB97" s="18">
        <f t="shared" ca="1" si="121"/>
        <v>0.2977053388450841</v>
      </c>
      <c r="BC97" s="18">
        <f t="shared" ca="1" si="122"/>
        <v>-4.7912567333458389E-2</v>
      </c>
      <c r="BD97" s="18">
        <f t="shared" ca="1" si="123"/>
        <v>2.4712237535181885</v>
      </c>
      <c r="BE97" s="15">
        <f t="shared" ca="1" si="124"/>
        <v>-56857.218414687726</v>
      </c>
      <c r="BF97" s="15">
        <f t="shared" ca="1" si="125"/>
        <v>199623.78129246103</v>
      </c>
      <c r="BG97" s="15">
        <f t="shared" ca="1" si="126"/>
        <v>138912.78854700443</v>
      </c>
      <c r="BH97" s="15">
        <f t="shared" ca="1" si="127"/>
        <v>12950.857992745179</v>
      </c>
      <c r="BI97" s="15">
        <f t="shared" ca="1" si="128"/>
        <v>0</v>
      </c>
      <c r="BJ97" s="15">
        <f t="shared" ca="1" si="129"/>
        <v>294630.20941752294</v>
      </c>
      <c r="BK97" s="15">
        <f t="shared" ca="1" si="130"/>
        <v>500201.66058247531</v>
      </c>
      <c r="BL97" s="15">
        <f t="shared" ca="1" si="131"/>
        <v>794831.86999999825</v>
      </c>
      <c r="BM97" s="16">
        <f ca="1">_xll.DBRW($B$3,$Q$37,$Q$38,$Q$40,$Q$41,$Q$42,$P97,BM$2,BM$4,BM$3)</f>
        <v>0.16381259079019256</v>
      </c>
      <c r="BN97" s="16">
        <f ca="1">_xll.DBRW($B$3,$Q$37,$Q$38,$Q$40,$Q$41,$Q$42,$P97,BN$2,BN$4,BN$3)</f>
        <v>0.15023391638351272</v>
      </c>
      <c r="BO97" s="17">
        <f t="shared" ca="1" si="132"/>
        <v>-1.357867440667984</v>
      </c>
      <c r="BP97" s="14">
        <f t="shared" ca="1" si="133"/>
        <v>-199531.51563635009</v>
      </c>
      <c r="BQ97" s="15">
        <f ca="1">_xll.DBRW($B$3,$Q$37,$Q$38,$Q$40,$Q$41,$Q$42,$P97,BQ$2,BQ$4,BQ$3)</f>
        <v>0.97050134539851152</v>
      </c>
      <c r="BR97" s="15">
        <f ca="1">_xll.DBRW($B$3,$Q$37,$Q$38,$Q$40,$Q$41,$Q$42,$P97,BR$2,BR$4,BR$3)</f>
        <v>16.348830991871942</v>
      </c>
      <c r="BS97" s="15">
        <f ca="1">_xll.DBRW($B$3,$Q$37,$Q$38,$Q$40,$Q$41,$Q$42,$P97,BS$2,BS$4,BS$3)</f>
        <v>96.858015594333267</v>
      </c>
      <c r="BT97" s="15">
        <f ca="1">_xll.DBRW($B$3,$Q$37,$Q$38,$Q$40,$Q$41,$Q$42,$P97,BT$2,BT$4,BT$3)</f>
        <v>2480306</v>
      </c>
      <c r="BU97" s="15">
        <f ca="1">_xll.DBRW($B$3,$Q$37,$Q$38,$Q$40,$Q$41,$Q$42,$P97,BU$2,BU$4,BU$3)</f>
        <v>151711.51999999999</v>
      </c>
      <c r="BV97" s="15">
        <f ca="1">_xll.DBRW($B$3,$Q$37,$Q$38,$Q$40,$Q$41,$Q$42,$P97,BV$2,BV$4,BV$3)</f>
        <v>0.85801397983391803</v>
      </c>
      <c r="BW97" s="15">
        <f ca="1">_xll.DBRW($B$3,$Q$37,$Q$38,$Q$40,$Q$41,$Q$42,$P97,BW$2,BW$4,BW$3)</f>
        <v>16.526650761408121</v>
      </c>
      <c r="BX97" s="15">
        <f ca="1">_xll.DBRW($B$3,$Q$37,$Q$38,$Q$40,$Q$41,$Q$42,$P97,BX$2,BX$4,BX$3)</f>
        <v>94.386791840815079</v>
      </c>
      <c r="BY97" s="15">
        <f ca="1">_xll.DBRW($B$3,$Q$37,$Q$38,$Q$40,$Q$41,$Q$42,$P97,BY$2,BY$4,BY$3)</f>
        <v>2797172</v>
      </c>
      <c r="BZ97" s="15">
        <f ca="1">_xll.DBRW($B$3,$Q$37,$Q$38,$Q$40,$Q$41,$Q$42,$P97,BZ$2,BZ$4,BZ$3)</f>
        <v>169252.2</v>
      </c>
      <c r="CA97" s="15">
        <f t="shared" ca="1" si="134"/>
        <v>0.11248736556459349</v>
      </c>
      <c r="CB97" s="15">
        <f t="shared" ca="1" si="135"/>
        <v>-0.17781976953617828</v>
      </c>
      <c r="CC97" s="15">
        <f t="shared" ca="1" si="136"/>
        <v>2.4712237535181885</v>
      </c>
      <c r="CD97" s="15">
        <f t="shared" ca="1" si="137"/>
        <v>-279003.0877340546</v>
      </c>
      <c r="CE97" s="15">
        <f t="shared" ca="1" si="138"/>
        <v>25899.811240942254</v>
      </c>
      <c r="CF97" s="15">
        <f t="shared" ca="1" si="139"/>
        <v>61415.488182592526</v>
      </c>
      <c r="CG97" s="15">
        <f t="shared" ca="1" si="140"/>
        <v>-7843.7273258302594</v>
      </c>
      <c r="CH97" s="15">
        <f t="shared" ca="1" si="141"/>
        <v>0</v>
      </c>
      <c r="CI97" s="15">
        <f t="shared" ca="1" si="142"/>
        <v>-199531.51563635009</v>
      </c>
      <c r="CJ97" s="15">
        <f t="shared" ca="1" si="143"/>
        <v>192403.88563634973</v>
      </c>
      <c r="CK97" s="15">
        <f t="shared" ca="1" si="144"/>
        <v>-7127.6300000003539</v>
      </c>
      <c r="CL97" s="16">
        <f ca="1">_xll.DBRW($B$3,$Q$37,$Q$38,$Q$40,$Q$41,$Q$42,$P97,CL$2,CL$4,CL$3)</f>
        <v>0</v>
      </c>
      <c r="CM97" s="16">
        <f ca="1">_xll.DBRW($B$3,$Q$37,$Q$38,$Q$40,$Q$41,$Q$42,$P97,CM$2,CM$4,CM$3)</f>
        <v>0</v>
      </c>
      <c r="CN97" s="17">
        <f t="shared" ca="1" si="145"/>
        <v>0</v>
      </c>
      <c r="CO97" s="14">
        <f t="shared" ca="1" si="146"/>
        <v>0</v>
      </c>
      <c r="CP97" s="15">
        <f ca="1">_xll.DBRW($B$3,$Q$37,$Q$38,$Q$40,$Q$41,$Q$42,$P97,CP$2,CP$4,CP$3)</f>
        <v>0</v>
      </c>
      <c r="CQ97" s="15">
        <f ca="1">_xll.DBRW($B$3,$Q$37,$Q$38,$Q$40,$Q$41,$Q$42,$P97,CQ$2,CQ$4,CQ$3)</f>
        <v>0</v>
      </c>
      <c r="CR97" s="15">
        <f ca="1">_xll.DBRW($B$3,$Q$37,$Q$38,$Q$40,$Q$41,$Q$42,$P97,CR$2,CR$4,CR$3)</f>
        <v>0</v>
      </c>
      <c r="CS97" s="15">
        <f ca="1">_xll.DBRW($B$3,$Q$37,$Q$38,$Q$40,$Q$41,$Q$42,$P97,CS$2,CS$4,CS$3)</f>
        <v>0</v>
      </c>
      <c r="CT97" s="15">
        <f ca="1">_xll.DBRW($B$3,$Q$37,$Q$38,$Q$40,$Q$41,$Q$42,$P97,CT$2,CT$4,CT$3)</f>
        <v>0</v>
      </c>
      <c r="CU97" s="15">
        <f ca="1">_xll.DBRW($B$3,$Q$37,$Q$38,$Q$40,$Q$41,$Q$42,$P97,CU$2,CU$4,CU$3)</f>
        <v>0</v>
      </c>
      <c r="CV97" s="15">
        <f ca="1">_xll.DBRW($B$3,$Q$37,$Q$38,$Q$40,$Q$41,$Q$42,$P97,CV$2,CV$4,CV$3)</f>
        <v>0</v>
      </c>
      <c r="CW97" s="15">
        <f ca="1">_xll.DBRW($B$3,$Q$37,$Q$38,$Q$40,$Q$41,$Q$42,$P97,CW$2,CW$4,CW$3)</f>
        <v>0</v>
      </c>
      <c r="CX97" s="15">
        <f ca="1">_xll.DBRW($B$3,$Q$37,$Q$38,$Q$40,$Q$41,$Q$42,$P97,CX$2,CX$4,CX$3)</f>
        <v>0</v>
      </c>
      <c r="CY97" s="15">
        <f ca="1">_xll.DBRW($B$3,$Q$37,$Q$38,$Q$40,$Q$41,$Q$42,$P97,CY$2,CY$4,CY$3)</f>
        <v>0</v>
      </c>
      <c r="CZ97" s="15">
        <f t="shared" ca="1" si="147"/>
        <v>0</v>
      </c>
      <c r="DA97" s="15">
        <f t="shared" ca="1" si="148"/>
        <v>0</v>
      </c>
      <c r="DB97" s="15">
        <f t="shared" ca="1" si="149"/>
        <v>0</v>
      </c>
      <c r="DC97" s="15">
        <f t="shared" ca="1" si="150"/>
        <v>0</v>
      </c>
      <c r="DD97" s="15">
        <f t="shared" ca="1" si="151"/>
        <v>0</v>
      </c>
      <c r="DE97" s="15">
        <f t="shared" ca="1" si="152"/>
        <v>0</v>
      </c>
      <c r="DF97" s="15">
        <f t="shared" ca="1" si="153"/>
        <v>0</v>
      </c>
      <c r="DG97" s="15">
        <f t="shared" ca="1" si="154"/>
        <v>0</v>
      </c>
      <c r="DH97" s="15">
        <f t="shared" ca="1" si="155"/>
        <v>0</v>
      </c>
      <c r="DI97" s="15">
        <f t="shared" ca="1" si="156"/>
        <v>0</v>
      </c>
      <c r="DJ97" s="15">
        <f t="shared" ca="1" si="157"/>
        <v>0</v>
      </c>
      <c r="DK97" s="16">
        <f ca="1">_xll.DBRW($B$3,$Q$37,$Q$38,$Q$40,$Q$41,$Q$42,$P97,DK$2,DK$4,DK$3)</f>
        <v>2.0701335934671726E-3</v>
      </c>
      <c r="DL97" s="16">
        <f ca="1">_xll.DBRW($B$3,$Q$37,$Q$38,$Q$40,$Q$41,$Q$42,$P97,DL$2,DL$4,DL$3)</f>
        <v>1.9082097942735342E-3</v>
      </c>
      <c r="DM97" s="17">
        <f t="shared" ca="1" si="158"/>
        <v>-1.6192379919363835E-2</v>
      </c>
      <c r="DN97" s="14">
        <f t="shared" ca="1" si="159"/>
        <v>-2379.3855057610649</v>
      </c>
      <c r="DO97" s="15">
        <f ca="1">_xll.DBRW($B$3,$Q$37,$Q$38,$Q$40,$Q$41,$Q$42,$P97,DO$2,DO$4,DO$3)</f>
        <v>0</v>
      </c>
      <c r="DP97" s="15">
        <f ca="1">_xll.DBRW($B$3,$Q$37,$Q$38,$Q$40,$Q$41,$Q$42,$P97,DP$2,DP$4,DP$3)</f>
        <v>0</v>
      </c>
      <c r="DQ97" s="15">
        <f ca="1">_xll.DBRW($B$3,$Q$37,$Q$38,$Q$40,$Q$41,$Q$42,$P97,DQ$2,DQ$4,DQ$3)</f>
        <v>0</v>
      </c>
      <c r="DR97" s="15">
        <f ca="1">_xll.DBRW($B$3,$Q$37,$Q$38,$Q$40,$Q$41,$Q$42,$P97,DR$2,DR$4,DR$3)</f>
        <v>0</v>
      </c>
      <c r="DS97" s="15">
        <f ca="1">_xll.DBRW($B$3,$Q$37,$Q$38,$Q$40,$Q$41,$Q$42,$P97,DS$2,DS$4,DS$3)</f>
        <v>0</v>
      </c>
      <c r="DT97" s="15">
        <f ca="1">_xll.DBRW($B$3,$Q$37,$Q$38,$Q$40,$Q$41,$Q$42,$P97,DT$2,DT$4,DT$3)</f>
        <v>0</v>
      </c>
      <c r="DU97" s="15">
        <f ca="1">_xll.DBRW($B$3,$Q$37,$Q$38,$Q$40,$Q$41,$Q$42,$P97,DU$2,DU$4,DU$3)</f>
        <v>0</v>
      </c>
      <c r="DV97" s="15">
        <f ca="1">_xll.DBRW($B$3,$Q$37,$Q$38,$Q$40,$Q$41,$Q$42,$P97,DV$2,DV$4,DV$3)</f>
        <v>0</v>
      </c>
      <c r="DW97" s="15">
        <f ca="1">_xll.DBRW($B$3,$Q$37,$Q$38,$Q$40,$Q$41,$Q$42,$P97,DW$2,DW$4,DW$3)</f>
        <v>0</v>
      </c>
      <c r="DX97" s="15">
        <f ca="1">_xll.DBRW($B$3,$Q$37,$Q$38,$Q$40,$Q$41,$Q$42,$P97,DX$2,DX$4,DX$3)</f>
        <v>0</v>
      </c>
      <c r="DY97" s="15">
        <f t="shared" ca="1" si="160"/>
        <v>0</v>
      </c>
      <c r="DZ97" s="15">
        <f t="shared" ca="1" si="161"/>
        <v>0</v>
      </c>
      <c r="EA97" s="15">
        <f t="shared" ca="1" si="162"/>
        <v>0</v>
      </c>
      <c r="EB97" s="15">
        <f t="shared" ca="1" si="163"/>
        <v>0</v>
      </c>
      <c r="EC97" s="15">
        <f t="shared" ca="1" si="164"/>
        <v>0</v>
      </c>
      <c r="ED97" s="15">
        <f t="shared" ca="1" si="165"/>
        <v>0</v>
      </c>
      <c r="EE97" s="15">
        <f t="shared" ca="1" si="166"/>
        <v>0</v>
      </c>
      <c r="EF97" s="15">
        <f t="shared" ca="1" si="167"/>
        <v>-2379.3855057610649</v>
      </c>
      <c r="EG97" s="15">
        <f t="shared" ca="1" si="168"/>
        <v>-2379.3855057610649</v>
      </c>
      <c r="EH97" s="15">
        <f t="shared" ca="1" si="169"/>
        <v>2443.8355057610656</v>
      </c>
      <c r="EI97" s="15">
        <f t="shared" ca="1" si="170"/>
        <v>64.450000000000728</v>
      </c>
      <c r="EJ97" s="16">
        <f ca="1">_xll.DBRW($B$3,$Q$37,$Q$38,$Q$40,$Q$41,$Q$42,$P97,EJ$2,EJ$4,EJ$3)</f>
        <v>0.21444398799100622</v>
      </c>
      <c r="EK97" s="16">
        <f ca="1">_xll.DBRW($B$3,$Q$37,$Q$38,$Q$40,$Q$41,$Q$42,$P97,EK$2,EK$4,EK$3)</f>
        <v>0.23671215557234265</v>
      </c>
      <c r="EL97" s="17">
        <f t="shared" ca="1" si="171"/>
        <v>2.2268167581336429</v>
      </c>
      <c r="EM97" s="14">
        <f t="shared" ca="1" si="172"/>
        <v>327219.07123441517</v>
      </c>
      <c r="EN97" s="15">
        <f ca="1">_xll.DBRW($B$3,$Q$37,$Q$38,$Q$40,$Q$41,$Q$42,$P97,EN$2,EN$4,EN$3)</f>
        <v>20.770619132943896</v>
      </c>
      <c r="EO97" s="15">
        <f ca="1">_xll.DBRW($B$3,$Q$37,$Q$38,$Q$40,$Q$41,$Q$42,$P97,EO$2,EO$4,EO$3)</f>
        <v>1</v>
      </c>
      <c r="EP97" s="15">
        <f ca="1">_xll.DBRW($B$3,$Q$37,$Q$38,$Q$40,$Q$41,$Q$42,$P97,EP$2,EP$4,EP$3)</f>
        <v>96.858015594333267</v>
      </c>
      <c r="EQ97" s="15">
        <f ca="1">_xll.DBRW($B$3,$Q$37,$Q$38,$Q$40,$Q$41,$Q$42,$P97,EQ$2,EQ$4,EQ$3)</f>
        <v>151711.51999999999</v>
      </c>
      <c r="ER97" s="15">
        <f ca="1">_xll.DBRW($B$3,$Q$37,$Q$38,$Q$40,$Q$41,$Q$42,$P97,ER$2,ER$4,ER$3)</f>
        <v>151711.51999999999</v>
      </c>
      <c r="ES97" s="15">
        <f ca="1">_xll.DBRW($B$3,$Q$37,$Q$38,$Q$40,$Q$41,$Q$42,$P97,ES$2,ES$4,ES$3)</f>
        <v>22.342500954197341</v>
      </c>
      <c r="ET97" s="15">
        <f ca="1">_xll.DBRW($B$3,$Q$37,$Q$38,$Q$40,$Q$41,$Q$42,$P97,ET$2,ET$4,ET$3)</f>
        <v>1</v>
      </c>
      <c r="EU97" s="15">
        <f ca="1">_xll.DBRW($B$3,$Q$37,$Q$38,$Q$40,$Q$41,$Q$42,$P97,EU$2,EU$4,EU$3)</f>
        <v>94.386791840815079</v>
      </c>
      <c r="EV97" s="15">
        <f ca="1">_xll.DBRW($B$3,$Q$37,$Q$38,$Q$40,$Q$41,$Q$42,$P97,EV$2,EV$4,EV$3)</f>
        <v>169252.2</v>
      </c>
      <c r="EW97" s="15">
        <f ca="1">_xll.DBRW($B$3,$Q$37,$Q$38,$Q$40,$Q$41,$Q$42,$P97,EW$2,EW$4,EW$3)</f>
        <v>169252.2</v>
      </c>
      <c r="EX97" s="15">
        <f t="shared" ca="1" si="173"/>
        <v>-1.5718818212534451</v>
      </c>
      <c r="EY97" s="15">
        <f t="shared" ca="1" si="174"/>
        <v>0</v>
      </c>
      <c r="EZ97" s="15">
        <f t="shared" ca="1" si="175"/>
        <v>2.4712237535181885</v>
      </c>
      <c r="FA97" s="15">
        <f t="shared" ca="1" si="176"/>
        <v>238472.58036272845</v>
      </c>
      <c r="FB97" s="15">
        <f t="shared" ca="1" si="177"/>
        <v>0</v>
      </c>
      <c r="FC97" s="15">
        <f t="shared" ca="1" si="178"/>
        <v>80397.862867316027</v>
      </c>
      <c r="FD97" s="15">
        <f t="shared" ca="1" si="179"/>
        <v>8348.6280043707229</v>
      </c>
      <c r="FE97" s="15">
        <f t="shared" ca="1" si="180"/>
        <v>0</v>
      </c>
      <c r="FF97" s="15">
        <f t="shared" ca="1" si="181"/>
        <v>327219.07123441517</v>
      </c>
      <c r="FG97" s="15">
        <f t="shared" ca="1" si="182"/>
        <v>303156.16876558412</v>
      </c>
      <c r="FH97" s="15">
        <f t="shared" ca="1" si="183"/>
        <v>630375.23999999929</v>
      </c>
      <c r="FI97" s="20"/>
      <c r="FJ97" s="85">
        <f t="shared" ca="1" si="184"/>
        <v>998205.55049017025</v>
      </c>
      <c r="FK97" s="21"/>
      <c r="FL97" s="22"/>
      <c r="FM97" s="104">
        <f ca="1">_xll.DBRW($B$3,$Q$37,$Q$38,$Q$40,$Q$41,$Q$42,$P97,FM$2,FM$4,FM$3)</f>
        <v>3661177.8899999992</v>
      </c>
      <c r="FN97" s="105">
        <f t="shared" ca="1" si="185"/>
        <v>0.24915333477368851</v>
      </c>
      <c r="FO97" s="104">
        <f ca="1">_xll.DBRW($B$3,$Q$37,$Q$38,$Q$40,$Q$41,$Q$42,$P97,FO$2,FO$4,FO$3)</f>
        <v>3523729.3600000027</v>
      </c>
      <c r="FP97" s="105">
        <f t="shared" ca="1" si="186"/>
        <v>0.22057536047199933</v>
      </c>
      <c r="FQ97" s="86">
        <f t="shared" ca="1" si="187"/>
        <v>137448.52999999654</v>
      </c>
      <c r="FR97" s="103">
        <f t="shared" ca="1" si="188"/>
        <v>2.857797430168918</v>
      </c>
      <c r="FS97" s="23"/>
      <c r="FU97" s="37"/>
      <c r="FV97" s="37"/>
      <c r="FW97" s="37"/>
      <c r="FX97" s="37"/>
      <c r="FY97" s="37"/>
      <c r="FZ97" s="37"/>
      <c r="GA97" s="37"/>
      <c r="GB97" s="37"/>
      <c r="GC97" s="37"/>
      <c r="GD97" s="37"/>
      <c r="GE97" s="37"/>
      <c r="GF97" s="37"/>
      <c r="GG97" s="37"/>
    </row>
    <row r="98" spans="1:189" ht="15" customHeight="1" x14ac:dyDescent="0.25">
      <c r="A98">
        <f t="shared" ca="1" si="108"/>
        <v>1</v>
      </c>
      <c r="C98" s="30"/>
      <c r="D98" s="30"/>
      <c r="E98" s="30">
        <f t="shared" ca="1" si="190"/>
        <v>0</v>
      </c>
      <c r="F98" s="30"/>
      <c r="G98" s="30"/>
      <c r="H98" s="30"/>
      <c r="I98" s="30">
        <f t="shared" ca="1" si="189"/>
        <v>0</v>
      </c>
      <c r="J98" s="30">
        <f t="shared" ca="1" si="111"/>
        <v>0</v>
      </c>
      <c r="K98" s="4"/>
      <c r="L98" s="9"/>
      <c r="M98" s="10"/>
      <c r="N98" s="9"/>
      <c r="O98" s="11"/>
      <c r="P98" s="130" t="s">
        <v>256</v>
      </c>
      <c r="Q98" s="130"/>
      <c r="R98" s="12"/>
      <c r="S98" s="13"/>
      <c r="T98" s="84">
        <f ca="1">_xll.DBRW($B$3,$Q$37,$Q$38,$Q$40,$Q$41,$Q$42,$P98,T$2,T$4,T$3)</f>
        <v>11099652.59</v>
      </c>
      <c r="U98" s="84">
        <f ca="1">_xll.DBRW($B$3,$Q$37,$Q$38,$Q$40,$Q$41,$Q$42,$P98,U$2,U$4,U$3)</f>
        <v>12301720.540000001</v>
      </c>
      <c r="V98" s="85">
        <f t="shared" ca="1" si="112"/>
        <v>-1202067.9500000011</v>
      </c>
      <c r="W98" s="106">
        <f t="shared" ca="1" si="113"/>
        <v>-9.7715433064129831E-2</v>
      </c>
      <c r="X98" s="15">
        <f ca="1">_xll.DBRW($B$3,$Q$37,$Q$38,$Q$40,$Q$41,$Q$42,$P98,X$2,X$4,X$3)</f>
        <v>-6045915.21</v>
      </c>
      <c r="Y98" s="15">
        <f ca="1">_xll.DBRW($B$3,$Q$37,$Q$38,$Q$40,$Q$41,$Q$42,$P98,Y$2,Y$4,Y$3)</f>
        <v>-921676.96999999974</v>
      </c>
      <c r="Z98" s="15">
        <f ca="1">_xll.DBRW($B$3,$Q$37,$Q$38,$Q$40,$Q$41,$Q$42,$P98,Z$2,Z$4,Z$3)</f>
        <v>-1333884.9099999999</v>
      </c>
      <c r="AA98" s="15">
        <f ca="1">_xll.DBRW($B$3,$Q$37,$Q$38,$Q$40,$Q$41,$Q$42,$P98,AA$2,AA$4,AA$3)</f>
        <v>-935433.22</v>
      </c>
      <c r="AB98" s="15">
        <f ca="1">_xll.DBRW($B$3,$Q$37,$Q$38,$Q$40,$Q$41,$Q$42,$P98,AB$2,AB$4,AB$3)</f>
        <v>-1712532.31</v>
      </c>
      <c r="AC98" s="15">
        <f ca="1">_xll.DBRW($B$3,$Q$37,$Q$38,$Q$40,$Q$41,$Q$42,$P98,AC$2,AC$4,AC$3)</f>
        <v>-6835898.0800000001</v>
      </c>
      <c r="AD98" s="15">
        <f ca="1">_xll.DBRW($B$3,$Q$37,$Q$38,$Q$40,$Q$41,$Q$42,$P98,AD$2,AD$4,AD$3)</f>
        <v>-1201783.9300000002</v>
      </c>
      <c r="AE98" s="15">
        <f ca="1">_xll.DBRW($B$3,$Q$37,$Q$38,$Q$40,$Q$41,$Q$42,$P98,AE$2,AE$4,AE$3)</f>
        <v>-1917083.3199999998</v>
      </c>
      <c r="AF98" s="15">
        <f ca="1">_xll.DBRW($B$3,$Q$37,$Q$38,$Q$40,$Q$41,$Q$42,$P98,AF$2,AF$4,AF$3)</f>
        <v>-795899.99</v>
      </c>
      <c r="AG98" s="15">
        <f ca="1">_xll.DBRW($B$3,$Q$37,$Q$38,$Q$40,$Q$41,$Q$42,$P98,AG$2,AG$4,AG$3)</f>
        <v>-1306431.1499999999</v>
      </c>
      <c r="AH98" s="15">
        <f t="shared" ca="1" si="114"/>
        <v>789982.87000000011</v>
      </c>
      <c r="AI98" s="15">
        <f t="shared" ca="1" si="115"/>
        <v>280106.96000000043</v>
      </c>
      <c r="AJ98" s="15">
        <f t="shared" ca="1" si="116"/>
        <v>583198.40999999992</v>
      </c>
      <c r="AK98" s="15">
        <f t="shared" ca="1" si="117"/>
        <v>-139533.22999999998</v>
      </c>
      <c r="AL98" s="15">
        <f t="shared" ca="1" si="118"/>
        <v>-406101.16000000015</v>
      </c>
      <c r="AM98" s="20"/>
      <c r="AN98" s="16">
        <f ca="1">_xll.DBRW($B$3,$Q$37,$Q$38,$Q$40,$Q$41,$Q$42,$P98,AN$2,AN$4,AN$3)</f>
        <v>0.54469409388965384</v>
      </c>
      <c r="AO98" s="16">
        <f ca="1">_xll.DBRW($B$3,$Q$37,$Q$38,$Q$40,$Q$41,$Q$42,$P98,AO$2,AO$4,AO$3)</f>
        <v>0.55568634141643403</v>
      </c>
      <c r="AP98" s="17">
        <f t="shared" ca="1" si="119"/>
        <v>1.0992247526780186</v>
      </c>
      <c r="AQ98" s="14">
        <f t="shared" ca="1" si="120"/>
        <v>122010.12873054645</v>
      </c>
      <c r="AR98" s="18">
        <f ca="1">_xll.DBRW($B$3,$Q$37,$Q$38,$Q$40,$Q$41,$Q$42,$P98,AR$2,AR$4,AR$3)</f>
        <v>35.669654379387893</v>
      </c>
      <c r="AS98" s="19">
        <f ca="1">_xll.DBRW($B$3,$Q$37,$Q$38,$Q$40,$Q$41,$Q$42,$P98,AS$2,AS$4,AS$3)</f>
        <v>1.7098851988386095</v>
      </c>
      <c r="AT98" s="18">
        <f ca="1">_xll.DBRW($B$3,$Q$37,$Q$38,$Q$40,$Q$41,$Q$42,$P98,AT$2,AT$4,AT$3)</f>
        <v>111.97296749716536</v>
      </c>
      <c r="AU98" s="15">
        <f ca="1">_xll.DBRW($B$3,$Q$37,$Q$38,$Q$40,$Q$41,$Q$42,$P98,AU$2,AU$4,AU$3)</f>
        <v>169497.443</v>
      </c>
      <c r="AV98" s="15">
        <f ca="1">_xll.DBRW($B$3,$Q$37,$Q$38,$Q$40,$Q$41,$Q$42,$P98,AV$2,AV$4,AV$3)</f>
        <v>99127.966669999994</v>
      </c>
      <c r="AW98" s="18">
        <f ca="1">_xll.DBRW($B$3,$Q$37,$Q$38,$Q$40,$Q$41,$Q$42,$P98,AW$2,AW$4,AW$3)</f>
        <v>33.712249924816284</v>
      </c>
      <c r="AX98" s="19">
        <f ca="1">_xll.DBRW($B$3,$Q$37,$Q$38,$Q$40,$Q$41,$Q$42,$P98,AX$2,AX$4,AX$3)</f>
        <v>1.7912894256034102</v>
      </c>
      <c r="AY98" s="18">
        <f ca="1">_xll.DBRW($B$3,$Q$37,$Q$38,$Q$40,$Q$41,$Q$42,$P98,AY$2,AY$4,AY$3)</f>
        <v>108.67353091618894</v>
      </c>
      <c r="AZ98" s="15">
        <f ca="1">_xll.DBRW($B$3,$Q$37,$Q$38,$Q$40,$Q$41,$Q$42,$P98,AZ$2,AZ$4,AZ$3)</f>
        <v>202771.93291</v>
      </c>
      <c r="BA98" s="15">
        <f ca="1">_xll.DBRW($B$3,$Q$37,$Q$38,$Q$40,$Q$41,$Q$42,$P98,BA$2,BA$4,BA$3)</f>
        <v>113198.8667</v>
      </c>
      <c r="BB98" s="18">
        <f t="shared" ca="1" si="121"/>
        <v>1.9574044545716092</v>
      </c>
      <c r="BC98" s="18">
        <f t="shared" ca="1" si="122"/>
        <v>-8.1404226764800747E-2</v>
      </c>
      <c r="BD98" s="18">
        <f t="shared" ca="1" si="123"/>
        <v>3.299436580976419</v>
      </c>
      <c r="BE98" s="15">
        <f t="shared" ca="1" si="124"/>
        <v>-331775.04996669741</v>
      </c>
      <c r="BF98" s="15">
        <f t="shared" ca="1" si="125"/>
        <v>274753.5075688893</v>
      </c>
      <c r="BG98" s="15">
        <f t="shared" ca="1" si="126"/>
        <v>178151.15786639057</v>
      </c>
      <c r="BH98" s="15">
        <f t="shared" ca="1" si="127"/>
        <v>880.51326196396258</v>
      </c>
      <c r="BI98" s="15">
        <f t="shared" ca="1" si="128"/>
        <v>0</v>
      </c>
      <c r="BJ98" s="15">
        <f t="shared" ca="1" si="129"/>
        <v>122010.12873054642</v>
      </c>
      <c r="BK98" s="15">
        <f t="shared" ca="1" si="130"/>
        <v>667972.74126945366</v>
      </c>
      <c r="BL98" s="15">
        <f t="shared" ca="1" si="131"/>
        <v>789982.87000000011</v>
      </c>
      <c r="BM98" s="16">
        <f ca="1">_xll.DBRW($B$3,$Q$37,$Q$38,$Q$40,$Q$41,$Q$42,$P98,BM$2,BM$4,BM$3)</f>
        <v>8.3036560155978698E-2</v>
      </c>
      <c r="BN98" s="16">
        <f ca="1">_xll.DBRW($B$3,$Q$37,$Q$38,$Q$40,$Q$41,$Q$42,$P98,BN$2,BN$4,BN$3)</f>
        <v>9.7692345236774503E-2</v>
      </c>
      <c r="BO98" s="17">
        <f t="shared" ca="1" si="132"/>
        <v>1.4655785080795805</v>
      </c>
      <c r="BP98" s="14">
        <f t="shared" ca="1" si="133"/>
        <v>162674.12283053852</v>
      </c>
      <c r="BQ98" s="15">
        <f ca="1">_xll.DBRW($B$3,$Q$37,$Q$38,$Q$40,$Q$41,$Q$42,$P98,BQ$2,BQ$4,BQ$3)</f>
        <v>0.20139156813157177</v>
      </c>
      <c r="BR98" s="15">
        <f ca="1">_xll.DBRW($B$3,$Q$37,$Q$38,$Q$40,$Q$41,$Q$42,$P98,BR$2,BR$4,BR$3)</f>
        <v>46.168020526794898</v>
      </c>
      <c r="BS98" s="15">
        <f ca="1">_xll.DBRW($B$3,$Q$37,$Q$38,$Q$40,$Q$41,$Q$42,$P98,BS$2,BS$4,BS$3)</f>
        <v>111.97296749716536</v>
      </c>
      <c r="BT98" s="15">
        <f ca="1">_xll.DBRW($B$3,$Q$37,$Q$38,$Q$40,$Q$41,$Q$42,$P98,BT$2,BT$4,BT$3)</f>
        <v>4576542</v>
      </c>
      <c r="BU98" s="15">
        <f ca="1">_xll.DBRW($B$3,$Q$37,$Q$38,$Q$40,$Q$41,$Q$42,$P98,BU$2,BU$4,BU$3)</f>
        <v>99127.966669999994</v>
      </c>
      <c r="BV98" s="15">
        <f ca="1">_xll.DBRW($B$3,$Q$37,$Q$38,$Q$40,$Q$41,$Q$42,$P98,BV$2,BV$4,BV$3)</f>
        <v>0.22905707958420002</v>
      </c>
      <c r="BW98" s="15">
        <f ca="1">_xll.DBRW($B$3,$Q$37,$Q$38,$Q$40,$Q$41,$Q$42,$P98,BW$2,BW$4,BW$3)</f>
        <v>46.349024093189087</v>
      </c>
      <c r="BX98" s="15">
        <f ca="1">_xll.DBRW($B$3,$Q$37,$Q$38,$Q$40,$Q$41,$Q$42,$P98,BX$2,BX$4,BX$3)</f>
        <v>108.67353091618894</v>
      </c>
      <c r="BY98" s="15">
        <f ca="1">_xll.DBRW($B$3,$Q$37,$Q$38,$Q$40,$Q$41,$Q$42,$P98,BY$2,BY$4,BY$3)</f>
        <v>5246657</v>
      </c>
      <c r="BZ98" s="15">
        <f ca="1">_xll.DBRW($B$3,$Q$37,$Q$38,$Q$40,$Q$41,$Q$42,$P98,BZ$2,BZ$4,BZ$3)</f>
        <v>113198.8667</v>
      </c>
      <c r="CA98" s="15">
        <f t="shared" ca="1" si="134"/>
        <v>-2.7665511452628244E-2</v>
      </c>
      <c r="CB98" s="15">
        <f t="shared" ca="1" si="135"/>
        <v>-0.18100356639418891</v>
      </c>
      <c r="CC98" s="15">
        <f t="shared" ca="1" si="136"/>
        <v>3.299436580976419</v>
      </c>
      <c r="CD98" s="15">
        <f t="shared" ca="1" si="137"/>
        <v>126612.37511443417</v>
      </c>
      <c r="CE98" s="15">
        <f t="shared" ca="1" si="138"/>
        <v>3599.3598980200481</v>
      </c>
      <c r="CF98" s="15">
        <f t="shared" ca="1" si="139"/>
        <v>27158.472072632077</v>
      </c>
      <c r="CG98" s="15">
        <f t="shared" ca="1" si="140"/>
        <v>5303.915745452221</v>
      </c>
      <c r="CH98" s="15">
        <f t="shared" ca="1" si="141"/>
        <v>0</v>
      </c>
      <c r="CI98" s="15">
        <f t="shared" ca="1" si="142"/>
        <v>162674.12283053852</v>
      </c>
      <c r="CJ98" s="15">
        <f t="shared" ca="1" si="143"/>
        <v>117432.83716946191</v>
      </c>
      <c r="CK98" s="15">
        <f t="shared" ca="1" si="144"/>
        <v>280106.96000000043</v>
      </c>
      <c r="CL98" s="16">
        <f ca="1">_xll.DBRW($B$3,$Q$37,$Q$38,$Q$40,$Q$41,$Q$42,$P98,CL$2,CL$4,CL$3)</f>
        <v>0.12017357292801539</v>
      </c>
      <c r="CM98" s="16">
        <f ca="1">_xll.DBRW($B$3,$Q$37,$Q$38,$Q$40,$Q$41,$Q$42,$P98,CM$2,CM$4,CM$3)</f>
        <v>0.15583863360953895</v>
      </c>
      <c r="CN98" s="17">
        <f t="shared" ca="1" si="145"/>
        <v>3.5665060681523557</v>
      </c>
      <c r="CO98" s="14">
        <f t="shared" ca="1" si="146"/>
        <v>395869.78316618013</v>
      </c>
      <c r="CP98" s="15">
        <f ca="1">_xll.DBRW($B$3,$Q$37,$Q$38,$Q$40,$Q$41,$Q$42,$P98,CP$2,CP$4,CP$3)</f>
        <v>1.0280226547034375</v>
      </c>
      <c r="CQ98" s="15">
        <f ca="1">_xll.DBRW($B$3,$Q$37,$Q$38,$Q$40,$Q$41,$Q$42,$P98,CQ$2,CQ$4,CQ$3)</f>
        <v>13.089392061470397</v>
      </c>
      <c r="CR98" s="15">
        <f ca="1">_xll.DBRW($B$3,$Q$37,$Q$38,$Q$40,$Q$41,$Q$42,$P98,CR$2,CR$4,CR$3)</f>
        <v>111.97296749716536</v>
      </c>
      <c r="CS98" s="15">
        <f ca="1">_xll.DBRW($B$3,$Q$37,$Q$38,$Q$40,$Q$41,$Q$42,$P98,CS$2,CS$4,CS$3)</f>
        <v>1297524.82</v>
      </c>
      <c r="CT98" s="15">
        <f ca="1">_xll.DBRW($B$3,$Q$37,$Q$38,$Q$40,$Q$41,$Q$42,$P98,CT$2,CT$4,CT$3)</f>
        <v>99127.966669999994</v>
      </c>
      <c r="CU98" s="15">
        <f ca="1">_xll.DBRW($B$3,$Q$37,$Q$38,$Q$40,$Q$41,$Q$42,$P98,CU$2,CU$4,CU$3)</f>
        <v>1.2123446942168592</v>
      </c>
      <c r="CV98" s="15">
        <f ca="1">_xll.DBRW($B$3,$Q$37,$Q$38,$Q$40,$Q$41,$Q$42,$P98,CV$2,CV$4,CV$3)</f>
        <v>13.96924047120341</v>
      </c>
      <c r="CW98" s="15">
        <f ca="1">_xll.DBRW($B$3,$Q$37,$Q$38,$Q$40,$Q$41,$Q$42,$P98,CW$2,CW$4,CW$3)</f>
        <v>108.67353091618894</v>
      </c>
      <c r="CX98" s="15">
        <f ca="1">_xll.DBRW($B$3,$Q$37,$Q$38,$Q$40,$Q$41,$Q$42,$P98,CX$2,CX$4,CX$3)</f>
        <v>1581302.19</v>
      </c>
      <c r="CY98" s="15">
        <f ca="1">_xll.DBRW($B$3,$Q$37,$Q$38,$Q$40,$Q$41,$Q$42,$P98,CY$2,CY$4,CY$3)</f>
        <v>113198.8667</v>
      </c>
      <c r="CZ98" s="15">
        <f t="shared" ca="1" si="147"/>
        <v>-0.18432203951342174</v>
      </c>
      <c r="DA98" s="15">
        <f t="shared" ca="1" si="148"/>
        <v>-0.87984840973301282</v>
      </c>
      <c r="DB98" s="15">
        <f t="shared" ca="1" si="149"/>
        <v>3.299436580976419</v>
      </c>
      <c r="DC98" s="15">
        <f t="shared" ca="1" si="150"/>
        <v>239162.42114168545</v>
      </c>
      <c r="DD98" s="15">
        <f t="shared" ca="1" si="151"/>
        <v>84014.339881233303</v>
      </c>
      <c r="DE98" s="15">
        <f t="shared" ca="1" si="152"/>
        <v>39304.742611004331</v>
      </c>
      <c r="DF98" s="15">
        <f t="shared" ca="1" si="153"/>
        <v>33388.27953225706</v>
      </c>
      <c r="DG98" s="15">
        <f t="shared" ca="1" si="154"/>
        <v>0</v>
      </c>
      <c r="DH98" s="15">
        <f t="shared" ca="1" si="155"/>
        <v>395869.78316618013</v>
      </c>
      <c r="DI98" s="15">
        <f t="shared" ca="1" si="156"/>
        <v>187328.62683381978</v>
      </c>
      <c r="DJ98" s="15">
        <f t="shared" ca="1" si="157"/>
        <v>583198.40999999992</v>
      </c>
      <c r="DK98" s="16">
        <f ca="1">_xll.DBRW($B$3,$Q$37,$Q$38,$Q$40,$Q$41,$Q$42,$P98,DK$2,DK$4,DK$3)</f>
        <v>8.4275900746907967E-2</v>
      </c>
      <c r="DL98" s="16">
        <f ca="1">_xll.DBRW($B$3,$Q$37,$Q$38,$Q$40,$Q$41,$Q$42,$P98,DL$2,DL$4,DL$3)</f>
        <v>6.4698266182528635E-2</v>
      </c>
      <c r="DM98" s="17">
        <f t="shared" ca="1" si="158"/>
        <v>-1.9577634564379331</v>
      </c>
      <c r="DN98" s="14">
        <f t="shared" ca="1" si="159"/>
        <v>-217304.94219858659</v>
      </c>
      <c r="DO98" s="15">
        <f ca="1">_xll.DBRW($B$3,$Q$37,$Q$38,$Q$40,$Q$41,$Q$42,$P98,DO$2,DO$4,DO$3)</f>
        <v>14173.230606060606</v>
      </c>
      <c r="DP98" s="15">
        <f ca="1">_xll.DBRW($B$3,$Q$37,$Q$38,$Q$40,$Q$41,$Q$42,$P98,DP$2,DP$4,DP$3)</f>
        <v>6.6580605067504306E-4</v>
      </c>
      <c r="DQ98" s="15">
        <f ca="1">_xll.DBRW($B$3,$Q$37,$Q$38,$Q$40,$Q$41,$Q$42,$P98,DQ$2,DQ$4,DQ$3)</f>
        <v>111.97296749716536</v>
      </c>
      <c r="DR98" s="15">
        <f ca="1">_xll.DBRW($B$3,$Q$37,$Q$38,$Q$40,$Q$41,$Q$42,$P98,DR$2,DR$4,DR$3)</f>
        <v>66</v>
      </c>
      <c r="DS98" s="15">
        <f ca="1">_xll.DBRW($B$3,$Q$37,$Q$38,$Q$40,$Q$41,$Q$42,$P98,DS$2,DS$4,DS$3)</f>
        <v>99127.966669999994</v>
      </c>
      <c r="DT98" s="15">
        <f ca="1">_xll.DBRW($B$3,$Q$37,$Q$38,$Q$40,$Q$41,$Q$42,$P98,DT$2,DT$4,DT$3)</f>
        <v>11923.595355805242</v>
      </c>
      <c r="DU98" s="15">
        <f ca="1">_xll.DBRW($B$3,$Q$37,$Q$38,$Q$40,$Q$41,$Q$42,$P98,DU$2,DU$4,DU$3)</f>
        <v>5.8967021442803895E-4</v>
      </c>
      <c r="DV98" s="15">
        <f ca="1">_xll.DBRW($B$3,$Q$37,$Q$38,$Q$40,$Q$41,$Q$42,$P98,DV$2,DV$4,DV$3)</f>
        <v>108.67353091618894</v>
      </c>
      <c r="DW98" s="15">
        <f ca="1">_xll.DBRW($B$3,$Q$37,$Q$38,$Q$40,$Q$41,$Q$42,$P98,DW$2,DW$4,DW$3)</f>
        <v>66.75</v>
      </c>
      <c r="DX98" s="15">
        <f ca="1">_xll.DBRW($B$3,$Q$37,$Q$38,$Q$40,$Q$41,$Q$42,$P98,DX$2,DX$4,DX$3)</f>
        <v>113198.8667</v>
      </c>
      <c r="DY98" s="15">
        <f t="shared" ca="1" si="160"/>
        <v>2249.6352502553636</v>
      </c>
      <c r="DZ98" s="15">
        <f t="shared" ca="1" si="161"/>
        <v>7.6135836247004113E-5</v>
      </c>
      <c r="EA98" s="15">
        <f t="shared" ca="1" si="162"/>
        <v>3.299436580976419</v>
      </c>
      <c r="EB98" s="15">
        <f t="shared" ca="1" si="163"/>
        <v>-148475.926516854</v>
      </c>
      <c r="EC98" s="15">
        <f t="shared" ca="1" si="164"/>
        <v>-120779.35889471516</v>
      </c>
      <c r="ED98" s="15">
        <f t="shared" ca="1" si="165"/>
        <v>27563.818786946911</v>
      </c>
      <c r="EE98" s="15">
        <f t="shared" ca="1" si="166"/>
        <v>24386.52442603567</v>
      </c>
      <c r="EF98" s="15">
        <f t="shared" ca="1" si="167"/>
        <v>0</v>
      </c>
      <c r="EG98" s="15">
        <f t="shared" ca="1" si="168"/>
        <v>-217304.94219858659</v>
      </c>
      <c r="EH98" s="15">
        <f t="shared" ca="1" si="169"/>
        <v>77771.712198586596</v>
      </c>
      <c r="EI98" s="15">
        <f t="shared" ca="1" si="170"/>
        <v>-139533.22999999998</v>
      </c>
      <c r="EJ98" s="16">
        <f ca="1">_xll.DBRW($B$3,$Q$37,$Q$38,$Q$40,$Q$41,$Q$42,$P98,EJ$2,EJ$4,EJ$3)</f>
        <v>0.15428701899579003</v>
      </c>
      <c r="EK98" s="16">
        <f ca="1">_xll.DBRW($B$3,$Q$37,$Q$38,$Q$40,$Q$41,$Q$42,$P98,EK$2,EK$4,EK$3)</f>
        <v>0.10619905937157631</v>
      </c>
      <c r="EL98" s="17">
        <f t="shared" ca="1" si="171"/>
        <v>-4.8087959624213719</v>
      </c>
      <c r="EM98" s="14">
        <f t="shared" ca="1" si="172"/>
        <v>-533759.6455907193</v>
      </c>
      <c r="EN98" s="15">
        <f ca="1">_xll.DBRW($B$3,$Q$37,$Q$38,$Q$40,$Q$41,$Q$42,$P98,EN$2,EN$4,EN$3)</f>
        <v>17.275975363250133</v>
      </c>
      <c r="EO98" s="15">
        <f ca="1">_xll.DBRW($B$3,$Q$37,$Q$38,$Q$40,$Q$41,$Q$42,$P98,EO$2,EO$4,EO$3)</f>
        <v>1</v>
      </c>
      <c r="EP98" s="15">
        <f ca="1">_xll.DBRW($B$3,$Q$37,$Q$38,$Q$40,$Q$41,$Q$42,$P98,EP$2,EP$4,EP$3)</f>
        <v>111.97296749716536</v>
      </c>
      <c r="EQ98" s="15">
        <f ca="1">_xll.DBRW($B$3,$Q$37,$Q$38,$Q$40,$Q$41,$Q$42,$P98,EQ$2,EQ$4,EQ$3)</f>
        <v>99127.966669999994</v>
      </c>
      <c r="ER98" s="15">
        <f ca="1">_xll.DBRW($B$3,$Q$37,$Q$38,$Q$40,$Q$41,$Q$42,$P98,ER$2,ER$4,ER$3)</f>
        <v>99127.966669999994</v>
      </c>
      <c r="ES98" s="15">
        <f ca="1">_xll.DBRW($B$3,$Q$37,$Q$38,$Q$40,$Q$41,$Q$42,$P98,ES$2,ES$4,ES$3)</f>
        <v>11.541026761887183</v>
      </c>
      <c r="ET98" s="15">
        <f ca="1">_xll.DBRW($B$3,$Q$37,$Q$38,$Q$40,$Q$41,$Q$42,$P98,ET$2,ET$4,ET$3)</f>
        <v>1</v>
      </c>
      <c r="EU98" s="15">
        <f ca="1">_xll.DBRW($B$3,$Q$37,$Q$38,$Q$40,$Q$41,$Q$42,$P98,EU$2,EU$4,EU$3)</f>
        <v>108.67353091618894</v>
      </c>
      <c r="EV98" s="15">
        <f ca="1">_xll.DBRW($B$3,$Q$37,$Q$38,$Q$40,$Q$41,$Q$42,$P98,EV$2,EV$4,EV$3)</f>
        <v>113198.8667</v>
      </c>
      <c r="EW98" s="15">
        <f ca="1">_xll.DBRW($B$3,$Q$37,$Q$38,$Q$40,$Q$41,$Q$42,$P98,EW$2,EW$4,EW$3)</f>
        <v>113198.8667</v>
      </c>
      <c r="EX98" s="15">
        <f t="shared" ca="1" si="173"/>
        <v>5.7349486013629498</v>
      </c>
      <c r="EY98" s="15">
        <f t="shared" ca="1" si="174"/>
        <v>0</v>
      </c>
      <c r="EZ98" s="15">
        <f t="shared" ca="1" si="175"/>
        <v>3.299436580976419</v>
      </c>
      <c r="FA98" s="15">
        <f t="shared" ca="1" si="176"/>
        <v>-568493.79381006956</v>
      </c>
      <c r="FB98" s="15">
        <f t="shared" ca="1" si="177"/>
        <v>0</v>
      </c>
      <c r="FC98" s="15">
        <f t="shared" ca="1" si="178"/>
        <v>50462.105953038103</v>
      </c>
      <c r="FD98" s="15">
        <f t="shared" ca="1" si="179"/>
        <v>-15727.957733687843</v>
      </c>
      <c r="FE98" s="15">
        <f t="shared" ca="1" si="180"/>
        <v>0</v>
      </c>
      <c r="FF98" s="15">
        <f t="shared" ca="1" si="181"/>
        <v>-533759.6455907193</v>
      </c>
      <c r="FG98" s="15">
        <f t="shared" ca="1" si="182"/>
        <v>127658.48559071915</v>
      </c>
      <c r="FH98" s="15">
        <f t="shared" ca="1" si="183"/>
        <v>-406101.16000000015</v>
      </c>
      <c r="FI98" s="20"/>
      <c r="FJ98" s="85">
        <f t="shared" ca="1" si="184"/>
        <v>1178164.4030620412</v>
      </c>
      <c r="FK98" s="21"/>
      <c r="FL98" s="22"/>
      <c r="FM98" s="104">
        <f ca="1">_xll.DBRW($B$3,$Q$37,$Q$38,$Q$40,$Q$41,$Q$42,$P98,FM$2,FM$4,FM$3)</f>
        <v>150209.97</v>
      </c>
      <c r="FN98" s="105">
        <f t="shared" ca="1" si="185"/>
        <v>1.3532853283653988E-2</v>
      </c>
      <c r="FO98" s="104">
        <f ca="1">_xll.DBRW($B$3,$Q$37,$Q$38,$Q$40,$Q$41,$Q$42,$P98,FO$2,FO$4,FO$3)</f>
        <v>244624.07000000085</v>
      </c>
      <c r="FP98" s="105">
        <f t="shared" ca="1" si="186"/>
        <v>1.9885354183147526E-2</v>
      </c>
      <c r="FQ98" s="86">
        <f t="shared" ca="1" si="187"/>
        <v>-94414.10000000085</v>
      </c>
      <c r="FR98" s="103">
        <f t="shared" ca="1" si="188"/>
        <v>-0.63525008994935372</v>
      </c>
      <c r="FS98" s="23"/>
      <c r="FU98" s="37"/>
      <c r="FV98" s="37"/>
      <c r="FW98" s="37"/>
      <c r="FX98" s="37"/>
      <c r="FY98" s="37"/>
      <c r="FZ98" s="37"/>
      <c r="GA98" s="37"/>
      <c r="GB98" s="37"/>
      <c r="GC98" s="37"/>
      <c r="GD98" s="37"/>
      <c r="GE98" s="37"/>
      <c r="GF98" s="37"/>
      <c r="GG98" s="37"/>
    </row>
    <row r="99" spans="1:189" ht="15" customHeight="1" x14ac:dyDescent="0.25">
      <c r="A99">
        <f t="shared" ca="1" si="108"/>
        <v>1</v>
      </c>
      <c r="C99" s="30"/>
      <c r="D99" s="30"/>
      <c r="E99" s="30">
        <f t="shared" ca="1" si="190"/>
        <v>0</v>
      </c>
      <c r="F99" s="30"/>
      <c r="G99" s="30"/>
      <c r="H99" s="30"/>
      <c r="I99" s="30">
        <f t="shared" ca="1" si="189"/>
        <v>0</v>
      </c>
      <c r="J99" s="30">
        <f t="shared" ca="1" si="111"/>
        <v>0</v>
      </c>
      <c r="K99" s="4"/>
      <c r="L99" s="9"/>
      <c r="M99" s="10"/>
      <c r="N99" s="9"/>
      <c r="O99" s="11"/>
      <c r="P99" s="130" t="s">
        <v>312</v>
      </c>
      <c r="Q99" s="130"/>
      <c r="R99" s="12"/>
      <c r="S99" s="13"/>
      <c r="T99" s="84">
        <f ca="1">_xll.DBRW($B$3,$Q$37,$Q$38,$Q$40,$Q$41,$Q$42,$P99,T$2,T$4,T$3)</f>
        <v>4964566.71</v>
      </c>
      <c r="U99" s="84">
        <f ca="1">_xll.DBRW($B$3,$Q$37,$Q$38,$Q$40,$Q$41,$Q$42,$P99,U$2,U$4,U$3)</f>
        <v>6139306.3600000003</v>
      </c>
      <c r="V99" s="85">
        <f t="shared" ca="1" si="112"/>
        <v>-1174739.6500000004</v>
      </c>
      <c r="W99" s="106">
        <f t="shared" ca="1" si="113"/>
        <v>-0.1913472925302917</v>
      </c>
      <c r="X99" s="15">
        <f ca="1">_xll.DBRW($B$3,$Q$37,$Q$38,$Q$40,$Q$41,$Q$42,$P99,X$2,X$4,X$3)</f>
        <v>-1451438.3099999998</v>
      </c>
      <c r="Y99" s="15">
        <f ca="1">_xll.DBRW($B$3,$Q$37,$Q$38,$Q$40,$Q$41,$Q$42,$P99,Y$2,Y$4,Y$3)</f>
        <v>-646542.77</v>
      </c>
      <c r="Z99" s="15">
        <f ca="1">_xll.DBRW($B$3,$Q$37,$Q$38,$Q$40,$Q$41,$Q$42,$P99,Z$2,Z$4,Z$3)</f>
        <v>-702198.82999999973</v>
      </c>
      <c r="AA99" s="15">
        <f ca="1">_xll.DBRW($B$3,$Q$37,$Q$38,$Q$40,$Q$41,$Q$42,$P99,AA$2,AA$4,AA$3)</f>
        <v>-765527.17999999993</v>
      </c>
      <c r="AB99" s="15">
        <f ca="1">_xll.DBRW($B$3,$Q$37,$Q$38,$Q$40,$Q$41,$Q$42,$P99,AB$2,AB$4,AB$3)</f>
        <v>-413870.81000000006</v>
      </c>
      <c r="AC99" s="15">
        <f ca="1">_xll.DBRW($B$3,$Q$37,$Q$38,$Q$40,$Q$41,$Q$42,$P99,AC$2,AC$4,AC$3)</f>
        <v>-1810381.5200000005</v>
      </c>
      <c r="AD99" s="15">
        <f ca="1">_xll.DBRW($B$3,$Q$37,$Q$38,$Q$40,$Q$41,$Q$42,$P99,AD$2,AD$4,AD$3)</f>
        <v>-882941.51000000013</v>
      </c>
      <c r="AE99" s="15">
        <f ca="1">_xll.DBRW($B$3,$Q$37,$Q$38,$Q$40,$Q$41,$Q$42,$P99,AE$2,AE$4,AE$3)</f>
        <v>-816866.09999999986</v>
      </c>
      <c r="AF99" s="15">
        <f ca="1">_xll.DBRW($B$3,$Q$37,$Q$38,$Q$40,$Q$41,$Q$42,$P99,AF$2,AF$4,AF$3)</f>
        <v>-921188.94</v>
      </c>
      <c r="AG99" s="15">
        <f ca="1">_xll.DBRW($B$3,$Q$37,$Q$38,$Q$40,$Q$41,$Q$42,$P99,AG$2,AG$4,AG$3)</f>
        <v>-490637.99</v>
      </c>
      <c r="AH99" s="15">
        <f t="shared" ca="1" si="114"/>
        <v>358943.21000000066</v>
      </c>
      <c r="AI99" s="15">
        <f t="shared" ca="1" si="115"/>
        <v>236398.74000000011</v>
      </c>
      <c r="AJ99" s="15">
        <f t="shared" ca="1" si="116"/>
        <v>114667.27000000014</v>
      </c>
      <c r="AK99" s="15">
        <f t="shared" ca="1" si="117"/>
        <v>155661.76000000001</v>
      </c>
      <c r="AL99" s="15">
        <f t="shared" ca="1" si="118"/>
        <v>76767.179999999935</v>
      </c>
      <c r="AM99" s="20"/>
      <c r="AN99" s="16">
        <f ca="1">_xll.DBRW($B$3,$Q$37,$Q$38,$Q$40,$Q$41,$Q$42,$P99,AN$2,AN$4,AN$3)</f>
        <v>0.29235951388797027</v>
      </c>
      <c r="AO99" s="16">
        <f ca="1">_xll.DBRW($B$3,$Q$37,$Q$38,$Q$40,$Q$41,$Q$42,$P99,AO$2,AO$4,AO$3)</f>
        <v>0.29488372363942439</v>
      </c>
      <c r="AP99" s="17">
        <f t="shared" ca="1" si="119"/>
        <v>0.25242097514541206</v>
      </c>
      <c r="AQ99" s="14">
        <f t="shared" ca="1" si="120"/>
        <v>12531.607701126428</v>
      </c>
      <c r="AR99" s="18">
        <f ca="1">_xll.DBRW($B$3,$Q$37,$Q$38,$Q$40,$Q$41,$Q$42,$P99,AR$2,AR$4,AR$3)</f>
        <v>9.5159727950278548</v>
      </c>
      <c r="AS99" s="19">
        <f ca="1">_xll.DBRW($B$3,$Q$37,$Q$38,$Q$40,$Q$41,$Q$42,$P99,AS$2,AS$4,AS$3)</f>
        <v>1.7465340478258691</v>
      </c>
      <c r="AT99" s="18">
        <f ca="1">_xll.DBRW($B$3,$Q$37,$Q$38,$Q$40,$Q$41,$Q$42,$P99,AT$2,AT$4,AT$3)</f>
        <v>56.847715552945822</v>
      </c>
      <c r="AU99" s="15">
        <f ca="1">_xll.DBRW($B$3,$Q$37,$Q$38,$Q$40,$Q$41,$Q$42,$P99,AU$2,AU$4,AU$3)</f>
        <v>152526.53</v>
      </c>
      <c r="AV99" s="15">
        <f ca="1">_xll.DBRW($B$3,$Q$37,$Q$38,$Q$40,$Q$41,$Q$42,$P99,AV$2,AV$4,AV$3)</f>
        <v>87330.98</v>
      </c>
      <c r="AW99" s="18">
        <f ca="1">_xll.DBRW($B$3,$Q$37,$Q$38,$Q$40,$Q$41,$Q$42,$P99,AW$2,AW$4,AW$3)</f>
        <v>24.102590961782283</v>
      </c>
      <c r="AX99" s="19">
        <f ca="1">_xll.DBRW($B$3,$Q$37,$Q$38,$Q$40,$Q$41,$Q$42,$P99,AX$2,AX$4,AX$3)</f>
        <v>1.6818293264822524</v>
      </c>
      <c r="AY99" s="18">
        <f ca="1">_xll.DBRW($B$3,$Q$37,$Q$38,$Q$40,$Q$41,$Q$42,$P99,AY$2,AY$4,AY$3)</f>
        <v>137.46585882542081</v>
      </c>
      <c r="AZ99" s="15">
        <f ca="1">_xll.DBRW($B$3,$Q$37,$Q$38,$Q$40,$Q$41,$Q$42,$P99,AZ$2,AZ$4,AZ$3)</f>
        <v>75111.490000000005</v>
      </c>
      <c r="BA99" s="15">
        <f ca="1">_xll.DBRW($B$3,$Q$37,$Q$38,$Q$40,$Q$41,$Q$42,$P99,BA$2,BA$4,BA$3)</f>
        <v>44660.59</v>
      </c>
      <c r="BB99" s="18">
        <f t="shared" ca="1" si="121"/>
        <v>-14.586618166754429</v>
      </c>
      <c r="BC99" s="18">
        <f t="shared" ca="1" si="122"/>
        <v>6.4704721343616711E-2</v>
      </c>
      <c r="BD99" s="18">
        <f t="shared" ca="1" si="123"/>
        <v>-80.618143272474981</v>
      </c>
      <c r="BE99" s="15">
        <f t="shared" ca="1" si="124"/>
        <v>2224846.2534100143</v>
      </c>
      <c r="BF99" s="15">
        <f t="shared" ca="1" si="125"/>
        <v>-55840.928634794502</v>
      </c>
      <c r="BG99" s="15">
        <f t="shared" ca="1" si="126"/>
        <v>-2058345.8893393548</v>
      </c>
      <c r="BH99" s="15">
        <f t="shared" ca="1" si="127"/>
        <v>-98127.827734738647</v>
      </c>
      <c r="BI99" s="15">
        <f t="shared" ca="1" si="128"/>
        <v>0</v>
      </c>
      <c r="BJ99" s="15">
        <f t="shared" ca="1" si="129"/>
        <v>12531.607701126428</v>
      </c>
      <c r="BK99" s="15">
        <f t="shared" ca="1" si="130"/>
        <v>346411.60229887423</v>
      </c>
      <c r="BL99" s="15">
        <f t="shared" ca="1" si="131"/>
        <v>358943.21000000066</v>
      </c>
      <c r="BM99" s="16">
        <f ca="1">_xll.DBRW($B$3,$Q$37,$Q$38,$Q$40,$Q$41,$Q$42,$P99,BM$2,BM$4,BM$3)</f>
        <v>0.1302314598165607</v>
      </c>
      <c r="BN99" s="16">
        <f ca="1">_xll.DBRW($B$3,$Q$37,$Q$38,$Q$40,$Q$41,$Q$42,$P99,BN$2,BN$4,BN$3)</f>
        <v>0.14381779605473216</v>
      </c>
      <c r="BO99" s="17">
        <f t="shared" ca="1" si="132"/>
        <v>1.3586336238171459</v>
      </c>
      <c r="BP99" s="14">
        <f t="shared" ca="1" si="133"/>
        <v>67450.272598892596</v>
      </c>
      <c r="BQ99" s="15">
        <f ca="1">_xll.DBRW($B$3,$Q$37,$Q$38,$Q$40,$Q$41,$Q$42,$P99,BQ$2,BQ$4,BQ$3)</f>
        <v>0.15830828971267416</v>
      </c>
      <c r="BR99" s="15">
        <f ca="1">_xll.DBRW($B$3,$Q$37,$Q$38,$Q$40,$Q$41,$Q$42,$P99,BR$2,BR$4,BR$3)</f>
        <v>46.765466275541627</v>
      </c>
      <c r="BS99" s="15">
        <f ca="1">_xll.DBRW($B$3,$Q$37,$Q$38,$Q$40,$Q$41,$Q$42,$P99,BS$2,BS$4,BS$3)</f>
        <v>56.847715552945822</v>
      </c>
      <c r="BT99" s="15">
        <f ca="1">_xll.DBRW($B$3,$Q$37,$Q$38,$Q$40,$Q$41,$Q$42,$P99,BT$2,BT$4,BT$3)</f>
        <v>4084074</v>
      </c>
      <c r="BU99" s="15">
        <f ca="1">_xll.DBRW($B$3,$Q$37,$Q$38,$Q$40,$Q$41,$Q$42,$P99,BU$2,BU$4,BU$3)</f>
        <v>87330.98</v>
      </c>
      <c r="BV99" s="15">
        <f ca="1">_xll.DBRW($B$3,$Q$37,$Q$38,$Q$40,$Q$41,$Q$42,$P99,BV$2,BV$4,BV$3)</f>
        <v>0.43121471826783475</v>
      </c>
      <c r="BW99" s="15">
        <f ca="1">_xll.DBRW($B$3,$Q$37,$Q$38,$Q$40,$Q$41,$Q$42,$P99,BW$2,BW$4,BW$3)</f>
        <v>45.847314601083426</v>
      </c>
      <c r="BX99" s="15">
        <f ca="1">_xll.DBRW($B$3,$Q$37,$Q$38,$Q$40,$Q$41,$Q$42,$P99,BX$2,BX$4,BX$3)</f>
        <v>137.46585882542081</v>
      </c>
      <c r="BY99" s="15">
        <f ca="1">_xll.DBRW($B$3,$Q$37,$Q$38,$Q$40,$Q$41,$Q$42,$P99,BY$2,BY$4,BY$3)</f>
        <v>2047568.12</v>
      </c>
      <c r="BZ99" s="15">
        <f ca="1">_xll.DBRW($B$3,$Q$37,$Q$38,$Q$40,$Q$41,$Q$42,$P99,BZ$2,BZ$4,BZ$3)</f>
        <v>44660.59</v>
      </c>
      <c r="CA99" s="15">
        <f t="shared" ca="1" si="134"/>
        <v>-0.27290642855516056</v>
      </c>
      <c r="CB99" s="15">
        <f t="shared" ca="1" si="135"/>
        <v>0.91815167445820123</v>
      </c>
      <c r="CC99" s="15">
        <f t="shared" ca="1" si="136"/>
        <v>-80.618143272474981</v>
      </c>
      <c r="CD99" s="15">
        <f t="shared" ca="1" si="137"/>
        <v>1114570.0492949889</v>
      </c>
      <c r="CE99" s="15">
        <f t="shared" ca="1" si="138"/>
        <v>-12947.85380669418</v>
      </c>
      <c r="CF99" s="15">
        <f t="shared" ca="1" si="139"/>
        <v>-916889.57342705119</v>
      </c>
      <c r="CG99" s="15">
        <f t="shared" ca="1" si="140"/>
        <v>-117282.34946235092</v>
      </c>
      <c r="CH99" s="15">
        <f t="shared" ca="1" si="141"/>
        <v>0</v>
      </c>
      <c r="CI99" s="15">
        <f t="shared" ca="1" si="142"/>
        <v>67450.272598892479</v>
      </c>
      <c r="CJ99" s="15">
        <f t="shared" ca="1" si="143"/>
        <v>168948.46740110751</v>
      </c>
      <c r="CK99" s="15">
        <f t="shared" ca="1" si="144"/>
        <v>236398.74</v>
      </c>
      <c r="CL99" s="16">
        <f ca="1">_xll.DBRW($B$3,$Q$37,$Q$38,$Q$40,$Q$41,$Q$42,$P99,CL$2,CL$4,CL$3)</f>
        <v>0.14144211791646963</v>
      </c>
      <c r="CM99" s="16">
        <f ca="1">_xll.DBRW($B$3,$Q$37,$Q$38,$Q$40,$Q$41,$Q$42,$P99,CM$2,CM$4,CM$3)</f>
        <v>0.13305511276032816</v>
      </c>
      <c r="CN99" s="17">
        <f t="shared" ca="1" si="145"/>
        <v>-0.83870051561414638</v>
      </c>
      <c r="CO99" s="14">
        <f t="shared" ca="1" si="146"/>
        <v>-41637.846594778355</v>
      </c>
      <c r="CP99" s="15">
        <f ca="1">_xll.DBRW($B$3,$Q$37,$Q$38,$Q$40,$Q$41,$Q$42,$P99,CP$2,CP$4,CP$3)</f>
        <v>0.37613169186304135</v>
      </c>
      <c r="CQ99" s="15">
        <f ca="1">_xll.DBRW($B$3,$Q$37,$Q$38,$Q$40,$Q$41,$Q$42,$P99,CQ$2,CQ$4,CQ$3)</f>
        <v>21.377250203765033</v>
      </c>
      <c r="CR99" s="15">
        <f ca="1">_xll.DBRW($B$3,$Q$37,$Q$38,$Q$40,$Q$41,$Q$42,$P99,CR$2,CR$4,CR$3)</f>
        <v>56.847715552945822</v>
      </c>
      <c r="CS99" s="15">
        <f ca="1">_xll.DBRW($B$3,$Q$37,$Q$38,$Q$40,$Q$41,$Q$42,$P99,CS$2,CS$4,CS$3)</f>
        <v>1866896.21</v>
      </c>
      <c r="CT99" s="15">
        <f ca="1">_xll.DBRW($B$3,$Q$37,$Q$38,$Q$40,$Q$41,$Q$42,$P99,CT$2,CT$4,CT$3)</f>
        <v>87330.98</v>
      </c>
      <c r="CU99" s="15">
        <f ca="1">_xll.DBRW($B$3,$Q$37,$Q$38,$Q$40,$Q$41,$Q$42,$P99,CU$2,CU$4,CU$3)</f>
        <v>0.838993918577155</v>
      </c>
      <c r="CV99" s="15">
        <f ca="1">_xll.DBRW($B$3,$Q$37,$Q$38,$Q$40,$Q$41,$Q$42,$P99,CV$2,CV$4,CV$3)</f>
        <v>21.800557717665622</v>
      </c>
      <c r="CW99" s="15">
        <f ca="1">_xll.DBRW($B$3,$Q$37,$Q$38,$Q$40,$Q$41,$Q$42,$P99,CW$2,CW$4,CW$3)</f>
        <v>137.46585882542081</v>
      </c>
      <c r="CX99" s="15">
        <f ca="1">_xll.DBRW($B$3,$Q$37,$Q$38,$Q$40,$Q$41,$Q$42,$P99,CX$2,CX$4,CX$3)</f>
        <v>973625.77</v>
      </c>
      <c r="CY99" s="15">
        <f ca="1">_xll.DBRW($B$3,$Q$37,$Q$38,$Q$40,$Q$41,$Q$42,$P99,CY$2,CY$4,CY$3)</f>
        <v>44660.59</v>
      </c>
      <c r="CZ99" s="15">
        <f t="shared" ca="1" si="147"/>
        <v>-0.46286222671411364</v>
      </c>
      <c r="DA99" s="15">
        <f t="shared" ca="1" si="148"/>
        <v>-0.42330751390058907</v>
      </c>
      <c r="DB99" s="15">
        <f t="shared" ca="1" si="149"/>
        <v>-80.618143272474981</v>
      </c>
      <c r="DC99" s="15">
        <f t="shared" ca="1" si="150"/>
        <v>864115.73680473946</v>
      </c>
      <c r="DD99" s="15">
        <f t="shared" ca="1" si="151"/>
        <v>13634.790670989816</v>
      </c>
      <c r="DE99" s="15">
        <f t="shared" ca="1" si="152"/>
        <v>-995817.77969564823</v>
      </c>
      <c r="DF99" s="15">
        <f t="shared" ca="1" si="153"/>
        <v>76429.405625140644</v>
      </c>
      <c r="DG99" s="15">
        <f t="shared" ca="1" si="154"/>
        <v>0</v>
      </c>
      <c r="DH99" s="15">
        <f t="shared" ca="1" si="155"/>
        <v>-41637.846594778355</v>
      </c>
      <c r="DI99" s="15">
        <f t="shared" ca="1" si="156"/>
        <v>156305.11659477849</v>
      </c>
      <c r="DJ99" s="15">
        <f t="shared" ca="1" si="157"/>
        <v>114667.27000000014</v>
      </c>
      <c r="DK99" s="16">
        <f ca="1">_xll.DBRW($B$3,$Q$37,$Q$38,$Q$40,$Q$41,$Q$42,$P99,DK$2,DK$4,DK$3)</f>
        <v>0.1541981858070349</v>
      </c>
      <c r="DL99" s="16">
        <f ca="1">_xll.DBRW($B$3,$Q$37,$Q$38,$Q$40,$Q$41,$Q$42,$P99,DL$2,DL$4,DL$3)</f>
        <v>0.15004772298087432</v>
      </c>
      <c r="DM99" s="17">
        <f t="shared" ca="1" si="158"/>
        <v>-0.4150462826160578</v>
      </c>
      <c r="DN99" s="14">
        <f t="shared" ca="1" si="159"/>
        <v>-20605.249577849318</v>
      </c>
      <c r="DO99" s="15">
        <f ca="1">_xll.DBRW($B$3,$Q$37,$Q$38,$Q$40,$Q$41,$Q$42,$P99,DO$2,DO$4,DO$3)</f>
        <v>9516.2218508287278</v>
      </c>
      <c r="DP99" s="15">
        <f ca="1">_xll.DBRW($B$3,$Q$37,$Q$38,$Q$40,$Q$41,$Q$42,$P99,DP$2,DP$4,DP$3)</f>
        <v>9.2114441455305371E-4</v>
      </c>
      <c r="DQ99" s="15">
        <f ca="1">_xll.DBRW($B$3,$Q$37,$Q$38,$Q$40,$Q$41,$Q$42,$P99,DQ$2,DQ$4,DQ$3)</f>
        <v>56.847715552945822</v>
      </c>
      <c r="DR99" s="15">
        <f ca="1">_xll.DBRW($B$3,$Q$37,$Q$38,$Q$40,$Q$41,$Q$42,$P99,DR$2,DR$4,DR$3)</f>
        <v>80.444444444444443</v>
      </c>
      <c r="DS99" s="15">
        <f ca="1">_xll.DBRW($B$3,$Q$37,$Q$38,$Q$40,$Q$41,$Q$42,$P99,DS$2,DS$4,DS$3)</f>
        <v>87330.98</v>
      </c>
      <c r="DT99" s="15">
        <f ca="1">_xll.DBRW($B$3,$Q$37,$Q$38,$Q$40,$Q$41,$Q$42,$P99,DT$2,DT$4,DT$3)</f>
        <v>20883.376473551634</v>
      </c>
      <c r="DU99" s="15">
        <f ca="1">_xll.DBRW($B$3,$Q$37,$Q$38,$Q$40,$Q$41,$Q$42,$P99,DU$2,DU$4,DU$3)</f>
        <v>9.8769656001210736E-4</v>
      </c>
      <c r="DV99" s="15">
        <f ca="1">_xll.DBRW($B$3,$Q$37,$Q$38,$Q$40,$Q$41,$Q$42,$P99,DV$2,DV$4,DV$3)</f>
        <v>137.46585882542081</v>
      </c>
      <c r="DW99" s="15">
        <f ca="1">_xll.DBRW($B$3,$Q$37,$Q$38,$Q$40,$Q$41,$Q$42,$P99,DW$2,DW$4,DW$3)</f>
        <v>44.111111111111114</v>
      </c>
      <c r="DX99" s="15">
        <f ca="1">_xll.DBRW($B$3,$Q$37,$Q$38,$Q$40,$Q$41,$Q$42,$P99,DX$2,DX$4,DX$3)</f>
        <v>44660.59</v>
      </c>
      <c r="DY99" s="15">
        <f t="shared" ca="1" si="160"/>
        <v>-11367.154622722906</v>
      </c>
      <c r="DZ99" s="15">
        <f t="shared" ca="1" si="161"/>
        <v>-6.6552145459053652E-5</v>
      </c>
      <c r="EA99" s="15">
        <f t="shared" ca="1" si="162"/>
        <v>-80.618143272474981</v>
      </c>
      <c r="EB99" s="15">
        <f t="shared" ca="1" si="163"/>
        <v>914424.43853904272</v>
      </c>
      <c r="EC99" s="15">
        <f t="shared" ca="1" si="164"/>
        <v>51582.11367628396</v>
      </c>
      <c r="ED99" s="15">
        <f t="shared" ca="1" si="165"/>
        <v>-1085626.384031815</v>
      </c>
      <c r="EE99" s="15">
        <f t="shared" ca="1" si="166"/>
        <v>99014.582238638977</v>
      </c>
      <c r="EF99" s="15">
        <f t="shared" ca="1" si="167"/>
        <v>0</v>
      </c>
      <c r="EG99" s="15">
        <f t="shared" ca="1" si="168"/>
        <v>-20605.249577849318</v>
      </c>
      <c r="EH99" s="15">
        <f t="shared" ca="1" si="169"/>
        <v>176267.00957784933</v>
      </c>
      <c r="EI99" s="15">
        <f t="shared" ca="1" si="170"/>
        <v>155661.76000000001</v>
      </c>
      <c r="EJ99" s="16">
        <f ca="1">_xll.DBRW($B$3,$Q$37,$Q$38,$Q$40,$Q$41,$Q$42,$P99,EJ$2,EJ$4,EJ$3)</f>
        <v>8.3364940824815714E-2</v>
      </c>
      <c r="EK99" s="16">
        <f ca="1">_xll.DBRW($B$3,$Q$37,$Q$38,$Q$40,$Q$41,$Q$42,$P99,EK$2,EK$4,EK$3)</f>
        <v>7.9917495760872884E-2</v>
      </c>
      <c r="EL99" s="17">
        <f t="shared" ca="1" si="171"/>
        <v>-0.34474450639428306</v>
      </c>
      <c r="EM99" s="14">
        <f t="shared" ca="1" si="172"/>
        <v>-17115.070999004398</v>
      </c>
      <c r="EN99" s="15">
        <f ca="1">_xll.DBRW($B$3,$Q$37,$Q$38,$Q$40,$Q$41,$Q$42,$P99,EN$2,EN$4,EN$3)</f>
        <v>4.7391064430972847</v>
      </c>
      <c r="EO99" s="15">
        <f ca="1">_xll.DBRW($B$3,$Q$37,$Q$38,$Q$40,$Q$41,$Q$42,$P99,EO$2,EO$4,EO$3)</f>
        <v>1</v>
      </c>
      <c r="EP99" s="15">
        <f ca="1">_xll.DBRW($B$3,$Q$37,$Q$38,$Q$40,$Q$41,$Q$42,$P99,EP$2,EP$4,EP$3)</f>
        <v>56.847715552945822</v>
      </c>
      <c r="EQ99" s="15">
        <f ca="1">_xll.DBRW($B$3,$Q$37,$Q$38,$Q$40,$Q$41,$Q$42,$P99,EQ$2,EQ$4,EQ$3)</f>
        <v>87330.98</v>
      </c>
      <c r="ER99" s="15">
        <f ca="1">_xll.DBRW($B$3,$Q$37,$Q$38,$Q$40,$Q$41,$Q$42,$P99,ER$2,ER$4,ER$3)</f>
        <v>87330.98</v>
      </c>
      <c r="ES99" s="15">
        <f ca="1">_xll.DBRW($B$3,$Q$37,$Q$38,$Q$40,$Q$41,$Q$42,$P99,ES$2,ES$4,ES$3)</f>
        <v>10.98592718994532</v>
      </c>
      <c r="ET99" s="15">
        <f ca="1">_xll.DBRW($B$3,$Q$37,$Q$38,$Q$40,$Q$41,$Q$42,$P99,ET$2,ET$4,ET$3)</f>
        <v>1</v>
      </c>
      <c r="EU99" s="15">
        <f ca="1">_xll.DBRW($B$3,$Q$37,$Q$38,$Q$40,$Q$41,$Q$42,$P99,EU$2,EU$4,EU$3)</f>
        <v>137.46585882542081</v>
      </c>
      <c r="EV99" s="15">
        <f ca="1">_xll.DBRW($B$3,$Q$37,$Q$38,$Q$40,$Q$41,$Q$42,$P99,EV$2,EV$4,EV$3)</f>
        <v>44660.59</v>
      </c>
      <c r="EW99" s="15">
        <f ca="1">_xll.DBRW($B$3,$Q$37,$Q$38,$Q$40,$Q$41,$Q$42,$P99,EW$2,EW$4,EW$3)</f>
        <v>44660.59</v>
      </c>
      <c r="EX99" s="15">
        <f t="shared" ca="1" si="173"/>
        <v>-6.2468207468480355</v>
      </c>
      <c r="EY99" s="15">
        <f t="shared" ca="1" si="174"/>
        <v>0</v>
      </c>
      <c r="EZ99" s="15">
        <f t="shared" ca="1" si="175"/>
        <v>-80.618143272474981</v>
      </c>
      <c r="FA99" s="15">
        <f t="shared" ca="1" si="176"/>
        <v>545540.97770657088</v>
      </c>
      <c r="FB99" s="15">
        <f t="shared" ca="1" si="177"/>
        <v>0</v>
      </c>
      <c r="FC99" s="15">
        <f t="shared" ca="1" si="178"/>
        <v>-586927.65280602884</v>
      </c>
      <c r="FD99" s="15">
        <f t="shared" ca="1" si="179"/>
        <v>24271.604100453565</v>
      </c>
      <c r="FE99" s="15">
        <f t="shared" ca="1" si="180"/>
        <v>0</v>
      </c>
      <c r="FF99" s="15">
        <f t="shared" ca="1" si="181"/>
        <v>-17115.070999004398</v>
      </c>
      <c r="FG99" s="15">
        <f t="shared" ca="1" si="182"/>
        <v>93882.250999004333</v>
      </c>
      <c r="FH99" s="15">
        <f t="shared" ca="1" si="183"/>
        <v>76767.179999999935</v>
      </c>
      <c r="FI99" s="20"/>
      <c r="FJ99" s="85">
        <f t="shared" ca="1" si="184"/>
        <v>941814.44687161385</v>
      </c>
      <c r="FK99" s="21"/>
      <c r="FL99" s="22"/>
      <c r="FM99" s="104">
        <f ca="1">_xll.DBRW($B$3,$Q$37,$Q$38,$Q$40,$Q$41,$Q$42,$P99,FM$2,FM$4,FM$3)</f>
        <v>984988.81000000029</v>
      </c>
      <c r="FN99" s="105">
        <f t="shared" ca="1" si="185"/>
        <v>0.19840378174714873</v>
      </c>
      <c r="FO99" s="104">
        <f ca="1">_xll.DBRW($B$3,$Q$37,$Q$38,$Q$40,$Q$41,$Q$42,$P99,FO$2,FO$4,FO$3)</f>
        <v>1217290.3000000003</v>
      </c>
      <c r="FP99" s="105">
        <f t="shared" ca="1" si="186"/>
        <v>0.19827814880376815</v>
      </c>
      <c r="FQ99" s="86">
        <f t="shared" ca="1" si="187"/>
        <v>-232301.49</v>
      </c>
      <c r="FR99" s="103">
        <f t="shared" ca="1" si="188"/>
        <v>1.2563294338058251E-2</v>
      </c>
      <c r="FS99" s="23"/>
      <c r="FU99" s="37"/>
      <c r="FV99" s="37"/>
      <c r="FW99" s="37"/>
      <c r="FX99" s="37"/>
      <c r="FY99" s="37"/>
      <c r="FZ99" s="37"/>
      <c r="GA99" s="37"/>
      <c r="GB99" s="37"/>
      <c r="GC99" s="37"/>
      <c r="GD99" s="37"/>
      <c r="GE99" s="37"/>
      <c r="GF99" s="37"/>
      <c r="GG99" s="37"/>
    </row>
    <row r="100" spans="1:189" ht="15" customHeight="1" x14ac:dyDescent="0.25">
      <c r="A100">
        <f t="shared" ca="1" si="108"/>
        <v>1</v>
      </c>
      <c r="C100" s="30"/>
      <c r="D100" s="30"/>
      <c r="E100" s="30">
        <f t="shared" ca="1" si="190"/>
        <v>0</v>
      </c>
      <c r="F100" s="30"/>
      <c r="G100" s="30"/>
      <c r="H100" s="30"/>
      <c r="I100" s="30">
        <f t="shared" ca="1" si="189"/>
        <v>0</v>
      </c>
      <c r="J100" s="30">
        <f t="shared" ca="1" si="111"/>
        <v>0</v>
      </c>
      <c r="K100" s="4"/>
      <c r="L100" s="9"/>
      <c r="M100" s="10"/>
      <c r="N100" s="9"/>
      <c r="O100" s="11"/>
      <c r="P100" s="130" t="s">
        <v>246</v>
      </c>
      <c r="Q100" s="130"/>
      <c r="R100" s="12"/>
      <c r="S100" s="13"/>
      <c r="T100" s="84">
        <f ca="1">_xll.DBRW($B$3,$Q$37,$Q$38,$Q$40,$Q$41,$Q$42,$P100,T$2,T$4,T$3)</f>
        <v>14002932.999999998</v>
      </c>
      <c r="U100" s="84">
        <f ca="1">_xll.DBRW($B$3,$Q$37,$Q$38,$Q$40,$Q$41,$Q$42,$P100,U$2,U$4,U$3)</f>
        <v>15131582.51</v>
      </c>
      <c r="V100" s="85">
        <f t="shared" ca="1" si="112"/>
        <v>-1128649.5100000016</v>
      </c>
      <c r="W100" s="106">
        <f t="shared" ca="1" si="113"/>
        <v>-7.4588993534160208E-2</v>
      </c>
      <c r="X100" s="15">
        <f ca="1">_xll.DBRW($B$3,$Q$37,$Q$38,$Q$40,$Q$41,$Q$42,$P100,X$2,X$4,X$3)</f>
        <v>-6121246.6799999997</v>
      </c>
      <c r="Y100" s="15">
        <f ca="1">_xll.DBRW($B$3,$Q$37,$Q$38,$Q$40,$Q$41,$Q$42,$P100,Y$2,Y$4,Y$3)</f>
        <v>-958476.90000000014</v>
      </c>
      <c r="Z100" s="15">
        <f ca="1">_xll.DBRW($B$3,$Q$37,$Q$38,$Q$40,$Q$41,$Q$42,$P100,Z$2,Z$4,Z$3)</f>
        <v>-1048281.86</v>
      </c>
      <c r="AA100" s="15">
        <f ca="1">_xll.DBRW($B$3,$Q$37,$Q$38,$Q$40,$Q$41,$Q$42,$P100,AA$2,AA$4,AA$3)</f>
        <v>-1202298.5500000003</v>
      </c>
      <c r="AB100" s="15">
        <f ca="1">_xll.DBRW($B$3,$Q$37,$Q$38,$Q$40,$Q$41,$Q$42,$P100,AB$2,AB$4,AB$3)</f>
        <v>-1678320.49</v>
      </c>
      <c r="AC100" s="15">
        <f ca="1">_xll.DBRW($B$3,$Q$37,$Q$38,$Q$40,$Q$41,$Q$42,$P100,AC$2,AC$4,AC$3)</f>
        <v>-6770395.29</v>
      </c>
      <c r="AD100" s="15">
        <f ca="1">_xll.DBRW($B$3,$Q$37,$Q$38,$Q$40,$Q$41,$Q$42,$P100,AD$2,AD$4,AD$3)</f>
        <v>-840562.1100000001</v>
      </c>
      <c r="AE100" s="15">
        <f ca="1">_xll.DBRW($B$3,$Q$37,$Q$38,$Q$40,$Q$41,$Q$42,$P100,AE$2,AE$4,AE$3)</f>
        <v>-1245890.2200000002</v>
      </c>
      <c r="AF100" s="15">
        <f ca="1">_xll.DBRW($B$3,$Q$37,$Q$38,$Q$40,$Q$41,$Q$42,$P100,AF$2,AF$4,AF$3)</f>
        <v>-1380279.0700000003</v>
      </c>
      <c r="AG100" s="15">
        <f ca="1">_xll.DBRW($B$3,$Q$37,$Q$38,$Q$40,$Q$41,$Q$42,$P100,AG$2,AG$4,AG$3)</f>
        <v>-981338.2699999999</v>
      </c>
      <c r="AH100" s="15">
        <f t="shared" ca="1" si="114"/>
        <v>649148.61000000034</v>
      </c>
      <c r="AI100" s="15">
        <f t="shared" ca="1" si="115"/>
        <v>-117914.79000000004</v>
      </c>
      <c r="AJ100" s="15">
        <f t="shared" ca="1" si="116"/>
        <v>197608.36000000022</v>
      </c>
      <c r="AK100" s="15">
        <f t="shared" ca="1" si="117"/>
        <v>177980.52000000002</v>
      </c>
      <c r="AL100" s="15">
        <f t="shared" ca="1" si="118"/>
        <v>-696982.22000000009</v>
      </c>
      <c r="AM100" s="20"/>
      <c r="AN100" s="16">
        <f ca="1">_xll.DBRW($B$3,$Q$37,$Q$38,$Q$40,$Q$41,$Q$42,$P100,AN$2,AN$4,AN$3)</f>
        <v>0.43714032481623677</v>
      </c>
      <c r="AO100" s="16">
        <f ca="1">_xll.DBRW($B$3,$Q$37,$Q$38,$Q$40,$Q$41,$Q$42,$P100,AO$2,AO$4,AO$3)</f>
        <v>0.44743471381963207</v>
      </c>
      <c r="AP100" s="17">
        <f t="shared" ca="1" si="119"/>
        <v>1.0294389003395299</v>
      </c>
      <c r="AQ100" s="14">
        <f t="shared" ca="1" si="120"/>
        <v>144151.63949048158</v>
      </c>
      <c r="AR100" s="18">
        <f ca="1">_xll.DBRW($B$3,$Q$37,$Q$38,$Q$40,$Q$41,$Q$42,$P100,AR$2,AR$4,AR$3)</f>
        <v>33.244393997311512</v>
      </c>
      <c r="AS100" s="19">
        <f ca="1">_xll.DBRW($B$3,$Q$37,$Q$38,$Q$40,$Q$41,$Q$42,$P100,AS$2,AS$4,AS$3)</f>
        <v>1.6212024432586705</v>
      </c>
      <c r="AT100" s="18">
        <f ca="1">_xll.DBRW($B$3,$Q$37,$Q$38,$Q$40,$Q$41,$Q$42,$P100,AT$2,AT$4,AT$3)</f>
        <v>123.29197219623205</v>
      </c>
      <c r="AU100" s="15">
        <f ca="1">_xll.DBRW($B$3,$Q$37,$Q$38,$Q$40,$Q$41,$Q$42,$P100,AU$2,AU$4,AU$3)</f>
        <v>184128.68890000001</v>
      </c>
      <c r="AV100" s="15">
        <f ca="1">_xll.DBRW($B$3,$Q$37,$Q$38,$Q$40,$Q$41,$Q$42,$P100,AV$2,AV$4,AV$3)</f>
        <v>113575.3833</v>
      </c>
      <c r="AW100" s="18">
        <f ca="1">_xll.DBRW($B$3,$Q$37,$Q$38,$Q$40,$Q$41,$Q$42,$P100,AW$2,AW$4,AW$3)</f>
        <v>32.086146820216349</v>
      </c>
      <c r="AX100" s="19">
        <f ca="1">_xll.DBRW($B$3,$Q$37,$Q$38,$Q$40,$Q$41,$Q$42,$P100,AX$2,AX$4,AX$3)</f>
        <v>1.6517817441334852</v>
      </c>
      <c r="AY100" s="18">
        <f ca="1">_xll.DBRW($B$3,$Q$37,$Q$38,$Q$40,$Q$41,$Q$42,$P100,AY$2,AY$4,AY$3)</f>
        <v>118.45149676648668</v>
      </c>
      <c r="AZ100" s="15">
        <f ca="1">_xll.DBRW($B$3,$Q$37,$Q$38,$Q$40,$Q$41,$Q$42,$P100,AZ$2,AZ$4,AZ$3)</f>
        <v>211006.8039</v>
      </c>
      <c r="BA100" s="15">
        <f ca="1">_xll.DBRW($B$3,$Q$37,$Q$38,$Q$40,$Q$41,$Q$42,$P100,BA$2,BA$4,BA$3)</f>
        <v>127744.9667</v>
      </c>
      <c r="BB100" s="18">
        <f t="shared" ca="1" si="121"/>
        <v>1.1582471770951628</v>
      </c>
      <c r="BC100" s="18">
        <f t="shared" ca="1" si="122"/>
        <v>-3.0579300874814752E-2</v>
      </c>
      <c r="BD100" s="18">
        <f t="shared" ca="1" si="123"/>
        <v>4.8404754297453678</v>
      </c>
      <c r="BE100" s="15">
        <f t="shared" ca="1" si="124"/>
        <v>-213266.53414065845</v>
      </c>
      <c r="BF100" s="15">
        <f t="shared" ca="1" si="125"/>
        <v>113322.1411493903</v>
      </c>
      <c r="BG100" s="15">
        <f t="shared" ca="1" si="126"/>
        <v>240321.76325958653</v>
      </c>
      <c r="BH100" s="15">
        <f t="shared" ca="1" si="127"/>
        <v>3774.269222163246</v>
      </c>
      <c r="BI100" s="15">
        <f t="shared" ca="1" si="128"/>
        <v>0</v>
      </c>
      <c r="BJ100" s="15">
        <f t="shared" ca="1" si="129"/>
        <v>144151.63949048164</v>
      </c>
      <c r="BK100" s="15">
        <f t="shared" ca="1" si="130"/>
        <v>504996.97050951875</v>
      </c>
      <c r="BL100" s="15">
        <f t="shared" ca="1" si="131"/>
        <v>649148.61000000034</v>
      </c>
      <c r="BM100" s="16">
        <f ca="1">_xll.DBRW($B$3,$Q$37,$Q$38,$Q$40,$Q$41,$Q$42,$P100,BM$2,BM$4,BM$3)</f>
        <v>6.8448295796316408E-2</v>
      </c>
      <c r="BN100" s="16">
        <f ca="1">_xll.DBRW($B$3,$Q$37,$Q$38,$Q$40,$Q$41,$Q$42,$P100,BN$2,BN$4,BN$3)</f>
        <v>5.5550178538464057E-2</v>
      </c>
      <c r="BO100" s="17">
        <f t="shared" ca="1" si="132"/>
        <v>-1.2898117257852351</v>
      </c>
      <c r="BP100" s="14">
        <f t="shared" ca="1" si="133"/>
        <v>-180611.47178785011</v>
      </c>
      <c r="BQ100" s="15">
        <f ca="1">_xll.DBRW($B$3,$Q$37,$Q$38,$Q$40,$Q$41,$Q$42,$P100,BQ$2,BQ$4,BQ$3)</f>
        <v>0.29266139588651979</v>
      </c>
      <c r="BR100" s="15">
        <f ca="1">_xll.DBRW($B$3,$Q$37,$Q$38,$Q$40,$Q$41,$Q$42,$P100,BR$2,BR$4,BR$3)</f>
        <v>28.835799667514745</v>
      </c>
      <c r="BS100" s="15">
        <f ca="1">_xll.DBRW($B$3,$Q$37,$Q$38,$Q$40,$Q$41,$Q$42,$P100,BS$2,BS$4,BS$3)</f>
        <v>123.29197219623205</v>
      </c>
      <c r="BT100" s="15">
        <f ca="1">_xll.DBRW($B$3,$Q$37,$Q$38,$Q$40,$Q$41,$Q$42,$P100,BT$2,BT$4,BT$3)</f>
        <v>3275037</v>
      </c>
      <c r="BU100" s="15">
        <f ca="1">_xll.DBRW($B$3,$Q$37,$Q$38,$Q$40,$Q$41,$Q$42,$P100,BU$2,BU$4,BU$3)</f>
        <v>113575.3833</v>
      </c>
      <c r="BV100" s="15">
        <f ca="1">_xll.DBRW($B$3,$Q$37,$Q$38,$Q$40,$Q$41,$Q$42,$P100,BV$2,BV$4,BV$3)</f>
        <v>0.22848650901129874</v>
      </c>
      <c r="BW100" s="15">
        <f ca="1">_xll.DBRW($B$3,$Q$37,$Q$38,$Q$40,$Q$41,$Q$42,$P100,BW$2,BW$4,BW$3)</f>
        <v>28.798207045131274</v>
      </c>
      <c r="BX100" s="15">
        <f ca="1">_xll.DBRW($B$3,$Q$37,$Q$38,$Q$40,$Q$41,$Q$42,$P100,BX$2,BX$4,BX$3)</f>
        <v>118.45149676648668</v>
      </c>
      <c r="BY100" s="15">
        <f ca="1">_xll.DBRW($B$3,$Q$37,$Q$38,$Q$40,$Q$41,$Q$42,$P100,BY$2,BY$4,BY$3)</f>
        <v>3678826</v>
      </c>
      <c r="BZ100" s="15">
        <f ca="1">_xll.DBRW($B$3,$Q$37,$Q$38,$Q$40,$Q$41,$Q$42,$P100,BZ$2,BZ$4,BZ$3)</f>
        <v>127744.9667</v>
      </c>
      <c r="CA100" s="15">
        <f t="shared" ca="1" si="134"/>
        <v>6.4174886875221049E-2</v>
      </c>
      <c r="CB100" s="15">
        <f t="shared" ca="1" si="135"/>
        <v>3.7592622383471053E-2</v>
      </c>
      <c r="CC100" s="15">
        <f t="shared" ca="1" si="136"/>
        <v>4.8404754297453678</v>
      </c>
      <c r="CD100" s="15">
        <f t="shared" ca="1" si="137"/>
        <v>-210175.12898716331</v>
      </c>
      <c r="CE100" s="15">
        <f t="shared" ca="1" si="138"/>
        <v>-1251.1772037930252</v>
      </c>
      <c r="CF100" s="15">
        <f t="shared" ca="1" si="139"/>
        <v>37630.056538022487</v>
      </c>
      <c r="CG100" s="15">
        <f t="shared" ca="1" si="140"/>
        <v>-6815.2221349162646</v>
      </c>
      <c r="CH100" s="15">
        <f t="shared" ca="1" si="141"/>
        <v>0</v>
      </c>
      <c r="CI100" s="15">
        <f t="shared" ca="1" si="142"/>
        <v>-180611.47178785011</v>
      </c>
      <c r="CJ100" s="15">
        <f t="shared" ca="1" si="143"/>
        <v>62696.681787850066</v>
      </c>
      <c r="CK100" s="15">
        <f t="shared" ca="1" si="144"/>
        <v>-117914.79000000004</v>
      </c>
      <c r="CL100" s="16">
        <f ca="1">_xll.DBRW($B$3,$Q$37,$Q$38,$Q$40,$Q$41,$Q$42,$P100,CL$2,CL$4,CL$3)</f>
        <v>7.4861592210717573E-2</v>
      </c>
      <c r="CM100" s="16">
        <f ca="1">_xll.DBRW($B$3,$Q$37,$Q$38,$Q$40,$Q$41,$Q$42,$P100,CM$2,CM$4,CM$3)</f>
        <v>8.2337073414273057E-2</v>
      </c>
      <c r="CN100" s="17">
        <f t="shared" ca="1" si="145"/>
        <v>0.74754812035554841</v>
      </c>
      <c r="CO100" s="14">
        <f t="shared" ca="1" si="146"/>
        <v>104678.66243614677</v>
      </c>
      <c r="CP100" s="15">
        <f ca="1">_xll.DBRW($B$3,$Q$37,$Q$38,$Q$40,$Q$41,$Q$42,$P100,CP$2,CP$4,CP$3)</f>
        <v>1.2085178800968346</v>
      </c>
      <c r="CQ100" s="15">
        <f ca="1">_xll.DBRW($B$3,$Q$37,$Q$38,$Q$40,$Q$41,$Q$42,$P100,CQ$2,CQ$4,CQ$3)</f>
        <v>7.6373163338467913</v>
      </c>
      <c r="CR100" s="15">
        <f ca="1">_xll.DBRW($B$3,$Q$37,$Q$38,$Q$40,$Q$41,$Q$42,$P100,CR$2,CR$4,CR$3)</f>
        <v>123.29197219623205</v>
      </c>
      <c r="CS100" s="15">
        <f ca="1">_xll.DBRW($B$3,$Q$37,$Q$38,$Q$40,$Q$41,$Q$42,$P100,CS$2,CS$4,CS$3)</f>
        <v>867411.13000000012</v>
      </c>
      <c r="CT100" s="15">
        <f ca="1">_xll.DBRW($B$3,$Q$37,$Q$38,$Q$40,$Q$41,$Q$42,$P100,CT$2,CT$4,CT$3)</f>
        <v>113575.3833</v>
      </c>
      <c r="CU100" s="15">
        <f ca="1">_xll.DBRW($B$3,$Q$37,$Q$38,$Q$40,$Q$41,$Q$42,$P100,CU$2,CU$4,CU$3)</f>
        <v>1.1559343028549012</v>
      </c>
      <c r="CV100" s="15">
        <f ca="1">_xll.DBRW($B$3,$Q$37,$Q$38,$Q$40,$Q$41,$Q$42,$P100,CV$2,CV$4,CV$3)</f>
        <v>8.4372871029133076</v>
      </c>
      <c r="CW100" s="15">
        <f ca="1">_xll.DBRW($B$3,$Q$37,$Q$38,$Q$40,$Q$41,$Q$42,$P100,CW$2,CW$4,CW$3)</f>
        <v>118.45149676648668</v>
      </c>
      <c r="CX100" s="15">
        <f ca="1">_xll.DBRW($B$3,$Q$37,$Q$38,$Q$40,$Q$41,$Q$42,$P100,CX$2,CX$4,CX$3)</f>
        <v>1077820.96</v>
      </c>
      <c r="CY100" s="15">
        <f ca="1">_xll.DBRW($B$3,$Q$37,$Q$38,$Q$40,$Q$41,$Q$42,$P100,CY$2,CY$4,CY$3)</f>
        <v>127744.9667</v>
      </c>
      <c r="CZ100" s="15">
        <f t="shared" ca="1" si="147"/>
        <v>5.258357724193341E-2</v>
      </c>
      <c r="DA100" s="15">
        <f t="shared" ca="1" si="148"/>
        <v>-0.79997076906651632</v>
      </c>
      <c r="DB100" s="15">
        <f t="shared" ca="1" si="149"/>
        <v>4.8404754297453678</v>
      </c>
      <c r="DC100" s="15">
        <f t="shared" ca="1" si="150"/>
        <v>-45611.580154867748</v>
      </c>
      <c r="DD100" s="15">
        <f t="shared" ca="1" si="151"/>
        <v>99391.5266262683</v>
      </c>
      <c r="DE100" s="15">
        <f t="shared" ca="1" si="152"/>
        <v>41155.823014183617</v>
      </c>
      <c r="DF100" s="15">
        <f t="shared" ca="1" si="153"/>
        <v>9742.8929505626002</v>
      </c>
      <c r="DG100" s="15">
        <f t="shared" ca="1" si="154"/>
        <v>0</v>
      </c>
      <c r="DH100" s="15">
        <f t="shared" ca="1" si="155"/>
        <v>104678.66243614677</v>
      </c>
      <c r="DI100" s="15">
        <f t="shared" ca="1" si="156"/>
        <v>92929.69756385345</v>
      </c>
      <c r="DJ100" s="15">
        <f t="shared" ca="1" si="157"/>
        <v>197608.36000000022</v>
      </c>
      <c r="DK100" s="16">
        <f ca="1">_xll.DBRW($B$3,$Q$37,$Q$38,$Q$40,$Q$41,$Q$42,$P100,DK$2,DK$4,DK$3)</f>
        <v>8.5860480086564758E-2</v>
      </c>
      <c r="DL100" s="16">
        <f ca="1">_xll.DBRW($B$3,$Q$37,$Q$38,$Q$40,$Q$41,$Q$42,$P100,DL$2,DL$4,DL$3)</f>
        <v>9.1218421410174125E-2</v>
      </c>
      <c r="DM100" s="17">
        <f t="shared" ca="1" si="158"/>
        <v>0.53579413236093665</v>
      </c>
      <c r="DN100" s="14">
        <f t="shared" ca="1" si="159"/>
        <v>75026.893372433333</v>
      </c>
      <c r="DO100" s="15">
        <f ca="1">_xll.DBRW($B$3,$Q$37,$Q$38,$Q$40,$Q$41,$Q$42,$P100,DO$2,DO$4,DO$3)</f>
        <v>20377.941525423732</v>
      </c>
      <c r="DP100" s="15">
        <f ca="1">_xll.DBRW($B$3,$Q$37,$Q$38,$Q$40,$Q$41,$Q$42,$P100,DP$2,DP$4,DP$3)</f>
        <v>5.1947876631115014E-4</v>
      </c>
      <c r="DQ100" s="15">
        <f ca="1">_xll.DBRW($B$3,$Q$37,$Q$38,$Q$40,$Q$41,$Q$42,$P100,DQ$2,DQ$4,DQ$3)</f>
        <v>123.29197219623205</v>
      </c>
      <c r="DR100" s="15">
        <f ca="1">_xll.DBRW($B$3,$Q$37,$Q$38,$Q$40,$Q$41,$Q$42,$P100,DR$2,DR$4,DR$3)</f>
        <v>59</v>
      </c>
      <c r="DS100" s="15">
        <f ca="1">_xll.DBRW($B$3,$Q$37,$Q$38,$Q$40,$Q$41,$Q$42,$P100,DS$2,DS$4,DS$3)</f>
        <v>113575.3833</v>
      </c>
      <c r="DT100" s="15">
        <f ca="1">_xll.DBRW($B$3,$Q$37,$Q$38,$Q$40,$Q$41,$Q$42,$P100,DT$2,DT$4,DT$3)</f>
        <v>22262.565645161296</v>
      </c>
      <c r="DU100" s="15">
        <f ca="1">_xll.DBRW($B$3,$Q$37,$Q$38,$Q$40,$Q$41,$Q$42,$P100,DU$2,DU$4,DU$3)</f>
        <v>4.8534201856737419E-4</v>
      </c>
      <c r="DV100" s="15">
        <f ca="1">_xll.DBRW($B$3,$Q$37,$Q$38,$Q$40,$Q$41,$Q$42,$P100,DV$2,DV$4,DV$3)</f>
        <v>118.45149676648668</v>
      </c>
      <c r="DW100" s="15">
        <f ca="1">_xll.DBRW($B$3,$Q$37,$Q$38,$Q$40,$Q$41,$Q$42,$P100,DW$2,DW$4,DW$3)</f>
        <v>62</v>
      </c>
      <c r="DX100" s="15">
        <f ca="1">_xll.DBRW($B$3,$Q$37,$Q$38,$Q$40,$Q$41,$Q$42,$P100,DX$2,DX$4,DX$3)</f>
        <v>127744.9667</v>
      </c>
      <c r="DY100" s="15">
        <f t="shared" ca="1" si="160"/>
        <v>-1884.6241197375639</v>
      </c>
      <c r="DZ100" s="15">
        <f t="shared" ca="1" si="161"/>
        <v>3.4136747743775955E-5</v>
      </c>
      <c r="EA100" s="15">
        <f t="shared" ca="1" si="162"/>
        <v>4.8404754297453678</v>
      </c>
      <c r="EB100" s="15">
        <f t="shared" ca="1" si="163"/>
        <v>111192.82306451627</v>
      </c>
      <c r="EC100" s="15">
        <f t="shared" ca="1" si="164"/>
        <v>-84564.205743418788</v>
      </c>
      <c r="ED100" s="15">
        <f t="shared" ca="1" si="165"/>
        <v>47202.558989248952</v>
      </c>
      <c r="EE100" s="15">
        <f t="shared" ca="1" si="166"/>
        <v>1195.7170620869147</v>
      </c>
      <c r="EF100" s="15">
        <f t="shared" ca="1" si="167"/>
        <v>0</v>
      </c>
      <c r="EG100" s="15">
        <f t="shared" ca="1" si="168"/>
        <v>75026.893372433347</v>
      </c>
      <c r="EH100" s="15">
        <f t="shared" ca="1" si="169"/>
        <v>102953.62662756669</v>
      </c>
      <c r="EI100" s="15">
        <f t="shared" ca="1" si="170"/>
        <v>177980.52000000002</v>
      </c>
      <c r="EJ100" s="16">
        <f ca="1">_xll.DBRW($B$3,$Q$37,$Q$38,$Q$40,$Q$41,$Q$42,$P100,EJ$2,EJ$4,EJ$3)</f>
        <v>0.11985492539313015</v>
      </c>
      <c r="EK100" s="16">
        <f ca="1">_xll.DBRW($B$3,$Q$37,$Q$38,$Q$40,$Q$41,$Q$42,$P100,EK$2,EK$4,EK$3)</f>
        <v>6.4853644313241102E-2</v>
      </c>
      <c r="EL100" s="17">
        <f t="shared" ca="1" si="171"/>
        <v>-5.5001281079889051</v>
      </c>
      <c r="EM100" s="14">
        <f t="shared" ca="1" si="172"/>
        <v>-770179.25387585408</v>
      </c>
      <c r="EN100" s="15">
        <f ca="1">_xll.DBRW($B$3,$Q$37,$Q$38,$Q$40,$Q$41,$Q$42,$P100,EN$2,EN$4,EN$3)</f>
        <v>14.77715012915127</v>
      </c>
      <c r="EO100" s="15">
        <f ca="1">_xll.DBRW($B$3,$Q$37,$Q$38,$Q$40,$Q$41,$Q$42,$P100,EO$2,EO$4,EO$3)</f>
        <v>1</v>
      </c>
      <c r="EP100" s="15">
        <f ca="1">_xll.DBRW($B$3,$Q$37,$Q$38,$Q$40,$Q$41,$Q$42,$P100,EP$2,EP$4,EP$3)</f>
        <v>123.29197219623205</v>
      </c>
      <c r="EQ100" s="15">
        <f ca="1">_xll.DBRW($B$3,$Q$37,$Q$38,$Q$40,$Q$41,$Q$42,$P100,EQ$2,EQ$4,EQ$3)</f>
        <v>113575.3833</v>
      </c>
      <c r="ER100" s="15">
        <f ca="1">_xll.DBRW($B$3,$Q$37,$Q$38,$Q$40,$Q$41,$Q$42,$P100,ER$2,ER$4,ER$3)</f>
        <v>113575.3833</v>
      </c>
      <c r="ES100" s="15">
        <f ca="1">_xll.DBRW($B$3,$Q$37,$Q$38,$Q$40,$Q$41,$Q$42,$P100,ES$2,ES$4,ES$3)</f>
        <v>7.6820112396647549</v>
      </c>
      <c r="ET100" s="15">
        <f ca="1">_xll.DBRW($B$3,$Q$37,$Q$38,$Q$40,$Q$41,$Q$42,$P100,ET$2,ET$4,ET$3)</f>
        <v>1</v>
      </c>
      <c r="EU100" s="15">
        <f ca="1">_xll.DBRW($B$3,$Q$37,$Q$38,$Q$40,$Q$41,$Q$42,$P100,EU$2,EU$4,EU$3)</f>
        <v>118.45149676648668</v>
      </c>
      <c r="EV100" s="15">
        <f ca="1">_xll.DBRW($B$3,$Q$37,$Q$38,$Q$40,$Q$41,$Q$42,$P100,EV$2,EV$4,EV$3)</f>
        <v>127744.9667</v>
      </c>
      <c r="EW100" s="15">
        <f ca="1">_xll.DBRW($B$3,$Q$37,$Q$38,$Q$40,$Q$41,$Q$42,$P100,EW$2,EW$4,EW$3)</f>
        <v>127744.9667</v>
      </c>
      <c r="EX100" s="15">
        <f t="shared" ca="1" si="173"/>
        <v>7.0951388894865151</v>
      </c>
      <c r="EY100" s="15">
        <f t="shared" ca="1" si="174"/>
        <v>0</v>
      </c>
      <c r="EZ100" s="15">
        <f t="shared" ca="1" si="175"/>
        <v>4.8404754297453678</v>
      </c>
      <c r="FA100" s="15">
        <f t="shared" ca="1" si="176"/>
        <v>-805833.11894016725</v>
      </c>
      <c r="FB100" s="15">
        <f t="shared" ca="1" si="177"/>
        <v>0</v>
      </c>
      <c r="FC100" s="15">
        <f t="shared" ca="1" si="178"/>
        <v>65891.306225138644</v>
      </c>
      <c r="FD100" s="15">
        <f t="shared" ca="1" si="179"/>
        <v>-30237.441160825445</v>
      </c>
      <c r="FE100" s="15">
        <f t="shared" ca="1" si="180"/>
        <v>0</v>
      </c>
      <c r="FF100" s="15">
        <f t="shared" ca="1" si="181"/>
        <v>-770179.25387585408</v>
      </c>
      <c r="FG100" s="15">
        <f t="shared" ca="1" si="182"/>
        <v>73197.033875853958</v>
      </c>
      <c r="FH100" s="15">
        <f t="shared" ca="1" si="183"/>
        <v>-696982.22000000009</v>
      </c>
      <c r="FI100" s="20"/>
      <c r="FJ100" s="85">
        <f t="shared" ca="1" si="184"/>
        <v>836774.01036464295</v>
      </c>
      <c r="FK100" s="21"/>
      <c r="FL100" s="22"/>
      <c r="FM100" s="104">
        <f ca="1">_xll.DBRW($B$3,$Q$37,$Q$38,$Q$40,$Q$41,$Q$42,$P100,FM$2,FM$4,FM$3)</f>
        <v>2994308.52</v>
      </c>
      <c r="FN100" s="105">
        <f t="shared" ca="1" si="185"/>
        <v>0.2138343816970345</v>
      </c>
      <c r="FO100" s="104">
        <f ca="1">_xll.DBRW($B$3,$Q$37,$Q$38,$Q$40,$Q$41,$Q$42,$P100,FO$2,FO$4,FO$3)</f>
        <v>3913117.5500000021</v>
      </c>
      <c r="FP100" s="105">
        <f t="shared" ca="1" si="186"/>
        <v>0.25860596850421574</v>
      </c>
      <c r="FQ100" s="86">
        <f t="shared" ca="1" si="187"/>
        <v>-918809.03000000212</v>
      </c>
      <c r="FR100" s="103">
        <f t="shared" ca="1" si="188"/>
        <v>-4.4771586807181238</v>
      </c>
      <c r="FS100" s="23"/>
      <c r="FU100" s="37"/>
      <c r="FV100" s="37"/>
      <c r="FW100" s="37"/>
      <c r="FX100" s="37"/>
      <c r="FY100" s="37"/>
      <c r="FZ100" s="37"/>
      <c r="GA100" s="37"/>
      <c r="GB100" s="37"/>
      <c r="GC100" s="37"/>
      <c r="GD100" s="37"/>
      <c r="GE100" s="37"/>
      <c r="GF100" s="37"/>
      <c r="GG100" s="37"/>
    </row>
    <row r="101" spans="1:189" ht="15" customHeight="1" x14ac:dyDescent="0.25">
      <c r="A101">
        <f t="shared" ca="1" si="108"/>
        <v>1</v>
      </c>
      <c r="C101" s="30"/>
      <c r="D101" s="30"/>
      <c r="E101" s="30">
        <f t="shared" ca="1" si="190"/>
        <v>0</v>
      </c>
      <c r="F101" s="30"/>
      <c r="G101" s="30"/>
      <c r="H101" s="30"/>
      <c r="I101" s="30">
        <f t="shared" ca="1" si="189"/>
        <v>0</v>
      </c>
      <c r="J101" s="30">
        <f t="shared" ca="1" si="111"/>
        <v>0</v>
      </c>
      <c r="K101" s="4"/>
      <c r="L101" s="9"/>
      <c r="M101" s="10"/>
      <c r="N101" s="9"/>
      <c r="O101" s="11"/>
      <c r="P101" s="130" t="s">
        <v>332</v>
      </c>
      <c r="Q101" s="130"/>
      <c r="R101" s="12"/>
      <c r="S101" s="13"/>
      <c r="T101" s="84">
        <f ca="1">_xll.DBRW($B$3,$Q$37,$Q$38,$Q$40,$Q$41,$Q$42,$P101,T$2,T$4,T$3)</f>
        <v>10580356.639999999</v>
      </c>
      <c r="U101" s="84">
        <f ca="1">_xll.DBRW($B$3,$Q$37,$Q$38,$Q$40,$Q$41,$Q$42,$P101,U$2,U$4,U$3)</f>
        <v>11608985.159999998</v>
      </c>
      <c r="V101" s="85">
        <f t="shared" ca="1" si="112"/>
        <v>-1028628.5199999996</v>
      </c>
      <c r="W101" s="106">
        <f t="shared" ca="1" si="113"/>
        <v>-8.860623954833273E-2</v>
      </c>
      <c r="X101" s="15">
        <f ca="1">_xll.DBRW($B$3,$Q$37,$Q$38,$Q$40,$Q$41,$Q$42,$P101,X$2,X$4,X$3)</f>
        <v>-2836978.9</v>
      </c>
      <c r="Y101" s="15">
        <f ca="1">_xll.DBRW($B$3,$Q$37,$Q$38,$Q$40,$Q$41,$Q$42,$P101,Y$2,Y$4,Y$3)</f>
        <v>-929717.38000000012</v>
      </c>
      <c r="Z101" s="15">
        <f ca="1">_xll.DBRW($B$3,$Q$37,$Q$38,$Q$40,$Q$41,$Q$42,$P101,Z$2,Z$4,Z$3)</f>
        <v>-2737807.5200000005</v>
      </c>
      <c r="AA101" s="15">
        <f ca="1">_xll.DBRW($B$3,$Q$37,$Q$38,$Q$40,$Q$41,$Q$42,$P101,AA$2,AA$4,AA$3)</f>
        <v>-908663.30999999994</v>
      </c>
      <c r="AB101" s="15">
        <f ca="1">_xll.DBRW($B$3,$Q$37,$Q$38,$Q$40,$Q$41,$Q$42,$P101,AB$2,AB$4,AB$3)</f>
        <v>-1100563.77</v>
      </c>
      <c r="AC101" s="15">
        <f ca="1">_xll.DBRW($B$3,$Q$37,$Q$38,$Q$40,$Q$41,$Q$42,$P101,AC$2,AC$4,AC$3)</f>
        <v>-2533494.4500000002</v>
      </c>
      <c r="AD101" s="15">
        <f ca="1">_xll.DBRW($B$3,$Q$37,$Q$38,$Q$40,$Q$41,$Q$42,$P101,AD$2,AD$4,AD$3)</f>
        <v>-867179.04000000015</v>
      </c>
      <c r="AE101" s="15">
        <f ca="1">_xll.DBRW($B$3,$Q$37,$Q$38,$Q$40,$Q$41,$Q$42,$P101,AE$2,AE$4,AE$3)</f>
        <v>-2848912.64</v>
      </c>
      <c r="AF101" s="15">
        <f ca="1">_xll.DBRW($B$3,$Q$37,$Q$38,$Q$40,$Q$41,$Q$42,$P101,AF$2,AF$4,AF$3)</f>
        <v>-813429.40999999992</v>
      </c>
      <c r="AG101" s="15">
        <f ca="1">_xll.DBRW($B$3,$Q$37,$Q$38,$Q$40,$Q$41,$Q$42,$P101,AG$2,AG$4,AG$3)</f>
        <v>-1737236.7400000002</v>
      </c>
      <c r="AH101" s="15">
        <f t="shared" ca="1" si="114"/>
        <v>-303484.44999999972</v>
      </c>
      <c r="AI101" s="15">
        <f t="shared" ca="1" si="115"/>
        <v>-62538.339999999967</v>
      </c>
      <c r="AJ101" s="15">
        <f t="shared" ca="1" si="116"/>
        <v>111105.11999999965</v>
      </c>
      <c r="AK101" s="15">
        <f t="shared" ca="1" si="117"/>
        <v>-95233.900000000023</v>
      </c>
      <c r="AL101" s="15">
        <f t="shared" ca="1" si="118"/>
        <v>636672.9700000002</v>
      </c>
      <c r="AM101" s="20"/>
      <c r="AN101" s="16">
        <f ca="1">_xll.DBRW($B$3,$Q$37,$Q$38,$Q$40,$Q$41,$Q$42,$P101,AN$2,AN$4,AN$3)</f>
        <v>0.26813641510670289</v>
      </c>
      <c r="AO101" s="16">
        <f ca="1">_xll.DBRW($B$3,$Q$37,$Q$38,$Q$40,$Q$41,$Q$42,$P101,AO$2,AO$4,AO$3)</f>
        <v>0.21823565239185821</v>
      </c>
      <c r="AP101" s="17">
        <f t="shared" ca="1" si="119"/>
        <v>-4.9900762714844671</v>
      </c>
      <c r="AQ101" s="14">
        <f t="shared" ca="1" si="120"/>
        <v>-527967.86613107123</v>
      </c>
      <c r="AR101" s="18">
        <f ca="1">_xll.DBRW($B$3,$Q$37,$Q$38,$Q$40,$Q$41,$Q$42,$P101,AR$2,AR$4,AR$3)</f>
        <v>9.9966479090993854</v>
      </c>
      <c r="AS101" s="19">
        <f ca="1">_xll.DBRW($B$3,$Q$37,$Q$38,$Q$40,$Q$41,$Q$42,$P101,AS$2,AS$4,AS$3)</f>
        <v>3.6531281975795013E-2</v>
      </c>
      <c r="AT101" s="18">
        <f ca="1">_xll.DBRW($B$3,$Q$37,$Q$38,$Q$40,$Q$41,$Q$42,$P101,AT$2,AT$4,AT$3)</f>
        <v>1.3619573582899083</v>
      </c>
      <c r="AU101" s="15">
        <f ca="1">_xll.DBRW($B$3,$Q$37,$Q$38,$Q$40,$Q$41,$Q$42,$P101,AU$2,AU$4,AU$3)</f>
        <v>283793.01999999996</v>
      </c>
      <c r="AV101" s="15">
        <f ca="1">_xll.DBRW($B$3,$Q$37,$Q$38,$Q$40,$Q$41,$Q$42,$P101,AV$2,AV$4,AV$3)</f>
        <v>7768493.3199999994</v>
      </c>
      <c r="AW101" s="18">
        <f ca="1">_xll.DBRW($B$3,$Q$37,$Q$38,$Q$40,$Q$41,$Q$42,$P101,AW$2,AW$4,AW$3)</f>
        <v>8.4305388628560802</v>
      </c>
      <c r="AX101" s="19">
        <f ca="1">_xll.DBRW($B$3,$Q$37,$Q$38,$Q$40,$Q$41,$Q$42,$P101,AX$2,AX$4,AX$3)</f>
        <v>3.7855099268780355E-2</v>
      </c>
      <c r="AY101" s="18">
        <f ca="1">_xll.DBRW($B$3,$Q$37,$Q$38,$Q$40,$Q$41,$Q$42,$P101,AY$2,AY$4,AY$3)</f>
        <v>1.4623590694048934</v>
      </c>
      <c r="AZ101" s="15">
        <f ca="1">_xll.DBRW($B$3,$Q$37,$Q$38,$Q$40,$Q$41,$Q$42,$P101,AZ$2,AZ$4,AZ$3)</f>
        <v>300513.94</v>
      </c>
      <c r="BA101" s="15">
        <f ca="1">_xll.DBRW($B$3,$Q$37,$Q$38,$Q$40,$Q$41,$Q$42,$P101,BA$2,BA$4,BA$3)</f>
        <v>7938532.6099999994</v>
      </c>
      <c r="BB101" s="18">
        <f t="shared" ca="1" si="121"/>
        <v>1.5661090462433052</v>
      </c>
      <c r="BC101" s="18">
        <f t="shared" ca="1" si="122"/>
        <v>-1.3238172929853423E-3</v>
      </c>
      <c r="BD101" s="18">
        <f t="shared" ca="1" si="123"/>
        <v>-0.10040171111498508</v>
      </c>
      <c r="BE101" s="15">
        <f t="shared" ca="1" si="124"/>
        <v>-444450.81588270719</v>
      </c>
      <c r="BF101" s="15">
        <f t="shared" ca="1" si="125"/>
        <v>99210.986107540492</v>
      </c>
      <c r="BG101" s="15">
        <f t="shared" ca="1" si="126"/>
        <v>-209138.36562016443</v>
      </c>
      <c r="BH101" s="15">
        <f t="shared" ca="1" si="127"/>
        <v>26410.329264259926</v>
      </c>
      <c r="BI101" s="15">
        <f t="shared" ca="1" si="128"/>
        <v>0</v>
      </c>
      <c r="BJ101" s="15">
        <f t="shared" ca="1" si="129"/>
        <v>-527967.86613107123</v>
      </c>
      <c r="BK101" s="15">
        <f t="shared" ca="1" si="130"/>
        <v>224483.41613107148</v>
      </c>
      <c r="BL101" s="15">
        <f t="shared" ca="1" si="131"/>
        <v>-303484.44999999972</v>
      </c>
      <c r="BM101" s="16">
        <f ca="1">_xll.DBRW($B$3,$Q$37,$Q$38,$Q$40,$Q$41,$Q$42,$P101,BM$2,BM$4,BM$3)</f>
        <v>8.7872026589833382E-2</v>
      </c>
      <c r="BN101" s="16">
        <f ca="1">_xll.DBRW($B$3,$Q$37,$Q$38,$Q$40,$Q$41,$Q$42,$P101,BN$2,BN$4,BN$3)</f>
        <v>7.4698953271812113E-2</v>
      </c>
      <c r="BO101" s="17">
        <f t="shared" ca="1" si="132"/>
        <v>-1.3173073318021269</v>
      </c>
      <c r="BP101" s="14">
        <f t="shared" ca="1" si="133"/>
        <v>-139375.8137495332</v>
      </c>
      <c r="BQ101" s="15">
        <f ca="1">_xll.DBRW($B$3,$Q$37,$Q$38,$Q$40,$Q$41,$Q$42,$P101,BQ$2,BQ$4,BQ$3)</f>
        <v>0.11511784407141805</v>
      </c>
      <c r="BR101" s="15">
        <f ca="1">_xll.DBRW($B$3,$Q$37,$Q$38,$Q$40,$Q$41,$Q$42,$P101,BR$2,BR$4,BR$3)</f>
        <v>1.0396125306831057</v>
      </c>
      <c r="BS101" s="15">
        <f ca="1">_xll.DBRW($B$3,$Q$37,$Q$38,$Q$40,$Q$41,$Q$42,$P101,BS$2,BS$4,BS$3)</f>
        <v>1.3619573582899083</v>
      </c>
      <c r="BT101" s="15">
        <f ca="1">_xll.DBRW($B$3,$Q$37,$Q$38,$Q$40,$Q$41,$Q$42,$P101,BT$2,BT$4,BT$3)</f>
        <v>8076223</v>
      </c>
      <c r="BU101" s="15">
        <f ca="1">_xll.DBRW($B$3,$Q$37,$Q$38,$Q$40,$Q$41,$Q$42,$P101,BU$2,BU$4,BU$3)</f>
        <v>7768493.3199999994</v>
      </c>
      <c r="BV101" s="15">
        <f ca="1">_xll.DBRW($B$3,$Q$37,$Q$38,$Q$40,$Q$41,$Q$42,$P101,BV$2,BV$4,BV$3)</f>
        <v>0.11161439999567538</v>
      </c>
      <c r="BW101" s="15">
        <f ca="1">_xll.DBRW($B$3,$Q$37,$Q$38,$Q$40,$Q$41,$Q$42,$P101,BW$2,BW$4,BW$3)</f>
        <v>0.97869711969350981</v>
      </c>
      <c r="BX101" s="15">
        <f ca="1">_xll.DBRW($B$3,$Q$37,$Q$38,$Q$40,$Q$41,$Q$42,$P101,BX$2,BX$4,BX$3)</f>
        <v>1.4623590694048934</v>
      </c>
      <c r="BY101" s="15">
        <f ca="1">_xll.DBRW($B$3,$Q$37,$Q$38,$Q$40,$Q$41,$Q$42,$P101,BY$2,BY$4,BY$3)</f>
        <v>7769419</v>
      </c>
      <c r="BZ101" s="15">
        <f ca="1">_xll.DBRW($B$3,$Q$37,$Q$38,$Q$40,$Q$41,$Q$42,$P101,BZ$2,BZ$4,BZ$3)</f>
        <v>7938532.6099999994</v>
      </c>
      <c r="CA101" s="15">
        <f t="shared" ca="1" si="134"/>
        <v>3.5034440757426705E-3</v>
      </c>
      <c r="CB101" s="15">
        <f t="shared" ca="1" si="135"/>
        <v>6.0915410989595853E-2</v>
      </c>
      <c r="CC101" s="15">
        <f t="shared" ca="1" si="136"/>
        <v>-0.10040171111498508</v>
      </c>
      <c r="CD101" s="15">
        <f t="shared" ca="1" si="137"/>
        <v>-28294.595623726698</v>
      </c>
      <c r="CE101" s="15">
        <f t="shared" ca="1" si="138"/>
        <v>-57866.846818355705</v>
      </c>
      <c r="CF101" s="15">
        <f t="shared" ca="1" si="139"/>
        <v>-68537.546522415578</v>
      </c>
      <c r="CG101" s="15">
        <f t="shared" ca="1" si="140"/>
        <v>15323.175214964795</v>
      </c>
      <c r="CH101" s="15">
        <f t="shared" ca="1" si="141"/>
        <v>0</v>
      </c>
      <c r="CI101" s="15">
        <f t="shared" ca="1" si="142"/>
        <v>-139375.8137495332</v>
      </c>
      <c r="CJ101" s="15">
        <f t="shared" ca="1" si="143"/>
        <v>76837.473749533223</v>
      </c>
      <c r="CK101" s="15">
        <f t="shared" ca="1" si="144"/>
        <v>-62538.339999999982</v>
      </c>
      <c r="CL101" s="16">
        <f ca="1">_xll.DBRW($B$3,$Q$37,$Q$38,$Q$40,$Q$41,$Q$42,$P101,CL$2,CL$4,CL$3)</f>
        <v>0.25876325469497602</v>
      </c>
      <c r="CM101" s="16">
        <f ca="1">_xll.DBRW($B$3,$Q$37,$Q$38,$Q$40,$Q$41,$Q$42,$P101,CM$2,CM$4,CM$3)</f>
        <v>0.2454058301165061</v>
      </c>
      <c r="CN101" s="17">
        <f t="shared" ca="1" si="145"/>
        <v>-1.3357424578469916</v>
      </c>
      <c r="CO101" s="14">
        <f t="shared" ca="1" si="146"/>
        <v>-141326.31583211338</v>
      </c>
      <c r="CP101" s="15">
        <f ca="1">_xll.DBRW($B$3,$Q$37,$Q$38,$Q$40,$Q$41,$Q$42,$P101,CP$2,CP$4,CP$3)</f>
        <v>1.0423034469814572</v>
      </c>
      <c r="CQ101" s="15">
        <f ca="1">_xll.DBRW($B$3,$Q$37,$Q$38,$Q$40,$Q$41,$Q$42,$P101,CQ$2,CQ$4,CQ$3)</f>
        <v>0.33812084168722695</v>
      </c>
      <c r="CR101" s="15">
        <f ca="1">_xll.DBRW($B$3,$Q$37,$Q$38,$Q$40,$Q$41,$Q$42,$P101,CR$2,CR$4,CR$3)</f>
        <v>1.3619573582899083</v>
      </c>
      <c r="CS101" s="15">
        <f ca="1">_xll.DBRW($B$3,$Q$37,$Q$38,$Q$40,$Q$41,$Q$42,$P101,CS$2,CS$4,CS$3)</f>
        <v>2626689.5</v>
      </c>
      <c r="CT101" s="15">
        <f ca="1">_xll.DBRW($B$3,$Q$37,$Q$38,$Q$40,$Q$41,$Q$42,$P101,CT$2,CT$4,CT$3)</f>
        <v>7768493.3199999994</v>
      </c>
      <c r="CU101" s="15">
        <f ca="1">_xll.DBRW($B$3,$Q$37,$Q$38,$Q$40,$Q$41,$Q$42,$P101,CU$2,CU$4,CU$3)</f>
        <v>1.1021885803370353</v>
      </c>
      <c r="CV101" s="15">
        <f ca="1">_xll.DBRW($B$3,$Q$37,$Q$38,$Q$40,$Q$41,$Q$42,$P101,CV$2,CV$4,CV$3)</f>
        <v>0.32559894718376675</v>
      </c>
      <c r="CW101" s="15">
        <f ca="1">_xll.DBRW($B$3,$Q$37,$Q$38,$Q$40,$Q$41,$Q$42,$P101,CW$2,CW$4,CW$3)</f>
        <v>1.4623590694048934</v>
      </c>
      <c r="CX101" s="15">
        <f ca="1">_xll.DBRW($B$3,$Q$37,$Q$38,$Q$40,$Q$41,$Q$42,$P101,CX$2,CX$4,CX$3)</f>
        <v>2584777.86</v>
      </c>
      <c r="CY101" s="15">
        <f ca="1">_xll.DBRW($B$3,$Q$37,$Q$38,$Q$40,$Q$41,$Q$42,$P101,CY$2,CY$4,CY$3)</f>
        <v>7938532.6099999994</v>
      </c>
      <c r="CZ101" s="15">
        <f t="shared" ca="1" si="147"/>
        <v>-5.9885133355578102E-2</v>
      </c>
      <c r="DA101" s="15">
        <f t="shared" ca="1" si="148"/>
        <v>1.2521894503460196E-2</v>
      </c>
      <c r="DB101" s="15">
        <f t="shared" ca="1" si="149"/>
        <v>-0.10040171111498508</v>
      </c>
      <c r="DC101" s="15">
        <f t="shared" ca="1" si="150"/>
        <v>157299.65099119677</v>
      </c>
      <c r="DD101" s="15">
        <f t="shared" ca="1" si="151"/>
        <v>-105290.68730947423</v>
      </c>
      <c r="DE101" s="15">
        <f t="shared" ca="1" si="152"/>
        <v>-201827.58148655802</v>
      </c>
      <c r="DF101" s="15">
        <f t="shared" ca="1" si="153"/>
        <v>8492.3019727221108</v>
      </c>
      <c r="DG101" s="15">
        <f t="shared" ca="1" si="154"/>
        <v>0</v>
      </c>
      <c r="DH101" s="15">
        <f t="shared" ca="1" si="155"/>
        <v>-141326.31583211338</v>
      </c>
      <c r="DI101" s="15">
        <f t="shared" ca="1" si="156"/>
        <v>252431.43583211303</v>
      </c>
      <c r="DJ101" s="15">
        <f t="shared" ca="1" si="157"/>
        <v>111105.11999999965</v>
      </c>
      <c r="DK101" s="16">
        <f ca="1">_xll.DBRW($B$3,$Q$37,$Q$38,$Q$40,$Q$41,$Q$42,$P101,DK$2,DK$4,DK$3)</f>
        <v>8.5882105955173177E-2</v>
      </c>
      <c r="DL101" s="16">
        <f ca="1">_xll.DBRW($B$3,$Q$37,$Q$38,$Q$40,$Q$41,$Q$42,$P101,DL$2,DL$4,DL$3)</f>
        <v>7.0068950798796617E-2</v>
      </c>
      <c r="DM101" s="17">
        <f t="shared" ca="1" si="158"/>
        <v>-1.5813155156376559</v>
      </c>
      <c r="DN101" s="14">
        <f t="shared" ca="1" si="159"/>
        <v>-167308.82115811895</v>
      </c>
      <c r="DO101" s="15">
        <f ca="1">_xll.DBRW($B$3,$Q$37,$Q$38,$Q$40,$Q$41,$Q$42,$P101,DO$2,DO$4,DO$3)</f>
        <v>4662.2027193432523</v>
      </c>
      <c r="DP101" s="15">
        <f ca="1">_xll.DBRW($B$3,$Q$37,$Q$38,$Q$40,$Q$41,$Q$42,$P101,DP$2,DP$4,DP$3)</f>
        <v>2.5088519996307343E-5</v>
      </c>
      <c r="DQ101" s="15">
        <f ca="1">_xll.DBRW($B$3,$Q$37,$Q$38,$Q$40,$Q$41,$Q$42,$P101,DQ$2,DQ$4,DQ$3)</f>
        <v>1.3619573582899083</v>
      </c>
      <c r="DR101" s="15">
        <f ca="1">_xll.DBRW($B$3,$Q$37,$Q$38,$Q$40,$Q$41,$Q$42,$P101,DR$2,DR$4,DR$3)</f>
        <v>194.9</v>
      </c>
      <c r="DS101" s="15">
        <f ca="1">_xll.DBRW($B$3,$Q$37,$Q$38,$Q$40,$Q$41,$Q$42,$P101,DS$2,DS$4,DS$3)</f>
        <v>7768493.3199999994</v>
      </c>
      <c r="DT101" s="15">
        <f ca="1">_xll.DBRW($B$3,$Q$37,$Q$38,$Q$40,$Q$41,$Q$42,$P101,DT$2,DT$4,DT$3)</f>
        <v>16503.301825969338</v>
      </c>
      <c r="DU101" s="15">
        <f ca="1">_xll.DBRW($B$3,$Q$37,$Q$38,$Q$40,$Q$41,$Q$42,$P101,DU$2,DU$4,DU$3)</f>
        <v>6.2088160760089007E-6</v>
      </c>
      <c r="DV101" s="15">
        <f ca="1">_xll.DBRW($B$3,$Q$37,$Q$38,$Q$40,$Q$41,$Q$42,$P101,DV$2,DV$4,DV$3)</f>
        <v>1.4623590694048934</v>
      </c>
      <c r="DW101" s="15">
        <f ca="1">_xll.DBRW($B$3,$Q$37,$Q$38,$Q$40,$Q$41,$Q$42,$P101,DW$2,DW$4,DW$3)</f>
        <v>49.288888888888891</v>
      </c>
      <c r="DX101" s="15">
        <f ca="1">_xll.DBRW($B$3,$Q$37,$Q$38,$Q$40,$Q$41,$Q$42,$P101,DX$2,DX$4,DX$3)</f>
        <v>7938532.6099999994</v>
      </c>
      <c r="DY101" s="15">
        <f t="shared" ca="1" si="160"/>
        <v>-11841.099106626087</v>
      </c>
      <c r="DZ101" s="15">
        <f t="shared" ca="1" si="161"/>
        <v>1.8879703920298441E-5</v>
      </c>
      <c r="EA101" s="15">
        <f t="shared" ca="1" si="162"/>
        <v>-0.10040171111498508</v>
      </c>
      <c r="EB101" s="15">
        <f t="shared" ca="1" si="163"/>
        <v>2307830.2158814245</v>
      </c>
      <c r="EC101" s="15">
        <f t="shared" ca="1" si="164"/>
        <v>-2763054.0260851113</v>
      </c>
      <c r="ED101" s="15">
        <f t="shared" ca="1" si="165"/>
        <v>-66985.468080995895</v>
      </c>
      <c r="EE101" s="15">
        <f t="shared" ca="1" si="166"/>
        <v>354900.45712656388</v>
      </c>
      <c r="EF101" s="15">
        <f t="shared" ca="1" si="167"/>
        <v>0</v>
      </c>
      <c r="EG101" s="15">
        <f t="shared" ca="1" si="168"/>
        <v>-167308.82115811884</v>
      </c>
      <c r="EH101" s="15">
        <f t="shared" ca="1" si="169"/>
        <v>72074.921158118945</v>
      </c>
      <c r="EI101" s="15">
        <f t="shared" ca="1" si="170"/>
        <v>-95233.899999999892</v>
      </c>
      <c r="EJ101" s="16">
        <f ca="1">_xll.DBRW($B$3,$Q$37,$Q$38,$Q$40,$Q$41,$Q$42,$P101,EJ$2,EJ$4,EJ$3)</f>
        <v>0.10401953426023644</v>
      </c>
      <c r="EK101" s="16">
        <f ca="1">_xll.DBRW($B$3,$Q$37,$Q$38,$Q$40,$Q$41,$Q$42,$P101,EK$2,EK$4,EK$3)</f>
        <v>0.14964587481650296</v>
      </c>
      <c r="EL101" s="17">
        <f t="shared" ca="1" si="171"/>
        <v>4.5626340556266518</v>
      </c>
      <c r="EM101" s="14">
        <f t="shared" ca="1" si="172"/>
        <v>482742.95526339556</v>
      </c>
      <c r="EN101" s="15">
        <f ca="1">_xll.DBRW($B$3,$Q$37,$Q$38,$Q$40,$Q$41,$Q$42,$P101,EN$2,EN$4,EN$3)</f>
        <v>0.14167017009161825</v>
      </c>
      <c r="EO101" s="15">
        <f ca="1">_xll.DBRW($B$3,$Q$37,$Q$38,$Q$40,$Q$41,$Q$42,$P101,EO$2,EO$4,EO$3)</f>
        <v>1</v>
      </c>
      <c r="EP101" s="15">
        <f ca="1">_xll.DBRW($B$3,$Q$37,$Q$38,$Q$40,$Q$41,$Q$42,$P101,EP$2,EP$4,EP$3)</f>
        <v>1.3619573582899083</v>
      </c>
      <c r="EQ101" s="15">
        <f ca="1">_xll.DBRW($B$3,$Q$37,$Q$38,$Q$40,$Q$41,$Q$42,$P101,EQ$2,EQ$4,EQ$3)</f>
        <v>7768493.3199999994</v>
      </c>
      <c r="ER101" s="15">
        <f ca="1">_xll.DBRW($B$3,$Q$37,$Q$38,$Q$40,$Q$41,$Q$42,$P101,ER$2,ER$4,ER$3)</f>
        <v>7768493.3199999994</v>
      </c>
      <c r="ES101" s="15">
        <f ca="1">_xll.DBRW($B$3,$Q$37,$Q$38,$Q$40,$Q$41,$Q$42,$P101,ES$2,ES$4,ES$3)</f>
        <v>0.21883600223694241</v>
      </c>
      <c r="ET101" s="15">
        <f ca="1">_xll.DBRW($B$3,$Q$37,$Q$38,$Q$40,$Q$41,$Q$42,$P101,ET$2,ET$4,ET$3)</f>
        <v>1</v>
      </c>
      <c r="EU101" s="15">
        <f ca="1">_xll.DBRW($B$3,$Q$37,$Q$38,$Q$40,$Q$41,$Q$42,$P101,EU$2,EU$4,EU$3)</f>
        <v>1.4623590694048934</v>
      </c>
      <c r="EV101" s="15">
        <f ca="1">_xll.DBRW($B$3,$Q$37,$Q$38,$Q$40,$Q$41,$Q$42,$P101,EV$2,EV$4,EV$3)</f>
        <v>7938532.6099999994</v>
      </c>
      <c r="EW101" s="15">
        <f ca="1">_xll.DBRW($B$3,$Q$37,$Q$38,$Q$40,$Q$41,$Q$42,$P101,EW$2,EW$4,EW$3)</f>
        <v>7938532.6099999994</v>
      </c>
      <c r="EX101" s="15">
        <f t="shared" ca="1" si="173"/>
        <v>-7.7165832145324159E-2</v>
      </c>
      <c r="EY101" s="15">
        <f t="shared" ca="1" si="174"/>
        <v>0</v>
      </c>
      <c r="EZ101" s="15">
        <f t="shared" ca="1" si="175"/>
        <v>-0.10040171111498508</v>
      </c>
      <c r="FA101" s="15">
        <f t="shared" ca="1" si="176"/>
        <v>599462.25155319192</v>
      </c>
      <c r="FB101" s="15">
        <f t="shared" ca="1" si="177"/>
        <v>0</v>
      </c>
      <c r="FC101" s="15">
        <f t="shared" ca="1" si="178"/>
        <v>-81132.118437175042</v>
      </c>
      <c r="FD101" s="15">
        <f t="shared" ca="1" si="179"/>
        <v>-35587.177852621317</v>
      </c>
      <c r="FE101" s="15">
        <f t="shared" ca="1" si="180"/>
        <v>0</v>
      </c>
      <c r="FF101" s="15">
        <f t="shared" ca="1" si="181"/>
        <v>482742.95526339556</v>
      </c>
      <c r="FG101" s="15">
        <f t="shared" ca="1" si="182"/>
        <v>153930.01473660464</v>
      </c>
      <c r="FH101" s="15">
        <f t="shared" ca="1" si="183"/>
        <v>636672.9700000002</v>
      </c>
      <c r="FI101" s="20"/>
      <c r="FJ101" s="85">
        <f t="shared" ca="1" si="184"/>
        <v>779757.26160744135</v>
      </c>
      <c r="FK101" s="21"/>
      <c r="FL101" s="22"/>
      <c r="FM101" s="104">
        <f ca="1">_xll.DBRW($B$3,$Q$37,$Q$38,$Q$40,$Q$41,$Q$42,$P101,FM$2,FM$4,FM$3)</f>
        <v>2066625.7599999981</v>
      </c>
      <c r="FN101" s="105">
        <f t="shared" ca="1" si="185"/>
        <v>0.19532666339307805</v>
      </c>
      <c r="FO101" s="104">
        <f ca="1">_xll.DBRW($B$3,$Q$37,$Q$38,$Q$40,$Q$41,$Q$42,$P101,FO$2,FO$4,FO$3)</f>
        <v>2808732.88</v>
      </c>
      <c r="FP101" s="105">
        <f t="shared" ca="1" si="186"/>
        <v>0.24194473860452417</v>
      </c>
      <c r="FQ101" s="86">
        <f t="shared" ca="1" si="187"/>
        <v>-742107.12000000174</v>
      </c>
      <c r="FR101" s="103">
        <f t="shared" ca="1" si="188"/>
        <v>-4.6618075211446115</v>
      </c>
      <c r="FS101" s="23"/>
      <c r="FU101" s="37"/>
      <c r="FV101" s="37"/>
      <c r="FW101" s="37"/>
      <c r="FX101" s="37"/>
      <c r="FY101" s="37"/>
      <c r="FZ101" s="37"/>
      <c r="GA101" s="37"/>
      <c r="GB101" s="37"/>
      <c r="GC101" s="37"/>
      <c r="GD101" s="37"/>
      <c r="GE101" s="37"/>
      <c r="GF101" s="37"/>
      <c r="GG101" s="37"/>
    </row>
    <row r="102" spans="1:189" ht="15" customHeight="1" x14ac:dyDescent="0.25">
      <c r="A102">
        <f t="shared" ca="1" si="108"/>
        <v>1</v>
      </c>
      <c r="C102" s="30"/>
      <c r="D102" s="30"/>
      <c r="E102" s="30">
        <f t="shared" ca="1" si="190"/>
        <v>0</v>
      </c>
      <c r="F102" s="30"/>
      <c r="G102" s="30"/>
      <c r="H102" s="30"/>
      <c r="I102" s="30">
        <f t="shared" ca="1" si="189"/>
        <v>0</v>
      </c>
      <c r="J102" s="30">
        <f t="shared" ca="1" si="111"/>
        <v>0</v>
      </c>
      <c r="K102" s="4"/>
      <c r="L102" s="9"/>
      <c r="M102" s="10"/>
      <c r="N102" s="9"/>
      <c r="O102" s="11"/>
      <c r="P102" s="130" t="s">
        <v>327</v>
      </c>
      <c r="Q102" s="130"/>
      <c r="R102" s="12"/>
      <c r="S102" s="13"/>
      <c r="T102" s="84">
        <f ca="1">_xll.DBRW($B$3,$Q$37,$Q$38,$Q$40,$Q$41,$Q$42,$P102,T$2,T$4,T$3)</f>
        <v>11713298.720000001</v>
      </c>
      <c r="U102" s="84">
        <f ca="1">_xll.DBRW($B$3,$Q$37,$Q$38,$Q$40,$Q$41,$Q$42,$P102,U$2,U$4,U$3)</f>
        <v>12705500.120000001</v>
      </c>
      <c r="V102" s="85">
        <f t="shared" ca="1" si="112"/>
        <v>-992201.40000000037</v>
      </c>
      <c r="W102" s="106">
        <f t="shared" ca="1" si="113"/>
        <v>-7.809227426145586E-2</v>
      </c>
      <c r="X102" s="15">
        <f ca="1">_xll.DBRW($B$3,$Q$37,$Q$38,$Q$40,$Q$41,$Q$42,$P102,X$2,X$4,X$3)</f>
        <v>-3316965.93</v>
      </c>
      <c r="Y102" s="15">
        <f ca="1">_xll.DBRW($B$3,$Q$37,$Q$38,$Q$40,$Q$41,$Q$42,$P102,Y$2,Y$4,Y$3)</f>
        <v>-806825.8</v>
      </c>
      <c r="Z102" s="15">
        <f ca="1">_xll.DBRW($B$3,$Q$37,$Q$38,$Q$40,$Q$41,$Q$42,$P102,Z$2,Z$4,Z$3)</f>
        <v>-3393779.2300000004</v>
      </c>
      <c r="AA102" s="15">
        <f ca="1">_xll.DBRW($B$3,$Q$37,$Q$38,$Q$40,$Q$41,$Q$42,$P102,AA$2,AA$4,AA$3)</f>
        <v>-1141388.6000000001</v>
      </c>
      <c r="AB102" s="15">
        <f ca="1">_xll.DBRW($B$3,$Q$37,$Q$38,$Q$40,$Q$41,$Q$42,$P102,AB$2,AB$4,AB$3)</f>
        <v>-919566.82000000018</v>
      </c>
      <c r="AC102" s="15">
        <f ca="1">_xll.DBRW($B$3,$Q$37,$Q$38,$Q$40,$Q$41,$Q$42,$P102,AC$2,AC$4,AC$3)</f>
        <v>-3279305.8999999994</v>
      </c>
      <c r="AD102" s="15">
        <f ca="1">_xll.DBRW($B$3,$Q$37,$Q$38,$Q$40,$Q$41,$Q$42,$P102,AD$2,AD$4,AD$3)</f>
        <v>-958293.43000000017</v>
      </c>
      <c r="AE102" s="15">
        <f ca="1">_xll.DBRW($B$3,$Q$37,$Q$38,$Q$40,$Q$41,$Q$42,$P102,AE$2,AE$4,AE$3)</f>
        <v>-3527885.91</v>
      </c>
      <c r="AF102" s="15">
        <f ca="1">_xll.DBRW($B$3,$Q$37,$Q$38,$Q$40,$Q$41,$Q$42,$P102,AF$2,AF$4,AF$3)</f>
        <v>-1318643.3399999999</v>
      </c>
      <c r="AG102" s="15">
        <f ca="1">_xll.DBRW($B$3,$Q$37,$Q$38,$Q$40,$Q$41,$Q$42,$P102,AG$2,AG$4,AG$3)</f>
        <v>-1089405.3599999999</v>
      </c>
      <c r="AH102" s="15">
        <f t="shared" ca="1" si="114"/>
        <v>-37660.030000000726</v>
      </c>
      <c r="AI102" s="15">
        <f t="shared" ca="1" si="115"/>
        <v>151467.63000000012</v>
      </c>
      <c r="AJ102" s="15">
        <f t="shared" ca="1" si="116"/>
        <v>134106.6799999997</v>
      </c>
      <c r="AK102" s="15">
        <f t="shared" ca="1" si="117"/>
        <v>177254.73999999976</v>
      </c>
      <c r="AL102" s="15">
        <f t="shared" ca="1" si="118"/>
        <v>169838.53999999969</v>
      </c>
      <c r="AM102" s="20"/>
      <c r="AN102" s="16">
        <f ca="1">_xll.DBRW($B$3,$Q$37,$Q$38,$Q$40,$Q$41,$Q$42,$P102,AN$2,AN$4,AN$3)</f>
        <v>0.28317948763113249</v>
      </c>
      <c r="AO102" s="16">
        <f ca="1">_xll.DBRW($B$3,$Q$37,$Q$38,$Q$40,$Q$41,$Q$42,$P102,AO$2,AO$4,AO$3)</f>
        <v>0.25810128440658336</v>
      </c>
      <c r="AP102" s="17">
        <f t="shared" ca="1" si="119"/>
        <v>-2.5078203224549123</v>
      </c>
      <c r="AQ102" s="14">
        <f t="shared" ca="1" si="120"/>
        <v>-293748.48573001102</v>
      </c>
      <c r="AR102" s="18">
        <f ca="1">_xll.DBRW($B$3,$Q$37,$Q$38,$Q$40,$Q$41,$Q$42,$P102,AR$2,AR$4,AR$3)</f>
        <v>9.2814911258995281</v>
      </c>
      <c r="AS102" s="19">
        <f ca="1">_xll.DBRW($B$3,$Q$37,$Q$38,$Q$40,$Q$41,$Q$42,$P102,AS$2,AS$4,AS$3)</f>
        <v>3.8367138194550933E-2</v>
      </c>
      <c r="AT102" s="18">
        <f ca="1">_xll.DBRW($B$3,$Q$37,$Q$38,$Q$40,$Q$41,$Q$42,$P102,AT$2,AT$4,AT$3)</f>
        <v>1.257521353886847</v>
      </c>
      <c r="AU102" s="15">
        <f ca="1">_xll.DBRW($B$3,$Q$37,$Q$38,$Q$40,$Q$41,$Q$42,$P102,AU$2,AU$4,AU$3)</f>
        <v>357374.25000000006</v>
      </c>
      <c r="AV102" s="15">
        <f ca="1">_xll.DBRW($B$3,$Q$37,$Q$38,$Q$40,$Q$41,$Q$42,$P102,AV$2,AV$4,AV$3)</f>
        <v>9314592.3000000007</v>
      </c>
      <c r="AW102" s="18">
        <f ca="1">_xll.DBRW($B$3,$Q$37,$Q$38,$Q$40,$Q$41,$Q$42,$P102,AW$2,AW$4,AW$3)</f>
        <v>8.1085070233668119</v>
      </c>
      <c r="AX102" s="19">
        <f ca="1">_xll.DBRW($B$3,$Q$37,$Q$38,$Q$40,$Q$41,$Q$42,$P102,AX$2,AX$4,AX$3)</f>
        <v>4.0780324601348082E-2</v>
      </c>
      <c r="AY102" s="18">
        <f ca="1">_xll.DBRW($B$3,$Q$37,$Q$38,$Q$40,$Q$41,$Q$42,$P102,AY$2,AY$4,AY$3)</f>
        <v>1.2811542151193378</v>
      </c>
      <c r="AZ102" s="15">
        <f ca="1">_xll.DBRW($B$3,$Q$37,$Q$38,$Q$40,$Q$41,$Q$42,$P102,AZ$2,AZ$4,AZ$3)</f>
        <v>404427.83</v>
      </c>
      <c r="BA102" s="15">
        <f ca="1">_xll.DBRW($B$3,$Q$37,$Q$38,$Q$40,$Q$41,$Q$42,$P102,BA$2,BA$4,BA$3)</f>
        <v>9917229.3000000007</v>
      </c>
      <c r="BB102" s="18">
        <f t="shared" ca="1" si="121"/>
        <v>1.1729841025327161</v>
      </c>
      <c r="BC102" s="18">
        <f t="shared" ca="1" si="122"/>
        <v>-2.4131864067971492E-3</v>
      </c>
      <c r="BD102" s="18">
        <f t="shared" ca="1" si="123"/>
        <v>-2.3632861232490754E-2</v>
      </c>
      <c r="BE102" s="15">
        <f t="shared" ca="1" si="124"/>
        <v>-419194.3139045526</v>
      </c>
      <c r="BF102" s="15">
        <f t="shared" ca="1" si="125"/>
        <v>196282.3290970239</v>
      </c>
      <c r="BG102" s="15">
        <f t="shared" ca="1" si="126"/>
        <v>-62336.432931574062</v>
      </c>
      <c r="BH102" s="15">
        <f t="shared" ca="1" si="127"/>
        <v>-8500.0679909082537</v>
      </c>
      <c r="BI102" s="15">
        <f t="shared" ca="1" si="128"/>
        <v>0</v>
      </c>
      <c r="BJ102" s="15">
        <f t="shared" ca="1" si="129"/>
        <v>-293748.48573001102</v>
      </c>
      <c r="BK102" s="15">
        <f t="shared" ca="1" si="130"/>
        <v>256088.45573001029</v>
      </c>
      <c r="BL102" s="15">
        <f t="shared" ca="1" si="131"/>
        <v>-37660.030000000726</v>
      </c>
      <c r="BM102" s="16">
        <f ca="1">_xll.DBRW($B$3,$Q$37,$Q$38,$Q$40,$Q$41,$Q$42,$P102,BM$2,BM$4,BM$3)</f>
        <v>6.8881176796283403E-2</v>
      </c>
      <c r="BN102" s="16">
        <f ca="1">_xll.DBRW($B$3,$Q$37,$Q$38,$Q$40,$Q$41,$Q$42,$P102,BN$2,BN$4,BN$3)</f>
        <v>7.542351115258579E-2</v>
      </c>
      <c r="BO102" s="17">
        <f t="shared" ca="1" si="132"/>
        <v>0.65423343563023872</v>
      </c>
      <c r="BP102" s="14">
        <f t="shared" ca="1" si="133"/>
        <v>76632.316641488855</v>
      </c>
      <c r="BQ102" s="15">
        <f ca="1">_xll.DBRW($B$3,$Q$37,$Q$38,$Q$40,$Q$41,$Q$42,$P102,BQ$2,BQ$4,BQ$3)</f>
        <v>8.3468594755757686E-2</v>
      </c>
      <c r="BR102" s="15">
        <f ca="1">_xll.DBRW($B$3,$Q$37,$Q$38,$Q$40,$Q$41,$Q$42,$P102,BR$2,BR$4,BR$3)</f>
        <v>1.037750197611977</v>
      </c>
      <c r="BS102" s="15">
        <f ca="1">_xll.DBRW($B$3,$Q$37,$Q$38,$Q$40,$Q$41,$Q$42,$P102,BS$2,BS$4,BS$3)</f>
        <v>1.257521353886847</v>
      </c>
      <c r="BT102" s="15">
        <f ca="1">_xll.DBRW($B$3,$Q$37,$Q$38,$Q$40,$Q$41,$Q$42,$P102,BT$2,BT$4,BT$3)</f>
        <v>9666220</v>
      </c>
      <c r="BU102" s="15">
        <f ca="1">_xll.DBRW($B$3,$Q$37,$Q$38,$Q$40,$Q$41,$Q$42,$P102,BU$2,BU$4,BU$3)</f>
        <v>9314592.3000000007</v>
      </c>
      <c r="BV102" s="15">
        <f ca="1">_xll.DBRW($B$3,$Q$37,$Q$38,$Q$40,$Q$41,$Q$42,$P102,BV$2,BV$4,BV$3)</f>
        <v>9.3135826944030567E-2</v>
      </c>
      <c r="BW102" s="15">
        <f ca="1">_xll.DBRW($B$3,$Q$37,$Q$38,$Q$40,$Q$41,$Q$42,$P102,BW$2,BW$4,BW$3)</f>
        <v>1.0375078248921803</v>
      </c>
      <c r="BX102" s="15">
        <f ca="1">_xll.DBRW($B$3,$Q$37,$Q$38,$Q$40,$Q$41,$Q$42,$P102,BX$2,BX$4,BX$3)</f>
        <v>1.2811542151193378</v>
      </c>
      <c r="BY102" s="15">
        <f ca="1">_xll.DBRW($B$3,$Q$37,$Q$38,$Q$40,$Q$41,$Q$42,$P102,BY$2,BY$4,BY$3)</f>
        <v>10289203</v>
      </c>
      <c r="BZ102" s="15">
        <f ca="1">_xll.DBRW($B$3,$Q$37,$Q$38,$Q$40,$Q$41,$Q$42,$P102,BZ$2,BZ$4,BZ$3)</f>
        <v>9917229.3000000007</v>
      </c>
      <c r="CA102" s="15">
        <f t="shared" ca="1" si="134"/>
        <v>-9.6672321882728812E-3</v>
      </c>
      <c r="CB102" s="15">
        <f t="shared" ca="1" si="135"/>
        <v>2.4237271979665742E-4</v>
      </c>
      <c r="CC102" s="15">
        <f t="shared" ca="1" si="136"/>
        <v>-2.3632861232490754E-2</v>
      </c>
      <c r="CD102" s="15">
        <f t="shared" ca="1" si="137"/>
        <v>93445.593122927094</v>
      </c>
      <c r="CE102" s="15">
        <f t="shared" ca="1" si="138"/>
        <v>-188.48297704977421</v>
      </c>
      <c r="CF102" s="15">
        <f t="shared" ca="1" si="139"/>
        <v>-15162.84563379992</v>
      </c>
      <c r="CG102" s="15">
        <f t="shared" ca="1" si="140"/>
        <v>-1461.9478705885413</v>
      </c>
      <c r="CH102" s="15">
        <f t="shared" ca="1" si="141"/>
        <v>0</v>
      </c>
      <c r="CI102" s="15">
        <f t="shared" ca="1" si="142"/>
        <v>76632.316641488855</v>
      </c>
      <c r="CJ102" s="15">
        <f t="shared" ca="1" si="143"/>
        <v>74835.313358511266</v>
      </c>
      <c r="CK102" s="15">
        <f t="shared" ca="1" si="144"/>
        <v>151467.63000000012</v>
      </c>
      <c r="CL102" s="16">
        <f ca="1">_xll.DBRW($B$3,$Q$37,$Q$38,$Q$40,$Q$41,$Q$42,$P102,CL$2,CL$4,CL$3)</f>
        <v>0.2897372730881741</v>
      </c>
      <c r="CM102" s="16">
        <f ca="1">_xll.DBRW($B$3,$Q$37,$Q$38,$Q$40,$Q$41,$Q$42,$P102,CM$2,CM$4,CM$3)</f>
        <v>0.27766604042974108</v>
      </c>
      <c r="CN102" s="17">
        <f t="shared" ca="1" si="145"/>
        <v>-1.2071232658433018</v>
      </c>
      <c r="CO102" s="14">
        <f t="shared" ca="1" si="146"/>
        <v>-141393.95404684608</v>
      </c>
      <c r="CP102" s="15">
        <f ca="1">_xll.DBRW($B$3,$Q$37,$Q$38,$Q$40,$Q$41,$Q$42,$P102,CP$2,CP$4,CP$3)</f>
        <v>1.0491961657639923</v>
      </c>
      <c r="CQ102" s="15">
        <f ca="1">_xll.DBRW($B$3,$Q$37,$Q$38,$Q$40,$Q$41,$Q$42,$P102,CQ$2,CQ$4,CQ$3)</f>
        <v>0.34726662164268851</v>
      </c>
      <c r="CR102" s="15">
        <f ca="1">_xll.DBRW($B$3,$Q$37,$Q$38,$Q$40,$Q$41,$Q$42,$P102,CR$2,CR$4,CR$3)</f>
        <v>1.257521353886847</v>
      </c>
      <c r="CS102" s="15">
        <f ca="1">_xll.DBRW($B$3,$Q$37,$Q$38,$Q$40,$Q$41,$Q$42,$P102,CS$2,CS$4,CS$3)</f>
        <v>3234647</v>
      </c>
      <c r="CT102" s="15">
        <f ca="1">_xll.DBRW($B$3,$Q$37,$Q$38,$Q$40,$Q$41,$Q$42,$P102,CT$2,CT$4,CT$3)</f>
        <v>9314592.3000000007</v>
      </c>
      <c r="CU102" s="15">
        <f ca="1">_xll.DBRW($B$3,$Q$37,$Q$38,$Q$40,$Q$41,$Q$42,$P102,CU$2,CU$4,CU$3)</f>
        <v>1.0233976398358624</v>
      </c>
      <c r="CV102" s="15">
        <f ca="1">_xll.DBRW($B$3,$Q$37,$Q$38,$Q$40,$Q$41,$Q$42,$P102,CV$2,CV$4,CV$3)</f>
        <v>0.34759999851974782</v>
      </c>
      <c r="CW102" s="15">
        <f ca="1">_xll.DBRW($B$3,$Q$37,$Q$38,$Q$40,$Q$41,$Q$42,$P102,CW$2,CW$4,CW$3)</f>
        <v>1.2811542151193378</v>
      </c>
      <c r="CX102" s="15">
        <f ca="1">_xll.DBRW($B$3,$Q$37,$Q$38,$Q$40,$Q$41,$Q$42,$P102,CX$2,CX$4,CX$3)</f>
        <v>3447228.89</v>
      </c>
      <c r="CY102" s="15">
        <f ca="1">_xll.DBRW($B$3,$Q$37,$Q$38,$Q$40,$Q$41,$Q$42,$P102,CY$2,CY$4,CY$3)</f>
        <v>9917229.3000000007</v>
      </c>
      <c r="CZ102" s="15">
        <f t="shared" ca="1" si="147"/>
        <v>2.5798525928129923E-2</v>
      </c>
      <c r="DA102" s="15">
        <f t="shared" ca="1" si="148"/>
        <v>-3.3337687705931041E-4</v>
      </c>
      <c r="DB102" s="15">
        <f t="shared" ca="1" si="149"/>
        <v>-2.3632861232490754E-2</v>
      </c>
      <c r="DC102" s="15">
        <f t="shared" ca="1" si="150"/>
        <v>-83449.124497847675</v>
      </c>
      <c r="DD102" s="15">
        <f t="shared" ca="1" si="151"/>
        <v>3254.9123301042646</v>
      </c>
      <c r="DE102" s="15">
        <f t="shared" ca="1" si="152"/>
        <v>-63780.001308443963</v>
      </c>
      <c r="DF102" s="15">
        <f t="shared" ca="1" si="153"/>
        <v>2580.2594293412985</v>
      </c>
      <c r="DG102" s="15">
        <f t="shared" ca="1" si="154"/>
        <v>0</v>
      </c>
      <c r="DH102" s="15">
        <f t="shared" ca="1" si="155"/>
        <v>-141393.95404684608</v>
      </c>
      <c r="DI102" s="15">
        <f t="shared" ca="1" si="156"/>
        <v>275500.63404684578</v>
      </c>
      <c r="DJ102" s="15">
        <f t="shared" ca="1" si="157"/>
        <v>134106.6799999997</v>
      </c>
      <c r="DK102" s="16">
        <f ca="1">_xll.DBRW($B$3,$Q$37,$Q$38,$Q$40,$Q$41,$Q$42,$P102,DK$2,DK$4,DK$3)</f>
        <v>9.7443822383793871E-2</v>
      </c>
      <c r="DL102" s="16">
        <f ca="1">_xll.DBRW($B$3,$Q$37,$Q$38,$Q$40,$Q$41,$Q$42,$P102,DL$2,DL$4,DL$3)</f>
        <v>0.10378523690887972</v>
      </c>
      <c r="DM102" s="17">
        <f t="shared" ca="1" si="158"/>
        <v>0.63414145250858533</v>
      </c>
      <c r="DN102" s="14">
        <f t="shared" ca="1" si="159"/>
        <v>74278.882639677584</v>
      </c>
      <c r="DO102" s="15">
        <f ca="1">_xll.DBRW($B$3,$Q$37,$Q$38,$Q$40,$Q$41,$Q$42,$P102,DO$2,DO$4,DO$3)</f>
        <v>9719.1152740819598</v>
      </c>
      <c r="DP102" s="15">
        <f ca="1">_xll.DBRW($B$3,$Q$37,$Q$38,$Q$40,$Q$41,$Q$42,$P102,DP$2,DP$4,DP$3)</f>
        <v>1.2607905554814245E-5</v>
      </c>
      <c r="DQ102" s="15">
        <f ca="1">_xll.DBRW($B$3,$Q$37,$Q$38,$Q$40,$Q$41,$Q$42,$P102,DQ$2,DQ$4,DQ$3)</f>
        <v>1.257521353886847</v>
      </c>
      <c r="DR102" s="15">
        <f ca="1">_xll.DBRW($B$3,$Q$37,$Q$38,$Q$40,$Q$41,$Q$42,$P102,DR$2,DR$4,DR$3)</f>
        <v>117.4375</v>
      </c>
      <c r="DS102" s="15">
        <f ca="1">_xll.DBRW($B$3,$Q$37,$Q$38,$Q$40,$Q$41,$Q$42,$P102,DS$2,DS$4,DS$3)</f>
        <v>9314592.3000000007</v>
      </c>
      <c r="DT102" s="15">
        <f ca="1">_xll.DBRW($B$3,$Q$37,$Q$38,$Q$40,$Q$41,$Q$42,$P102,DT$2,DT$4,DT$3)</f>
        <v>11499.796569767441</v>
      </c>
      <c r="DU102" s="15">
        <f ca="1">_xll.DBRW($B$3,$Q$37,$Q$38,$Q$40,$Q$41,$Q$42,$P102,DU$2,DU$4,DU$3)</f>
        <v>1.1562369205950161E-5</v>
      </c>
      <c r="DV102" s="15">
        <f ca="1">_xll.DBRW($B$3,$Q$37,$Q$38,$Q$40,$Q$41,$Q$42,$P102,DV$2,DV$4,DV$3)</f>
        <v>1.2811542151193378</v>
      </c>
      <c r="DW102" s="15">
        <f ca="1">_xll.DBRW($B$3,$Q$37,$Q$38,$Q$40,$Q$41,$Q$42,$P102,DW$2,DW$4,DW$3)</f>
        <v>114.66666666666667</v>
      </c>
      <c r="DX102" s="15">
        <f ca="1">_xll.DBRW($B$3,$Q$37,$Q$38,$Q$40,$Q$41,$Q$42,$P102,DX$2,DX$4,DX$3)</f>
        <v>9917229.3000000007</v>
      </c>
      <c r="DY102" s="15">
        <f t="shared" ca="1" si="160"/>
        <v>-1780.681295685481</v>
      </c>
      <c r="DZ102" s="15">
        <f t="shared" ca="1" si="161"/>
        <v>1.0455363488640843E-6</v>
      </c>
      <c r="EA102" s="15">
        <f t="shared" ca="1" si="162"/>
        <v>-2.3632861232490754E-2</v>
      </c>
      <c r="EB102" s="15">
        <f t="shared" ca="1" si="163"/>
        <v>209118.75966206368</v>
      </c>
      <c r="EC102" s="15">
        <f t="shared" ca="1" si="164"/>
        <v>-103210.96379321351</v>
      </c>
      <c r="ED102" s="15">
        <f t="shared" ca="1" si="165"/>
        <v>-21450.354153249689</v>
      </c>
      <c r="EE102" s="15">
        <f t="shared" ca="1" si="166"/>
        <v>-10178.559075922894</v>
      </c>
      <c r="EF102" s="15">
        <f t="shared" ca="1" si="167"/>
        <v>0</v>
      </c>
      <c r="EG102" s="15">
        <f t="shared" ca="1" si="168"/>
        <v>74278.882639677584</v>
      </c>
      <c r="EH102" s="15">
        <f t="shared" ca="1" si="169"/>
        <v>102975.85736032217</v>
      </c>
      <c r="EI102" s="15">
        <f t="shared" ca="1" si="170"/>
        <v>177254.73999999976</v>
      </c>
      <c r="EJ102" s="16">
        <f ca="1">_xll.DBRW($B$3,$Q$37,$Q$38,$Q$40,$Q$41,$Q$42,$P102,EJ$2,EJ$4,EJ$3)</f>
        <v>7.8506221174900609E-2</v>
      </c>
      <c r="EK102" s="16">
        <f ca="1">_xll.DBRW($B$3,$Q$37,$Q$38,$Q$40,$Q$41,$Q$42,$P102,EK$2,EK$4,EK$3)</f>
        <v>8.5742816080505435E-2</v>
      </c>
      <c r="EL102" s="17">
        <f t="shared" ca="1" si="171"/>
        <v>0.72365949056048262</v>
      </c>
      <c r="EM102" s="14">
        <f t="shared" ca="1" si="172"/>
        <v>84764.397844979641</v>
      </c>
      <c r="EN102" s="15">
        <f ca="1">_xll.DBRW($B$3,$Q$37,$Q$38,$Q$40,$Q$41,$Q$42,$P102,EN$2,EN$4,EN$3)</f>
        <v>9.8723249540401264E-2</v>
      </c>
      <c r="EO102" s="15">
        <f ca="1">_xll.DBRW($B$3,$Q$37,$Q$38,$Q$40,$Q$41,$Q$42,$P102,EO$2,EO$4,EO$3)</f>
        <v>1</v>
      </c>
      <c r="EP102" s="15">
        <f ca="1">_xll.DBRW($B$3,$Q$37,$Q$38,$Q$40,$Q$41,$Q$42,$P102,EP$2,EP$4,EP$3)</f>
        <v>1.257521353886847</v>
      </c>
      <c r="EQ102" s="15">
        <f ca="1">_xll.DBRW($B$3,$Q$37,$Q$38,$Q$40,$Q$41,$Q$42,$P102,EQ$2,EQ$4,EQ$3)</f>
        <v>9314592.3000000007</v>
      </c>
      <c r="ER102" s="15">
        <f ca="1">_xll.DBRW($B$3,$Q$37,$Q$38,$Q$40,$Q$41,$Q$42,$P102,ER$2,ER$4,ER$3)</f>
        <v>9314592.3000000007</v>
      </c>
      <c r="ES102" s="15">
        <f ca="1">_xll.DBRW($B$3,$Q$37,$Q$38,$Q$40,$Q$41,$Q$42,$P102,ES$2,ES$4,ES$3)</f>
        <v>0.10984977023774169</v>
      </c>
      <c r="ET102" s="15">
        <f ca="1">_xll.DBRW($B$3,$Q$37,$Q$38,$Q$40,$Q$41,$Q$42,$P102,ET$2,ET$4,ET$3)</f>
        <v>1</v>
      </c>
      <c r="EU102" s="15">
        <f ca="1">_xll.DBRW($B$3,$Q$37,$Q$38,$Q$40,$Q$41,$Q$42,$P102,EU$2,EU$4,EU$3)</f>
        <v>1.2811542151193378</v>
      </c>
      <c r="EV102" s="15">
        <f ca="1">_xll.DBRW($B$3,$Q$37,$Q$38,$Q$40,$Q$41,$Q$42,$P102,EV$2,EV$4,EV$3)</f>
        <v>9917229.3000000007</v>
      </c>
      <c r="EW102" s="15">
        <f ca="1">_xll.DBRW($B$3,$Q$37,$Q$38,$Q$40,$Q$41,$Q$42,$P102,EW$2,EW$4,EW$3)</f>
        <v>9917229.3000000007</v>
      </c>
      <c r="EX102" s="15">
        <f t="shared" ca="1" si="173"/>
        <v>-1.1126520697340422E-2</v>
      </c>
      <c r="EY102" s="15">
        <f t="shared" ca="1" si="174"/>
        <v>0</v>
      </c>
      <c r="EZ102" s="15">
        <f t="shared" ca="1" si="175"/>
        <v>-2.3632861232490754E-2</v>
      </c>
      <c r="FA102" s="15">
        <f t="shared" ca="1" si="176"/>
        <v>103639.00401323773</v>
      </c>
      <c r="FB102" s="15">
        <f t="shared" ca="1" si="177"/>
        <v>0</v>
      </c>
      <c r="FC102" s="15">
        <f t="shared" ca="1" si="178"/>
        <v>-17281.611150293258</v>
      </c>
      <c r="FD102" s="15">
        <f t="shared" ca="1" si="179"/>
        <v>-1592.9950179648295</v>
      </c>
      <c r="FE102" s="15">
        <f t="shared" ca="1" si="180"/>
        <v>0</v>
      </c>
      <c r="FF102" s="15">
        <f t="shared" ca="1" si="181"/>
        <v>84764.397844979641</v>
      </c>
      <c r="FG102" s="15">
        <f t="shared" ca="1" si="182"/>
        <v>85074.142155020047</v>
      </c>
      <c r="FH102" s="15">
        <f t="shared" ca="1" si="183"/>
        <v>169838.53999999969</v>
      </c>
      <c r="FI102" s="20"/>
      <c r="FJ102" s="85">
        <f t="shared" ca="1" si="184"/>
        <v>794474.4026507095</v>
      </c>
      <c r="FK102" s="21"/>
      <c r="FL102" s="22"/>
      <c r="FM102" s="104">
        <f ca="1">_xll.DBRW($B$3,$Q$37,$Q$38,$Q$40,$Q$41,$Q$42,$P102,FM$2,FM$4,FM$3)</f>
        <v>2134772.3400000003</v>
      </c>
      <c r="FN102" s="105">
        <f t="shared" ca="1" si="185"/>
        <v>0.1822520189257156</v>
      </c>
      <c r="FO102" s="104">
        <f ca="1">_xll.DBRW($B$3,$Q$37,$Q$38,$Q$40,$Q$41,$Q$42,$P102,FO$2,FO$4,FO$3)</f>
        <v>2531966.1800000011</v>
      </c>
      <c r="FP102" s="105">
        <f t="shared" ca="1" si="186"/>
        <v>0.19928111102170459</v>
      </c>
      <c r="FQ102" s="86">
        <f t="shared" ca="1" si="187"/>
        <v>-397193.84000000078</v>
      </c>
      <c r="FR102" s="103">
        <f t="shared" ca="1" si="188"/>
        <v>-1.7029092095988991</v>
      </c>
      <c r="FS102" s="23"/>
      <c r="FU102" s="37"/>
      <c r="FV102" s="37"/>
      <c r="FW102" s="37"/>
      <c r="FX102" s="37"/>
      <c r="FY102" s="37"/>
      <c r="FZ102" s="37"/>
      <c r="GA102" s="37"/>
      <c r="GB102" s="37"/>
      <c r="GC102" s="37"/>
      <c r="GD102" s="37"/>
      <c r="GE102" s="37"/>
      <c r="GF102" s="37"/>
      <c r="GG102" s="37"/>
    </row>
    <row r="103" spans="1:189" ht="15" customHeight="1" x14ac:dyDescent="0.25">
      <c r="A103">
        <f t="shared" ca="1" si="108"/>
        <v>1</v>
      </c>
      <c r="C103" s="30"/>
      <c r="D103" s="30"/>
      <c r="E103" s="30">
        <f t="shared" ca="1" si="190"/>
        <v>0</v>
      </c>
      <c r="F103" s="30"/>
      <c r="G103" s="30"/>
      <c r="H103" s="30"/>
      <c r="I103" s="30">
        <f t="shared" ca="1" si="189"/>
        <v>0</v>
      </c>
      <c r="J103" s="30">
        <f t="shared" ca="1" si="111"/>
        <v>0</v>
      </c>
      <c r="K103" s="4"/>
      <c r="L103" s="9"/>
      <c r="M103" s="10"/>
      <c r="N103" s="9"/>
      <c r="O103" s="11"/>
      <c r="P103" s="130" t="s">
        <v>311</v>
      </c>
      <c r="Q103" s="130"/>
      <c r="R103" s="12"/>
      <c r="S103" s="13"/>
      <c r="T103" s="84">
        <f ca="1">_xll.DBRW($B$3,$Q$37,$Q$38,$Q$40,$Q$41,$Q$42,$P103,T$2,T$4,T$3)</f>
        <v>3721819.2600000002</v>
      </c>
      <c r="U103" s="84">
        <f ca="1">_xll.DBRW($B$3,$Q$37,$Q$38,$Q$40,$Q$41,$Q$42,$P103,U$2,U$4,U$3)</f>
        <v>4648885.96</v>
      </c>
      <c r="V103" s="85">
        <f t="shared" ca="1" si="112"/>
        <v>-927066.69999999972</v>
      </c>
      <c r="W103" s="106">
        <f t="shared" ca="1" si="113"/>
        <v>-0.19941695881049312</v>
      </c>
      <c r="X103" s="15">
        <f ca="1">_xll.DBRW($B$3,$Q$37,$Q$38,$Q$40,$Q$41,$Q$42,$P103,X$2,X$4,X$3)</f>
        <v>-967231.15</v>
      </c>
      <c r="Y103" s="15">
        <f ca="1">_xll.DBRW($B$3,$Q$37,$Q$38,$Q$40,$Q$41,$Q$42,$P103,Y$2,Y$4,Y$3)</f>
        <v>-529829.48</v>
      </c>
      <c r="Z103" s="15">
        <f ca="1">_xll.DBRW($B$3,$Q$37,$Q$38,$Q$40,$Q$41,$Q$42,$P103,Z$2,Z$4,Z$3)</f>
        <v>-662483.0399999998</v>
      </c>
      <c r="AA103" s="15">
        <f ca="1">_xll.DBRW($B$3,$Q$37,$Q$38,$Q$40,$Q$41,$Q$42,$P103,AA$2,AA$4,AA$3)</f>
        <v>-673265.8899999999</v>
      </c>
      <c r="AB103" s="15">
        <f ca="1">_xll.DBRW($B$3,$Q$37,$Q$38,$Q$40,$Q$41,$Q$42,$P103,AB$2,AB$4,AB$3)</f>
        <v>-264959.02</v>
      </c>
      <c r="AC103" s="15">
        <f ca="1">_xll.DBRW($B$3,$Q$37,$Q$38,$Q$40,$Q$41,$Q$42,$P103,AC$2,AC$4,AC$3)</f>
        <v>-1291945.6900000002</v>
      </c>
      <c r="AD103" s="15">
        <f ca="1">_xll.DBRW($B$3,$Q$37,$Q$38,$Q$40,$Q$41,$Q$42,$P103,AD$2,AD$4,AD$3)</f>
        <v>-659308.8899999999</v>
      </c>
      <c r="AE103" s="15">
        <f ca="1">_xll.DBRW($B$3,$Q$37,$Q$38,$Q$40,$Q$41,$Q$42,$P103,AE$2,AE$4,AE$3)</f>
        <v>-780633.71</v>
      </c>
      <c r="AF103" s="15">
        <f ca="1">_xll.DBRW($B$3,$Q$37,$Q$38,$Q$40,$Q$41,$Q$42,$P103,AF$2,AF$4,AF$3)</f>
        <v>-668042.90999999992</v>
      </c>
      <c r="AG103" s="15">
        <f ca="1">_xll.DBRW($B$3,$Q$37,$Q$38,$Q$40,$Q$41,$Q$42,$P103,AG$2,AG$4,AG$3)</f>
        <v>-266733.28999999998</v>
      </c>
      <c r="AH103" s="15">
        <f t="shared" ca="1" si="114"/>
        <v>324714.54000000015</v>
      </c>
      <c r="AI103" s="15">
        <f t="shared" ca="1" si="115"/>
        <v>129479.40999999992</v>
      </c>
      <c r="AJ103" s="15">
        <f t="shared" ca="1" si="116"/>
        <v>118150.67000000016</v>
      </c>
      <c r="AK103" s="15">
        <f t="shared" ca="1" si="117"/>
        <v>-5222.9799999999814</v>
      </c>
      <c r="AL103" s="15">
        <f t="shared" ca="1" si="118"/>
        <v>1774.2699999999604</v>
      </c>
      <c r="AM103" s="20"/>
      <c r="AN103" s="16">
        <f ca="1">_xll.DBRW($B$3,$Q$37,$Q$38,$Q$40,$Q$41,$Q$42,$P103,AN$2,AN$4,AN$3)</f>
        <v>0.25988127913551612</v>
      </c>
      <c r="AO103" s="16">
        <f ca="1">_xll.DBRW($B$3,$Q$37,$Q$38,$Q$40,$Q$41,$Q$42,$P103,AO$2,AO$4,AO$3)</f>
        <v>0.27790436270456509</v>
      </c>
      <c r="AP103" s="17">
        <f t="shared" ca="1" si="119"/>
        <v>1.802308356904897</v>
      </c>
      <c r="AQ103" s="14">
        <f t="shared" ca="1" si="120"/>
        <v>67078.659551876015</v>
      </c>
      <c r="AR103" s="18">
        <f ca="1">_xll.DBRW($B$3,$Q$37,$Q$38,$Q$40,$Q$41,$Q$42,$P103,AR$2,AR$4,AR$3)</f>
        <v>8.7624216371937962</v>
      </c>
      <c r="AS103" s="19">
        <f ca="1">_xll.DBRW($B$3,$Q$37,$Q$38,$Q$40,$Q$41,$Q$42,$P103,AS$2,AS$4,AS$3)</f>
        <v>1.282401598587295</v>
      </c>
      <c r="AT103" s="18">
        <f ca="1">_xll.DBRW($B$3,$Q$37,$Q$38,$Q$40,$Q$41,$Q$42,$P103,AT$2,AT$4,AT$3)</f>
        <v>43.238757144848741</v>
      </c>
      <c r="AU103" s="15">
        <f ca="1">_xll.DBRW($B$3,$Q$37,$Q$38,$Q$40,$Q$41,$Q$42,$P103,AU$2,AU$4,AU$3)</f>
        <v>110384</v>
      </c>
      <c r="AV103" s="15">
        <f ca="1">_xll.DBRW($B$3,$Q$37,$Q$38,$Q$40,$Q$41,$Q$42,$P103,AV$2,AV$4,AV$3)</f>
        <v>86076</v>
      </c>
      <c r="AW103" s="18">
        <f ca="1">_xll.DBRW($B$3,$Q$37,$Q$38,$Q$40,$Q$41,$Q$42,$P103,AW$2,AW$4,AW$3)</f>
        <v>23.039651444639745</v>
      </c>
      <c r="AX103" s="19">
        <f ca="1">_xll.DBRW($B$3,$Q$37,$Q$38,$Q$40,$Q$41,$Q$42,$P103,AX$2,AX$4,AX$3)</f>
        <v>1.222370285144774</v>
      </c>
      <c r="AY103" s="18">
        <f ca="1">_xll.DBRW($B$3,$Q$37,$Q$38,$Q$40,$Q$41,$Q$42,$P103,AY$2,AY$4,AY$3)</f>
        <v>101.34056562458514</v>
      </c>
      <c r="AZ103" s="15">
        <f ca="1">_xll.DBRW($B$3,$Q$37,$Q$38,$Q$40,$Q$41,$Q$42,$P103,AZ$2,AZ$4,AZ$3)</f>
        <v>56074.879999999997</v>
      </c>
      <c r="BA103" s="15">
        <f ca="1">_xll.DBRW($B$3,$Q$37,$Q$38,$Q$40,$Q$41,$Q$42,$P103,BA$2,BA$4,BA$3)</f>
        <v>45873.89</v>
      </c>
      <c r="BB103" s="18">
        <f t="shared" ca="1" si="121"/>
        <v>-14.277229807445948</v>
      </c>
      <c r="BC103" s="18">
        <f t="shared" ca="1" si="122"/>
        <v>6.0031313442520995E-2</v>
      </c>
      <c r="BD103" s="18">
        <f t="shared" ca="1" si="123"/>
        <v>-58.101808479736398</v>
      </c>
      <c r="BE103" s="15">
        <f t="shared" ca="1" si="124"/>
        <v>1575977.7350651135</v>
      </c>
      <c r="BF103" s="15">
        <f t="shared" ca="1" si="125"/>
        <v>-47501.282584060114</v>
      </c>
      <c r="BG103" s="15">
        <f t="shared" ca="1" si="126"/>
        <v>-1299710.7859662506</v>
      </c>
      <c r="BH103" s="15">
        <f t="shared" ca="1" si="127"/>
        <v>-161687.00696292659</v>
      </c>
      <c r="BI103" s="15">
        <f t="shared" ca="1" si="128"/>
        <v>0</v>
      </c>
      <c r="BJ103" s="15">
        <f t="shared" ca="1" si="129"/>
        <v>67078.659551876131</v>
      </c>
      <c r="BK103" s="15">
        <f t="shared" ca="1" si="130"/>
        <v>257635.88044812414</v>
      </c>
      <c r="BL103" s="15">
        <f t="shared" ca="1" si="131"/>
        <v>324714.54000000027</v>
      </c>
      <c r="BM103" s="16">
        <f ca="1">_xll.DBRW($B$3,$Q$37,$Q$38,$Q$40,$Q$41,$Q$42,$P103,BM$2,BM$4,BM$3)</f>
        <v>0.14235765978598325</v>
      </c>
      <c r="BN103" s="16">
        <f ca="1">_xll.DBRW($B$3,$Q$37,$Q$38,$Q$40,$Q$41,$Q$42,$P103,BN$2,BN$4,BN$3)</f>
        <v>0.14182083528674039</v>
      </c>
      <c r="BO103" s="17">
        <f t="shared" ca="1" si="132"/>
        <v>-5.3682449924286058E-2</v>
      </c>
      <c r="BP103" s="14">
        <f t="shared" ca="1" si="133"/>
        <v>-1997.9637605219905</v>
      </c>
      <c r="BQ103" s="15">
        <f ca="1">_xll.DBRW($B$3,$Q$37,$Q$38,$Q$40,$Q$41,$Q$42,$P103,BQ$2,BQ$4,BQ$3)</f>
        <v>0.14735266109994949</v>
      </c>
      <c r="BR103" s="15">
        <f ca="1">_xll.DBRW($B$3,$Q$37,$Q$38,$Q$40,$Q$41,$Q$42,$P103,BR$2,BR$4,BR$3)</f>
        <v>41.773037780566014</v>
      </c>
      <c r="BS103" s="15">
        <f ca="1">_xll.DBRW($B$3,$Q$37,$Q$38,$Q$40,$Q$41,$Q$42,$P103,BS$2,BS$4,BS$3)</f>
        <v>43.238757144848741</v>
      </c>
      <c r="BT103" s="15">
        <f ca="1">_xll.DBRW($B$3,$Q$37,$Q$38,$Q$40,$Q$41,$Q$42,$P103,BT$2,BT$4,BT$3)</f>
        <v>3595656</v>
      </c>
      <c r="BU103" s="15">
        <f ca="1">_xll.DBRW($B$3,$Q$37,$Q$38,$Q$40,$Q$41,$Q$42,$P103,BU$2,BU$4,BU$3)</f>
        <v>86076</v>
      </c>
      <c r="BV103" s="15">
        <f ca="1">_xll.DBRW($B$3,$Q$37,$Q$38,$Q$40,$Q$41,$Q$42,$P103,BV$2,BV$4,BV$3)</f>
        <v>0.36140740902387314</v>
      </c>
      <c r="BW103" s="15">
        <f ca="1">_xll.DBRW($B$3,$Q$37,$Q$38,$Q$40,$Q$41,$Q$42,$P103,BW$2,BW$4,BW$3)</f>
        <v>39.767318838668359</v>
      </c>
      <c r="BX103" s="15">
        <f ca="1">_xll.DBRW($B$3,$Q$37,$Q$38,$Q$40,$Q$41,$Q$42,$P103,BX$2,BX$4,BX$3)</f>
        <v>101.34056562458514</v>
      </c>
      <c r="BY103" s="15">
        <f ca="1">_xll.DBRW($B$3,$Q$37,$Q$38,$Q$40,$Q$41,$Q$42,$P103,BY$2,BY$4,BY$3)</f>
        <v>1824281.61</v>
      </c>
      <c r="BZ103" s="15">
        <f ca="1">_xll.DBRW($B$3,$Q$37,$Q$38,$Q$40,$Q$41,$Q$42,$P103,BZ$2,BZ$4,BZ$3)</f>
        <v>45873.89</v>
      </c>
      <c r="CA103" s="15">
        <f t="shared" ca="1" si="134"/>
        <v>-0.21405474792392365</v>
      </c>
      <c r="CB103" s="15">
        <f t="shared" ca="1" si="135"/>
        <v>2.0057189418976549</v>
      </c>
      <c r="CC103" s="15">
        <f t="shared" ca="1" si="136"/>
        <v>-58.101808479736398</v>
      </c>
      <c r="CD103" s="15">
        <f t="shared" ca="1" si="137"/>
        <v>769667.23870114365</v>
      </c>
      <c r="CE103" s="15">
        <f t="shared" ca="1" si="138"/>
        <v>-26722.67216009702</v>
      </c>
      <c r="CF103" s="15">
        <f t="shared" ca="1" si="139"/>
        <v>-711955.03771656833</v>
      </c>
      <c r="CG103" s="15">
        <f t="shared" ca="1" si="140"/>
        <v>-32987.492585000262</v>
      </c>
      <c r="CH103" s="15">
        <f t="shared" ca="1" si="141"/>
        <v>0</v>
      </c>
      <c r="CI103" s="15">
        <f t="shared" ca="1" si="142"/>
        <v>-1997.9637605219905</v>
      </c>
      <c r="CJ103" s="15">
        <f t="shared" ca="1" si="143"/>
        <v>131477.37376052191</v>
      </c>
      <c r="CK103" s="15">
        <f t="shared" ca="1" si="144"/>
        <v>129479.40999999992</v>
      </c>
      <c r="CL103" s="16">
        <f ca="1">_xll.DBRW($B$3,$Q$37,$Q$38,$Q$40,$Q$41,$Q$42,$P103,CL$2,CL$4,CL$3)</f>
        <v>0.17799978820035439</v>
      </c>
      <c r="CM103" s="16">
        <f ca="1">_xll.DBRW($B$3,$Q$37,$Q$38,$Q$40,$Q$41,$Q$42,$P103,CM$2,CM$4,CM$3)</f>
        <v>0.16791844685301766</v>
      </c>
      <c r="CN103" s="17">
        <f t="shared" ca="1" si="145"/>
        <v>-1.0081341347336736</v>
      </c>
      <c r="CO103" s="14">
        <f t="shared" ca="1" si="146"/>
        <v>-37520.930393152259</v>
      </c>
      <c r="CP103" s="15">
        <f ca="1">_xll.DBRW($B$3,$Q$37,$Q$38,$Q$40,$Q$41,$Q$42,$P103,CP$2,CP$4,CP$3)</f>
        <v>0.47318054031815676</v>
      </c>
      <c r="CQ103" s="15">
        <f ca="1">_xll.DBRW($B$3,$Q$37,$Q$38,$Q$40,$Q$41,$Q$42,$P103,CQ$2,CQ$4,CQ$3)</f>
        <v>16.265439843858914</v>
      </c>
      <c r="CR103" s="15">
        <f ca="1">_xll.DBRW($B$3,$Q$37,$Q$38,$Q$40,$Q$41,$Q$42,$P103,CR$2,CR$4,CR$3)</f>
        <v>43.238757144848741</v>
      </c>
      <c r="CS103" s="15">
        <f ca="1">_xll.DBRW($B$3,$Q$37,$Q$38,$Q$40,$Q$41,$Q$42,$P103,CS$2,CS$4,CS$3)</f>
        <v>1400064</v>
      </c>
      <c r="CT103" s="15">
        <f ca="1">_xll.DBRW($B$3,$Q$37,$Q$38,$Q$40,$Q$41,$Q$42,$P103,CT$2,CT$4,CT$3)</f>
        <v>86076</v>
      </c>
      <c r="CU103" s="15">
        <f ca="1">_xll.DBRW($B$3,$Q$37,$Q$38,$Q$40,$Q$41,$Q$42,$P103,CU$2,CU$4,CU$3)</f>
        <v>1.1248721946901092</v>
      </c>
      <c r="CV103" s="15">
        <f ca="1">_xll.DBRW($B$3,$Q$37,$Q$38,$Q$40,$Q$41,$Q$42,$P103,CV$2,CV$4,CV$3)</f>
        <v>15.127896718590902</v>
      </c>
      <c r="CW103" s="15">
        <f ca="1">_xll.DBRW($B$3,$Q$37,$Q$38,$Q$40,$Q$41,$Q$42,$P103,CW$2,CW$4,CW$3)</f>
        <v>101.34056562458514</v>
      </c>
      <c r="CX103" s="15">
        <f ca="1">_xll.DBRW($B$3,$Q$37,$Q$38,$Q$40,$Q$41,$Q$42,$P103,CX$2,CX$4,CX$3)</f>
        <v>693975.47</v>
      </c>
      <c r="CY103" s="15">
        <f ca="1">_xll.DBRW($B$3,$Q$37,$Q$38,$Q$40,$Q$41,$Q$42,$P103,CY$2,CY$4,CY$3)</f>
        <v>45873.89</v>
      </c>
      <c r="CZ103" s="15">
        <f t="shared" ca="1" si="147"/>
        <v>-0.65169165437195242</v>
      </c>
      <c r="DA103" s="15">
        <f t="shared" ca="1" si="148"/>
        <v>1.1375431252680119</v>
      </c>
      <c r="DB103" s="15">
        <f t="shared" ca="1" si="149"/>
        <v>-58.101808479736398</v>
      </c>
      <c r="DC103" s="15">
        <f t="shared" ca="1" si="150"/>
        <v>912410.02438661316</v>
      </c>
      <c r="DD103" s="15">
        <f t="shared" ca="1" si="151"/>
        <v>-49815.452985776858</v>
      </c>
      <c r="DE103" s="15">
        <f t="shared" ca="1" si="152"/>
        <v>-890207.42622661684</v>
      </c>
      <c r="DF103" s="15">
        <f t="shared" ca="1" si="153"/>
        <v>-9908.0755673717649</v>
      </c>
      <c r="DG103" s="15">
        <f t="shared" ca="1" si="154"/>
        <v>0</v>
      </c>
      <c r="DH103" s="15">
        <f t="shared" ca="1" si="155"/>
        <v>-37520.930393152259</v>
      </c>
      <c r="DI103" s="15">
        <f t="shared" ca="1" si="156"/>
        <v>155671.60039315242</v>
      </c>
      <c r="DJ103" s="15">
        <f t="shared" ca="1" si="157"/>
        <v>118150.67000000016</v>
      </c>
      <c r="DK103" s="16">
        <f ca="1">_xll.DBRW($B$3,$Q$37,$Q$38,$Q$40,$Q$41,$Q$42,$P103,DK$2,DK$4,DK$3)</f>
        <v>0.18089698692139067</v>
      </c>
      <c r="DL103" s="16">
        <f ca="1">_xll.DBRW($B$3,$Q$37,$Q$38,$Q$40,$Q$41,$Q$42,$P103,DL$2,DL$4,DL$3)</f>
        <v>0.1436995692619657</v>
      </c>
      <c r="DM103" s="17">
        <f t="shared" ca="1" si="158"/>
        <v>-3.7197417659424969</v>
      </c>
      <c r="DN103" s="14">
        <f t="shared" ca="1" si="159"/>
        <v>-138442.06546711194</v>
      </c>
      <c r="DO103" s="15">
        <f ca="1">_xll.DBRW($B$3,$Q$37,$Q$38,$Q$40,$Q$41,$Q$42,$P103,DO$2,DO$4,DO$3)</f>
        <v>9998.9983663366329</v>
      </c>
      <c r="DP103" s="15">
        <f ca="1">_xll.DBRW($B$3,$Q$37,$Q$38,$Q$40,$Q$41,$Q$42,$P103,DP$2,DP$4,DP$3)</f>
        <v>7.8225444181111257E-4</v>
      </c>
      <c r="DQ103" s="15">
        <f ca="1">_xll.DBRW($B$3,$Q$37,$Q$38,$Q$40,$Q$41,$Q$42,$P103,DQ$2,DQ$4,DQ$3)</f>
        <v>43.238757144848741</v>
      </c>
      <c r="DR103" s="15">
        <f ca="1">_xll.DBRW($B$3,$Q$37,$Q$38,$Q$40,$Q$41,$Q$42,$P103,DR$2,DR$4,DR$3)</f>
        <v>67.333333333333329</v>
      </c>
      <c r="DS103" s="15">
        <f ca="1">_xll.DBRW($B$3,$Q$37,$Q$38,$Q$40,$Q$41,$Q$42,$P103,DS$2,DS$4,DS$3)</f>
        <v>86076</v>
      </c>
      <c r="DT103" s="15">
        <f ca="1">_xll.DBRW($B$3,$Q$37,$Q$38,$Q$40,$Q$41,$Q$42,$P103,DT$2,DT$4,DT$3)</f>
        <v>21245.180883392226</v>
      </c>
      <c r="DU103" s="15">
        <f ca="1">_xll.DBRW($B$3,$Q$37,$Q$38,$Q$40,$Q$41,$Q$42,$P103,DU$2,DU$4,DU$3)</f>
        <v>6.8545406645140498E-4</v>
      </c>
      <c r="DV103" s="15">
        <f ca="1">_xll.DBRW($B$3,$Q$37,$Q$38,$Q$40,$Q$41,$Q$42,$P103,DV$2,DV$4,DV$3)</f>
        <v>101.34056562458514</v>
      </c>
      <c r="DW103" s="15">
        <f ca="1">_xll.DBRW($B$3,$Q$37,$Q$38,$Q$40,$Q$41,$Q$42,$P103,DW$2,DW$4,DW$3)</f>
        <v>31.444444444444443</v>
      </c>
      <c r="DX103" s="15">
        <f ca="1">_xll.DBRW($B$3,$Q$37,$Q$38,$Q$40,$Q$41,$Q$42,$P103,DX$2,DX$4,DX$3)</f>
        <v>45873.89</v>
      </c>
      <c r="DY103" s="15">
        <f t="shared" ca="1" si="160"/>
        <v>-11246.182517055593</v>
      </c>
      <c r="DZ103" s="15">
        <f t="shared" ca="1" si="161"/>
        <v>9.6800375359707585E-5</v>
      </c>
      <c r="EA103" s="15">
        <f t="shared" ca="1" si="162"/>
        <v>-58.101808479736398</v>
      </c>
      <c r="EB103" s="15">
        <f t="shared" ca="1" si="163"/>
        <v>757242.95614840987</v>
      </c>
      <c r="EC103" s="15">
        <f t="shared" ca="1" si="164"/>
        <v>-95079.151264336338</v>
      </c>
      <c r="ED103" s="15">
        <f t="shared" ca="1" si="165"/>
        <v>-904696.81322418852</v>
      </c>
      <c r="EE103" s="15">
        <f t="shared" ca="1" si="166"/>
        <v>104090.94287300302</v>
      </c>
      <c r="EF103" s="15">
        <f t="shared" ca="1" si="167"/>
        <v>0</v>
      </c>
      <c r="EG103" s="15">
        <f t="shared" ca="1" si="168"/>
        <v>-138442.06546711194</v>
      </c>
      <c r="EH103" s="15">
        <f t="shared" ca="1" si="169"/>
        <v>133219.08546711196</v>
      </c>
      <c r="EI103" s="15">
        <f t="shared" ca="1" si="170"/>
        <v>-5222.9799999999814</v>
      </c>
      <c r="EJ103" s="16">
        <f ca="1">_xll.DBRW($B$3,$Q$37,$Q$38,$Q$40,$Q$41,$Q$42,$P103,EJ$2,EJ$4,EJ$3)</f>
        <v>7.119072730039018E-2</v>
      </c>
      <c r="EK103" s="16">
        <f ca="1">_xll.DBRW($B$3,$Q$37,$Q$38,$Q$40,$Q$41,$Q$42,$P103,EK$2,EK$4,EK$3)</f>
        <v>5.737574384380037E-2</v>
      </c>
      <c r="EL103" s="17">
        <f t="shared" ca="1" si="171"/>
        <v>-1.3814983456589811</v>
      </c>
      <c r="EM103" s="14">
        <f t="shared" ca="1" si="172"/>
        <v>-51416.871505317351</v>
      </c>
      <c r="EN103" s="15">
        <f ca="1">_xll.DBRW($B$3,$Q$37,$Q$38,$Q$40,$Q$41,$Q$42,$P103,EN$2,EN$4,EN$3)</f>
        <v>3.0781985687067244</v>
      </c>
      <c r="EO103" s="15">
        <f ca="1">_xll.DBRW($B$3,$Q$37,$Q$38,$Q$40,$Q$41,$Q$42,$P103,EO$2,EO$4,EO$3)</f>
        <v>1</v>
      </c>
      <c r="EP103" s="15">
        <f ca="1">_xll.DBRW($B$3,$Q$37,$Q$38,$Q$40,$Q$41,$Q$42,$P103,EP$2,EP$4,EP$3)</f>
        <v>43.238757144848741</v>
      </c>
      <c r="EQ103" s="15">
        <f ca="1">_xll.DBRW($B$3,$Q$37,$Q$38,$Q$40,$Q$41,$Q$42,$P103,EQ$2,EQ$4,EQ$3)</f>
        <v>86076</v>
      </c>
      <c r="ER103" s="15">
        <f ca="1">_xll.DBRW($B$3,$Q$37,$Q$38,$Q$40,$Q$41,$Q$42,$P103,ER$2,ER$4,ER$3)</f>
        <v>86076</v>
      </c>
      <c r="ES103" s="15">
        <f ca="1">_xll.DBRW($B$3,$Q$37,$Q$38,$Q$40,$Q$41,$Q$42,$P103,ES$2,ES$4,ES$3)</f>
        <v>5.8144903342620387</v>
      </c>
      <c r="ET103" s="15">
        <f ca="1">_xll.DBRW($B$3,$Q$37,$Q$38,$Q$40,$Q$41,$Q$42,$P103,ET$2,ET$4,ET$3)</f>
        <v>1</v>
      </c>
      <c r="EU103" s="15">
        <f ca="1">_xll.DBRW($B$3,$Q$37,$Q$38,$Q$40,$Q$41,$Q$42,$P103,EU$2,EU$4,EU$3)</f>
        <v>101.34056562458514</v>
      </c>
      <c r="EV103" s="15">
        <f ca="1">_xll.DBRW($B$3,$Q$37,$Q$38,$Q$40,$Q$41,$Q$42,$P103,EV$2,EV$4,EV$3)</f>
        <v>45873.89</v>
      </c>
      <c r="EW103" s="15">
        <f ca="1">_xll.DBRW($B$3,$Q$37,$Q$38,$Q$40,$Q$41,$Q$42,$P103,EW$2,EW$4,EW$3)</f>
        <v>45873.89</v>
      </c>
      <c r="EX103" s="15">
        <f t="shared" ca="1" si="173"/>
        <v>-2.7362917655553143</v>
      </c>
      <c r="EY103" s="15">
        <f t="shared" ca="1" si="174"/>
        <v>0</v>
      </c>
      <c r="EZ103" s="15">
        <f t="shared" ca="1" si="175"/>
        <v>-58.101808479736398</v>
      </c>
      <c r="FA103" s="15">
        <f t="shared" ca="1" si="176"/>
        <v>235529.05001193922</v>
      </c>
      <c r="FB103" s="15">
        <f t="shared" ca="1" si="177"/>
        <v>0</v>
      </c>
      <c r="FC103" s="15">
        <f t="shared" ca="1" si="178"/>
        <v>-356037.01983031404</v>
      </c>
      <c r="FD103" s="15">
        <f t="shared" ca="1" si="179"/>
        <v>69091.09831305746</v>
      </c>
      <c r="FE103" s="15">
        <f t="shared" ca="1" si="180"/>
        <v>0</v>
      </c>
      <c r="FF103" s="15">
        <f t="shared" ca="1" si="181"/>
        <v>-51416.871505317351</v>
      </c>
      <c r="FG103" s="15">
        <f t="shared" ca="1" si="182"/>
        <v>53191.141505317311</v>
      </c>
      <c r="FH103" s="15">
        <f t="shared" ca="1" si="183"/>
        <v>1774.2699999999604</v>
      </c>
      <c r="FI103" s="20"/>
      <c r="FJ103" s="85">
        <f t="shared" ca="1" si="184"/>
        <v>731195.08157422766</v>
      </c>
      <c r="FK103" s="21"/>
      <c r="FL103" s="22"/>
      <c r="FM103" s="104">
        <f ca="1">_xll.DBRW($B$3,$Q$37,$Q$38,$Q$40,$Q$41,$Q$42,$P103,FM$2,FM$4,FM$3)</f>
        <v>624050.6800000004</v>
      </c>
      <c r="FN103" s="105">
        <f t="shared" ca="1" si="185"/>
        <v>0.16767355865636538</v>
      </c>
      <c r="FO103" s="104">
        <f ca="1">_xll.DBRW($B$3,$Q$37,$Q$38,$Q$40,$Q$41,$Q$42,$P103,FO$2,FO$4,FO$3)</f>
        <v>982221.46999999927</v>
      </c>
      <c r="FP103" s="105">
        <f t="shared" ca="1" si="186"/>
        <v>0.21128104204991066</v>
      </c>
      <c r="FQ103" s="86">
        <f t="shared" ca="1" si="187"/>
        <v>-358170.78999999887</v>
      </c>
      <c r="FR103" s="103">
        <f t="shared" ca="1" si="188"/>
        <v>-4.3607483393545285</v>
      </c>
      <c r="FS103" s="23"/>
      <c r="FU103" s="37"/>
      <c r="FV103" s="37"/>
      <c r="FW103" s="37"/>
      <c r="FX103" s="37"/>
      <c r="FY103" s="37"/>
      <c r="FZ103" s="37"/>
      <c r="GA103" s="37"/>
      <c r="GB103" s="37"/>
      <c r="GC103" s="37"/>
      <c r="GD103" s="37"/>
      <c r="GE103" s="37"/>
      <c r="GF103" s="37"/>
      <c r="GG103" s="37"/>
    </row>
    <row r="104" spans="1:189" ht="15" customHeight="1" x14ac:dyDescent="0.25">
      <c r="A104">
        <f t="shared" ca="1" si="108"/>
        <v>1</v>
      </c>
      <c r="C104" s="30"/>
      <c r="D104" s="30"/>
      <c r="E104" s="30">
        <f t="shared" ca="1" si="190"/>
        <v>0</v>
      </c>
      <c r="F104" s="30"/>
      <c r="G104" s="30"/>
      <c r="H104" s="30"/>
      <c r="I104" s="30">
        <f t="shared" ca="1" si="189"/>
        <v>0</v>
      </c>
      <c r="J104" s="30">
        <f t="shared" ca="1" si="111"/>
        <v>0</v>
      </c>
      <c r="K104" s="4"/>
      <c r="L104" s="9"/>
      <c r="M104" s="10"/>
      <c r="N104" s="9"/>
      <c r="O104" s="11"/>
      <c r="P104" s="130" t="s">
        <v>283</v>
      </c>
      <c r="Q104" s="130"/>
      <c r="R104" s="12"/>
      <c r="S104" s="13"/>
      <c r="T104" s="84">
        <f ca="1">_xll.DBRW($B$3,$Q$37,$Q$38,$Q$40,$Q$41,$Q$42,$P104,T$2,T$4,T$3)</f>
        <v>8236012.4099999992</v>
      </c>
      <c r="U104" s="84">
        <f ca="1">_xll.DBRW($B$3,$Q$37,$Q$38,$Q$40,$Q$41,$Q$42,$P104,U$2,U$4,U$3)</f>
        <v>9162173.1100000031</v>
      </c>
      <c r="V104" s="85">
        <f t="shared" ca="1" si="112"/>
        <v>-926160.70000000391</v>
      </c>
      <c r="W104" s="106">
        <f t="shared" ca="1" si="113"/>
        <v>-0.10108526534923805</v>
      </c>
      <c r="X104" s="15">
        <f ca="1">_xll.DBRW($B$3,$Q$37,$Q$38,$Q$40,$Q$41,$Q$42,$P104,X$2,X$4,X$3)</f>
        <v>-2240102.2799999998</v>
      </c>
      <c r="Y104" s="15">
        <f ca="1">_xll.DBRW($B$3,$Q$37,$Q$38,$Q$40,$Q$41,$Q$42,$P104,Y$2,Y$4,Y$3)</f>
        <v>-1230353.23</v>
      </c>
      <c r="Z104" s="15">
        <f ca="1">_xll.DBRW($B$3,$Q$37,$Q$38,$Q$40,$Q$41,$Q$42,$P104,Z$2,Z$4,Z$3)</f>
        <v>-758302.68</v>
      </c>
      <c r="AA104" s="15">
        <f ca="1">_xll.DBRW($B$3,$Q$37,$Q$38,$Q$40,$Q$41,$Q$42,$P104,AA$2,AA$4,AA$3)</f>
        <v>-53611.08</v>
      </c>
      <c r="AB104" s="15">
        <f ca="1">_xll.DBRW($B$3,$Q$37,$Q$38,$Q$40,$Q$41,$Q$42,$P104,AB$2,AB$4,AB$3)</f>
        <v>-2887089.7600000002</v>
      </c>
      <c r="AC104" s="15">
        <f ca="1">_xll.DBRW($B$3,$Q$37,$Q$38,$Q$40,$Q$41,$Q$42,$P104,AC$2,AC$4,AC$3)</f>
        <v>-2541910.5399999996</v>
      </c>
      <c r="AD104" s="15">
        <f ca="1">_xll.DBRW($B$3,$Q$37,$Q$38,$Q$40,$Q$41,$Q$42,$P104,AD$2,AD$4,AD$3)</f>
        <v>-1447479.08</v>
      </c>
      <c r="AE104" s="15">
        <f ca="1">_xll.DBRW($B$3,$Q$37,$Q$38,$Q$40,$Q$41,$Q$42,$P104,AE$2,AE$4,AE$3)</f>
        <v>-967297.63000000012</v>
      </c>
      <c r="AF104" s="15">
        <f ca="1">_xll.DBRW($B$3,$Q$37,$Q$38,$Q$40,$Q$41,$Q$42,$P104,AF$2,AF$4,AF$3)</f>
        <v>-4273.01</v>
      </c>
      <c r="AG104" s="15">
        <f ca="1">_xll.DBRW($B$3,$Q$37,$Q$38,$Q$40,$Q$41,$Q$42,$P104,AG$2,AG$4,AG$3)</f>
        <v>-2568208.35</v>
      </c>
      <c r="AH104" s="15">
        <f t="shared" ca="1" si="114"/>
        <v>301808.25999999978</v>
      </c>
      <c r="AI104" s="15">
        <f t="shared" ca="1" si="115"/>
        <v>217125.85000000009</v>
      </c>
      <c r="AJ104" s="15">
        <f t="shared" ca="1" si="116"/>
        <v>208994.95000000007</v>
      </c>
      <c r="AK104" s="15">
        <f t="shared" ca="1" si="117"/>
        <v>-49338.07</v>
      </c>
      <c r="AL104" s="15">
        <f t="shared" ca="1" si="118"/>
        <v>-318881.41000000015</v>
      </c>
      <c r="AM104" s="20"/>
      <c r="AN104" s="16">
        <f ca="1">_xll.DBRW($B$3,$Q$37,$Q$38,$Q$40,$Q$41,$Q$42,$P104,AN$2,AN$4,AN$3)</f>
        <v>0.27198869652990237</v>
      </c>
      <c r="AO104" s="16">
        <f ca="1">_xll.DBRW($B$3,$Q$37,$Q$38,$Q$40,$Q$41,$Q$42,$P104,AO$2,AO$4,AO$3)</f>
        <v>0.27743533215123883</v>
      </c>
      <c r="AP104" s="17">
        <f t="shared" ca="1" si="119"/>
        <v>0.54466356213364597</v>
      </c>
      <c r="AQ104" s="14">
        <f t="shared" ca="1" si="120"/>
        <v>44858.558570074849</v>
      </c>
      <c r="AR104" s="18">
        <f ca="1">_xll.DBRW($B$3,$Q$37,$Q$38,$Q$40,$Q$41,$Q$42,$P104,AR$2,AR$4,AR$3)</f>
        <v>18.68052531575109</v>
      </c>
      <c r="AS104" s="19">
        <f ca="1">_xll.DBRW($B$3,$Q$37,$Q$38,$Q$40,$Q$41,$Q$42,$P104,AS$2,AS$4,AS$3)</f>
        <v>1.2744366811419554</v>
      </c>
      <c r="AT104" s="18">
        <f ca="1">_xll.DBRW($B$3,$Q$37,$Q$38,$Q$40,$Q$41,$Q$42,$P104,AT$2,AT$4,AT$3)</f>
        <v>87.529912048299934</v>
      </c>
      <c r="AU104" s="15">
        <f ca="1">_xll.DBRW($B$3,$Q$37,$Q$38,$Q$40,$Q$41,$Q$42,$P104,AU$2,AU$4,AU$3)</f>
        <v>119916.45</v>
      </c>
      <c r="AV104" s="15">
        <f ca="1">_xll.DBRW($B$3,$Q$37,$Q$38,$Q$40,$Q$41,$Q$42,$P104,AV$2,AV$4,AV$3)</f>
        <v>94093.69</v>
      </c>
      <c r="AW104" s="18">
        <f ca="1">_xll.DBRW($B$3,$Q$37,$Q$38,$Q$40,$Q$41,$Q$42,$P104,AW$2,AW$4,AW$3)</f>
        <v>18.34729872712759</v>
      </c>
      <c r="AX104" s="19">
        <f ca="1">_xll.DBRW($B$3,$Q$37,$Q$38,$Q$40,$Q$41,$Q$42,$P104,AX$2,AX$4,AX$3)</f>
        <v>1.2966589331793188</v>
      </c>
      <c r="AY104" s="18">
        <f ca="1">_xll.DBRW($B$3,$Q$37,$Q$38,$Q$40,$Q$41,$Q$42,$P104,AY$2,AY$4,AY$3)</f>
        <v>85.750393108801106</v>
      </c>
      <c r="AZ104" s="15">
        <f ca="1">_xll.DBRW($B$3,$Q$37,$Q$38,$Q$40,$Q$41,$Q$42,$P104,AZ$2,AZ$4,AZ$3)</f>
        <v>138544.13</v>
      </c>
      <c r="BA104" s="15">
        <f ca="1">_xll.DBRW($B$3,$Q$37,$Q$38,$Q$40,$Q$41,$Q$42,$P104,BA$2,BA$4,BA$3)</f>
        <v>106847.01</v>
      </c>
      <c r="BB104" s="18">
        <f t="shared" ca="1" si="121"/>
        <v>0.33322658862349996</v>
      </c>
      <c r="BC104" s="18">
        <f t="shared" ca="1" si="122"/>
        <v>-2.2222252037363388E-2</v>
      </c>
      <c r="BD104" s="18">
        <f t="shared" ca="1" si="123"/>
        <v>1.7795189394988284</v>
      </c>
      <c r="BE104" s="15">
        <f t="shared" ca="1" si="124"/>
        <v>-39959.3495533405</v>
      </c>
      <c r="BF104" s="15">
        <f t="shared" ca="1" si="125"/>
        <v>38391.065053301973</v>
      </c>
      <c r="BG104" s="15">
        <f t="shared" ca="1" si="126"/>
        <v>45542.196266286912</v>
      </c>
      <c r="BH104" s="15">
        <f t="shared" ca="1" si="127"/>
        <v>884.64680382647202</v>
      </c>
      <c r="BI104" s="15">
        <f t="shared" ca="1" si="128"/>
        <v>0</v>
      </c>
      <c r="BJ104" s="15">
        <f t="shared" ca="1" si="129"/>
        <v>44858.558570074856</v>
      </c>
      <c r="BK104" s="15">
        <f t="shared" ca="1" si="130"/>
        <v>256949.70142992493</v>
      </c>
      <c r="BL104" s="15">
        <f t="shared" ca="1" si="131"/>
        <v>301808.25999999978</v>
      </c>
      <c r="BM104" s="16">
        <f ca="1">_xll.DBRW($B$3,$Q$37,$Q$38,$Q$40,$Q$41,$Q$42,$P104,BM$2,BM$4,BM$3)</f>
        <v>0.14938700535542299</v>
      </c>
      <c r="BN104" s="16">
        <f ca="1">_xll.DBRW($B$3,$Q$37,$Q$38,$Q$40,$Q$41,$Q$42,$P104,BN$2,BN$4,BN$3)</f>
        <v>0.15798425358500998</v>
      </c>
      <c r="BO104" s="17">
        <f t="shared" ca="1" si="132"/>
        <v>0.85972482295869901</v>
      </c>
      <c r="BP104" s="14">
        <f t="shared" ca="1" si="133"/>
        <v>70807.043110729108</v>
      </c>
      <c r="BQ104" s="15">
        <f ca="1">_xll.DBRW($B$3,$Q$37,$Q$38,$Q$40,$Q$41,$Q$42,$P104,BQ$2,BQ$4,BQ$3)</f>
        <v>0.94834340369871073</v>
      </c>
      <c r="BR104" s="15">
        <f ca="1">_xll.DBRW($B$3,$Q$37,$Q$38,$Q$40,$Q$41,$Q$42,$P104,BR$2,BR$4,BR$3)</f>
        <v>13.788076543708723</v>
      </c>
      <c r="BS104" s="15">
        <f ca="1">_xll.DBRW($B$3,$Q$37,$Q$38,$Q$40,$Q$41,$Q$42,$P104,BS$2,BS$4,BS$3)</f>
        <v>87.529912048299934</v>
      </c>
      <c r="BT104" s="15">
        <f ca="1">_xll.DBRW($B$3,$Q$37,$Q$38,$Q$40,$Q$41,$Q$42,$P104,BT$2,BT$4,BT$3)</f>
        <v>1297371</v>
      </c>
      <c r="BU104" s="15">
        <f ca="1">_xll.DBRW($B$3,$Q$37,$Q$38,$Q$40,$Q$41,$Q$42,$P104,BU$2,BU$4,BU$3)</f>
        <v>94093.69</v>
      </c>
      <c r="BV104" s="15">
        <f ca="1">_xll.DBRW($B$3,$Q$37,$Q$38,$Q$40,$Q$41,$Q$42,$P104,BV$2,BV$4,BV$3)</f>
        <v>1.0380197380781979</v>
      </c>
      <c r="BW104" s="15">
        <f ca="1">_xll.DBRW($B$3,$Q$37,$Q$38,$Q$40,$Q$41,$Q$42,$P104,BW$2,BW$4,BW$3)</f>
        <v>13.051015653128712</v>
      </c>
      <c r="BX104" s="15">
        <f ca="1">_xll.DBRW($B$3,$Q$37,$Q$38,$Q$40,$Q$41,$Q$42,$P104,BX$2,BX$4,BX$3)</f>
        <v>85.750393108801106</v>
      </c>
      <c r="BY104" s="15">
        <f ca="1">_xll.DBRW($B$3,$Q$37,$Q$38,$Q$40,$Q$41,$Q$42,$P104,BY$2,BY$4,BY$3)</f>
        <v>1394462</v>
      </c>
      <c r="BZ104" s="15">
        <f ca="1">_xll.DBRW($B$3,$Q$37,$Q$38,$Q$40,$Q$41,$Q$42,$P104,BZ$2,BZ$4,BZ$3)</f>
        <v>106847.01</v>
      </c>
      <c r="CA104" s="15">
        <f t="shared" ca="1" si="134"/>
        <v>-8.9676334379487188E-2</v>
      </c>
      <c r="CB104" s="15">
        <f t="shared" ca="1" si="135"/>
        <v>0.73706089058001112</v>
      </c>
      <c r="CC104" s="15">
        <f t="shared" ca="1" si="136"/>
        <v>1.7795189394988284</v>
      </c>
      <c r="CD104" s="15">
        <f t="shared" ca="1" si="137"/>
        <v>116343.47561024968</v>
      </c>
      <c r="CE104" s="15">
        <f t="shared" ca="1" si="138"/>
        <v>-69484.649435264131</v>
      </c>
      <c r="CF104" s="15">
        <f t="shared" ca="1" si="139"/>
        <v>25013.584771459653</v>
      </c>
      <c r="CG104" s="15">
        <f t="shared" ca="1" si="140"/>
        <v>-1065.3678357161116</v>
      </c>
      <c r="CH104" s="15">
        <f t="shared" ca="1" si="141"/>
        <v>0</v>
      </c>
      <c r="CI104" s="15">
        <f t="shared" ca="1" si="142"/>
        <v>70807.043110729079</v>
      </c>
      <c r="CJ104" s="15">
        <f t="shared" ca="1" si="143"/>
        <v>146318.80688927099</v>
      </c>
      <c r="CK104" s="15">
        <f t="shared" ca="1" si="144"/>
        <v>217125.85000000006</v>
      </c>
      <c r="CL104" s="16">
        <f ca="1">_xll.DBRW($B$3,$Q$37,$Q$38,$Q$40,$Q$41,$Q$42,$P104,CL$2,CL$4,CL$3)</f>
        <v>9.2071580547800569E-2</v>
      </c>
      <c r="CM104" s="16">
        <f ca="1">_xll.DBRW($B$3,$Q$37,$Q$38,$Q$40,$Q$41,$Q$42,$P104,CM$2,CM$4,CM$3)</f>
        <v>0.10557513140024045</v>
      </c>
      <c r="CN104" s="17">
        <f t="shared" ca="1" si="145"/>
        <v>1.3503550852439885</v>
      </c>
      <c r="CO104" s="14">
        <f t="shared" ca="1" si="146"/>
        <v>111215.41239976097</v>
      </c>
      <c r="CP104" s="15">
        <f ca="1">_xll.DBRW($B$3,$Q$37,$Q$38,$Q$40,$Q$41,$Q$42,$P104,CP$2,CP$4,CP$3)</f>
        <v>0</v>
      </c>
      <c r="CQ104" s="15">
        <f ca="1">_xll.DBRW($B$3,$Q$37,$Q$38,$Q$40,$Q$41,$Q$42,$P104,CQ$2,CQ$4,CQ$3)</f>
        <v>0</v>
      </c>
      <c r="CR104" s="15">
        <f ca="1">_xll.DBRW($B$3,$Q$37,$Q$38,$Q$40,$Q$41,$Q$42,$P104,CR$2,CR$4,CR$3)</f>
        <v>0</v>
      </c>
      <c r="CS104" s="15">
        <f ca="1">_xll.DBRW($B$3,$Q$37,$Q$38,$Q$40,$Q$41,$Q$42,$P104,CS$2,CS$4,CS$3)</f>
        <v>0</v>
      </c>
      <c r="CT104" s="15">
        <f ca="1">_xll.DBRW($B$3,$Q$37,$Q$38,$Q$40,$Q$41,$Q$42,$P104,CT$2,CT$4,CT$3)</f>
        <v>0</v>
      </c>
      <c r="CU104" s="15">
        <f ca="1">_xll.DBRW($B$3,$Q$37,$Q$38,$Q$40,$Q$41,$Q$42,$P104,CU$2,CU$4,CU$3)</f>
        <v>0</v>
      </c>
      <c r="CV104" s="15">
        <f ca="1">_xll.DBRW($B$3,$Q$37,$Q$38,$Q$40,$Q$41,$Q$42,$P104,CV$2,CV$4,CV$3)</f>
        <v>0</v>
      </c>
      <c r="CW104" s="15">
        <f ca="1">_xll.DBRW($B$3,$Q$37,$Q$38,$Q$40,$Q$41,$Q$42,$P104,CW$2,CW$4,CW$3)</f>
        <v>0</v>
      </c>
      <c r="CX104" s="15">
        <f ca="1">_xll.DBRW($B$3,$Q$37,$Q$38,$Q$40,$Q$41,$Q$42,$P104,CX$2,CX$4,CX$3)</f>
        <v>0</v>
      </c>
      <c r="CY104" s="15">
        <f ca="1">_xll.DBRW($B$3,$Q$37,$Q$38,$Q$40,$Q$41,$Q$42,$P104,CY$2,CY$4,CY$3)</f>
        <v>0</v>
      </c>
      <c r="CZ104" s="15">
        <f t="shared" ca="1" si="147"/>
        <v>0</v>
      </c>
      <c r="DA104" s="15">
        <f t="shared" ca="1" si="148"/>
        <v>0</v>
      </c>
      <c r="DB104" s="15">
        <f t="shared" ca="1" si="149"/>
        <v>0</v>
      </c>
      <c r="DC104" s="15">
        <f t="shared" ca="1" si="150"/>
        <v>0</v>
      </c>
      <c r="DD104" s="15">
        <f t="shared" ca="1" si="151"/>
        <v>0</v>
      </c>
      <c r="DE104" s="15">
        <f t="shared" ca="1" si="152"/>
        <v>0</v>
      </c>
      <c r="DF104" s="15">
        <f t="shared" ca="1" si="153"/>
        <v>0</v>
      </c>
      <c r="DG104" s="15">
        <f t="shared" ca="1" si="154"/>
        <v>111215.41239976097</v>
      </c>
      <c r="DH104" s="15">
        <f t="shared" ca="1" si="155"/>
        <v>111215.41239976097</v>
      </c>
      <c r="DI104" s="15">
        <f t="shared" ca="1" si="156"/>
        <v>97779.537600239099</v>
      </c>
      <c r="DJ104" s="15">
        <f t="shared" ca="1" si="157"/>
        <v>208994.95000000007</v>
      </c>
      <c r="DK104" s="16">
        <f ca="1">_xll.DBRW($B$3,$Q$37,$Q$38,$Q$40,$Q$41,$Q$42,$P104,DK$2,DK$4,DK$3)</f>
        <v>6.5093491038098143E-3</v>
      </c>
      <c r="DL104" s="16">
        <f ca="1">_xll.DBRW($B$3,$Q$37,$Q$38,$Q$40,$Q$41,$Q$42,$P104,DL$2,DL$4,DL$3)</f>
        <v>4.6637516544369227E-4</v>
      </c>
      <c r="DM104" s="17">
        <f t="shared" ca="1" si="158"/>
        <v>-0.60429739383661218</v>
      </c>
      <c r="DN104" s="14">
        <f t="shared" ca="1" si="159"/>
        <v>-49770.008349689946</v>
      </c>
      <c r="DO104" s="15">
        <f ca="1">_xll.DBRW($B$3,$Q$37,$Q$38,$Q$40,$Q$41,$Q$42,$P104,DO$2,DO$4,DO$3)</f>
        <v>0</v>
      </c>
      <c r="DP104" s="15">
        <f ca="1">_xll.DBRW($B$3,$Q$37,$Q$38,$Q$40,$Q$41,$Q$42,$P104,DP$2,DP$4,DP$3)</f>
        <v>0</v>
      </c>
      <c r="DQ104" s="15">
        <f ca="1">_xll.DBRW($B$3,$Q$37,$Q$38,$Q$40,$Q$41,$Q$42,$P104,DQ$2,DQ$4,DQ$3)</f>
        <v>0</v>
      </c>
      <c r="DR104" s="15">
        <f ca="1">_xll.DBRW($B$3,$Q$37,$Q$38,$Q$40,$Q$41,$Q$42,$P104,DR$2,DR$4,DR$3)</f>
        <v>0</v>
      </c>
      <c r="DS104" s="15">
        <f ca="1">_xll.DBRW($B$3,$Q$37,$Q$38,$Q$40,$Q$41,$Q$42,$P104,DS$2,DS$4,DS$3)</f>
        <v>0</v>
      </c>
      <c r="DT104" s="15">
        <f ca="1">_xll.DBRW($B$3,$Q$37,$Q$38,$Q$40,$Q$41,$Q$42,$P104,DT$2,DT$4,DT$3)</f>
        <v>0</v>
      </c>
      <c r="DU104" s="15">
        <f ca="1">_xll.DBRW($B$3,$Q$37,$Q$38,$Q$40,$Q$41,$Q$42,$P104,DU$2,DU$4,DU$3)</f>
        <v>0</v>
      </c>
      <c r="DV104" s="15">
        <f ca="1">_xll.DBRW($B$3,$Q$37,$Q$38,$Q$40,$Q$41,$Q$42,$P104,DV$2,DV$4,DV$3)</f>
        <v>0</v>
      </c>
      <c r="DW104" s="15">
        <f ca="1">_xll.DBRW($B$3,$Q$37,$Q$38,$Q$40,$Q$41,$Q$42,$P104,DW$2,DW$4,DW$3)</f>
        <v>0</v>
      </c>
      <c r="DX104" s="15">
        <f ca="1">_xll.DBRW($B$3,$Q$37,$Q$38,$Q$40,$Q$41,$Q$42,$P104,DX$2,DX$4,DX$3)</f>
        <v>0</v>
      </c>
      <c r="DY104" s="15">
        <f t="shared" ca="1" si="160"/>
        <v>0</v>
      </c>
      <c r="DZ104" s="15">
        <f t="shared" ca="1" si="161"/>
        <v>0</v>
      </c>
      <c r="EA104" s="15">
        <f t="shared" ca="1" si="162"/>
        <v>0</v>
      </c>
      <c r="EB104" s="15">
        <f t="shared" ca="1" si="163"/>
        <v>0</v>
      </c>
      <c r="EC104" s="15">
        <f t="shared" ca="1" si="164"/>
        <v>0</v>
      </c>
      <c r="ED104" s="15">
        <f t="shared" ca="1" si="165"/>
        <v>0</v>
      </c>
      <c r="EE104" s="15">
        <f t="shared" ca="1" si="166"/>
        <v>0</v>
      </c>
      <c r="EF104" s="15">
        <f t="shared" ca="1" si="167"/>
        <v>-49770.008349689946</v>
      </c>
      <c r="EG104" s="15">
        <f t="shared" ca="1" si="168"/>
        <v>-49770.008349689946</v>
      </c>
      <c r="EH104" s="15">
        <f t="shared" ca="1" si="169"/>
        <v>431.9383496899477</v>
      </c>
      <c r="EI104" s="15">
        <f t="shared" ca="1" si="170"/>
        <v>-49338.07</v>
      </c>
      <c r="EJ104" s="16">
        <f ca="1">_xll.DBRW($B$3,$Q$37,$Q$38,$Q$40,$Q$41,$Q$42,$P104,EJ$2,EJ$4,EJ$3)</f>
        <v>0.35054461021629285</v>
      </c>
      <c r="EK104" s="16">
        <f ca="1">_xll.DBRW($B$3,$Q$37,$Q$38,$Q$40,$Q$41,$Q$42,$P104,EK$2,EK$4,EK$3)</f>
        <v>0.28030559116995324</v>
      </c>
      <c r="EL104" s="17">
        <f t="shared" ca="1" si="171"/>
        <v>-7.023901904633961</v>
      </c>
      <c r="EM104" s="14">
        <f t="shared" ca="1" si="172"/>
        <v>-578489.43253187905</v>
      </c>
      <c r="EN104" s="15">
        <f ca="1">_xll.DBRW($B$3,$Q$37,$Q$38,$Q$40,$Q$41,$Q$42,$P104,EN$2,EN$4,EN$3)</f>
        <v>30.683138901237694</v>
      </c>
      <c r="EO104" s="15">
        <f ca="1">_xll.DBRW($B$3,$Q$37,$Q$38,$Q$40,$Q$41,$Q$42,$P104,EO$2,EO$4,EO$3)</f>
        <v>1</v>
      </c>
      <c r="EP104" s="15">
        <f ca="1">_xll.DBRW($B$3,$Q$37,$Q$38,$Q$40,$Q$41,$Q$42,$P104,EP$2,EP$4,EP$3)</f>
        <v>87.529912048299934</v>
      </c>
      <c r="EQ104" s="15">
        <f ca="1">_xll.DBRW($B$3,$Q$37,$Q$38,$Q$40,$Q$41,$Q$42,$P104,EQ$2,EQ$4,EQ$3)</f>
        <v>94093.69</v>
      </c>
      <c r="ER104" s="15">
        <f ca="1">_xll.DBRW($B$3,$Q$37,$Q$38,$Q$40,$Q$41,$Q$42,$P104,ER$2,ER$4,ER$3)</f>
        <v>94093.69</v>
      </c>
      <c r="ES104" s="15">
        <f ca="1">_xll.DBRW($B$3,$Q$37,$Q$38,$Q$40,$Q$41,$Q$42,$P104,ES$2,ES$4,ES$3)</f>
        <v>24.036314633418382</v>
      </c>
      <c r="ET104" s="15">
        <f ca="1">_xll.DBRW($B$3,$Q$37,$Q$38,$Q$40,$Q$41,$Q$42,$P104,ET$2,ET$4,ET$3)</f>
        <v>1</v>
      </c>
      <c r="EU104" s="15">
        <f ca="1">_xll.DBRW($B$3,$Q$37,$Q$38,$Q$40,$Q$41,$Q$42,$P104,EU$2,EU$4,EU$3)</f>
        <v>85.750393108801106</v>
      </c>
      <c r="EV104" s="15">
        <f ca="1">_xll.DBRW($B$3,$Q$37,$Q$38,$Q$40,$Q$41,$Q$42,$P104,EV$2,EV$4,EV$3)</f>
        <v>106847.01</v>
      </c>
      <c r="EW104" s="15">
        <f ca="1">_xll.DBRW($B$3,$Q$37,$Q$38,$Q$40,$Q$41,$Q$42,$P104,EW$2,EW$4,EW$3)</f>
        <v>106847.01</v>
      </c>
      <c r="EX104" s="15">
        <f t="shared" ca="1" si="173"/>
        <v>6.6468242678193121</v>
      </c>
      <c r="EY104" s="15">
        <f t="shared" ca="1" si="174"/>
        <v>0</v>
      </c>
      <c r="EZ104" s="15">
        <f t="shared" ca="1" si="175"/>
        <v>1.7795189394988284</v>
      </c>
      <c r="FA104" s="15">
        <f t="shared" ca="1" si="176"/>
        <v>-625424.22214066738</v>
      </c>
      <c r="FB104" s="15">
        <f t="shared" ca="1" si="177"/>
        <v>0</v>
      </c>
      <c r="FC104" s="15">
        <f t="shared" ca="1" si="178"/>
        <v>58695.716558222157</v>
      </c>
      <c r="FD104" s="15">
        <f t="shared" ca="1" si="179"/>
        <v>-11760.926949433779</v>
      </c>
      <c r="FE104" s="15">
        <f t="shared" ca="1" si="180"/>
        <v>0</v>
      </c>
      <c r="FF104" s="15">
        <f t="shared" ca="1" si="181"/>
        <v>-578489.43253187893</v>
      </c>
      <c r="FG104" s="15">
        <f t="shared" ca="1" si="182"/>
        <v>259608.02253187884</v>
      </c>
      <c r="FH104" s="15">
        <f t="shared" ca="1" si="183"/>
        <v>-318881.41000000009</v>
      </c>
      <c r="FI104" s="20"/>
      <c r="FJ104" s="85">
        <f t="shared" ca="1" si="184"/>
        <v>761088.00680100382</v>
      </c>
      <c r="FK104" s="21"/>
      <c r="FL104" s="22"/>
      <c r="FM104" s="104">
        <f ca="1">_xll.DBRW($B$3,$Q$37,$Q$38,$Q$40,$Q$41,$Q$42,$P104,FM$2,FM$4,FM$3)</f>
        <v>1066553.3799999997</v>
      </c>
      <c r="FN104" s="105">
        <f t="shared" ca="1" si="185"/>
        <v>0.12949875824677148</v>
      </c>
      <c r="FO104" s="104">
        <f ca="1">_xll.DBRW($B$3,$Q$37,$Q$38,$Q$40,$Q$41,$Q$42,$P104,FO$2,FO$4,FO$3)</f>
        <v>1633004.5000000028</v>
      </c>
      <c r="FP104" s="105">
        <f t="shared" ca="1" si="186"/>
        <v>0.17823331652811375</v>
      </c>
      <c r="FQ104" s="86">
        <f t="shared" ca="1" si="187"/>
        <v>-566451.12000000314</v>
      </c>
      <c r="FR104" s="103">
        <f t="shared" ca="1" si="188"/>
        <v>-4.8734558281342268</v>
      </c>
      <c r="FS104" s="23"/>
      <c r="FU104" s="37"/>
      <c r="FV104" s="37"/>
      <c r="FW104" s="37"/>
      <c r="FX104" s="37"/>
      <c r="FY104" s="37"/>
      <c r="FZ104" s="37"/>
      <c r="GA104" s="37"/>
      <c r="GB104" s="37"/>
      <c r="GC104" s="37"/>
      <c r="GD104" s="37"/>
      <c r="GE104" s="37"/>
      <c r="GF104" s="37"/>
      <c r="GG104" s="37"/>
    </row>
    <row r="105" spans="1:189" ht="15" customHeight="1" x14ac:dyDescent="0.25">
      <c r="A105">
        <f t="shared" ca="1" si="108"/>
        <v>1</v>
      </c>
      <c r="C105" s="30"/>
      <c r="D105" s="30"/>
      <c r="E105" s="30">
        <f t="shared" ca="1" si="190"/>
        <v>0</v>
      </c>
      <c r="F105" s="30"/>
      <c r="G105" s="30"/>
      <c r="H105" s="30"/>
      <c r="I105" s="30">
        <f t="shared" ca="1" si="189"/>
        <v>0</v>
      </c>
      <c r="J105" s="30">
        <f t="shared" ca="1" si="111"/>
        <v>0</v>
      </c>
      <c r="K105" s="4"/>
      <c r="L105" s="9"/>
      <c r="M105" s="10"/>
      <c r="N105" s="9"/>
      <c r="O105" s="11"/>
      <c r="P105" s="130" t="s">
        <v>299</v>
      </c>
      <c r="Q105" s="130"/>
      <c r="R105" s="12"/>
      <c r="S105" s="13"/>
      <c r="T105" s="84">
        <f ca="1">_xll.DBRW($B$3,$Q$37,$Q$38,$Q$40,$Q$41,$Q$42,$P105,T$2,T$4,T$3)</f>
        <v>7450092.0499999998</v>
      </c>
      <c r="U105" s="84">
        <f ca="1">_xll.DBRW($B$3,$Q$37,$Q$38,$Q$40,$Q$41,$Q$42,$P105,U$2,U$4,U$3)</f>
        <v>8352913.3599999994</v>
      </c>
      <c r="V105" s="85">
        <f t="shared" ca="1" si="112"/>
        <v>-902821.30999999959</v>
      </c>
      <c r="W105" s="106">
        <f t="shared" ca="1" si="113"/>
        <v>-0.10808460127497356</v>
      </c>
      <c r="X105" s="15">
        <f ca="1">_xll.DBRW($B$3,$Q$37,$Q$38,$Q$40,$Q$41,$Q$42,$P105,X$2,X$4,X$3)</f>
        <v>-2556452.7299999995</v>
      </c>
      <c r="Y105" s="15">
        <f ca="1">_xll.DBRW($B$3,$Q$37,$Q$38,$Q$40,$Q$41,$Q$42,$P105,Y$2,Y$4,Y$3)</f>
        <v>-1816329.8900000001</v>
      </c>
      <c r="Z105" s="15">
        <f ca="1">_xll.DBRW($B$3,$Q$37,$Q$38,$Q$40,$Q$41,$Q$42,$P105,Z$2,Z$4,Z$3)</f>
        <v>0</v>
      </c>
      <c r="AA105" s="15">
        <f ca="1">_xll.DBRW($B$3,$Q$37,$Q$38,$Q$40,$Q$41,$Q$42,$P105,AA$2,AA$4,AA$3)</f>
        <v>-932489.45999999985</v>
      </c>
      <c r="AB105" s="15">
        <f ca="1">_xll.DBRW($B$3,$Q$37,$Q$38,$Q$40,$Q$41,$Q$42,$P105,AB$2,AB$4,AB$3)</f>
        <v>-1118855.92</v>
      </c>
      <c r="AC105" s="15">
        <f ca="1">_xll.DBRW($B$3,$Q$37,$Q$38,$Q$40,$Q$41,$Q$42,$P105,AC$2,AC$4,AC$3)</f>
        <v>-2801106.6600000006</v>
      </c>
      <c r="AD105" s="15">
        <f ca="1">_xll.DBRW($B$3,$Q$37,$Q$38,$Q$40,$Q$41,$Q$42,$P105,AD$2,AD$4,AD$3)</f>
        <v>-2086850.8000000003</v>
      </c>
      <c r="AE105" s="15">
        <f ca="1">_xll.DBRW($B$3,$Q$37,$Q$38,$Q$40,$Q$41,$Q$42,$P105,AE$2,AE$4,AE$3)</f>
        <v>0</v>
      </c>
      <c r="AF105" s="15">
        <f ca="1">_xll.DBRW($B$3,$Q$37,$Q$38,$Q$40,$Q$41,$Q$42,$P105,AF$2,AF$4,AF$3)</f>
        <v>-621183.41999999993</v>
      </c>
      <c r="AG105" s="15">
        <f ca="1">_xll.DBRW($B$3,$Q$37,$Q$38,$Q$40,$Q$41,$Q$42,$P105,AG$2,AG$4,AG$3)</f>
        <v>-2218947.2599999998</v>
      </c>
      <c r="AH105" s="15">
        <f t="shared" ca="1" si="114"/>
        <v>244653.9300000011</v>
      </c>
      <c r="AI105" s="15">
        <f t="shared" ca="1" si="115"/>
        <v>270520.91000000015</v>
      </c>
      <c r="AJ105" s="15">
        <f t="shared" ca="1" si="116"/>
        <v>0</v>
      </c>
      <c r="AK105" s="15">
        <f t="shared" ca="1" si="117"/>
        <v>-311306.03999999992</v>
      </c>
      <c r="AL105" s="15">
        <f t="shared" ca="1" si="118"/>
        <v>1100091.3399999999</v>
      </c>
      <c r="AM105" s="20"/>
      <c r="AN105" s="16">
        <f ca="1">_xll.DBRW($B$3,$Q$37,$Q$38,$Q$40,$Q$41,$Q$42,$P105,AN$2,AN$4,AN$3)</f>
        <v>0.34314377766647858</v>
      </c>
      <c r="AO105" s="16">
        <f ca="1">_xll.DBRW($B$3,$Q$37,$Q$38,$Q$40,$Q$41,$Q$42,$P105,AO$2,AO$4,AO$3)</f>
        <v>0.33534487181607747</v>
      </c>
      <c r="AP105" s="17">
        <f t="shared" ca="1" si="119"/>
        <v>-0.77989058504011055</v>
      </c>
      <c r="AQ105" s="14">
        <f t="shared" ca="1" si="120"/>
        <v>-58102.566474771884</v>
      </c>
      <c r="AR105" s="18">
        <f ca="1">_xll.DBRW($B$3,$Q$37,$Q$38,$Q$40,$Q$41,$Q$42,$P105,AR$2,AR$4,AR$3)</f>
        <v>17.86745971744639</v>
      </c>
      <c r="AS105" s="19">
        <f ca="1">_xll.DBRW($B$3,$Q$37,$Q$38,$Q$40,$Q$41,$Q$42,$P105,AS$2,AS$4,AS$3)</f>
        <v>1.2742551087784584</v>
      </c>
      <c r="AT105" s="18">
        <f ca="1">_xll.DBRW($B$3,$Q$37,$Q$38,$Q$40,$Q$41,$Q$42,$P105,AT$2,AT$4,AT$3)</f>
        <v>66.350326911591651</v>
      </c>
      <c r="AU105" s="15">
        <f ca="1">_xll.DBRW($B$3,$Q$37,$Q$38,$Q$40,$Q$41,$Q$42,$P105,AU$2,AU$4,AU$3)</f>
        <v>143078.69</v>
      </c>
      <c r="AV105" s="15">
        <f ca="1">_xll.DBRW($B$3,$Q$37,$Q$38,$Q$40,$Q$41,$Q$42,$P105,AV$2,AV$4,AV$3)</f>
        <v>112284.18</v>
      </c>
      <c r="AW105" s="18">
        <f ca="1">_xll.DBRW($B$3,$Q$37,$Q$38,$Q$40,$Q$41,$Q$42,$P105,AW$2,AW$4,AW$3)</f>
        <v>16.931323581359017</v>
      </c>
      <c r="AX105" s="19">
        <f ca="1">_xll.DBRW($B$3,$Q$37,$Q$38,$Q$40,$Q$41,$Q$42,$P105,AX$2,AX$4,AX$3)</f>
        <v>1.2978919916267422</v>
      </c>
      <c r="AY105" s="18">
        <f ca="1">_xll.DBRW($B$3,$Q$37,$Q$38,$Q$40,$Q$41,$Q$42,$P105,AY$2,AY$4,AY$3)</f>
        <v>65.529641663759392</v>
      </c>
      <c r="AZ105" s="15">
        <f ca="1">_xll.DBRW($B$3,$Q$37,$Q$38,$Q$40,$Q$41,$Q$42,$P105,AZ$2,AZ$4,AZ$3)</f>
        <v>165439.32</v>
      </c>
      <c r="BA105" s="15">
        <f ca="1">_xll.DBRW($B$3,$Q$37,$Q$38,$Q$40,$Q$41,$Q$42,$P105,BA$2,BA$4,BA$3)</f>
        <v>127467.71</v>
      </c>
      <c r="BB105" s="18">
        <f t="shared" ca="1" si="121"/>
        <v>0.93613613608737367</v>
      </c>
      <c r="BC105" s="18">
        <f t="shared" ca="1" si="122"/>
        <v>-2.3636882848283802E-2</v>
      </c>
      <c r="BD105" s="18">
        <f t="shared" ca="1" si="123"/>
        <v>0.82068524783225882</v>
      </c>
      <c r="BE105" s="15">
        <f t="shared" ca="1" si="124"/>
        <v>-133941.13201304316</v>
      </c>
      <c r="BF105" s="15">
        <f t="shared" ca="1" si="125"/>
        <v>46557.474794530695</v>
      </c>
      <c r="BG105" s="15">
        <f t="shared" ca="1" si="126"/>
        <v>31620.688848858837</v>
      </c>
      <c r="BH105" s="15">
        <f t="shared" ca="1" si="127"/>
        <v>-2339.5981051182607</v>
      </c>
      <c r="BI105" s="15">
        <f t="shared" ca="1" si="128"/>
        <v>0</v>
      </c>
      <c r="BJ105" s="15">
        <f t="shared" ca="1" si="129"/>
        <v>-58102.566474771891</v>
      </c>
      <c r="BK105" s="15">
        <f t="shared" ca="1" si="130"/>
        <v>302756.49647477298</v>
      </c>
      <c r="BL105" s="15">
        <f t="shared" ca="1" si="131"/>
        <v>244653.9300000011</v>
      </c>
      <c r="BM105" s="16">
        <f ca="1">_xll.DBRW($B$3,$Q$37,$Q$38,$Q$40,$Q$41,$Q$42,$P105,BM$2,BM$4,BM$3)</f>
        <v>0.24379965748208443</v>
      </c>
      <c r="BN105" s="16">
        <f ca="1">_xll.DBRW($B$3,$Q$37,$Q$38,$Q$40,$Q$41,$Q$42,$P105,BN$2,BN$4,BN$3)</f>
        <v>0.2498350826902388</v>
      </c>
      <c r="BO105" s="17">
        <f t="shared" ca="1" si="132"/>
        <v>0.60354252081543658</v>
      </c>
      <c r="BP105" s="14">
        <f t="shared" ca="1" si="133"/>
        <v>44964.473361640528</v>
      </c>
      <c r="BQ105" s="15">
        <f ca="1">_xll.DBRW($B$3,$Q$37,$Q$38,$Q$40,$Q$41,$Q$42,$P105,BQ$2,BQ$4,BQ$3)</f>
        <v>0.96477915031992345</v>
      </c>
      <c r="BR105" s="15">
        <f ca="1">_xll.DBRW($B$3,$Q$37,$Q$38,$Q$40,$Q$41,$Q$42,$P105,BR$2,BR$4,BR$3)</f>
        <v>16.766725285788258</v>
      </c>
      <c r="BS105" s="15">
        <f ca="1">_xll.DBRW($B$3,$Q$37,$Q$38,$Q$40,$Q$41,$Q$42,$P105,BS$2,BS$4,BS$3)</f>
        <v>66.350326911591651</v>
      </c>
      <c r="BT105" s="15">
        <f ca="1">_xll.DBRW($B$3,$Q$37,$Q$38,$Q$40,$Q$41,$Q$42,$P105,BT$2,BT$4,BT$3)</f>
        <v>1882638</v>
      </c>
      <c r="BU105" s="15">
        <f ca="1">_xll.DBRW($B$3,$Q$37,$Q$38,$Q$40,$Q$41,$Q$42,$P105,BU$2,BU$4,BU$3)</f>
        <v>112284.18</v>
      </c>
      <c r="BV105" s="15">
        <f ca="1">_xll.DBRW($B$3,$Q$37,$Q$38,$Q$40,$Q$41,$Q$42,$P105,BV$2,BV$4,BV$3)</f>
        <v>0.94388259739601865</v>
      </c>
      <c r="BW105" s="15">
        <f ca="1">_xll.DBRW($B$3,$Q$37,$Q$38,$Q$40,$Q$41,$Q$42,$P105,BW$2,BW$4,BW$3)</f>
        <v>17.34495740136855</v>
      </c>
      <c r="BX105" s="15">
        <f ca="1">_xll.DBRW($B$3,$Q$37,$Q$38,$Q$40,$Q$41,$Q$42,$P105,BX$2,BX$4,BX$3)</f>
        <v>65.529641663759392</v>
      </c>
      <c r="BY105" s="15">
        <f ca="1">_xll.DBRW($B$3,$Q$37,$Q$38,$Q$40,$Q$41,$Q$42,$P105,BY$2,BY$4,BY$3)</f>
        <v>2210922</v>
      </c>
      <c r="BZ105" s="15">
        <f ca="1">_xll.DBRW($B$3,$Q$37,$Q$38,$Q$40,$Q$41,$Q$42,$P105,BZ$2,BZ$4,BZ$3)</f>
        <v>127467.71</v>
      </c>
      <c r="CA105" s="15">
        <f t="shared" ca="1" si="134"/>
        <v>2.0896552923904799E-2</v>
      </c>
      <c r="CB105" s="15">
        <f t="shared" ca="1" si="135"/>
        <v>-0.57823211558029186</v>
      </c>
      <c r="CC105" s="15">
        <f t="shared" ca="1" si="136"/>
        <v>0.82068524783225882</v>
      </c>
      <c r="CD105" s="15">
        <f t="shared" ca="1" si="137"/>
        <v>-39340.644603554283</v>
      </c>
      <c r="CE105" s="15">
        <f t="shared" ca="1" si="138"/>
        <v>60551.332043257215</v>
      </c>
      <c r="CF105" s="15">
        <f t="shared" ca="1" si="139"/>
        <v>22466.131145155974</v>
      </c>
      <c r="CG105" s="15">
        <f t="shared" ca="1" si="140"/>
        <v>1287.6547767816228</v>
      </c>
      <c r="CH105" s="15">
        <f t="shared" ca="1" si="141"/>
        <v>0</v>
      </c>
      <c r="CI105" s="15">
        <f t="shared" ca="1" si="142"/>
        <v>44964.473361640528</v>
      </c>
      <c r="CJ105" s="15">
        <f t="shared" ca="1" si="143"/>
        <v>225556.43663835962</v>
      </c>
      <c r="CK105" s="15">
        <f t="shared" ca="1" si="144"/>
        <v>270520.91000000015</v>
      </c>
      <c r="CL105" s="16">
        <f ca="1">_xll.DBRW($B$3,$Q$37,$Q$38,$Q$40,$Q$41,$Q$42,$P105,CL$2,CL$4,CL$3)</f>
        <v>0</v>
      </c>
      <c r="CM105" s="16">
        <f ca="1">_xll.DBRW($B$3,$Q$37,$Q$38,$Q$40,$Q$41,$Q$42,$P105,CM$2,CM$4,CM$3)</f>
        <v>0</v>
      </c>
      <c r="CN105" s="17">
        <f t="shared" ca="1" si="145"/>
        <v>0</v>
      </c>
      <c r="CO105" s="14">
        <f t="shared" ca="1" si="146"/>
        <v>0</v>
      </c>
      <c r="CP105" s="15">
        <f ca="1">_xll.DBRW($B$3,$Q$37,$Q$38,$Q$40,$Q$41,$Q$42,$P105,CP$2,CP$4,CP$3)</f>
        <v>0</v>
      </c>
      <c r="CQ105" s="15">
        <f ca="1">_xll.DBRW($B$3,$Q$37,$Q$38,$Q$40,$Q$41,$Q$42,$P105,CQ$2,CQ$4,CQ$3)</f>
        <v>0</v>
      </c>
      <c r="CR105" s="15">
        <f ca="1">_xll.DBRW($B$3,$Q$37,$Q$38,$Q$40,$Q$41,$Q$42,$P105,CR$2,CR$4,CR$3)</f>
        <v>0</v>
      </c>
      <c r="CS105" s="15">
        <f ca="1">_xll.DBRW($B$3,$Q$37,$Q$38,$Q$40,$Q$41,$Q$42,$P105,CS$2,CS$4,CS$3)</f>
        <v>0</v>
      </c>
      <c r="CT105" s="15">
        <f ca="1">_xll.DBRW($B$3,$Q$37,$Q$38,$Q$40,$Q$41,$Q$42,$P105,CT$2,CT$4,CT$3)</f>
        <v>0</v>
      </c>
      <c r="CU105" s="15">
        <f ca="1">_xll.DBRW($B$3,$Q$37,$Q$38,$Q$40,$Q$41,$Q$42,$P105,CU$2,CU$4,CU$3)</f>
        <v>0</v>
      </c>
      <c r="CV105" s="15">
        <f ca="1">_xll.DBRW($B$3,$Q$37,$Q$38,$Q$40,$Q$41,$Q$42,$P105,CV$2,CV$4,CV$3)</f>
        <v>0</v>
      </c>
      <c r="CW105" s="15">
        <f ca="1">_xll.DBRW($B$3,$Q$37,$Q$38,$Q$40,$Q$41,$Q$42,$P105,CW$2,CW$4,CW$3)</f>
        <v>0</v>
      </c>
      <c r="CX105" s="15">
        <f ca="1">_xll.DBRW($B$3,$Q$37,$Q$38,$Q$40,$Q$41,$Q$42,$P105,CX$2,CX$4,CX$3)</f>
        <v>0</v>
      </c>
      <c r="CY105" s="15">
        <f ca="1">_xll.DBRW($B$3,$Q$37,$Q$38,$Q$40,$Q$41,$Q$42,$P105,CY$2,CY$4,CY$3)</f>
        <v>0</v>
      </c>
      <c r="CZ105" s="15">
        <f t="shared" ca="1" si="147"/>
        <v>0</v>
      </c>
      <c r="DA105" s="15">
        <f t="shared" ca="1" si="148"/>
        <v>0</v>
      </c>
      <c r="DB105" s="15">
        <f t="shared" ca="1" si="149"/>
        <v>0</v>
      </c>
      <c r="DC105" s="15">
        <f t="shared" ca="1" si="150"/>
        <v>0</v>
      </c>
      <c r="DD105" s="15">
        <f t="shared" ca="1" si="151"/>
        <v>0</v>
      </c>
      <c r="DE105" s="15">
        <f t="shared" ca="1" si="152"/>
        <v>0</v>
      </c>
      <c r="DF105" s="15">
        <f t="shared" ca="1" si="153"/>
        <v>0</v>
      </c>
      <c r="DG105" s="15">
        <f t="shared" ca="1" si="154"/>
        <v>0</v>
      </c>
      <c r="DH105" s="15">
        <f t="shared" ca="1" si="155"/>
        <v>0</v>
      </c>
      <c r="DI105" s="15">
        <f t="shared" ca="1" si="156"/>
        <v>0</v>
      </c>
      <c r="DJ105" s="15">
        <f t="shared" ca="1" si="157"/>
        <v>0</v>
      </c>
      <c r="DK105" s="16">
        <f ca="1">_xll.DBRW($B$3,$Q$37,$Q$38,$Q$40,$Q$41,$Q$42,$P105,DK$2,DK$4,DK$3)</f>
        <v>0.1251648239701951</v>
      </c>
      <c r="DL105" s="16">
        <f ca="1">_xll.DBRW($B$3,$Q$37,$Q$38,$Q$40,$Q$41,$Q$42,$P105,DL$2,DL$4,DL$3)</f>
        <v>7.4367276808435606E-2</v>
      </c>
      <c r="DM105" s="17">
        <f t="shared" ca="1" si="158"/>
        <v>-5.0797547161759491</v>
      </c>
      <c r="DN105" s="14">
        <f t="shared" ca="1" si="159"/>
        <v>-378446.40226932435</v>
      </c>
      <c r="DO105" s="15">
        <f ca="1">_xll.DBRW($B$3,$Q$37,$Q$38,$Q$40,$Q$41,$Q$42,$P105,DO$2,DO$4,DO$3)</f>
        <v>0</v>
      </c>
      <c r="DP105" s="15">
        <f ca="1">_xll.DBRW($B$3,$Q$37,$Q$38,$Q$40,$Q$41,$Q$42,$P105,DP$2,DP$4,DP$3)</f>
        <v>0</v>
      </c>
      <c r="DQ105" s="15">
        <f ca="1">_xll.DBRW($B$3,$Q$37,$Q$38,$Q$40,$Q$41,$Q$42,$P105,DQ$2,DQ$4,DQ$3)</f>
        <v>0</v>
      </c>
      <c r="DR105" s="15">
        <f ca="1">_xll.DBRW($B$3,$Q$37,$Q$38,$Q$40,$Q$41,$Q$42,$P105,DR$2,DR$4,DR$3)</f>
        <v>0</v>
      </c>
      <c r="DS105" s="15">
        <f ca="1">_xll.DBRW($B$3,$Q$37,$Q$38,$Q$40,$Q$41,$Q$42,$P105,DS$2,DS$4,DS$3)</f>
        <v>0</v>
      </c>
      <c r="DT105" s="15">
        <f ca="1">_xll.DBRW($B$3,$Q$37,$Q$38,$Q$40,$Q$41,$Q$42,$P105,DT$2,DT$4,DT$3)</f>
        <v>0</v>
      </c>
      <c r="DU105" s="15">
        <f ca="1">_xll.DBRW($B$3,$Q$37,$Q$38,$Q$40,$Q$41,$Q$42,$P105,DU$2,DU$4,DU$3)</f>
        <v>0</v>
      </c>
      <c r="DV105" s="15">
        <f ca="1">_xll.DBRW($B$3,$Q$37,$Q$38,$Q$40,$Q$41,$Q$42,$P105,DV$2,DV$4,DV$3)</f>
        <v>0</v>
      </c>
      <c r="DW105" s="15">
        <f ca="1">_xll.DBRW($B$3,$Q$37,$Q$38,$Q$40,$Q$41,$Q$42,$P105,DW$2,DW$4,DW$3)</f>
        <v>0</v>
      </c>
      <c r="DX105" s="15">
        <f ca="1">_xll.DBRW($B$3,$Q$37,$Q$38,$Q$40,$Q$41,$Q$42,$P105,DX$2,DX$4,DX$3)</f>
        <v>0</v>
      </c>
      <c r="DY105" s="15">
        <f t="shared" ca="1" si="160"/>
        <v>0</v>
      </c>
      <c r="DZ105" s="15">
        <f t="shared" ca="1" si="161"/>
        <v>0</v>
      </c>
      <c r="EA105" s="15">
        <f t="shared" ca="1" si="162"/>
        <v>0</v>
      </c>
      <c r="EB105" s="15">
        <f t="shared" ca="1" si="163"/>
        <v>0</v>
      </c>
      <c r="EC105" s="15">
        <f t="shared" ca="1" si="164"/>
        <v>0</v>
      </c>
      <c r="ED105" s="15">
        <f t="shared" ca="1" si="165"/>
        <v>0</v>
      </c>
      <c r="EE105" s="15">
        <f t="shared" ca="1" si="166"/>
        <v>0</v>
      </c>
      <c r="EF105" s="15">
        <f t="shared" ca="1" si="167"/>
        <v>-378446.40226932435</v>
      </c>
      <c r="EG105" s="15">
        <f t="shared" ca="1" si="168"/>
        <v>-378446.40226932435</v>
      </c>
      <c r="EH105" s="15">
        <f t="shared" ca="1" si="169"/>
        <v>67140.362269324425</v>
      </c>
      <c r="EI105" s="15">
        <f t="shared" ca="1" si="170"/>
        <v>-311306.03999999992</v>
      </c>
      <c r="EJ105" s="16">
        <f ca="1">_xll.DBRW($B$3,$Q$37,$Q$38,$Q$40,$Q$41,$Q$42,$P105,EJ$2,EJ$4,EJ$3)</f>
        <v>0.15018014710301464</v>
      </c>
      <c r="EK105" s="16">
        <f ca="1">_xll.DBRW($B$3,$Q$37,$Q$38,$Q$40,$Q$41,$Q$42,$P105,EK$2,EK$4,EK$3)</f>
        <v>0.26564950028405415</v>
      </c>
      <c r="EL105" s="17">
        <f t="shared" ca="1" si="171"/>
        <v>11.546935318103952</v>
      </c>
      <c r="EM105" s="14">
        <f t="shared" ca="1" si="172"/>
        <v>860257.31015270483</v>
      </c>
      <c r="EN105" s="15">
        <f ca="1">_xll.DBRW($B$3,$Q$37,$Q$38,$Q$40,$Q$41,$Q$42,$P105,EN$2,EN$4,EN$3)</f>
        <v>9.9645018559159446</v>
      </c>
      <c r="EO105" s="15">
        <f ca="1">_xll.DBRW($B$3,$Q$37,$Q$38,$Q$40,$Q$41,$Q$42,$P105,EO$2,EO$4,EO$3)</f>
        <v>1</v>
      </c>
      <c r="EP105" s="15">
        <f ca="1">_xll.DBRW($B$3,$Q$37,$Q$38,$Q$40,$Q$41,$Q$42,$P105,EP$2,EP$4,EP$3)</f>
        <v>66.350326911591651</v>
      </c>
      <c r="EQ105" s="15">
        <f ca="1">_xll.DBRW($B$3,$Q$37,$Q$38,$Q$40,$Q$41,$Q$42,$P105,EQ$2,EQ$4,EQ$3)</f>
        <v>112284.18</v>
      </c>
      <c r="ER105" s="15">
        <f ca="1">_xll.DBRW($B$3,$Q$37,$Q$38,$Q$40,$Q$41,$Q$42,$P105,ER$2,ER$4,ER$3)</f>
        <v>112284.18</v>
      </c>
      <c r="ES105" s="15">
        <f ca="1">_xll.DBRW($B$3,$Q$37,$Q$38,$Q$40,$Q$41,$Q$42,$P105,ES$2,ES$4,ES$3)</f>
        <v>17.407916561770818</v>
      </c>
      <c r="ET105" s="15">
        <f ca="1">_xll.DBRW($B$3,$Q$37,$Q$38,$Q$40,$Q$41,$Q$42,$P105,ET$2,ET$4,ET$3)</f>
        <v>1</v>
      </c>
      <c r="EU105" s="15">
        <f ca="1">_xll.DBRW($B$3,$Q$37,$Q$38,$Q$40,$Q$41,$Q$42,$P105,EU$2,EU$4,EU$3)</f>
        <v>65.529641663759392</v>
      </c>
      <c r="EV105" s="15">
        <f ca="1">_xll.DBRW($B$3,$Q$37,$Q$38,$Q$40,$Q$41,$Q$42,$P105,EV$2,EV$4,EV$3)</f>
        <v>127467.71</v>
      </c>
      <c r="EW105" s="15">
        <f ca="1">_xll.DBRW($B$3,$Q$37,$Q$38,$Q$40,$Q$41,$Q$42,$P105,EW$2,EW$4,EW$3)</f>
        <v>127467.71</v>
      </c>
      <c r="EX105" s="15">
        <f t="shared" ca="1" si="173"/>
        <v>-7.4434147058548739</v>
      </c>
      <c r="EY105" s="15">
        <f t="shared" ca="1" si="174"/>
        <v>0</v>
      </c>
      <c r="EZ105" s="15">
        <f t="shared" ca="1" si="175"/>
        <v>0.82068524783225882</v>
      </c>
      <c r="FA105" s="15">
        <f t="shared" ca="1" si="176"/>
        <v>835777.7166468557</v>
      </c>
      <c r="FB105" s="15">
        <f t="shared" ca="1" si="177"/>
        <v>0</v>
      </c>
      <c r="FC105" s="15">
        <f t="shared" ca="1" si="178"/>
        <v>13839.096063796062</v>
      </c>
      <c r="FD105" s="15">
        <f t="shared" ca="1" si="179"/>
        <v>10640.497442053049</v>
      </c>
      <c r="FE105" s="15">
        <f t="shared" ca="1" si="180"/>
        <v>0</v>
      </c>
      <c r="FF105" s="15">
        <f t="shared" ca="1" si="181"/>
        <v>860257.31015270483</v>
      </c>
      <c r="FG105" s="15">
        <f t="shared" ca="1" si="182"/>
        <v>239834.02984729505</v>
      </c>
      <c r="FH105" s="15">
        <f t="shared" ca="1" si="183"/>
        <v>1100091.3399999999</v>
      </c>
      <c r="FI105" s="20"/>
      <c r="FJ105" s="85">
        <f t="shared" ca="1" si="184"/>
        <v>835287.32522975211</v>
      </c>
      <c r="FK105" s="21"/>
      <c r="FL105" s="22"/>
      <c r="FM105" s="104">
        <f ca="1">_xll.DBRW($B$3,$Q$37,$Q$38,$Q$40,$Q$41,$Q$42,$P105,FM$2,FM$4,FM$3)</f>
        <v>1025964.0499999995</v>
      </c>
      <c r="FN105" s="105">
        <f t="shared" ca="1" si="185"/>
        <v>0.13771159377822714</v>
      </c>
      <c r="FO105" s="104">
        <f ca="1">_xll.DBRW($B$3,$Q$37,$Q$38,$Q$40,$Q$41,$Q$42,$P105,FO$2,FO$4,FO$3)</f>
        <v>624825.22</v>
      </c>
      <c r="FP105" s="105">
        <f t="shared" ca="1" si="186"/>
        <v>7.4803268401194098E-2</v>
      </c>
      <c r="FQ105" s="86">
        <f t="shared" ca="1" si="187"/>
        <v>401138.82999999949</v>
      </c>
      <c r="FR105" s="103">
        <f t="shared" ca="1" si="188"/>
        <v>6.2908325377033041</v>
      </c>
      <c r="FS105" s="23"/>
      <c r="FU105" s="37"/>
      <c r="FV105" s="37"/>
      <c r="FW105" s="37"/>
      <c r="FX105" s="37"/>
      <c r="FY105" s="37"/>
      <c r="FZ105" s="37"/>
      <c r="GA105" s="37"/>
      <c r="GB105" s="37"/>
      <c r="GC105" s="37"/>
      <c r="GD105" s="37"/>
      <c r="GE105" s="37"/>
      <c r="GF105" s="37"/>
      <c r="GG105" s="37"/>
    </row>
    <row r="106" spans="1:189" ht="15" customHeight="1" x14ac:dyDescent="0.25">
      <c r="A106">
        <f t="shared" ca="1" si="108"/>
        <v>1</v>
      </c>
      <c r="C106" s="30"/>
      <c r="D106" s="30"/>
      <c r="E106" s="30">
        <f t="shared" ca="1" si="190"/>
        <v>0</v>
      </c>
      <c r="F106" s="30"/>
      <c r="G106" s="30"/>
      <c r="H106" s="30"/>
      <c r="I106" s="30">
        <f t="shared" ca="1" si="189"/>
        <v>0</v>
      </c>
      <c r="J106" s="30">
        <f t="shared" ca="1" si="111"/>
        <v>0</v>
      </c>
      <c r="K106" s="4"/>
      <c r="L106" s="9"/>
      <c r="M106" s="10"/>
      <c r="N106" s="9"/>
      <c r="O106" s="11"/>
      <c r="P106" s="130" t="s">
        <v>331</v>
      </c>
      <c r="Q106" s="130"/>
      <c r="R106" s="12"/>
      <c r="S106" s="13"/>
      <c r="T106" s="84">
        <f ca="1">_xll.DBRW($B$3,$Q$37,$Q$38,$Q$40,$Q$41,$Q$42,$P106,T$2,T$4,T$3)</f>
        <v>5719620.1899999995</v>
      </c>
      <c r="U106" s="84">
        <f ca="1">_xll.DBRW($B$3,$Q$37,$Q$38,$Q$40,$Q$41,$Q$42,$P106,U$2,U$4,U$3)</f>
        <v>6581707.7199999997</v>
      </c>
      <c r="V106" s="85">
        <f t="shared" ca="1" si="112"/>
        <v>-862087.53000000026</v>
      </c>
      <c r="W106" s="106">
        <f t="shared" ca="1" si="113"/>
        <v>-0.13098234784573512</v>
      </c>
      <c r="X106" s="15">
        <f ca="1">_xll.DBRW($B$3,$Q$37,$Q$38,$Q$40,$Q$41,$Q$42,$P106,X$2,X$4,X$3)</f>
        <v>-1686496.1300000001</v>
      </c>
      <c r="Y106" s="15">
        <f ca="1">_xll.DBRW($B$3,$Q$37,$Q$38,$Q$40,$Q$41,$Q$42,$P106,Y$2,Y$4,Y$3)</f>
        <v>-568180.72000000009</v>
      </c>
      <c r="Z106" s="15">
        <f ca="1">_xll.DBRW($B$3,$Q$37,$Q$38,$Q$40,$Q$41,$Q$42,$P106,Z$2,Z$4,Z$3)</f>
        <v>-1734299.5499999998</v>
      </c>
      <c r="AA106" s="15">
        <f ca="1">_xll.DBRW($B$3,$Q$37,$Q$38,$Q$40,$Q$41,$Q$42,$P106,AA$2,AA$4,AA$3)</f>
        <v>-724239.55999999994</v>
      </c>
      <c r="AB106" s="15">
        <f ca="1">_xll.DBRW($B$3,$Q$37,$Q$38,$Q$40,$Q$41,$Q$42,$P106,AB$2,AB$4,AB$3)</f>
        <v>-520915.65999999992</v>
      </c>
      <c r="AC106" s="15">
        <f ca="1">_xll.DBRW($B$3,$Q$37,$Q$38,$Q$40,$Q$41,$Q$42,$P106,AC$2,AC$4,AC$3)</f>
        <v>-1788532.5600000003</v>
      </c>
      <c r="AD106" s="15">
        <f ca="1">_xll.DBRW($B$3,$Q$37,$Q$38,$Q$40,$Q$41,$Q$42,$P106,AD$2,AD$4,AD$3)</f>
        <v>-714532.92</v>
      </c>
      <c r="AE106" s="15">
        <f ca="1">_xll.DBRW($B$3,$Q$37,$Q$38,$Q$40,$Q$41,$Q$42,$P106,AE$2,AE$4,AE$3)</f>
        <v>-1984983.8200000008</v>
      </c>
      <c r="AF106" s="15">
        <f ca="1">_xll.DBRW($B$3,$Q$37,$Q$38,$Q$40,$Q$41,$Q$42,$P106,AF$2,AF$4,AF$3)</f>
        <v>-754692.12000000011</v>
      </c>
      <c r="AG106" s="15">
        <f ca="1">_xll.DBRW($B$3,$Q$37,$Q$38,$Q$40,$Q$41,$Q$42,$P106,AG$2,AG$4,AG$3)</f>
        <v>-628297.82999999996</v>
      </c>
      <c r="AH106" s="15">
        <f t="shared" ca="1" si="114"/>
        <v>102036.43000000017</v>
      </c>
      <c r="AI106" s="15">
        <f t="shared" ca="1" si="115"/>
        <v>146352.19999999995</v>
      </c>
      <c r="AJ106" s="15">
        <f t="shared" ca="1" si="116"/>
        <v>250684.27000000095</v>
      </c>
      <c r="AK106" s="15">
        <f t="shared" ca="1" si="117"/>
        <v>30452.560000000172</v>
      </c>
      <c r="AL106" s="15">
        <f t="shared" ca="1" si="118"/>
        <v>107382.17000000004</v>
      </c>
      <c r="AM106" s="20"/>
      <c r="AN106" s="16">
        <f ca="1">_xll.DBRW($B$3,$Q$37,$Q$38,$Q$40,$Q$41,$Q$42,$P106,AN$2,AN$4,AN$3)</f>
        <v>0.29486155967989203</v>
      </c>
      <c r="AO106" s="16">
        <f ca="1">_xll.DBRW($B$3,$Q$37,$Q$38,$Q$40,$Q$41,$Q$42,$P106,AO$2,AO$4,AO$3)</f>
        <v>0.27174293300280439</v>
      </c>
      <c r="AP106" s="17">
        <f t="shared" ca="1" si="119"/>
        <v>-2.3118626677087639</v>
      </c>
      <c r="AQ106" s="14">
        <f t="shared" ca="1" si="120"/>
        <v>-132229.76390734297</v>
      </c>
      <c r="AR106" s="18">
        <f ca="1">_xll.DBRW($B$3,$Q$37,$Q$38,$Q$40,$Q$41,$Q$42,$P106,AR$2,AR$4,AR$3)</f>
        <v>8.2018818705508103</v>
      </c>
      <c r="AS106" s="19">
        <f ca="1">_xll.DBRW($B$3,$Q$37,$Q$38,$Q$40,$Q$41,$Q$42,$P106,AS$2,AS$4,AS$3)</f>
        <v>4.2437017117419679E-2</v>
      </c>
      <c r="AT106" s="18">
        <f ca="1">_xll.DBRW($B$3,$Q$37,$Q$38,$Q$40,$Q$41,$Q$42,$P106,AT$2,AT$4,AT$3)</f>
        <v>1.180429899758666</v>
      </c>
      <c r="AU106" s="15">
        <f ca="1">_xll.DBRW($B$3,$Q$37,$Q$38,$Q$40,$Q$41,$Q$42,$P106,AU$2,AU$4,AU$3)</f>
        <v>205623.07</v>
      </c>
      <c r="AV106" s="15">
        <f ca="1">_xll.DBRW($B$3,$Q$37,$Q$38,$Q$40,$Q$41,$Q$42,$P106,AV$2,AV$4,AV$3)</f>
        <v>4845370.4800000004</v>
      </c>
      <c r="AW106" s="18">
        <f ca="1">_xll.DBRW($B$3,$Q$37,$Q$38,$Q$40,$Q$41,$Q$42,$P106,AW$2,AW$4,AW$3)</f>
        <v>7.7671487248797471</v>
      </c>
      <c r="AX106" s="19">
        <f ca="1">_xll.DBRW($B$3,$Q$37,$Q$38,$Q$40,$Q$41,$Q$42,$P106,AX$2,AX$4,AX$3)</f>
        <v>4.1788922746988998E-2</v>
      </c>
      <c r="AY106" s="18">
        <f ca="1">_xll.DBRW($B$3,$Q$37,$Q$38,$Q$40,$Q$41,$Q$42,$P106,AY$2,AY$4,AY$3)</f>
        <v>1.1944405487999359</v>
      </c>
      <c r="AZ106" s="15">
        <f ca="1">_xll.DBRW($B$3,$Q$37,$Q$38,$Q$40,$Q$41,$Q$42,$P106,AZ$2,AZ$4,AZ$3)</f>
        <v>230268.87</v>
      </c>
      <c r="BA106" s="15">
        <f ca="1">_xll.DBRW($B$3,$Q$37,$Q$38,$Q$40,$Q$41,$Q$42,$P106,BA$2,BA$4,BA$3)</f>
        <v>5510284.9000000004</v>
      </c>
      <c r="BB106" s="18">
        <f t="shared" ca="1" si="121"/>
        <v>0.43473314567106325</v>
      </c>
      <c r="BC106" s="18">
        <f t="shared" ca="1" si="122"/>
        <v>6.4809437043068102E-4</v>
      </c>
      <c r="BD106" s="18">
        <f t="shared" ca="1" si="123"/>
        <v>-1.4010649041269918E-2</v>
      </c>
      <c r="BE106" s="15">
        <f t="shared" ca="1" si="124"/>
        <v>-89391.164043641242</v>
      </c>
      <c r="BF106" s="15">
        <f t="shared" ca="1" si="125"/>
        <v>-26155.463595550191</v>
      </c>
      <c r="BG106" s="15">
        <f t="shared" ca="1" si="126"/>
        <v>-20017.203386427911</v>
      </c>
      <c r="BH106" s="15">
        <f t="shared" ca="1" si="127"/>
        <v>3334.0671182763763</v>
      </c>
      <c r="BI106" s="15">
        <f t="shared" ca="1" si="128"/>
        <v>0</v>
      </c>
      <c r="BJ106" s="15">
        <f t="shared" ca="1" si="129"/>
        <v>-132229.76390734297</v>
      </c>
      <c r="BK106" s="15">
        <f t="shared" ca="1" si="130"/>
        <v>234266.19390734314</v>
      </c>
      <c r="BL106" s="15">
        <f t="shared" ca="1" si="131"/>
        <v>102036.43000000017</v>
      </c>
      <c r="BM106" s="16">
        <f ca="1">_xll.DBRW($B$3,$Q$37,$Q$38,$Q$40,$Q$41,$Q$42,$P106,BM$2,BM$4,BM$3)</f>
        <v>9.9338889843313211E-2</v>
      </c>
      <c r="BN106" s="16">
        <f ca="1">_xll.DBRW($B$3,$Q$37,$Q$38,$Q$40,$Q$41,$Q$42,$P106,BN$2,BN$4,BN$3)</f>
        <v>0.10856345349835743</v>
      </c>
      <c r="BO106" s="17">
        <f t="shared" ca="1" si="132"/>
        <v>0.92245636550442178</v>
      </c>
      <c r="BP106" s="14">
        <f t="shared" ca="1" si="133"/>
        <v>52761.000525331125</v>
      </c>
      <c r="BQ106" s="15">
        <f ca="1">_xll.DBRW($B$3,$Q$37,$Q$38,$Q$40,$Q$41,$Q$42,$P106,BQ$2,BQ$4,BQ$3)</f>
        <v>0.11198421997742503</v>
      </c>
      <c r="BR106" s="15">
        <f ca="1">_xll.DBRW($B$3,$Q$37,$Q$38,$Q$40,$Q$41,$Q$42,$P106,BR$2,BR$4,BR$3)</f>
        <v>1.0471349963728676</v>
      </c>
      <c r="BS106" s="15">
        <f ca="1">_xll.DBRW($B$3,$Q$37,$Q$38,$Q$40,$Q$41,$Q$42,$P106,BS$2,BS$4,BS$3)</f>
        <v>1.180429899758666</v>
      </c>
      <c r="BT106" s="15">
        <f ca="1">_xll.DBRW($B$3,$Q$37,$Q$38,$Q$40,$Q$41,$Q$42,$P106,BT$2,BT$4,BT$3)</f>
        <v>5073757</v>
      </c>
      <c r="BU106" s="15">
        <f ca="1">_xll.DBRW($B$3,$Q$37,$Q$38,$Q$40,$Q$41,$Q$42,$P106,BU$2,BU$4,BU$3)</f>
        <v>4845370.4800000004</v>
      </c>
      <c r="BV106" s="15">
        <f ca="1">_xll.DBRW($B$3,$Q$37,$Q$38,$Q$40,$Q$41,$Q$42,$P106,BV$2,BV$4,BV$3)</f>
        <v>0.12202713164063</v>
      </c>
      <c r="BW106" s="15">
        <f ca="1">_xll.DBRW($B$3,$Q$37,$Q$38,$Q$40,$Q$41,$Q$42,$P106,BW$2,BW$4,BW$3)</f>
        <v>1.0626537658697102</v>
      </c>
      <c r="BX106" s="15">
        <f ca="1">_xll.DBRW($B$3,$Q$37,$Q$38,$Q$40,$Q$41,$Q$42,$P106,BX$2,BX$4,BX$3)</f>
        <v>1.1944405487999359</v>
      </c>
      <c r="BY106" s="15">
        <f ca="1">_xll.DBRW($B$3,$Q$37,$Q$38,$Q$40,$Q$41,$Q$42,$P106,BY$2,BY$4,BY$3)</f>
        <v>5855525</v>
      </c>
      <c r="BZ106" s="15">
        <f ca="1">_xll.DBRW($B$3,$Q$37,$Q$38,$Q$40,$Q$41,$Q$42,$P106,BZ$2,BZ$4,BZ$3)</f>
        <v>5510284.9000000004</v>
      </c>
      <c r="CA106" s="15">
        <f t="shared" ca="1" si="134"/>
        <v>-1.0042911663204979E-2</v>
      </c>
      <c r="CB106" s="15">
        <f t="shared" ca="1" si="135"/>
        <v>-1.551876949684261E-2</v>
      </c>
      <c r="CC106" s="15">
        <f t="shared" ca="1" si="136"/>
        <v>-1.4010649041269918E-2</v>
      </c>
      <c r="CD106" s="15">
        <f t="shared" ca="1" si="137"/>
        <v>50955.293351567903</v>
      </c>
      <c r="CE106" s="15">
        <f t="shared" ca="1" si="138"/>
        <v>8297.5903435617856</v>
      </c>
      <c r="CF106" s="15">
        <f t="shared" ca="1" si="139"/>
        <v>-6743.7978837740066</v>
      </c>
      <c r="CG106" s="15">
        <f t="shared" ca="1" si="140"/>
        <v>251.91471397544956</v>
      </c>
      <c r="CH106" s="15">
        <f t="shared" ca="1" si="141"/>
        <v>0</v>
      </c>
      <c r="CI106" s="15">
        <f t="shared" ca="1" si="142"/>
        <v>52761.000525331132</v>
      </c>
      <c r="CJ106" s="15">
        <f t="shared" ca="1" si="143"/>
        <v>93591.199474668829</v>
      </c>
      <c r="CK106" s="15">
        <f t="shared" ca="1" si="144"/>
        <v>146352.19999999995</v>
      </c>
      <c r="CL106" s="16">
        <f ca="1">_xll.DBRW($B$3,$Q$37,$Q$38,$Q$40,$Q$41,$Q$42,$P106,CL$2,CL$4,CL$3)</f>
        <v>0.3032193558992245</v>
      </c>
      <c r="CM106" s="16">
        <f ca="1">_xll.DBRW($B$3,$Q$37,$Q$38,$Q$40,$Q$41,$Q$42,$P106,CM$2,CM$4,CM$3)</f>
        <v>0.30159100106620973</v>
      </c>
      <c r="CN106" s="17">
        <f t="shared" ca="1" si="145"/>
        <v>-0.16283548330147668</v>
      </c>
      <c r="CO106" s="14">
        <f t="shared" ca="1" si="146"/>
        <v>-9313.5711793952214</v>
      </c>
      <c r="CP106" s="15">
        <f ca="1">_xll.DBRW($B$3,$Q$37,$Q$38,$Q$40,$Q$41,$Q$42,$P106,CP$2,CP$4,CP$3)</f>
        <v>1.0297695205635191</v>
      </c>
      <c r="CQ106" s="15">
        <f ca="1">_xll.DBRW($B$3,$Q$37,$Q$38,$Q$40,$Q$41,$Q$42,$P106,CQ$2,CQ$4,CQ$3)</f>
        <v>0.34758184889094385</v>
      </c>
      <c r="CR106" s="15">
        <f ca="1">_xll.DBRW($B$3,$Q$37,$Q$38,$Q$40,$Q$41,$Q$42,$P106,CR$2,CR$4,CR$3)</f>
        <v>1.180429899758666</v>
      </c>
      <c r="CS106" s="15">
        <f ca="1">_xll.DBRW($B$3,$Q$37,$Q$38,$Q$40,$Q$41,$Q$42,$P106,CS$2,CS$4,CS$3)</f>
        <v>1684162.8300000003</v>
      </c>
      <c r="CT106" s="15">
        <f ca="1">_xll.DBRW($B$3,$Q$37,$Q$38,$Q$40,$Q$41,$Q$42,$P106,CT$2,CT$4,CT$3)</f>
        <v>4845370.4800000004</v>
      </c>
      <c r="CU106" s="15">
        <f ca="1">_xll.DBRW($B$3,$Q$37,$Q$38,$Q$40,$Q$41,$Q$42,$P106,CU$2,CU$4,CU$3)</f>
        <v>1.0288586260428025</v>
      </c>
      <c r="CV106" s="15">
        <f ca="1">_xll.DBRW($B$3,$Q$37,$Q$38,$Q$40,$Q$41,$Q$42,$P106,CV$2,CV$4,CV$3)</f>
        <v>0.35012829917378679</v>
      </c>
      <c r="CW106" s="15">
        <f ca="1">_xll.DBRW($B$3,$Q$37,$Q$38,$Q$40,$Q$41,$Q$42,$P106,CW$2,CW$4,CW$3)</f>
        <v>1.1944405487999359</v>
      </c>
      <c r="CX106" s="15">
        <f ca="1">_xll.DBRW($B$3,$Q$37,$Q$38,$Q$40,$Q$41,$Q$42,$P106,CX$2,CX$4,CX$3)</f>
        <v>1929306.68</v>
      </c>
      <c r="CY106" s="15">
        <f ca="1">_xll.DBRW($B$3,$Q$37,$Q$38,$Q$40,$Q$41,$Q$42,$P106,CY$2,CY$4,CY$3)</f>
        <v>5510284.9000000004</v>
      </c>
      <c r="CZ106" s="15">
        <f t="shared" ca="1" si="147"/>
        <v>9.1089452071657639E-4</v>
      </c>
      <c r="DA106" s="15">
        <f t="shared" ca="1" si="148"/>
        <v>-2.5464502828429492E-3</v>
      </c>
      <c r="DB106" s="15">
        <f t="shared" ca="1" si="149"/>
        <v>-1.4010649041269918E-2</v>
      </c>
      <c r="DC106" s="15">
        <f t="shared" ca="1" si="150"/>
        <v>-1534.0946938415232</v>
      </c>
      <c r="DD106" s="15">
        <f t="shared" ca="1" si="151"/>
        <v>12613.397974551772</v>
      </c>
      <c r="DE106" s="15">
        <f t="shared" ca="1" si="152"/>
        <v>-20584.587303701905</v>
      </c>
      <c r="DF106" s="15">
        <f t="shared" ca="1" si="153"/>
        <v>191.71284359644051</v>
      </c>
      <c r="DG106" s="15">
        <f t="shared" ca="1" si="154"/>
        <v>0</v>
      </c>
      <c r="DH106" s="15">
        <f t="shared" ca="1" si="155"/>
        <v>-9313.5711793952159</v>
      </c>
      <c r="DI106" s="15">
        <f t="shared" ca="1" si="156"/>
        <v>259997.84117939617</v>
      </c>
      <c r="DJ106" s="15">
        <f t="shared" ca="1" si="157"/>
        <v>250684.27000000095</v>
      </c>
      <c r="DK106" s="16">
        <f ca="1">_xll.DBRW($B$3,$Q$37,$Q$38,$Q$40,$Q$41,$Q$42,$P106,DK$2,DK$4,DK$3)</f>
        <v>0.12662371555129431</v>
      </c>
      <c r="DL106" s="16">
        <f ca="1">_xll.DBRW($B$3,$Q$37,$Q$38,$Q$40,$Q$41,$Q$42,$P106,DL$2,DL$4,DL$3)</f>
        <v>0.11466509181298014</v>
      </c>
      <c r="DM106" s="17">
        <f t="shared" ca="1" si="158"/>
        <v>-1.1958623738314176</v>
      </c>
      <c r="DN106" s="14">
        <f t="shared" ca="1" si="159"/>
        <v>-68398.785778275109</v>
      </c>
      <c r="DO106" s="15">
        <f ca="1">_xll.DBRW($B$3,$Q$37,$Q$38,$Q$40,$Q$41,$Q$42,$P106,DO$2,DO$4,DO$3)</f>
        <v>4706.6746385052802</v>
      </c>
      <c r="DP106" s="15">
        <f ca="1">_xll.DBRW($B$3,$Q$37,$Q$38,$Q$40,$Q$41,$Q$42,$P106,DP$2,DP$4,DP$3)</f>
        <v>3.175711756926376E-5</v>
      </c>
      <c r="DQ106" s="15">
        <f ca="1">_xll.DBRW($B$3,$Q$37,$Q$38,$Q$40,$Q$41,$Q$42,$P106,DQ$2,DQ$4,DQ$3)</f>
        <v>1.180429899758666</v>
      </c>
      <c r="DR106" s="15">
        <f ca="1">_xll.DBRW($B$3,$Q$37,$Q$38,$Q$40,$Q$41,$Q$42,$P106,DR$2,DR$4,DR$3)</f>
        <v>153.875</v>
      </c>
      <c r="DS106" s="15">
        <f ca="1">_xll.DBRW($B$3,$Q$37,$Q$38,$Q$40,$Q$41,$Q$42,$P106,DS$2,DS$4,DS$3)</f>
        <v>4845370.4800000004</v>
      </c>
      <c r="DT106" s="15">
        <f ca="1">_xll.DBRW($B$3,$Q$37,$Q$38,$Q$40,$Q$41,$Q$42,$P106,DT$2,DT$4,DT$3)</f>
        <v>4769.8237921348318</v>
      </c>
      <c r="DU106" s="15">
        <f ca="1">_xll.DBRW($B$3,$Q$37,$Q$38,$Q$40,$Q$41,$Q$42,$P106,DU$2,DU$4,DU$3)</f>
        <v>2.8713982143141494E-5</v>
      </c>
      <c r="DV106" s="15">
        <f ca="1">_xll.DBRW($B$3,$Q$37,$Q$38,$Q$40,$Q$41,$Q$42,$P106,DV$2,DV$4,DV$3)</f>
        <v>1.1944405487999359</v>
      </c>
      <c r="DW106" s="15">
        <f ca="1">_xll.DBRW($B$3,$Q$37,$Q$38,$Q$40,$Q$41,$Q$42,$P106,DW$2,DW$4,DW$3)</f>
        <v>158.22222222222223</v>
      </c>
      <c r="DX106" s="15">
        <f ca="1">_xll.DBRW($B$3,$Q$37,$Q$38,$Q$40,$Q$41,$Q$42,$P106,DX$2,DX$4,DX$3)</f>
        <v>5510284.9000000004</v>
      </c>
      <c r="DY106" s="15">
        <f t="shared" ca="1" si="160"/>
        <v>-63.14915362955162</v>
      </c>
      <c r="DZ106" s="15">
        <f t="shared" ca="1" si="161"/>
        <v>3.0431354261222659E-6</v>
      </c>
      <c r="EA106" s="15">
        <f t="shared" ca="1" si="162"/>
        <v>-1.4010649041269918E-2</v>
      </c>
      <c r="EB106" s="15">
        <f t="shared" ca="1" si="163"/>
        <v>9717.0760147472556</v>
      </c>
      <c r="EC106" s="15">
        <f t="shared" ca="1" si="164"/>
        <v>-76755.604675390903</v>
      </c>
      <c r="ED106" s="15">
        <f t="shared" ca="1" si="165"/>
        <v>-8596.0769877468138</v>
      </c>
      <c r="EE106" s="15">
        <f t="shared" ca="1" si="166"/>
        <v>7235.8198701153451</v>
      </c>
      <c r="EF106" s="15">
        <f t="shared" ca="1" si="167"/>
        <v>0</v>
      </c>
      <c r="EG106" s="15">
        <f t="shared" ca="1" si="168"/>
        <v>-68398.785778275109</v>
      </c>
      <c r="EH106" s="15">
        <f t="shared" ca="1" si="169"/>
        <v>98851.345778275281</v>
      </c>
      <c r="EI106" s="15">
        <f t="shared" ca="1" si="170"/>
        <v>30452.560000000172</v>
      </c>
      <c r="EJ106" s="16">
        <f ca="1">_xll.DBRW($B$3,$Q$37,$Q$38,$Q$40,$Q$41,$Q$42,$P106,EJ$2,EJ$4,EJ$3)</f>
        <v>9.107521875504114E-2</v>
      </c>
      <c r="EK106" s="16">
        <f ca="1">_xll.DBRW($B$3,$Q$37,$Q$38,$Q$40,$Q$41,$Q$42,$P106,EK$2,EK$4,EK$3)</f>
        <v>9.5461217168725923E-2</v>
      </c>
      <c r="EL106" s="17">
        <f t="shared" ca="1" si="171"/>
        <v>0.43859984136847829</v>
      </c>
      <c r="EM106" s="14">
        <f t="shared" ca="1" si="172"/>
        <v>25086.245080219494</v>
      </c>
      <c r="EN106" s="15">
        <f ca="1">_xll.DBRW($B$3,$Q$37,$Q$38,$Q$40,$Q$41,$Q$42,$P106,EN$2,EN$4,EN$3)</f>
        <v>0.10750791134551178</v>
      </c>
      <c r="EO106" s="15">
        <f ca="1">_xll.DBRW($B$3,$Q$37,$Q$38,$Q$40,$Q$41,$Q$42,$P106,EO$2,EO$4,EO$3)</f>
        <v>1</v>
      </c>
      <c r="EP106" s="15">
        <f ca="1">_xll.DBRW($B$3,$Q$37,$Q$38,$Q$40,$Q$41,$Q$42,$P106,EP$2,EP$4,EP$3)</f>
        <v>1.180429899758666</v>
      </c>
      <c r="EQ106" s="15">
        <f ca="1">_xll.DBRW($B$3,$Q$37,$Q$38,$Q$40,$Q$41,$Q$42,$P106,EQ$2,EQ$4,EQ$3)</f>
        <v>4845370.4800000004</v>
      </c>
      <c r="ER106" s="15">
        <f ca="1">_xll.DBRW($B$3,$Q$37,$Q$38,$Q$40,$Q$41,$Q$42,$P106,ER$2,ER$4,ER$3)</f>
        <v>4845370.4800000004</v>
      </c>
      <c r="ES106" s="15">
        <f ca="1">_xll.DBRW($B$3,$Q$37,$Q$38,$Q$40,$Q$41,$Q$42,$P106,ES$2,ES$4,ES$3)</f>
        <v>0.11402274862412284</v>
      </c>
      <c r="ET106" s="15">
        <f ca="1">_xll.DBRW($B$3,$Q$37,$Q$38,$Q$40,$Q$41,$Q$42,$P106,ET$2,ET$4,ET$3)</f>
        <v>1</v>
      </c>
      <c r="EU106" s="15">
        <f ca="1">_xll.DBRW($B$3,$Q$37,$Q$38,$Q$40,$Q$41,$Q$42,$P106,EU$2,EU$4,EU$3)</f>
        <v>1.1944405487999359</v>
      </c>
      <c r="EV106" s="15">
        <f ca="1">_xll.DBRW($B$3,$Q$37,$Q$38,$Q$40,$Q$41,$Q$42,$P106,EV$2,EV$4,EV$3)</f>
        <v>5510284.9000000004</v>
      </c>
      <c r="EW106" s="15">
        <f ca="1">_xll.DBRW($B$3,$Q$37,$Q$38,$Q$40,$Q$41,$Q$42,$P106,EW$2,EW$4,EW$3)</f>
        <v>5510284.9000000004</v>
      </c>
      <c r="EX106" s="15">
        <f t="shared" ca="1" si="173"/>
        <v>-6.5148372786110603E-3</v>
      </c>
      <c r="EY106" s="15">
        <f t="shared" ca="1" si="174"/>
        <v>0</v>
      </c>
      <c r="EZ106" s="15">
        <f t="shared" ca="1" si="175"/>
        <v>-1.4010649041269918E-2</v>
      </c>
      <c r="FA106" s="15">
        <f t="shared" ca="1" si="176"/>
        <v>31566.800231785572</v>
      </c>
      <c r="FB106" s="15">
        <f t="shared" ca="1" si="177"/>
        <v>0</v>
      </c>
      <c r="FC106" s="15">
        <f t="shared" ca="1" si="178"/>
        <v>-6182.8038190608413</v>
      </c>
      <c r="FD106" s="15">
        <f t="shared" ca="1" si="179"/>
        <v>-297.75133250524232</v>
      </c>
      <c r="FE106" s="15">
        <f t="shared" ca="1" si="180"/>
        <v>0</v>
      </c>
      <c r="FF106" s="15">
        <f t="shared" ca="1" si="181"/>
        <v>25086.245080219487</v>
      </c>
      <c r="FG106" s="15">
        <f t="shared" ca="1" si="182"/>
        <v>82295.924919780547</v>
      </c>
      <c r="FH106" s="15">
        <f t="shared" ca="1" si="183"/>
        <v>107382.17000000004</v>
      </c>
      <c r="FI106" s="20"/>
      <c r="FJ106" s="85">
        <f t="shared" ca="1" si="184"/>
        <v>769002.50525946403</v>
      </c>
      <c r="FK106" s="21"/>
      <c r="FL106" s="22"/>
      <c r="FM106" s="104">
        <f ca="1">_xll.DBRW($B$3,$Q$37,$Q$38,$Q$40,$Q$41,$Q$42,$P106,FM$2,FM$4,FM$3)</f>
        <v>485488.56999999809</v>
      </c>
      <c r="FN106" s="105">
        <f t="shared" ca="1" si="185"/>
        <v>8.4881260271234577E-2</v>
      </c>
      <c r="FO106" s="104">
        <f ca="1">_xll.DBRW($B$3,$Q$37,$Q$38,$Q$40,$Q$41,$Q$42,$P106,FO$2,FO$4,FO$3)</f>
        <v>710668.47</v>
      </c>
      <c r="FP106" s="105">
        <f t="shared" ca="1" si="186"/>
        <v>0.10797630345092261</v>
      </c>
      <c r="FQ106" s="86">
        <f t="shared" ca="1" si="187"/>
        <v>-225179.90000000189</v>
      </c>
      <c r="FR106" s="103">
        <f t="shared" ca="1" si="188"/>
        <v>-2.3095043179688037</v>
      </c>
      <c r="FS106" s="23"/>
      <c r="FU106" s="37"/>
      <c r="FV106" s="37"/>
      <c r="FW106" s="37"/>
      <c r="FX106" s="37"/>
      <c r="FY106" s="37"/>
      <c r="FZ106" s="37"/>
      <c r="GA106" s="37"/>
      <c r="GB106" s="37"/>
      <c r="GC106" s="37"/>
      <c r="GD106" s="37"/>
      <c r="GE106" s="37"/>
      <c r="GF106" s="37"/>
      <c r="GG106" s="37"/>
    </row>
    <row r="107" spans="1:189" ht="15" customHeight="1" x14ac:dyDescent="0.25">
      <c r="A107">
        <f t="shared" ca="1" si="108"/>
        <v>1</v>
      </c>
      <c r="C107" s="30"/>
      <c r="D107" s="30"/>
      <c r="E107" s="30">
        <f t="shared" ca="1" si="190"/>
        <v>0</v>
      </c>
      <c r="F107" s="30"/>
      <c r="G107" s="30"/>
      <c r="H107" s="30"/>
      <c r="I107" s="30">
        <f t="shared" ca="1" si="189"/>
        <v>0</v>
      </c>
      <c r="J107" s="30">
        <f t="shared" ca="1" si="111"/>
        <v>0</v>
      </c>
      <c r="K107" s="4"/>
      <c r="L107" s="9"/>
      <c r="M107" s="10"/>
      <c r="N107" s="9"/>
      <c r="O107" s="11"/>
      <c r="P107" s="130" t="s">
        <v>406</v>
      </c>
      <c r="Q107" s="130"/>
      <c r="R107" s="12"/>
      <c r="S107" s="13"/>
      <c r="T107" s="84">
        <f ca="1">_xll.DBRW($B$3,$Q$37,$Q$38,$Q$40,$Q$41,$Q$42,$P107,T$2,T$4,T$3)</f>
        <v>4672543.95</v>
      </c>
      <c r="U107" s="84">
        <f ca="1">_xll.DBRW($B$3,$Q$37,$Q$38,$Q$40,$Q$41,$Q$42,$P107,U$2,U$4,U$3)</f>
        <v>5501232.9700000007</v>
      </c>
      <c r="V107" s="85">
        <f t="shared" ca="1" si="112"/>
        <v>-828689.02000000048</v>
      </c>
      <c r="W107" s="106">
        <f t="shared" ca="1" si="113"/>
        <v>-0.15063696166279619</v>
      </c>
      <c r="X107" s="15">
        <f ca="1">_xll.DBRW($B$3,$Q$37,$Q$38,$Q$40,$Q$41,$Q$42,$P107,X$2,X$4,X$3)</f>
        <v>-2098195.92</v>
      </c>
      <c r="Y107" s="15">
        <f ca="1">_xll.DBRW($B$3,$Q$37,$Q$38,$Q$40,$Q$41,$Q$42,$P107,Y$2,Y$4,Y$3)</f>
        <v>-588629.62</v>
      </c>
      <c r="Z107" s="15">
        <f ca="1">_xll.DBRW($B$3,$Q$37,$Q$38,$Q$40,$Q$41,$Q$42,$P107,Z$2,Z$4,Z$3)</f>
        <v>-657254.98</v>
      </c>
      <c r="AA107" s="15">
        <f ca="1">_xll.DBRW($B$3,$Q$37,$Q$38,$Q$40,$Q$41,$Q$42,$P107,AA$2,AA$4,AA$3)</f>
        <v>-350765.48000000004</v>
      </c>
      <c r="AB107" s="15">
        <f ca="1">_xll.DBRW($B$3,$Q$37,$Q$38,$Q$40,$Q$41,$Q$42,$P107,AB$2,AB$4,AB$3)</f>
        <v>-287300.88</v>
      </c>
      <c r="AC107" s="15">
        <f ca="1">_xll.DBRW($B$3,$Q$37,$Q$38,$Q$40,$Q$41,$Q$42,$P107,AC$2,AC$4,AC$3)</f>
        <v>-2602208.41</v>
      </c>
      <c r="AD107" s="15">
        <f ca="1">_xll.DBRW($B$3,$Q$37,$Q$38,$Q$40,$Q$41,$Q$42,$P107,AD$2,AD$4,AD$3)</f>
        <v>-610217.24</v>
      </c>
      <c r="AE107" s="15">
        <f ca="1">_xll.DBRW($B$3,$Q$37,$Q$38,$Q$40,$Q$41,$Q$42,$P107,AE$2,AE$4,AE$3)</f>
        <v>-936139.25</v>
      </c>
      <c r="AF107" s="15">
        <f ca="1">_xll.DBRW($B$3,$Q$37,$Q$38,$Q$40,$Q$41,$Q$42,$P107,AF$2,AF$4,AF$3)</f>
        <v>-456248.49000000005</v>
      </c>
      <c r="AG107" s="15">
        <f ca="1">_xll.DBRW($B$3,$Q$37,$Q$38,$Q$40,$Q$41,$Q$42,$P107,AG$2,AG$4,AG$3)</f>
        <v>-302546.27999999997</v>
      </c>
      <c r="AH107" s="15">
        <f t="shared" ca="1" si="114"/>
        <v>504012.49000000022</v>
      </c>
      <c r="AI107" s="15">
        <f t="shared" ca="1" si="115"/>
        <v>21587.619999999995</v>
      </c>
      <c r="AJ107" s="15">
        <f t="shared" ca="1" si="116"/>
        <v>278884.27</v>
      </c>
      <c r="AK107" s="15">
        <f t="shared" ca="1" si="117"/>
        <v>105483.01000000001</v>
      </c>
      <c r="AL107" s="15">
        <f t="shared" ca="1" si="118"/>
        <v>15245.399999999965</v>
      </c>
      <c r="AM107" s="20"/>
      <c r="AN107" s="16">
        <f ca="1">_xll.DBRW($B$3,$Q$37,$Q$38,$Q$40,$Q$41,$Q$42,$P107,AN$2,AN$4,AN$3)</f>
        <v>0.44904787251920869</v>
      </c>
      <c r="AO107" s="16">
        <f ca="1">_xll.DBRW($B$3,$Q$37,$Q$38,$Q$40,$Q$41,$Q$42,$P107,AO$2,AO$4,AO$3)</f>
        <v>0.47302276129563731</v>
      </c>
      <c r="AP107" s="17">
        <f t="shared" ca="1" si="119"/>
        <v>2.3974888776428616</v>
      </c>
      <c r="AQ107" s="14">
        <f t="shared" ca="1" si="120"/>
        <v>112023.72150422435</v>
      </c>
      <c r="AR107" s="18">
        <f ca="1">_xll.DBRW($B$3,$Q$37,$Q$38,$Q$40,$Q$41,$Q$42,$P107,AR$2,AR$4,AR$3)</f>
        <v>0</v>
      </c>
      <c r="AS107" s="19">
        <f ca="1">_xll.DBRW($B$3,$Q$37,$Q$38,$Q$40,$Q$41,$Q$42,$P107,AS$2,AS$4,AS$3)</f>
        <v>0</v>
      </c>
      <c r="AT107" s="18">
        <f ca="1">_xll.DBRW($B$3,$Q$37,$Q$38,$Q$40,$Q$41,$Q$42,$P107,AT$2,AT$4,AT$3)</f>
        <v>0</v>
      </c>
      <c r="AU107" s="15">
        <f ca="1">_xll.DBRW($B$3,$Q$37,$Q$38,$Q$40,$Q$41,$Q$42,$P107,AU$2,AU$4,AU$3)</f>
        <v>0</v>
      </c>
      <c r="AV107" s="15">
        <f ca="1">_xll.DBRW($B$3,$Q$37,$Q$38,$Q$40,$Q$41,$Q$42,$P107,AV$2,AV$4,AV$3)</f>
        <v>0</v>
      </c>
      <c r="AW107" s="18">
        <f ca="1">_xll.DBRW($B$3,$Q$37,$Q$38,$Q$40,$Q$41,$Q$42,$P107,AW$2,AW$4,AW$3)</f>
        <v>0</v>
      </c>
      <c r="AX107" s="19">
        <f ca="1">_xll.DBRW($B$3,$Q$37,$Q$38,$Q$40,$Q$41,$Q$42,$P107,AX$2,AX$4,AX$3)</f>
        <v>0</v>
      </c>
      <c r="AY107" s="18">
        <f ca="1">_xll.DBRW($B$3,$Q$37,$Q$38,$Q$40,$Q$41,$Q$42,$P107,AY$2,AY$4,AY$3)</f>
        <v>0</v>
      </c>
      <c r="AZ107" s="15">
        <f ca="1">_xll.DBRW($B$3,$Q$37,$Q$38,$Q$40,$Q$41,$Q$42,$P107,AZ$2,AZ$4,AZ$3)</f>
        <v>0</v>
      </c>
      <c r="BA107" s="15">
        <f ca="1">_xll.DBRW($B$3,$Q$37,$Q$38,$Q$40,$Q$41,$Q$42,$P107,BA$2,BA$4,BA$3)</f>
        <v>0</v>
      </c>
      <c r="BB107" s="18">
        <f t="shared" ca="1" si="121"/>
        <v>0</v>
      </c>
      <c r="BC107" s="18">
        <f t="shared" ca="1" si="122"/>
        <v>0</v>
      </c>
      <c r="BD107" s="18">
        <f t="shared" ca="1" si="123"/>
        <v>0</v>
      </c>
      <c r="BE107" s="15">
        <f t="shared" ca="1" si="124"/>
        <v>0</v>
      </c>
      <c r="BF107" s="15">
        <f t="shared" ca="1" si="125"/>
        <v>0</v>
      </c>
      <c r="BG107" s="15">
        <f t="shared" ca="1" si="126"/>
        <v>0</v>
      </c>
      <c r="BH107" s="15">
        <f t="shared" ca="1" si="127"/>
        <v>0</v>
      </c>
      <c r="BI107" s="15">
        <f t="shared" ca="1" si="128"/>
        <v>112023.72150422435</v>
      </c>
      <c r="BJ107" s="15">
        <f t="shared" ca="1" si="129"/>
        <v>112023.72150422435</v>
      </c>
      <c r="BK107" s="15">
        <f t="shared" ca="1" si="130"/>
        <v>391988.76849577588</v>
      </c>
      <c r="BL107" s="15">
        <f t="shared" ca="1" si="131"/>
        <v>504012.49000000022</v>
      </c>
      <c r="BM107" s="16">
        <f ca="1">_xll.DBRW($B$3,$Q$37,$Q$38,$Q$40,$Q$41,$Q$42,$P107,BM$2,BM$4,BM$3)</f>
        <v>0.12597626181771923</v>
      </c>
      <c r="BN107" s="16">
        <f ca="1">_xll.DBRW($B$3,$Q$37,$Q$38,$Q$40,$Q$41,$Q$42,$P107,BN$2,BN$4,BN$3)</f>
        <v>0.11092372261413243</v>
      </c>
      <c r="BO107" s="17">
        <f t="shared" ca="1" si="132"/>
        <v>-1.5052539203586803</v>
      </c>
      <c r="BP107" s="14">
        <f t="shared" ca="1" si="133"/>
        <v>-70333.650987857312</v>
      </c>
      <c r="BQ107" s="15">
        <f ca="1">_xll.DBRW($B$3,$Q$37,$Q$38,$Q$40,$Q$41,$Q$42,$P107,BQ$2,BQ$4,BQ$3)</f>
        <v>0</v>
      </c>
      <c r="BR107" s="15">
        <f ca="1">_xll.DBRW($B$3,$Q$37,$Q$38,$Q$40,$Q$41,$Q$42,$P107,BR$2,BR$4,BR$3)</f>
        <v>0</v>
      </c>
      <c r="BS107" s="15">
        <f ca="1">_xll.DBRW($B$3,$Q$37,$Q$38,$Q$40,$Q$41,$Q$42,$P107,BS$2,BS$4,BS$3)</f>
        <v>0</v>
      </c>
      <c r="BT107" s="15">
        <f ca="1">_xll.DBRW($B$3,$Q$37,$Q$38,$Q$40,$Q$41,$Q$42,$P107,BT$2,BT$4,BT$3)</f>
        <v>0</v>
      </c>
      <c r="BU107" s="15">
        <f ca="1">_xll.DBRW($B$3,$Q$37,$Q$38,$Q$40,$Q$41,$Q$42,$P107,BU$2,BU$4,BU$3)</f>
        <v>0</v>
      </c>
      <c r="BV107" s="15">
        <f ca="1">_xll.DBRW($B$3,$Q$37,$Q$38,$Q$40,$Q$41,$Q$42,$P107,BV$2,BV$4,BV$3)</f>
        <v>0</v>
      </c>
      <c r="BW107" s="15">
        <f ca="1">_xll.DBRW($B$3,$Q$37,$Q$38,$Q$40,$Q$41,$Q$42,$P107,BW$2,BW$4,BW$3)</f>
        <v>0</v>
      </c>
      <c r="BX107" s="15">
        <f ca="1">_xll.DBRW($B$3,$Q$37,$Q$38,$Q$40,$Q$41,$Q$42,$P107,BX$2,BX$4,BX$3)</f>
        <v>0</v>
      </c>
      <c r="BY107" s="15">
        <f ca="1">_xll.DBRW($B$3,$Q$37,$Q$38,$Q$40,$Q$41,$Q$42,$P107,BY$2,BY$4,BY$3)</f>
        <v>0</v>
      </c>
      <c r="BZ107" s="15">
        <f ca="1">_xll.DBRW($B$3,$Q$37,$Q$38,$Q$40,$Q$41,$Q$42,$P107,BZ$2,BZ$4,BZ$3)</f>
        <v>0</v>
      </c>
      <c r="CA107" s="15">
        <f t="shared" ca="1" si="134"/>
        <v>0</v>
      </c>
      <c r="CB107" s="15">
        <f t="shared" ca="1" si="135"/>
        <v>0</v>
      </c>
      <c r="CC107" s="15">
        <f t="shared" ca="1" si="136"/>
        <v>0</v>
      </c>
      <c r="CD107" s="15">
        <f t="shared" ca="1" si="137"/>
        <v>0</v>
      </c>
      <c r="CE107" s="15">
        <f t="shared" ca="1" si="138"/>
        <v>0</v>
      </c>
      <c r="CF107" s="15">
        <f t="shared" ca="1" si="139"/>
        <v>0</v>
      </c>
      <c r="CG107" s="15">
        <f t="shared" ca="1" si="140"/>
        <v>0</v>
      </c>
      <c r="CH107" s="15">
        <f t="shared" ca="1" si="141"/>
        <v>-70333.650987857312</v>
      </c>
      <c r="CI107" s="15">
        <f t="shared" ca="1" si="142"/>
        <v>-70333.650987857312</v>
      </c>
      <c r="CJ107" s="15">
        <f t="shared" ca="1" si="143"/>
        <v>91921.270987857308</v>
      </c>
      <c r="CK107" s="15">
        <f t="shared" ca="1" si="144"/>
        <v>21587.619999999995</v>
      </c>
      <c r="CL107" s="16">
        <f ca="1">_xll.DBRW($B$3,$Q$37,$Q$38,$Q$40,$Q$41,$Q$42,$P107,CL$2,CL$4,CL$3)</f>
        <v>0.14066319911233793</v>
      </c>
      <c r="CM107" s="16">
        <f ca="1">_xll.DBRW($B$3,$Q$37,$Q$38,$Q$40,$Q$41,$Q$42,$P107,CM$2,CM$4,CM$3)</f>
        <v>0.17016898849859105</v>
      </c>
      <c r="CN107" s="17">
        <f t="shared" ca="1" si="145"/>
        <v>2.9505789386253118</v>
      </c>
      <c r="CO107" s="14">
        <f t="shared" ca="1" si="146"/>
        <v>137867.09768671123</v>
      </c>
      <c r="CP107" s="15">
        <f ca="1">_xll.DBRW($B$3,$Q$37,$Q$38,$Q$40,$Q$41,$Q$42,$P107,CP$2,CP$4,CP$3)</f>
        <v>0</v>
      </c>
      <c r="CQ107" s="15">
        <f ca="1">_xll.DBRW($B$3,$Q$37,$Q$38,$Q$40,$Q$41,$Q$42,$P107,CQ$2,CQ$4,CQ$3)</f>
        <v>0</v>
      </c>
      <c r="CR107" s="15">
        <f ca="1">_xll.DBRW($B$3,$Q$37,$Q$38,$Q$40,$Q$41,$Q$42,$P107,CR$2,CR$4,CR$3)</f>
        <v>0</v>
      </c>
      <c r="CS107" s="15">
        <f ca="1">_xll.DBRW($B$3,$Q$37,$Q$38,$Q$40,$Q$41,$Q$42,$P107,CS$2,CS$4,CS$3)</f>
        <v>0</v>
      </c>
      <c r="CT107" s="15">
        <f ca="1">_xll.DBRW($B$3,$Q$37,$Q$38,$Q$40,$Q$41,$Q$42,$P107,CT$2,CT$4,CT$3)</f>
        <v>0</v>
      </c>
      <c r="CU107" s="15">
        <f ca="1">_xll.DBRW($B$3,$Q$37,$Q$38,$Q$40,$Q$41,$Q$42,$P107,CU$2,CU$4,CU$3)</f>
        <v>0</v>
      </c>
      <c r="CV107" s="15">
        <f ca="1">_xll.DBRW($B$3,$Q$37,$Q$38,$Q$40,$Q$41,$Q$42,$P107,CV$2,CV$4,CV$3)</f>
        <v>0</v>
      </c>
      <c r="CW107" s="15">
        <f ca="1">_xll.DBRW($B$3,$Q$37,$Q$38,$Q$40,$Q$41,$Q$42,$P107,CW$2,CW$4,CW$3)</f>
        <v>0</v>
      </c>
      <c r="CX107" s="15">
        <f ca="1">_xll.DBRW($B$3,$Q$37,$Q$38,$Q$40,$Q$41,$Q$42,$P107,CX$2,CX$4,CX$3)</f>
        <v>0</v>
      </c>
      <c r="CY107" s="15">
        <f ca="1">_xll.DBRW($B$3,$Q$37,$Q$38,$Q$40,$Q$41,$Q$42,$P107,CY$2,CY$4,CY$3)</f>
        <v>0</v>
      </c>
      <c r="CZ107" s="15">
        <f t="shared" ca="1" si="147"/>
        <v>0</v>
      </c>
      <c r="DA107" s="15">
        <f t="shared" ca="1" si="148"/>
        <v>0</v>
      </c>
      <c r="DB107" s="15">
        <f t="shared" ca="1" si="149"/>
        <v>0</v>
      </c>
      <c r="DC107" s="15">
        <f t="shared" ca="1" si="150"/>
        <v>0</v>
      </c>
      <c r="DD107" s="15">
        <f t="shared" ca="1" si="151"/>
        <v>0</v>
      </c>
      <c r="DE107" s="15">
        <f t="shared" ca="1" si="152"/>
        <v>0</v>
      </c>
      <c r="DF107" s="15">
        <f t="shared" ca="1" si="153"/>
        <v>0</v>
      </c>
      <c r="DG107" s="15">
        <f t="shared" ca="1" si="154"/>
        <v>137867.09768671123</v>
      </c>
      <c r="DH107" s="15">
        <f t="shared" ca="1" si="155"/>
        <v>137867.09768671123</v>
      </c>
      <c r="DI107" s="15">
        <f t="shared" ca="1" si="156"/>
        <v>141017.17231328879</v>
      </c>
      <c r="DJ107" s="15">
        <f t="shared" ca="1" si="157"/>
        <v>278884.27</v>
      </c>
      <c r="DK107" s="16">
        <f ca="1">_xll.DBRW($B$3,$Q$37,$Q$38,$Q$40,$Q$41,$Q$42,$P107,DK$2,DK$4,DK$3)</f>
        <v>7.5069487575392418E-2</v>
      </c>
      <c r="DL107" s="16">
        <f ca="1">_xll.DBRW($B$3,$Q$37,$Q$38,$Q$40,$Q$41,$Q$42,$P107,DL$2,DL$4,DL$3)</f>
        <v>8.2935678690226416E-2</v>
      </c>
      <c r="DM107" s="17">
        <f t="shared" ca="1" si="158"/>
        <v>0.7866191114833998</v>
      </c>
      <c r="DN107" s="14">
        <f t="shared" ca="1" si="159"/>
        <v>36755.123703161356</v>
      </c>
      <c r="DO107" s="15">
        <f ca="1">_xll.DBRW($B$3,$Q$37,$Q$38,$Q$40,$Q$41,$Q$42,$P107,DO$2,DO$4,DO$3)</f>
        <v>0</v>
      </c>
      <c r="DP107" s="15">
        <f ca="1">_xll.DBRW($B$3,$Q$37,$Q$38,$Q$40,$Q$41,$Q$42,$P107,DP$2,DP$4,DP$3)</f>
        <v>0</v>
      </c>
      <c r="DQ107" s="15">
        <f ca="1">_xll.DBRW($B$3,$Q$37,$Q$38,$Q$40,$Q$41,$Q$42,$P107,DQ$2,DQ$4,DQ$3)</f>
        <v>0</v>
      </c>
      <c r="DR107" s="15">
        <f ca="1">_xll.DBRW($B$3,$Q$37,$Q$38,$Q$40,$Q$41,$Q$42,$P107,DR$2,DR$4,DR$3)</f>
        <v>0</v>
      </c>
      <c r="DS107" s="15">
        <f ca="1">_xll.DBRW($B$3,$Q$37,$Q$38,$Q$40,$Q$41,$Q$42,$P107,DS$2,DS$4,DS$3)</f>
        <v>0</v>
      </c>
      <c r="DT107" s="15">
        <f ca="1">_xll.DBRW($B$3,$Q$37,$Q$38,$Q$40,$Q$41,$Q$42,$P107,DT$2,DT$4,DT$3)</f>
        <v>0</v>
      </c>
      <c r="DU107" s="15">
        <f ca="1">_xll.DBRW($B$3,$Q$37,$Q$38,$Q$40,$Q$41,$Q$42,$P107,DU$2,DU$4,DU$3)</f>
        <v>0</v>
      </c>
      <c r="DV107" s="15">
        <f ca="1">_xll.DBRW($B$3,$Q$37,$Q$38,$Q$40,$Q$41,$Q$42,$P107,DV$2,DV$4,DV$3)</f>
        <v>0</v>
      </c>
      <c r="DW107" s="15">
        <f ca="1">_xll.DBRW($B$3,$Q$37,$Q$38,$Q$40,$Q$41,$Q$42,$P107,DW$2,DW$4,DW$3)</f>
        <v>0</v>
      </c>
      <c r="DX107" s="15">
        <f ca="1">_xll.DBRW($B$3,$Q$37,$Q$38,$Q$40,$Q$41,$Q$42,$P107,DX$2,DX$4,DX$3)</f>
        <v>0</v>
      </c>
      <c r="DY107" s="15">
        <f t="shared" ca="1" si="160"/>
        <v>0</v>
      </c>
      <c r="DZ107" s="15">
        <f t="shared" ca="1" si="161"/>
        <v>0</v>
      </c>
      <c r="EA107" s="15">
        <f t="shared" ca="1" si="162"/>
        <v>0</v>
      </c>
      <c r="EB107" s="15">
        <f t="shared" ca="1" si="163"/>
        <v>0</v>
      </c>
      <c r="EC107" s="15">
        <f t="shared" ca="1" si="164"/>
        <v>0</v>
      </c>
      <c r="ED107" s="15">
        <f t="shared" ca="1" si="165"/>
        <v>0</v>
      </c>
      <c r="EE107" s="15">
        <f t="shared" ca="1" si="166"/>
        <v>0</v>
      </c>
      <c r="EF107" s="15">
        <f t="shared" ca="1" si="167"/>
        <v>36755.123703161356</v>
      </c>
      <c r="EG107" s="15">
        <f t="shared" ca="1" si="168"/>
        <v>36755.123703161356</v>
      </c>
      <c r="EH107" s="15">
        <f t="shared" ca="1" si="169"/>
        <v>68727.886296838653</v>
      </c>
      <c r="EI107" s="15">
        <f t="shared" ca="1" si="170"/>
        <v>105483.01000000001</v>
      </c>
      <c r="EJ107" s="16">
        <f ca="1">_xll.DBRW($B$3,$Q$37,$Q$38,$Q$40,$Q$41,$Q$42,$P107,EJ$2,EJ$4,EJ$3)</f>
        <v>6.1487036414071612E-2</v>
      </c>
      <c r="EK107" s="16">
        <f ca="1">_xll.DBRW($B$3,$Q$37,$Q$38,$Q$40,$Q$41,$Q$42,$P107,EK$2,EK$4,EK$3)</f>
        <v>5.4996085722942928E-2</v>
      </c>
      <c r="EL107" s="17">
        <f t="shared" ca="1" si="171"/>
        <v>-0.64909506911286841</v>
      </c>
      <c r="EM107" s="14">
        <f t="shared" ca="1" si="172"/>
        <v>-30329.252381581631</v>
      </c>
      <c r="EN107" s="15">
        <f ca="1">_xll.DBRW($B$3,$Q$37,$Q$38,$Q$40,$Q$41,$Q$42,$P107,EN$2,EN$4,EN$3)</f>
        <v>0</v>
      </c>
      <c r="EO107" s="15">
        <f ca="1">_xll.DBRW($B$3,$Q$37,$Q$38,$Q$40,$Q$41,$Q$42,$P107,EO$2,EO$4,EO$3)</f>
        <v>0</v>
      </c>
      <c r="EP107" s="15">
        <f ca="1">_xll.DBRW($B$3,$Q$37,$Q$38,$Q$40,$Q$41,$Q$42,$P107,EP$2,EP$4,EP$3)</f>
        <v>0</v>
      </c>
      <c r="EQ107" s="15">
        <f ca="1">_xll.DBRW($B$3,$Q$37,$Q$38,$Q$40,$Q$41,$Q$42,$P107,EQ$2,EQ$4,EQ$3)</f>
        <v>0</v>
      </c>
      <c r="ER107" s="15">
        <f ca="1">_xll.DBRW($B$3,$Q$37,$Q$38,$Q$40,$Q$41,$Q$42,$P107,ER$2,ER$4,ER$3)</f>
        <v>0</v>
      </c>
      <c r="ES107" s="15">
        <f ca="1">_xll.DBRW($B$3,$Q$37,$Q$38,$Q$40,$Q$41,$Q$42,$P107,ES$2,ES$4,ES$3)</f>
        <v>0</v>
      </c>
      <c r="ET107" s="15">
        <f ca="1">_xll.DBRW($B$3,$Q$37,$Q$38,$Q$40,$Q$41,$Q$42,$P107,ET$2,ET$4,ET$3)</f>
        <v>0</v>
      </c>
      <c r="EU107" s="15">
        <f ca="1">_xll.DBRW($B$3,$Q$37,$Q$38,$Q$40,$Q$41,$Q$42,$P107,EU$2,EU$4,EU$3)</f>
        <v>0</v>
      </c>
      <c r="EV107" s="15">
        <f ca="1">_xll.DBRW($B$3,$Q$37,$Q$38,$Q$40,$Q$41,$Q$42,$P107,EV$2,EV$4,EV$3)</f>
        <v>0</v>
      </c>
      <c r="EW107" s="15">
        <f ca="1">_xll.DBRW($B$3,$Q$37,$Q$38,$Q$40,$Q$41,$Q$42,$P107,EW$2,EW$4,EW$3)</f>
        <v>0</v>
      </c>
      <c r="EX107" s="15">
        <f t="shared" ca="1" si="173"/>
        <v>0</v>
      </c>
      <c r="EY107" s="15">
        <f t="shared" ca="1" si="174"/>
        <v>0</v>
      </c>
      <c r="EZ107" s="15">
        <f t="shared" ca="1" si="175"/>
        <v>0</v>
      </c>
      <c r="FA107" s="15">
        <f t="shared" ca="1" si="176"/>
        <v>0</v>
      </c>
      <c r="FB107" s="15">
        <f t="shared" ca="1" si="177"/>
        <v>0</v>
      </c>
      <c r="FC107" s="15">
        <f t="shared" ca="1" si="178"/>
        <v>0</v>
      </c>
      <c r="FD107" s="15">
        <f t="shared" ca="1" si="179"/>
        <v>0</v>
      </c>
      <c r="FE107" s="15">
        <f t="shared" ca="1" si="180"/>
        <v>-30329.252381581631</v>
      </c>
      <c r="FF107" s="15">
        <f t="shared" ca="1" si="181"/>
        <v>-30329.252381581631</v>
      </c>
      <c r="FG107" s="15">
        <f t="shared" ca="1" si="182"/>
        <v>45574.652381581596</v>
      </c>
      <c r="FH107" s="15">
        <f t="shared" ca="1" si="183"/>
        <v>15245.399999999965</v>
      </c>
      <c r="FI107" s="20"/>
      <c r="FJ107" s="85">
        <f t="shared" ca="1" si="184"/>
        <v>739229.75047534215</v>
      </c>
      <c r="FK107" s="21"/>
      <c r="FL107" s="22"/>
      <c r="FM107" s="104">
        <f ca="1">_xll.DBRW($B$3,$Q$37,$Q$38,$Q$40,$Q$41,$Q$42,$P107,FM$2,FM$4,FM$3)</f>
        <v>690397.06999999983</v>
      </c>
      <c r="FN107" s="105">
        <f t="shared" ca="1" si="185"/>
        <v>0.14775614256127004</v>
      </c>
      <c r="FO107" s="104">
        <f ca="1">_xll.DBRW($B$3,$Q$37,$Q$38,$Q$40,$Q$41,$Q$42,$P107,FO$2,FO$4,FO$3)</f>
        <v>593873.29999999981</v>
      </c>
      <c r="FP107" s="105">
        <f t="shared" ca="1" si="186"/>
        <v>0.10795276317846975</v>
      </c>
      <c r="FQ107" s="86">
        <f t="shared" ca="1" si="187"/>
        <v>96523.770000000019</v>
      </c>
      <c r="FR107" s="103">
        <f t="shared" ca="1" si="188"/>
        <v>3.9803379382800292</v>
      </c>
      <c r="FS107" s="23"/>
      <c r="FU107" s="37"/>
      <c r="FV107" s="37"/>
      <c r="FW107" s="37"/>
      <c r="FX107" s="37"/>
      <c r="FY107" s="37"/>
      <c r="FZ107" s="37"/>
      <c r="GA107" s="37"/>
      <c r="GB107" s="37"/>
      <c r="GC107" s="37"/>
      <c r="GD107" s="37"/>
      <c r="GE107" s="37"/>
      <c r="GF107" s="37"/>
      <c r="GG107" s="37"/>
    </row>
    <row r="108" spans="1:189" ht="15" customHeight="1" x14ac:dyDescent="0.25">
      <c r="A108">
        <f t="shared" ca="1" si="108"/>
        <v>1</v>
      </c>
      <c r="C108" s="30"/>
      <c r="D108" s="30"/>
      <c r="E108" s="30">
        <f t="shared" ca="1" si="190"/>
        <v>0</v>
      </c>
      <c r="F108" s="30"/>
      <c r="G108" s="30"/>
      <c r="H108" s="30"/>
      <c r="I108" s="30">
        <f t="shared" ca="1" si="189"/>
        <v>0</v>
      </c>
      <c r="J108" s="30">
        <f t="shared" ca="1" si="111"/>
        <v>0</v>
      </c>
      <c r="K108" s="4"/>
      <c r="L108" s="9"/>
      <c r="M108" s="10"/>
      <c r="N108" s="9"/>
      <c r="O108" s="11"/>
      <c r="P108" s="130" t="s">
        <v>326</v>
      </c>
      <c r="Q108" s="130"/>
      <c r="R108" s="12"/>
      <c r="S108" s="13"/>
      <c r="T108" s="84">
        <f ca="1">_xll.DBRW($B$3,$Q$37,$Q$38,$Q$40,$Q$41,$Q$42,$P108,T$2,T$4,T$3)</f>
        <v>5827177.0299999993</v>
      </c>
      <c r="U108" s="84">
        <f ca="1">_xll.DBRW($B$3,$Q$37,$Q$38,$Q$40,$Q$41,$Q$42,$P108,U$2,U$4,U$3)</f>
        <v>6652197.4800000004</v>
      </c>
      <c r="V108" s="85">
        <f t="shared" ca="1" si="112"/>
        <v>-825020.45000000112</v>
      </c>
      <c r="W108" s="106">
        <f t="shared" ca="1" si="113"/>
        <v>-0.12402224264695176</v>
      </c>
      <c r="X108" s="15">
        <f ca="1">_xll.DBRW($B$3,$Q$37,$Q$38,$Q$40,$Q$41,$Q$42,$P108,X$2,X$4,X$3)</f>
        <v>-1745637.6700000002</v>
      </c>
      <c r="Y108" s="15">
        <f ca="1">_xll.DBRW($B$3,$Q$37,$Q$38,$Q$40,$Q$41,$Q$42,$P108,Y$2,Y$4,Y$3)</f>
        <v>-412612.62</v>
      </c>
      <c r="Z108" s="15">
        <f ca="1">_xll.DBRW($B$3,$Q$37,$Q$38,$Q$40,$Q$41,$Q$42,$P108,Z$2,Z$4,Z$3)</f>
        <v>-1922405.9500000002</v>
      </c>
      <c r="AA108" s="15">
        <f ca="1">_xll.DBRW($B$3,$Q$37,$Q$38,$Q$40,$Q$41,$Q$42,$P108,AA$2,AA$4,AA$3)</f>
        <v>-547509.61</v>
      </c>
      <c r="AB108" s="15">
        <f ca="1">_xll.DBRW($B$3,$Q$37,$Q$38,$Q$40,$Q$41,$Q$42,$P108,AB$2,AB$4,AB$3)</f>
        <v>-446920.76999999996</v>
      </c>
      <c r="AC108" s="15">
        <f ca="1">_xll.DBRW($B$3,$Q$37,$Q$38,$Q$40,$Q$41,$Q$42,$P108,AC$2,AC$4,AC$3)</f>
        <v>-1859508.53</v>
      </c>
      <c r="AD108" s="15">
        <f ca="1">_xll.DBRW($B$3,$Q$37,$Q$38,$Q$40,$Q$41,$Q$42,$P108,AD$2,AD$4,AD$3)</f>
        <v>-495640.03</v>
      </c>
      <c r="AE108" s="15">
        <f ca="1">_xll.DBRW($B$3,$Q$37,$Q$38,$Q$40,$Q$41,$Q$42,$P108,AE$2,AE$4,AE$3)</f>
        <v>-2154747.5500000003</v>
      </c>
      <c r="AF108" s="15">
        <f ca="1">_xll.DBRW($B$3,$Q$37,$Q$38,$Q$40,$Q$41,$Q$42,$P108,AF$2,AF$4,AF$3)</f>
        <v>-609483.10000000009</v>
      </c>
      <c r="AG108" s="15">
        <f ca="1">_xll.DBRW($B$3,$Q$37,$Q$38,$Q$40,$Q$41,$Q$42,$P108,AG$2,AG$4,AG$3)</f>
        <v>-343343.86000000004</v>
      </c>
      <c r="AH108" s="15">
        <f t="shared" ca="1" si="114"/>
        <v>113870.85999999987</v>
      </c>
      <c r="AI108" s="15">
        <f t="shared" ca="1" si="115"/>
        <v>83027.410000000033</v>
      </c>
      <c r="AJ108" s="15">
        <f t="shared" ca="1" si="116"/>
        <v>232341.60000000009</v>
      </c>
      <c r="AK108" s="15">
        <f t="shared" ca="1" si="117"/>
        <v>61973.490000000107</v>
      </c>
      <c r="AL108" s="15">
        <f t="shared" ca="1" si="118"/>
        <v>-103576.90999999992</v>
      </c>
      <c r="AM108" s="20"/>
      <c r="AN108" s="16">
        <f ca="1">_xll.DBRW($B$3,$Q$37,$Q$38,$Q$40,$Q$41,$Q$42,$P108,AN$2,AN$4,AN$3)</f>
        <v>0.29956832631185742</v>
      </c>
      <c r="AO108" s="16">
        <f ca="1">_xll.DBRW($B$3,$Q$37,$Q$38,$Q$40,$Q$41,$Q$42,$P108,AO$2,AO$4,AO$3)</f>
        <v>0.27953297171207853</v>
      </c>
      <c r="AP108" s="17">
        <f t="shared" ca="1" si="119"/>
        <v>-2.0035354599778898</v>
      </c>
      <c r="AQ108" s="14">
        <f t="shared" ca="1" si="120"/>
        <v>-116749.55811173673</v>
      </c>
      <c r="AR108" s="18">
        <f ca="1">_xll.DBRW($B$3,$Q$37,$Q$38,$Q$40,$Q$41,$Q$42,$P108,AR$2,AR$4,AR$3)</f>
        <v>8.9761384669059598</v>
      </c>
      <c r="AS108" s="19">
        <f ca="1">_xll.DBRW($B$3,$Q$37,$Q$38,$Q$40,$Q$41,$Q$42,$P108,AS$2,AS$4,AS$3)</f>
        <v>3.6512529590631969E-2</v>
      </c>
      <c r="AT108" s="18">
        <f ca="1">_xll.DBRW($B$3,$Q$37,$Q$38,$Q$40,$Q$41,$Q$42,$P108,AT$2,AT$4,AT$3)</f>
        <v>1.0940459741438997</v>
      </c>
      <c r="AU108" s="15">
        <f ca="1">_xll.DBRW($B$3,$Q$37,$Q$38,$Q$40,$Q$41,$Q$42,$P108,AU$2,AU$4,AU$3)</f>
        <v>194475.35000000003</v>
      </c>
      <c r="AV108" s="15">
        <f ca="1">_xll.DBRW($B$3,$Q$37,$Q$38,$Q$40,$Q$41,$Q$42,$P108,AV$2,AV$4,AV$3)</f>
        <v>5326263.4000000004</v>
      </c>
      <c r="AW108" s="18">
        <f ca="1">_xll.DBRW($B$3,$Q$37,$Q$38,$Q$40,$Q$41,$Q$42,$P108,AW$2,AW$4,AW$3)</f>
        <v>8.783823375056814</v>
      </c>
      <c r="AX108" s="19">
        <f ca="1">_xll.DBRW($B$3,$Q$37,$Q$38,$Q$40,$Q$41,$Q$42,$P108,AX$2,AX$4,AX$3)</f>
        <v>3.5624020104421124E-2</v>
      </c>
      <c r="AY108" s="18">
        <f ca="1">_xll.DBRW($B$3,$Q$37,$Q$38,$Q$40,$Q$41,$Q$42,$P108,AY$2,AY$4,AY$3)</f>
        <v>1.1194210779149643</v>
      </c>
      <c r="AZ108" s="15">
        <f ca="1">_xll.DBRW($B$3,$Q$37,$Q$38,$Q$40,$Q$41,$Q$42,$P108,AZ$2,AZ$4,AZ$3)</f>
        <v>211696.94000000003</v>
      </c>
      <c r="BA108" s="15">
        <f ca="1">_xll.DBRW($B$3,$Q$37,$Q$38,$Q$40,$Q$41,$Q$42,$P108,BA$2,BA$4,BA$3)</f>
        <v>5942533.6999999993</v>
      </c>
      <c r="BB108" s="18">
        <f t="shared" ca="1" si="121"/>
        <v>0.19231509184914586</v>
      </c>
      <c r="BC108" s="18">
        <f t="shared" ca="1" si="122"/>
        <v>8.8850948621084502E-4</v>
      </c>
      <c r="BD108" s="18">
        <f t="shared" ca="1" si="123"/>
        <v>-2.5375103771064556E-2</v>
      </c>
      <c r="BE108" s="15">
        <f t="shared" ca="1" si="124"/>
        <v>-37400.544797644798</v>
      </c>
      <c r="BF108" s="15">
        <f t="shared" ca="1" si="125"/>
        <v>-43538.478384406357</v>
      </c>
      <c r="BG108" s="15">
        <f t="shared" ca="1" si="126"/>
        <v>-40488.003310456072</v>
      </c>
      <c r="BH108" s="15">
        <f t="shared" ca="1" si="127"/>
        <v>4677.4683807705296</v>
      </c>
      <c r="BI108" s="15">
        <f t="shared" ca="1" si="128"/>
        <v>0</v>
      </c>
      <c r="BJ108" s="15">
        <f t="shared" ca="1" si="129"/>
        <v>-116749.5581117367</v>
      </c>
      <c r="BK108" s="15">
        <f t="shared" ca="1" si="130"/>
        <v>230620.4181117366</v>
      </c>
      <c r="BL108" s="15">
        <f t="shared" ca="1" si="131"/>
        <v>113870.8599999999</v>
      </c>
      <c r="BM108" s="16">
        <f ca="1">_xll.DBRW($B$3,$Q$37,$Q$38,$Q$40,$Q$41,$Q$42,$P108,BM$2,BM$4,BM$3)</f>
        <v>7.0808320714430065E-2</v>
      </c>
      <c r="BN108" s="16">
        <f ca="1">_xll.DBRW($B$3,$Q$37,$Q$38,$Q$40,$Q$41,$Q$42,$P108,BN$2,BN$4,BN$3)</f>
        <v>7.45077144041731E-2</v>
      </c>
      <c r="BO108" s="17">
        <f t="shared" ca="1" si="132"/>
        <v>0.36993936897430357</v>
      </c>
      <c r="BP108" s="14">
        <f t="shared" ca="1" si="133"/>
        <v>21557.02193379758</v>
      </c>
      <c r="BQ108" s="15">
        <f ca="1">_xll.DBRW($B$3,$Q$37,$Q$38,$Q$40,$Q$41,$Q$42,$P108,BQ$2,BQ$4,BQ$3)</f>
        <v>7.6847504832621524E-2</v>
      </c>
      <c r="BR108" s="15">
        <f ca="1">_xll.DBRW($B$3,$Q$37,$Q$38,$Q$40,$Q$41,$Q$42,$P108,BR$2,BR$4,BR$3)</f>
        <v>1.0080686208646759</v>
      </c>
      <c r="BS108" s="15">
        <f ca="1">_xll.DBRW($B$3,$Q$37,$Q$38,$Q$40,$Q$41,$Q$42,$P108,BS$2,BS$4,BS$3)</f>
        <v>1.0940459741438997</v>
      </c>
      <c r="BT108" s="15">
        <f ca="1">_xll.DBRW($B$3,$Q$37,$Q$38,$Q$40,$Q$41,$Q$42,$P108,BT$2,BT$4,BT$3)</f>
        <v>5369239</v>
      </c>
      <c r="BU108" s="15">
        <f ca="1">_xll.DBRW($B$3,$Q$37,$Q$38,$Q$40,$Q$41,$Q$42,$P108,BU$2,BU$4,BU$3)</f>
        <v>5326263.4000000004</v>
      </c>
      <c r="BV108" s="15">
        <f ca="1">_xll.DBRW($B$3,$Q$37,$Q$38,$Q$40,$Q$41,$Q$42,$P108,BV$2,BV$4,BV$3)</f>
        <v>8.3291186400232586E-2</v>
      </c>
      <c r="BW108" s="15">
        <f ca="1">_xll.DBRW($B$3,$Q$37,$Q$38,$Q$40,$Q$41,$Q$42,$P108,BW$2,BW$4,BW$3)</f>
        <v>1.0013725290274753</v>
      </c>
      <c r="BX108" s="15">
        <f ca="1">_xll.DBRW($B$3,$Q$37,$Q$38,$Q$40,$Q$41,$Q$42,$P108,BX$2,BX$4,BX$3)</f>
        <v>1.1194210779149643</v>
      </c>
      <c r="BY108" s="15">
        <f ca="1">_xll.DBRW($B$3,$Q$37,$Q$38,$Q$40,$Q$41,$Q$42,$P108,BY$2,BY$4,BY$3)</f>
        <v>5950690</v>
      </c>
      <c r="BZ108" s="15">
        <f ca="1">_xll.DBRW($B$3,$Q$37,$Q$38,$Q$40,$Q$41,$Q$42,$P108,BZ$2,BZ$4,BZ$3)</f>
        <v>5942533.6999999993</v>
      </c>
      <c r="CA108" s="15">
        <f t="shared" ca="1" si="134"/>
        <v>-6.443681567611062E-3</v>
      </c>
      <c r="CB108" s="15">
        <f t="shared" ca="1" si="135"/>
        <v>6.6960918372005462E-3</v>
      </c>
      <c r="CC108" s="15">
        <f t="shared" ca="1" si="136"/>
        <v>-2.5375103771064556E-2</v>
      </c>
      <c r="CD108" s="15">
        <f t="shared" ca="1" si="137"/>
        <v>34597.666376398454</v>
      </c>
      <c r="CE108" s="15">
        <f t="shared" ca="1" si="138"/>
        <v>-2759.1050449438917</v>
      </c>
      <c r="CF108" s="15">
        <f t="shared" ca="1" si="139"/>
        <v>-9570.0622251672376</v>
      </c>
      <c r="CG108" s="15">
        <f t="shared" ca="1" si="140"/>
        <v>-711.47717248974368</v>
      </c>
      <c r="CH108" s="15">
        <f t="shared" ca="1" si="141"/>
        <v>0</v>
      </c>
      <c r="CI108" s="15">
        <f t="shared" ca="1" si="142"/>
        <v>21557.02193379758</v>
      </c>
      <c r="CJ108" s="15">
        <f t="shared" ca="1" si="143"/>
        <v>61470.388066202453</v>
      </c>
      <c r="CK108" s="15">
        <f t="shared" ca="1" si="144"/>
        <v>83027.410000000033</v>
      </c>
      <c r="CL108" s="16">
        <f ca="1">_xll.DBRW($B$3,$Q$37,$Q$38,$Q$40,$Q$41,$Q$42,$P108,CL$2,CL$4,CL$3)</f>
        <v>0.32990347471904424</v>
      </c>
      <c r="CM108" s="16">
        <f ca="1">_xll.DBRW($B$3,$Q$37,$Q$38,$Q$40,$Q$41,$Q$42,$P108,CM$2,CM$4,CM$3)</f>
        <v>0.32391515081720035</v>
      </c>
      <c r="CN108" s="17">
        <f t="shared" ca="1" si="145"/>
        <v>-0.5988323901843895</v>
      </c>
      <c r="CO108" s="14">
        <f t="shared" ca="1" si="146"/>
        <v>-34895.023489024781</v>
      </c>
      <c r="CP108" s="15">
        <f ca="1">_xll.DBRW($B$3,$Q$37,$Q$38,$Q$40,$Q$41,$Q$42,$P108,CP$2,CP$4,CP$3)</f>
        <v>1.0659692585487017</v>
      </c>
      <c r="CQ108" s="15">
        <f ca="1">_xll.DBRW($B$3,$Q$37,$Q$38,$Q$40,$Q$41,$Q$42,$P108,CQ$2,CQ$4,CQ$3)</f>
        <v>0.33859284916326138</v>
      </c>
      <c r="CR108" s="15">
        <f ca="1">_xll.DBRW($B$3,$Q$37,$Q$38,$Q$40,$Q$41,$Q$42,$P108,CR$2,CR$4,CR$3)</f>
        <v>1.0940459741438997</v>
      </c>
      <c r="CS108" s="15">
        <f ca="1">_xll.DBRW($B$3,$Q$37,$Q$38,$Q$40,$Q$41,$Q$42,$P108,CS$2,CS$4,CS$3)</f>
        <v>1803434.7</v>
      </c>
      <c r="CT108" s="15">
        <f ca="1">_xll.DBRW($B$3,$Q$37,$Q$38,$Q$40,$Q$41,$Q$42,$P108,CT$2,CT$4,CT$3)</f>
        <v>5326263.4000000004</v>
      </c>
      <c r="CU108" s="15">
        <f ca="1">_xll.DBRW($B$3,$Q$37,$Q$38,$Q$40,$Q$41,$Q$42,$P108,CU$2,CU$4,CU$3)</f>
        <v>1.0691543674741353</v>
      </c>
      <c r="CV108" s="15">
        <f ca="1">_xll.DBRW($B$3,$Q$37,$Q$38,$Q$40,$Q$41,$Q$42,$P108,CV$2,CV$4,CV$3)</f>
        <v>0.33914414822754818</v>
      </c>
      <c r="CW108" s="15">
        <f ca="1">_xll.DBRW($B$3,$Q$37,$Q$38,$Q$40,$Q$41,$Q$42,$P108,CW$2,CW$4,CW$3)</f>
        <v>1.1194210779149643</v>
      </c>
      <c r="CX108" s="15">
        <f ca="1">_xll.DBRW($B$3,$Q$37,$Q$38,$Q$40,$Q$41,$Q$42,$P108,CX$2,CX$4,CX$3)</f>
        <v>2015375.53</v>
      </c>
      <c r="CY108" s="15">
        <f ca="1">_xll.DBRW($B$3,$Q$37,$Q$38,$Q$40,$Q$41,$Q$42,$P108,CY$2,CY$4,CY$3)</f>
        <v>5942533.6999999993</v>
      </c>
      <c r="CZ108" s="15">
        <f t="shared" ca="1" si="147"/>
        <v>-3.1851089254335552E-3</v>
      </c>
      <c r="DA108" s="15">
        <f t="shared" ca="1" si="148"/>
        <v>-5.512990642868032E-4</v>
      </c>
      <c r="DB108" s="15">
        <f t="shared" ca="1" si="149"/>
        <v>-2.5375103771064556E-2</v>
      </c>
      <c r="DC108" s="15">
        <f t="shared" ca="1" si="150"/>
        <v>5744.1359594065862</v>
      </c>
      <c r="DD108" s="15">
        <f t="shared" ca="1" si="151"/>
        <v>3124.9856645124783</v>
      </c>
      <c r="DE108" s="15">
        <f t="shared" ca="1" si="152"/>
        <v>-44587.934715937045</v>
      </c>
      <c r="DF108" s="15">
        <f t="shared" ca="1" si="153"/>
        <v>823.7896029932308</v>
      </c>
      <c r="DG108" s="15">
        <f t="shared" ca="1" si="154"/>
        <v>0</v>
      </c>
      <c r="DH108" s="15">
        <f t="shared" ca="1" si="155"/>
        <v>-34895.023489024752</v>
      </c>
      <c r="DI108" s="15">
        <f t="shared" ca="1" si="156"/>
        <v>267236.62348902487</v>
      </c>
      <c r="DJ108" s="15">
        <f t="shared" ca="1" si="157"/>
        <v>232341.60000000012</v>
      </c>
      <c r="DK108" s="16">
        <f ca="1">_xll.DBRW($B$3,$Q$37,$Q$38,$Q$40,$Q$41,$Q$42,$P108,DK$2,DK$4,DK$3)</f>
        <v>9.3957950338776658E-2</v>
      </c>
      <c r="DL108" s="16">
        <f ca="1">_xll.DBRW($B$3,$Q$37,$Q$38,$Q$40,$Q$41,$Q$42,$P108,DL$2,DL$4,DL$3)</f>
        <v>9.1621317892685294E-2</v>
      </c>
      <c r="DM108" s="17">
        <f t="shared" ca="1" si="158"/>
        <v>-0.23366324460913634</v>
      </c>
      <c r="DN108" s="14">
        <f t="shared" ca="1" si="159"/>
        <v>-13615.970917416271</v>
      </c>
      <c r="DO108" s="15">
        <f ca="1">_xll.DBRW($B$3,$Q$37,$Q$38,$Q$40,$Q$41,$Q$42,$P108,DO$2,DO$4,DO$3)</f>
        <v>4834.5219426048561</v>
      </c>
      <c r="DP108" s="15">
        <f ca="1">_xll.DBRW($B$3,$Q$37,$Q$38,$Q$40,$Q$41,$Q$42,$P108,DP$2,DP$4,DP$3)</f>
        <v>2.1262560916532965E-5</v>
      </c>
      <c r="DQ108" s="15">
        <f ca="1">_xll.DBRW($B$3,$Q$37,$Q$38,$Q$40,$Q$41,$Q$42,$P108,DQ$2,DQ$4,DQ$3)</f>
        <v>1.0940459741438997</v>
      </c>
      <c r="DR108" s="15">
        <f ca="1">_xll.DBRW($B$3,$Q$37,$Q$38,$Q$40,$Q$41,$Q$42,$P108,DR$2,DR$4,DR$3)</f>
        <v>113.25</v>
      </c>
      <c r="DS108" s="15">
        <f ca="1">_xll.DBRW($B$3,$Q$37,$Q$38,$Q$40,$Q$41,$Q$42,$P108,DS$2,DS$4,DS$3)</f>
        <v>5326263.4000000004</v>
      </c>
      <c r="DT108" s="15">
        <f ca="1">_xll.DBRW($B$3,$Q$37,$Q$38,$Q$40,$Q$41,$Q$42,$P108,DT$2,DT$4,DT$3)</f>
        <v>10862.075049504952</v>
      </c>
      <c r="DU108" s="15">
        <f ca="1">_xll.DBRW($B$3,$Q$37,$Q$38,$Q$40,$Q$41,$Q$42,$P108,DU$2,DU$4,DU$3)</f>
        <v>9.4422874053051014E-6</v>
      </c>
      <c r="DV108" s="15">
        <f ca="1">_xll.DBRW($B$3,$Q$37,$Q$38,$Q$40,$Q$41,$Q$42,$P108,DV$2,DV$4,DV$3)</f>
        <v>1.1194210779149643</v>
      </c>
      <c r="DW108" s="15">
        <f ca="1">_xll.DBRW($B$3,$Q$37,$Q$38,$Q$40,$Q$41,$Q$42,$P108,DW$2,DW$4,DW$3)</f>
        <v>56.111111111111114</v>
      </c>
      <c r="DX108" s="15">
        <f ca="1">_xll.DBRW($B$3,$Q$37,$Q$38,$Q$40,$Q$41,$Q$42,$P108,DX$2,DX$4,DX$3)</f>
        <v>5942533.6999999993</v>
      </c>
      <c r="DY108" s="15">
        <f t="shared" ca="1" si="160"/>
        <v>-6027.5531069000963</v>
      </c>
      <c r="DZ108" s="15">
        <f t="shared" ca="1" si="161"/>
        <v>1.1820273511227864E-5</v>
      </c>
      <c r="EA108" s="15">
        <f t="shared" ca="1" si="162"/>
        <v>-2.5375103771064556E-2</v>
      </c>
      <c r="EB108" s="15">
        <f t="shared" ca="1" si="163"/>
        <v>682620.38935643586</v>
      </c>
      <c r="EC108" s="15">
        <f t="shared" ca="1" si="164"/>
        <v>-685396.7754243107</v>
      </c>
      <c r="ED108" s="15">
        <f t="shared" ca="1" si="165"/>
        <v>-12698.838529410581</v>
      </c>
      <c r="EE108" s="15">
        <f t="shared" ca="1" si="166"/>
        <v>1859.2536798691581</v>
      </c>
      <c r="EF108" s="15">
        <f t="shared" ca="1" si="167"/>
        <v>0</v>
      </c>
      <c r="EG108" s="15">
        <f t="shared" ca="1" si="168"/>
        <v>-13615.970917416269</v>
      </c>
      <c r="EH108" s="15">
        <f t="shared" ca="1" si="169"/>
        <v>75589.460917416378</v>
      </c>
      <c r="EI108" s="15">
        <f t="shared" ca="1" si="170"/>
        <v>61973.490000000107</v>
      </c>
      <c r="EJ108" s="16">
        <f ca="1">_xll.DBRW($B$3,$Q$37,$Q$38,$Q$40,$Q$41,$Q$42,$P108,EJ$2,EJ$4,EJ$3)</f>
        <v>7.6695931443153703E-2</v>
      </c>
      <c r="EK108" s="16">
        <f ca="1">_xll.DBRW($B$3,$Q$37,$Q$38,$Q$40,$Q$41,$Q$42,$P108,EK$2,EK$4,EK$3)</f>
        <v>5.1613600021988525E-2</v>
      </c>
      <c r="EL108" s="17">
        <f t="shared" ca="1" si="171"/>
        <v>-2.5082331421165178</v>
      </c>
      <c r="EM108" s="14">
        <f t="shared" ca="1" si="172"/>
        <v>-146159.18551626097</v>
      </c>
      <c r="EN108" s="15">
        <f ca="1">_xll.DBRW($B$3,$Q$37,$Q$38,$Q$40,$Q$41,$Q$42,$P108,EN$2,EN$4,EN$3)</f>
        <v>8.3908875028598839E-2</v>
      </c>
      <c r="EO108" s="15">
        <f ca="1">_xll.DBRW($B$3,$Q$37,$Q$38,$Q$40,$Q$41,$Q$42,$P108,EO$2,EO$4,EO$3)</f>
        <v>1</v>
      </c>
      <c r="EP108" s="15">
        <f ca="1">_xll.DBRW($B$3,$Q$37,$Q$38,$Q$40,$Q$41,$Q$42,$P108,EP$2,EP$4,EP$3)</f>
        <v>1.0940459741438997</v>
      </c>
      <c r="EQ108" s="15">
        <f ca="1">_xll.DBRW($B$3,$Q$37,$Q$38,$Q$40,$Q$41,$Q$42,$P108,EQ$2,EQ$4,EQ$3)</f>
        <v>5326263.4000000004</v>
      </c>
      <c r="ER108" s="15">
        <f ca="1">_xll.DBRW($B$3,$Q$37,$Q$38,$Q$40,$Q$41,$Q$42,$P108,ER$2,ER$4,ER$3)</f>
        <v>5326263.4000000004</v>
      </c>
      <c r="ES108" s="15">
        <f ca="1">_xll.DBRW($B$3,$Q$37,$Q$38,$Q$40,$Q$41,$Q$42,$P108,ES$2,ES$4,ES$3)</f>
        <v>5.7777351771686226E-2</v>
      </c>
      <c r="ET108" s="15">
        <f ca="1">_xll.DBRW($B$3,$Q$37,$Q$38,$Q$40,$Q$41,$Q$42,$P108,ET$2,ET$4,ET$3)</f>
        <v>1</v>
      </c>
      <c r="EU108" s="15">
        <f ca="1">_xll.DBRW($B$3,$Q$37,$Q$38,$Q$40,$Q$41,$Q$42,$P108,EU$2,EU$4,EU$3)</f>
        <v>1.1194210779149643</v>
      </c>
      <c r="EV108" s="15">
        <f ca="1">_xll.DBRW($B$3,$Q$37,$Q$38,$Q$40,$Q$41,$Q$42,$P108,EV$2,EV$4,EV$3)</f>
        <v>5942533.6999999993</v>
      </c>
      <c r="EW108" s="15">
        <f ca="1">_xll.DBRW($B$3,$Q$37,$Q$38,$Q$40,$Q$41,$Q$42,$P108,EW$2,EW$4,EW$3)</f>
        <v>5942533.6999999993</v>
      </c>
      <c r="EX108" s="15">
        <f t="shared" ca="1" si="173"/>
        <v>2.6131523256912613E-2</v>
      </c>
      <c r="EY108" s="15">
        <f t="shared" ca="1" si="174"/>
        <v>0</v>
      </c>
      <c r="EZ108" s="15">
        <f t="shared" ca="1" si="175"/>
        <v>-2.5375103771064556E-2</v>
      </c>
      <c r="FA108" s="15">
        <f t="shared" ca="1" si="176"/>
        <v>-139183.37590954246</v>
      </c>
      <c r="FB108" s="15">
        <f t="shared" ca="1" si="177"/>
        <v>0</v>
      </c>
      <c r="FC108" s="15">
        <f t="shared" ca="1" si="178"/>
        <v>-10365.799229843369</v>
      </c>
      <c r="FD108" s="15">
        <f t="shared" ca="1" si="179"/>
        <v>3389.9896231248713</v>
      </c>
      <c r="FE108" s="15">
        <f t="shared" ca="1" si="180"/>
        <v>0</v>
      </c>
      <c r="FF108" s="15">
        <f t="shared" ca="1" si="181"/>
        <v>-146159.18551626097</v>
      </c>
      <c r="FG108" s="15">
        <f t="shared" ca="1" si="182"/>
        <v>42582.275516261041</v>
      </c>
      <c r="FH108" s="15">
        <f t="shared" ca="1" si="183"/>
        <v>-103576.90999999993</v>
      </c>
      <c r="FI108" s="20"/>
      <c r="FJ108" s="85">
        <f t="shared" ca="1" si="184"/>
        <v>677499.16610064125</v>
      </c>
      <c r="FK108" s="21"/>
      <c r="FL108" s="22"/>
      <c r="FM108" s="104">
        <f ca="1">_xll.DBRW($B$3,$Q$37,$Q$38,$Q$40,$Q$41,$Q$42,$P108,FM$2,FM$4,FM$3)</f>
        <v>752090.40999999933</v>
      </c>
      <c r="FN108" s="105">
        <f t="shared" ca="1" si="185"/>
        <v>0.12906599647273792</v>
      </c>
      <c r="FO108" s="104">
        <f ca="1">_xll.DBRW($B$3,$Q$37,$Q$38,$Q$40,$Q$41,$Q$42,$P108,FO$2,FO$4,FO$3)</f>
        <v>1189474.4099999999</v>
      </c>
      <c r="FP108" s="105">
        <f t="shared" ca="1" si="186"/>
        <v>0.17880924515187421</v>
      </c>
      <c r="FQ108" s="86">
        <f t="shared" ca="1" si="187"/>
        <v>-437384.00000000058</v>
      </c>
      <c r="FR108" s="103">
        <f t="shared" ca="1" si="188"/>
        <v>-4.9743248679136292</v>
      </c>
      <c r="FS108" s="23"/>
      <c r="FU108" s="37"/>
      <c r="FV108" s="37"/>
      <c r="FW108" s="37"/>
      <c r="FX108" s="37"/>
      <c r="FY108" s="37"/>
      <c r="FZ108" s="37"/>
      <c r="GA108" s="37"/>
      <c r="GB108" s="37"/>
      <c r="GC108" s="37"/>
      <c r="GD108" s="37"/>
      <c r="GE108" s="37"/>
      <c r="GF108" s="37"/>
      <c r="GG108" s="37"/>
    </row>
    <row r="109" spans="1:189" ht="15" customHeight="1" x14ac:dyDescent="0.25">
      <c r="A109">
        <f t="shared" ca="1" si="108"/>
        <v>1</v>
      </c>
      <c r="C109" s="30"/>
      <c r="D109" s="30"/>
      <c r="E109" s="30">
        <f t="shared" ca="1" si="190"/>
        <v>0</v>
      </c>
      <c r="F109" s="30"/>
      <c r="G109" s="30"/>
      <c r="H109" s="30"/>
      <c r="I109" s="30">
        <f t="shared" ca="1" si="189"/>
        <v>0</v>
      </c>
      <c r="J109" s="30">
        <f t="shared" ca="1" si="111"/>
        <v>0</v>
      </c>
      <c r="K109" s="4"/>
      <c r="L109" s="9"/>
      <c r="M109" s="10"/>
      <c r="N109" s="9"/>
      <c r="O109" s="11"/>
      <c r="P109" s="130" t="s">
        <v>416</v>
      </c>
      <c r="Q109" s="130"/>
      <c r="R109" s="12"/>
      <c r="S109" s="13"/>
      <c r="T109" s="84">
        <f ca="1">_xll.DBRW($B$3,$Q$37,$Q$38,$Q$40,$Q$41,$Q$42,$P109,T$2,T$4,T$3)</f>
        <v>744870.17999999993</v>
      </c>
      <c r="U109" s="84">
        <f ca="1">_xll.DBRW($B$3,$Q$37,$Q$38,$Q$40,$Q$41,$Q$42,$P109,U$2,U$4,U$3)</f>
        <v>1520613.39</v>
      </c>
      <c r="V109" s="85">
        <f t="shared" ca="1" si="112"/>
        <v>-775743.21</v>
      </c>
      <c r="W109" s="106">
        <f t="shared" ca="1" si="113"/>
        <v>-0.51015150537376242</v>
      </c>
      <c r="X109" s="15">
        <f ca="1">_xll.DBRW($B$3,$Q$37,$Q$38,$Q$40,$Q$41,$Q$42,$P109,X$2,X$4,X$3)</f>
        <v>-223239.6</v>
      </c>
      <c r="Y109" s="15">
        <f ca="1">_xll.DBRW($B$3,$Q$37,$Q$38,$Q$40,$Q$41,$Q$42,$P109,Y$2,Y$4,Y$3)</f>
        <v>-227348.77</v>
      </c>
      <c r="Z109" s="15">
        <f ca="1">_xll.DBRW($B$3,$Q$37,$Q$38,$Q$40,$Q$41,$Q$42,$P109,Z$2,Z$4,Z$3)</f>
        <v>-110244.92000000001</v>
      </c>
      <c r="AA109" s="15">
        <f ca="1">_xll.DBRW($B$3,$Q$37,$Q$38,$Q$40,$Q$41,$Q$42,$P109,AA$2,AA$4,AA$3)</f>
        <v>8866</v>
      </c>
      <c r="AB109" s="15">
        <f ca="1">_xll.DBRW($B$3,$Q$37,$Q$38,$Q$40,$Q$41,$Q$42,$P109,AB$2,AB$4,AB$3)</f>
        <v>-3218.4400000000005</v>
      </c>
      <c r="AC109" s="15">
        <f ca="1">_xll.DBRW($B$3,$Q$37,$Q$38,$Q$40,$Q$41,$Q$42,$P109,AC$2,AC$4,AC$3)</f>
        <v>-559245.14</v>
      </c>
      <c r="AD109" s="15">
        <f ca="1">_xll.DBRW($B$3,$Q$37,$Q$38,$Q$40,$Q$41,$Q$42,$P109,AD$2,AD$4,AD$3)</f>
        <v>-350876.43000000005</v>
      </c>
      <c r="AE109" s="15">
        <f ca="1">_xll.DBRW($B$3,$Q$37,$Q$38,$Q$40,$Q$41,$Q$42,$P109,AE$2,AE$4,AE$3)</f>
        <v>-268326.77</v>
      </c>
      <c r="AF109" s="15">
        <f ca="1">_xll.DBRW($B$3,$Q$37,$Q$38,$Q$40,$Q$41,$Q$42,$P109,AF$2,AF$4,AF$3)</f>
        <v>82177.399999999994</v>
      </c>
      <c r="AG109" s="15">
        <f ca="1">_xll.DBRW($B$3,$Q$37,$Q$38,$Q$40,$Q$41,$Q$42,$P109,AG$2,AG$4,AG$3)</f>
        <v>194547.91000000003</v>
      </c>
      <c r="AH109" s="15">
        <f t="shared" ca="1" si="114"/>
        <v>336005.54000000004</v>
      </c>
      <c r="AI109" s="15">
        <f t="shared" ca="1" si="115"/>
        <v>123527.66000000006</v>
      </c>
      <c r="AJ109" s="15">
        <f t="shared" ca="1" si="116"/>
        <v>158081.85</v>
      </c>
      <c r="AK109" s="15">
        <f t="shared" ca="1" si="117"/>
        <v>-73311.399999999994</v>
      </c>
      <c r="AL109" s="15">
        <f t="shared" ca="1" si="118"/>
        <v>-197766.35000000003</v>
      </c>
      <c r="AM109" s="20"/>
      <c r="AN109" s="16">
        <f ca="1">_xll.DBRW($B$3,$Q$37,$Q$38,$Q$40,$Q$41,$Q$42,$P109,AN$2,AN$4,AN$3)</f>
        <v>0.2997026945017453</v>
      </c>
      <c r="AO109" s="16">
        <f ca="1">_xll.DBRW($B$3,$Q$37,$Q$38,$Q$40,$Q$41,$Q$42,$P109,AO$2,AO$4,AO$3)</f>
        <v>0.36777601964954421</v>
      </c>
      <c r="AP109" s="17">
        <f t="shared" ca="1" si="119"/>
        <v>6.8073325147798904</v>
      </c>
      <c r="AQ109" s="14">
        <f t="shared" ca="1" si="120"/>
        <v>50705.789956039516</v>
      </c>
      <c r="AR109" s="18">
        <f ca="1">_xll.DBRW($B$3,$Q$37,$Q$38,$Q$40,$Q$41,$Q$42,$P109,AR$2,AR$4,AR$3)</f>
        <v>0</v>
      </c>
      <c r="AS109" s="19">
        <f ca="1">_xll.DBRW($B$3,$Q$37,$Q$38,$Q$40,$Q$41,$Q$42,$P109,AS$2,AS$4,AS$3)</f>
        <v>0</v>
      </c>
      <c r="AT109" s="18">
        <f ca="1">_xll.DBRW($B$3,$Q$37,$Q$38,$Q$40,$Q$41,$Q$42,$P109,AT$2,AT$4,AT$3)</f>
        <v>0</v>
      </c>
      <c r="AU109" s="15">
        <f ca="1">_xll.DBRW($B$3,$Q$37,$Q$38,$Q$40,$Q$41,$Q$42,$P109,AU$2,AU$4,AU$3)</f>
        <v>0</v>
      </c>
      <c r="AV109" s="15">
        <f ca="1">_xll.DBRW($B$3,$Q$37,$Q$38,$Q$40,$Q$41,$Q$42,$P109,AV$2,AV$4,AV$3)</f>
        <v>0</v>
      </c>
      <c r="AW109" s="18">
        <f ca="1">_xll.DBRW($B$3,$Q$37,$Q$38,$Q$40,$Q$41,$Q$42,$P109,AW$2,AW$4,AW$3)</f>
        <v>0</v>
      </c>
      <c r="AX109" s="19">
        <f ca="1">_xll.DBRW($B$3,$Q$37,$Q$38,$Q$40,$Q$41,$Q$42,$P109,AX$2,AX$4,AX$3)</f>
        <v>0</v>
      </c>
      <c r="AY109" s="18">
        <f ca="1">_xll.DBRW($B$3,$Q$37,$Q$38,$Q$40,$Q$41,$Q$42,$P109,AY$2,AY$4,AY$3)</f>
        <v>0</v>
      </c>
      <c r="AZ109" s="15">
        <f ca="1">_xll.DBRW($B$3,$Q$37,$Q$38,$Q$40,$Q$41,$Q$42,$P109,AZ$2,AZ$4,AZ$3)</f>
        <v>0</v>
      </c>
      <c r="BA109" s="15">
        <f ca="1">_xll.DBRW($B$3,$Q$37,$Q$38,$Q$40,$Q$41,$Q$42,$P109,BA$2,BA$4,BA$3)</f>
        <v>0</v>
      </c>
      <c r="BB109" s="18">
        <f t="shared" ca="1" si="121"/>
        <v>0</v>
      </c>
      <c r="BC109" s="18">
        <f t="shared" ca="1" si="122"/>
        <v>0</v>
      </c>
      <c r="BD109" s="18">
        <f t="shared" ca="1" si="123"/>
        <v>0</v>
      </c>
      <c r="BE109" s="15">
        <f t="shared" ca="1" si="124"/>
        <v>0</v>
      </c>
      <c r="BF109" s="15">
        <f t="shared" ca="1" si="125"/>
        <v>0</v>
      </c>
      <c r="BG109" s="15">
        <f t="shared" ca="1" si="126"/>
        <v>0</v>
      </c>
      <c r="BH109" s="15">
        <f t="shared" ca="1" si="127"/>
        <v>0</v>
      </c>
      <c r="BI109" s="15">
        <f t="shared" ca="1" si="128"/>
        <v>50705.789956039516</v>
      </c>
      <c r="BJ109" s="15">
        <f t="shared" ca="1" si="129"/>
        <v>50705.789956039516</v>
      </c>
      <c r="BK109" s="15">
        <f t="shared" ca="1" si="130"/>
        <v>285299.75004396052</v>
      </c>
      <c r="BL109" s="15">
        <f t="shared" ca="1" si="131"/>
        <v>336005.54000000004</v>
      </c>
      <c r="BM109" s="16">
        <f ca="1">_xll.DBRW($B$3,$Q$37,$Q$38,$Q$40,$Q$41,$Q$42,$P109,BM$2,BM$4,BM$3)</f>
        <v>0.30521932023107706</v>
      </c>
      <c r="BN109" s="16">
        <f ca="1">_xll.DBRW($B$3,$Q$37,$Q$38,$Q$40,$Q$41,$Q$42,$P109,BN$2,BN$4,BN$3)</f>
        <v>0.23074663968334519</v>
      </c>
      <c r="BO109" s="17">
        <f t="shared" ca="1" si="132"/>
        <v>-7.4472680547731871</v>
      </c>
      <c r="BP109" s="14">
        <f t="shared" ca="1" si="133"/>
        <v>-55472.478964671551</v>
      </c>
      <c r="BQ109" s="15">
        <f ca="1">_xll.DBRW($B$3,$Q$37,$Q$38,$Q$40,$Q$41,$Q$42,$P109,BQ$2,BQ$4,BQ$3)</f>
        <v>0</v>
      </c>
      <c r="BR109" s="15">
        <f ca="1">_xll.DBRW($B$3,$Q$37,$Q$38,$Q$40,$Q$41,$Q$42,$P109,BR$2,BR$4,BR$3)</f>
        <v>0</v>
      </c>
      <c r="BS109" s="15">
        <f ca="1">_xll.DBRW($B$3,$Q$37,$Q$38,$Q$40,$Q$41,$Q$42,$P109,BS$2,BS$4,BS$3)</f>
        <v>0</v>
      </c>
      <c r="BT109" s="15">
        <f ca="1">_xll.DBRW($B$3,$Q$37,$Q$38,$Q$40,$Q$41,$Q$42,$P109,BT$2,BT$4,BT$3)</f>
        <v>0</v>
      </c>
      <c r="BU109" s="15">
        <f ca="1">_xll.DBRW($B$3,$Q$37,$Q$38,$Q$40,$Q$41,$Q$42,$P109,BU$2,BU$4,BU$3)</f>
        <v>0</v>
      </c>
      <c r="BV109" s="15">
        <f ca="1">_xll.DBRW($B$3,$Q$37,$Q$38,$Q$40,$Q$41,$Q$42,$P109,BV$2,BV$4,BV$3)</f>
        <v>0</v>
      </c>
      <c r="BW109" s="15">
        <f ca="1">_xll.DBRW($B$3,$Q$37,$Q$38,$Q$40,$Q$41,$Q$42,$P109,BW$2,BW$4,BW$3)</f>
        <v>0</v>
      </c>
      <c r="BX109" s="15">
        <f ca="1">_xll.DBRW($B$3,$Q$37,$Q$38,$Q$40,$Q$41,$Q$42,$P109,BX$2,BX$4,BX$3)</f>
        <v>0</v>
      </c>
      <c r="BY109" s="15">
        <f ca="1">_xll.DBRW($B$3,$Q$37,$Q$38,$Q$40,$Q$41,$Q$42,$P109,BY$2,BY$4,BY$3)</f>
        <v>0</v>
      </c>
      <c r="BZ109" s="15">
        <f ca="1">_xll.DBRW($B$3,$Q$37,$Q$38,$Q$40,$Q$41,$Q$42,$P109,BZ$2,BZ$4,BZ$3)</f>
        <v>0</v>
      </c>
      <c r="CA109" s="15">
        <f t="shared" ca="1" si="134"/>
        <v>0</v>
      </c>
      <c r="CB109" s="15">
        <f t="shared" ca="1" si="135"/>
        <v>0</v>
      </c>
      <c r="CC109" s="15">
        <f t="shared" ca="1" si="136"/>
        <v>0</v>
      </c>
      <c r="CD109" s="15">
        <f t="shared" ca="1" si="137"/>
        <v>0</v>
      </c>
      <c r="CE109" s="15">
        <f t="shared" ca="1" si="138"/>
        <v>0</v>
      </c>
      <c r="CF109" s="15">
        <f t="shared" ca="1" si="139"/>
        <v>0</v>
      </c>
      <c r="CG109" s="15">
        <f t="shared" ca="1" si="140"/>
        <v>0</v>
      </c>
      <c r="CH109" s="15">
        <f t="shared" ca="1" si="141"/>
        <v>-55472.478964671551</v>
      </c>
      <c r="CI109" s="15">
        <f t="shared" ca="1" si="142"/>
        <v>-55472.478964671551</v>
      </c>
      <c r="CJ109" s="15">
        <f t="shared" ca="1" si="143"/>
        <v>179000.13896467161</v>
      </c>
      <c r="CK109" s="15">
        <f t="shared" ca="1" si="144"/>
        <v>123527.66000000006</v>
      </c>
      <c r="CL109" s="16">
        <f ca="1">_xll.DBRW($B$3,$Q$37,$Q$38,$Q$40,$Q$41,$Q$42,$P109,CL$2,CL$4,CL$3)</f>
        <v>0.14800554910118704</v>
      </c>
      <c r="CM109" s="16">
        <f ca="1">_xll.DBRW($B$3,$Q$37,$Q$38,$Q$40,$Q$41,$Q$42,$P109,CM$2,CM$4,CM$3)</f>
        <v>0.17645956017788325</v>
      </c>
      <c r="CN109" s="17">
        <f t="shared" ca="1" si="145"/>
        <v>2.8454011076696206</v>
      </c>
      <c r="CO109" s="14">
        <f t="shared" ca="1" si="146"/>
        <v>21194.544352420693</v>
      </c>
      <c r="CP109" s="15">
        <f ca="1">_xll.DBRW($B$3,$Q$37,$Q$38,$Q$40,$Q$41,$Q$42,$P109,CP$2,CP$4,CP$3)</f>
        <v>0</v>
      </c>
      <c r="CQ109" s="15">
        <f ca="1">_xll.DBRW($B$3,$Q$37,$Q$38,$Q$40,$Q$41,$Q$42,$P109,CQ$2,CQ$4,CQ$3)</f>
        <v>0</v>
      </c>
      <c r="CR109" s="15">
        <f ca="1">_xll.DBRW($B$3,$Q$37,$Q$38,$Q$40,$Q$41,$Q$42,$P109,CR$2,CR$4,CR$3)</f>
        <v>0</v>
      </c>
      <c r="CS109" s="15">
        <f ca="1">_xll.DBRW($B$3,$Q$37,$Q$38,$Q$40,$Q$41,$Q$42,$P109,CS$2,CS$4,CS$3)</f>
        <v>0</v>
      </c>
      <c r="CT109" s="15">
        <f ca="1">_xll.DBRW($B$3,$Q$37,$Q$38,$Q$40,$Q$41,$Q$42,$P109,CT$2,CT$4,CT$3)</f>
        <v>0</v>
      </c>
      <c r="CU109" s="15">
        <f ca="1">_xll.DBRW($B$3,$Q$37,$Q$38,$Q$40,$Q$41,$Q$42,$P109,CU$2,CU$4,CU$3)</f>
        <v>0</v>
      </c>
      <c r="CV109" s="15">
        <f ca="1">_xll.DBRW($B$3,$Q$37,$Q$38,$Q$40,$Q$41,$Q$42,$P109,CV$2,CV$4,CV$3)</f>
        <v>0</v>
      </c>
      <c r="CW109" s="15">
        <f ca="1">_xll.DBRW($B$3,$Q$37,$Q$38,$Q$40,$Q$41,$Q$42,$P109,CW$2,CW$4,CW$3)</f>
        <v>0</v>
      </c>
      <c r="CX109" s="15">
        <f ca="1">_xll.DBRW($B$3,$Q$37,$Q$38,$Q$40,$Q$41,$Q$42,$P109,CX$2,CX$4,CX$3)</f>
        <v>0</v>
      </c>
      <c r="CY109" s="15">
        <f ca="1">_xll.DBRW($B$3,$Q$37,$Q$38,$Q$40,$Q$41,$Q$42,$P109,CY$2,CY$4,CY$3)</f>
        <v>0</v>
      </c>
      <c r="CZ109" s="15">
        <f t="shared" ca="1" si="147"/>
        <v>0</v>
      </c>
      <c r="DA109" s="15">
        <f t="shared" ca="1" si="148"/>
        <v>0</v>
      </c>
      <c r="DB109" s="15">
        <f t="shared" ca="1" si="149"/>
        <v>0</v>
      </c>
      <c r="DC109" s="15">
        <f t="shared" ca="1" si="150"/>
        <v>0</v>
      </c>
      <c r="DD109" s="15">
        <f t="shared" ca="1" si="151"/>
        <v>0</v>
      </c>
      <c r="DE109" s="15">
        <f t="shared" ca="1" si="152"/>
        <v>0</v>
      </c>
      <c r="DF109" s="15">
        <f t="shared" ca="1" si="153"/>
        <v>0</v>
      </c>
      <c r="DG109" s="15">
        <f t="shared" ca="1" si="154"/>
        <v>21194.544352420693</v>
      </c>
      <c r="DH109" s="15">
        <f t="shared" ca="1" si="155"/>
        <v>21194.544352420693</v>
      </c>
      <c r="DI109" s="15">
        <f t="shared" ca="1" si="156"/>
        <v>136887.30564757931</v>
      </c>
      <c r="DJ109" s="15">
        <f t="shared" ca="1" si="157"/>
        <v>158081.85</v>
      </c>
      <c r="DK109" s="16">
        <f ca="1">_xll.DBRW($B$3,$Q$37,$Q$38,$Q$40,$Q$41,$Q$42,$P109,DK$2,DK$4,DK$3)</f>
        <v>-1.1902745254213292E-2</v>
      </c>
      <c r="DL109" s="16">
        <f ca="1">_xll.DBRW($B$3,$Q$37,$Q$38,$Q$40,$Q$41,$Q$42,$P109,DL$2,DL$4,DL$3)</f>
        <v>-5.4042270402472253E-2</v>
      </c>
      <c r="DM109" s="17">
        <f t="shared" ca="1" si="158"/>
        <v>-4.2139525148258956</v>
      </c>
      <c r="DN109" s="14">
        <f t="shared" ca="1" si="159"/>
        <v>-31388.475682298173</v>
      </c>
      <c r="DO109" s="15">
        <f ca="1">_xll.DBRW($B$3,$Q$37,$Q$38,$Q$40,$Q$41,$Q$42,$P109,DO$2,DO$4,DO$3)</f>
        <v>0</v>
      </c>
      <c r="DP109" s="15">
        <f ca="1">_xll.DBRW($B$3,$Q$37,$Q$38,$Q$40,$Q$41,$Q$42,$P109,DP$2,DP$4,DP$3)</f>
        <v>0</v>
      </c>
      <c r="DQ109" s="15">
        <f ca="1">_xll.DBRW($B$3,$Q$37,$Q$38,$Q$40,$Q$41,$Q$42,$P109,DQ$2,DQ$4,DQ$3)</f>
        <v>0</v>
      </c>
      <c r="DR109" s="15">
        <f ca="1">_xll.DBRW($B$3,$Q$37,$Q$38,$Q$40,$Q$41,$Q$42,$P109,DR$2,DR$4,DR$3)</f>
        <v>0</v>
      </c>
      <c r="DS109" s="15">
        <f ca="1">_xll.DBRW($B$3,$Q$37,$Q$38,$Q$40,$Q$41,$Q$42,$P109,DS$2,DS$4,DS$3)</f>
        <v>0</v>
      </c>
      <c r="DT109" s="15">
        <f ca="1">_xll.DBRW($B$3,$Q$37,$Q$38,$Q$40,$Q$41,$Q$42,$P109,DT$2,DT$4,DT$3)</f>
        <v>0</v>
      </c>
      <c r="DU109" s="15">
        <f ca="1">_xll.DBRW($B$3,$Q$37,$Q$38,$Q$40,$Q$41,$Q$42,$P109,DU$2,DU$4,DU$3)</f>
        <v>0</v>
      </c>
      <c r="DV109" s="15">
        <f ca="1">_xll.DBRW($B$3,$Q$37,$Q$38,$Q$40,$Q$41,$Q$42,$P109,DV$2,DV$4,DV$3)</f>
        <v>0</v>
      </c>
      <c r="DW109" s="15">
        <f ca="1">_xll.DBRW($B$3,$Q$37,$Q$38,$Q$40,$Q$41,$Q$42,$P109,DW$2,DW$4,DW$3)</f>
        <v>0</v>
      </c>
      <c r="DX109" s="15">
        <f ca="1">_xll.DBRW($B$3,$Q$37,$Q$38,$Q$40,$Q$41,$Q$42,$P109,DX$2,DX$4,DX$3)</f>
        <v>0</v>
      </c>
      <c r="DY109" s="15">
        <f t="shared" ca="1" si="160"/>
        <v>0</v>
      </c>
      <c r="DZ109" s="15">
        <f t="shared" ca="1" si="161"/>
        <v>0</v>
      </c>
      <c r="EA109" s="15">
        <f t="shared" ca="1" si="162"/>
        <v>0</v>
      </c>
      <c r="EB109" s="15">
        <f t="shared" ca="1" si="163"/>
        <v>0</v>
      </c>
      <c r="EC109" s="15">
        <f t="shared" ca="1" si="164"/>
        <v>0</v>
      </c>
      <c r="ED109" s="15">
        <f t="shared" ca="1" si="165"/>
        <v>0</v>
      </c>
      <c r="EE109" s="15">
        <f t="shared" ca="1" si="166"/>
        <v>0</v>
      </c>
      <c r="EF109" s="15">
        <f t="shared" ca="1" si="167"/>
        <v>-31388.475682298173</v>
      </c>
      <c r="EG109" s="15">
        <f t="shared" ca="1" si="168"/>
        <v>-31388.475682298173</v>
      </c>
      <c r="EH109" s="15">
        <f t="shared" ca="1" si="169"/>
        <v>-41922.924317701822</v>
      </c>
      <c r="EI109" s="15">
        <f t="shared" ca="1" si="170"/>
        <v>-73311.399999999994</v>
      </c>
      <c r="EJ109" s="16">
        <f ca="1">_xll.DBRW($B$3,$Q$37,$Q$38,$Q$40,$Q$41,$Q$42,$P109,EJ$2,EJ$4,EJ$3)</f>
        <v>4.3208066135766113E-3</v>
      </c>
      <c r="EK109" s="16">
        <f ca="1">_xll.DBRW($B$3,$Q$37,$Q$38,$Q$40,$Q$41,$Q$42,$P109,EK$2,EK$4,EK$3)</f>
        <v>-0.12794041620270097</v>
      </c>
      <c r="EL109" s="17">
        <f t="shared" ca="1" si="171"/>
        <v>-13.226122281627758</v>
      </c>
      <c r="EM109" s="14">
        <f t="shared" ca="1" si="172"/>
        <v>-98517.440846180776</v>
      </c>
      <c r="EN109" s="15">
        <f ca="1">_xll.DBRW($B$3,$Q$37,$Q$38,$Q$40,$Q$41,$Q$42,$P109,EN$2,EN$4,EN$3)</f>
        <v>0</v>
      </c>
      <c r="EO109" s="15">
        <f ca="1">_xll.DBRW($B$3,$Q$37,$Q$38,$Q$40,$Q$41,$Q$42,$P109,EO$2,EO$4,EO$3)</f>
        <v>0</v>
      </c>
      <c r="EP109" s="15">
        <f ca="1">_xll.DBRW($B$3,$Q$37,$Q$38,$Q$40,$Q$41,$Q$42,$P109,EP$2,EP$4,EP$3)</f>
        <v>0</v>
      </c>
      <c r="EQ109" s="15">
        <f ca="1">_xll.DBRW($B$3,$Q$37,$Q$38,$Q$40,$Q$41,$Q$42,$P109,EQ$2,EQ$4,EQ$3)</f>
        <v>0</v>
      </c>
      <c r="ER109" s="15">
        <f ca="1">_xll.DBRW($B$3,$Q$37,$Q$38,$Q$40,$Q$41,$Q$42,$P109,ER$2,ER$4,ER$3)</f>
        <v>0</v>
      </c>
      <c r="ES109" s="15">
        <f ca="1">_xll.DBRW($B$3,$Q$37,$Q$38,$Q$40,$Q$41,$Q$42,$P109,ES$2,ES$4,ES$3)</f>
        <v>0</v>
      </c>
      <c r="ET109" s="15">
        <f ca="1">_xll.DBRW($B$3,$Q$37,$Q$38,$Q$40,$Q$41,$Q$42,$P109,ET$2,ET$4,ET$3)</f>
        <v>0</v>
      </c>
      <c r="EU109" s="15">
        <f ca="1">_xll.DBRW($B$3,$Q$37,$Q$38,$Q$40,$Q$41,$Q$42,$P109,EU$2,EU$4,EU$3)</f>
        <v>0</v>
      </c>
      <c r="EV109" s="15">
        <f ca="1">_xll.DBRW($B$3,$Q$37,$Q$38,$Q$40,$Q$41,$Q$42,$P109,EV$2,EV$4,EV$3)</f>
        <v>0</v>
      </c>
      <c r="EW109" s="15">
        <f ca="1">_xll.DBRW($B$3,$Q$37,$Q$38,$Q$40,$Q$41,$Q$42,$P109,EW$2,EW$4,EW$3)</f>
        <v>0</v>
      </c>
      <c r="EX109" s="15">
        <f t="shared" ca="1" si="173"/>
        <v>0</v>
      </c>
      <c r="EY109" s="15">
        <f t="shared" ca="1" si="174"/>
        <v>0</v>
      </c>
      <c r="EZ109" s="15">
        <f t="shared" ca="1" si="175"/>
        <v>0</v>
      </c>
      <c r="FA109" s="15">
        <f t="shared" ca="1" si="176"/>
        <v>0</v>
      </c>
      <c r="FB109" s="15">
        <f t="shared" ca="1" si="177"/>
        <v>0</v>
      </c>
      <c r="FC109" s="15">
        <f t="shared" ca="1" si="178"/>
        <v>0</v>
      </c>
      <c r="FD109" s="15">
        <f t="shared" ca="1" si="179"/>
        <v>0</v>
      </c>
      <c r="FE109" s="15">
        <f t="shared" ca="1" si="180"/>
        <v>-98517.440846180776</v>
      </c>
      <c r="FF109" s="15">
        <f t="shared" ca="1" si="181"/>
        <v>-98517.440846180776</v>
      </c>
      <c r="FG109" s="15">
        <f t="shared" ca="1" si="182"/>
        <v>-99248.909153819259</v>
      </c>
      <c r="FH109" s="15">
        <f t="shared" ca="1" si="183"/>
        <v>-197766.35000000003</v>
      </c>
      <c r="FI109" s="20"/>
      <c r="FJ109" s="85">
        <f t="shared" ca="1" si="184"/>
        <v>460015.36118469032</v>
      </c>
      <c r="FK109" s="21"/>
      <c r="FL109" s="22"/>
      <c r="FM109" s="104">
        <f ca="1">_xll.DBRW($B$3,$Q$37,$Q$38,$Q$40,$Q$41,$Q$42,$P109,FM$2,FM$4,FM$3)</f>
        <v>189684.44999999984</v>
      </c>
      <c r="FN109" s="105">
        <f t="shared" ca="1" si="185"/>
        <v>0.25465437480662717</v>
      </c>
      <c r="FO109" s="104">
        <f ca="1">_xll.DBRW($B$3,$Q$37,$Q$38,$Q$40,$Q$41,$Q$42,$P109,FO$2,FO$4,FO$3)</f>
        <v>618890.35999999975</v>
      </c>
      <c r="FP109" s="105">
        <f t="shared" ca="1" si="186"/>
        <v>0.40700046709440052</v>
      </c>
      <c r="FQ109" s="86">
        <f t="shared" ca="1" si="187"/>
        <v>-429205.90999999992</v>
      </c>
      <c r="FR109" s="103">
        <f t="shared" ca="1" si="188"/>
        <v>-15.234609228777336</v>
      </c>
      <c r="FS109" s="23"/>
      <c r="FU109" s="37"/>
      <c r="FV109" s="37"/>
      <c r="FW109" s="37"/>
      <c r="FX109" s="37"/>
      <c r="FY109" s="37"/>
      <c r="FZ109" s="37"/>
      <c r="GA109" s="37"/>
      <c r="GB109" s="37"/>
      <c r="GC109" s="37"/>
      <c r="GD109" s="37"/>
      <c r="GE109" s="37"/>
      <c r="GF109" s="37"/>
      <c r="GG109" s="37"/>
    </row>
    <row r="110" spans="1:189" ht="15" customHeight="1" x14ac:dyDescent="0.25">
      <c r="A110">
        <f t="shared" ca="1" si="108"/>
        <v>1</v>
      </c>
      <c r="C110" s="30"/>
      <c r="D110" s="30"/>
      <c r="E110" s="30">
        <f t="shared" ca="1" si="190"/>
        <v>0</v>
      </c>
      <c r="F110" s="30"/>
      <c r="G110" s="30"/>
      <c r="H110" s="30"/>
      <c r="I110" s="30">
        <f t="shared" ca="1" si="189"/>
        <v>0</v>
      </c>
      <c r="J110" s="30">
        <f t="shared" ca="1" si="111"/>
        <v>0</v>
      </c>
      <c r="K110" s="4"/>
      <c r="L110" s="9"/>
      <c r="M110" s="10"/>
      <c r="N110" s="9"/>
      <c r="O110" s="11"/>
      <c r="P110" s="130" t="s">
        <v>306</v>
      </c>
      <c r="Q110" s="130"/>
      <c r="R110" s="12"/>
      <c r="S110" s="13"/>
      <c r="T110" s="84">
        <f ca="1">_xll.DBRW($B$3,$Q$37,$Q$38,$Q$40,$Q$41,$Q$42,$P110,T$2,T$4,T$3)</f>
        <v>2129909.0699999998</v>
      </c>
      <c r="U110" s="84">
        <f ca="1">_xll.DBRW($B$3,$Q$37,$Q$38,$Q$40,$Q$41,$Q$42,$P110,U$2,U$4,U$3)</f>
        <v>2868084.6799999997</v>
      </c>
      <c r="V110" s="85">
        <f t="shared" ca="1" si="112"/>
        <v>-738175.60999999987</v>
      </c>
      <c r="W110" s="106">
        <f t="shared" ca="1" si="113"/>
        <v>-0.2573758073279761</v>
      </c>
      <c r="X110" s="15">
        <f ca="1">_xll.DBRW($B$3,$Q$37,$Q$38,$Q$40,$Q$41,$Q$42,$P110,X$2,X$4,X$3)</f>
        <v>-18943.349999999999</v>
      </c>
      <c r="Y110" s="15">
        <f ca="1">_xll.DBRW($B$3,$Q$37,$Q$38,$Q$40,$Q$41,$Q$42,$P110,Y$2,Y$4,Y$3)</f>
        <v>-467.61</v>
      </c>
      <c r="Z110" s="15">
        <f ca="1">_xll.DBRW($B$3,$Q$37,$Q$38,$Q$40,$Q$41,$Q$42,$P110,Z$2,Z$4,Z$3)</f>
        <v>0</v>
      </c>
      <c r="AA110" s="15">
        <f ca="1">_xll.DBRW($B$3,$Q$37,$Q$38,$Q$40,$Q$41,$Q$42,$P110,AA$2,AA$4,AA$3)</f>
        <v>-5754.4</v>
      </c>
      <c r="AB110" s="15">
        <f ca="1">_xll.DBRW($B$3,$Q$37,$Q$38,$Q$40,$Q$41,$Q$42,$P110,AB$2,AB$4,AB$3)</f>
        <v>-1907823.02</v>
      </c>
      <c r="AC110" s="15">
        <f ca="1">_xll.DBRW($B$3,$Q$37,$Q$38,$Q$40,$Q$41,$Q$42,$P110,AC$2,AC$4,AC$3)</f>
        <v>-14632.1</v>
      </c>
      <c r="AD110" s="15">
        <f ca="1">_xll.DBRW($B$3,$Q$37,$Q$38,$Q$40,$Q$41,$Q$42,$P110,AD$2,AD$4,AD$3)</f>
        <v>-1281.3900000000001</v>
      </c>
      <c r="AE110" s="15">
        <f ca="1">_xll.DBRW($B$3,$Q$37,$Q$38,$Q$40,$Q$41,$Q$42,$P110,AE$2,AE$4,AE$3)</f>
        <v>0</v>
      </c>
      <c r="AF110" s="15">
        <f ca="1">_xll.DBRW($B$3,$Q$37,$Q$38,$Q$40,$Q$41,$Q$42,$P110,AF$2,AF$4,AF$3)</f>
        <v>-14701.36</v>
      </c>
      <c r="AG110" s="15">
        <f ca="1">_xll.DBRW($B$3,$Q$37,$Q$38,$Q$40,$Q$41,$Q$42,$P110,AG$2,AG$4,AG$3)</f>
        <v>-2586920.37</v>
      </c>
      <c r="AH110" s="15">
        <f t="shared" ca="1" si="114"/>
        <v>-4311.2499999999982</v>
      </c>
      <c r="AI110" s="15">
        <f t="shared" ca="1" si="115"/>
        <v>813.78000000000009</v>
      </c>
      <c r="AJ110" s="15">
        <f t="shared" ca="1" si="116"/>
        <v>0</v>
      </c>
      <c r="AK110" s="15">
        <f t="shared" ca="1" si="117"/>
        <v>8946.9600000000009</v>
      </c>
      <c r="AL110" s="15">
        <f t="shared" ca="1" si="118"/>
        <v>679097.35000000009</v>
      </c>
      <c r="AM110" s="20"/>
      <c r="AN110" s="16">
        <f ca="1">_xll.DBRW($B$3,$Q$37,$Q$38,$Q$40,$Q$41,$Q$42,$P110,AN$2,AN$4,AN$3)</f>
        <v>8.8939712341804342E-3</v>
      </c>
      <c r="AO110" s="16">
        <f ca="1">_xll.DBRW($B$3,$Q$37,$Q$38,$Q$40,$Q$41,$Q$42,$P110,AO$2,AO$4,AO$3)</f>
        <v>5.1016973459793395E-3</v>
      </c>
      <c r="AP110" s="17">
        <f t="shared" ca="1" si="119"/>
        <v>-0.37922738882010948</v>
      </c>
      <c r="AQ110" s="14">
        <f t="shared" ca="1" si="120"/>
        <v>-8077.1985504036775</v>
      </c>
      <c r="AR110" s="18">
        <f ca="1">_xll.DBRW($B$3,$Q$37,$Q$38,$Q$40,$Q$41,$Q$42,$P110,AR$2,AR$4,AR$3)</f>
        <v>0</v>
      </c>
      <c r="AS110" s="19">
        <f ca="1">_xll.DBRW($B$3,$Q$37,$Q$38,$Q$40,$Q$41,$Q$42,$P110,AS$2,AS$4,AS$3)</f>
        <v>0</v>
      </c>
      <c r="AT110" s="18">
        <f ca="1">_xll.DBRW($B$3,$Q$37,$Q$38,$Q$40,$Q$41,$Q$42,$P110,AT$2,AT$4,AT$3)</f>
        <v>0</v>
      </c>
      <c r="AU110" s="15">
        <f ca="1">_xll.DBRW($B$3,$Q$37,$Q$38,$Q$40,$Q$41,$Q$42,$P110,AU$2,AU$4,AU$3)</f>
        <v>0</v>
      </c>
      <c r="AV110" s="15">
        <f ca="1">_xll.DBRW($B$3,$Q$37,$Q$38,$Q$40,$Q$41,$Q$42,$P110,AV$2,AV$4,AV$3)</f>
        <v>0</v>
      </c>
      <c r="AW110" s="18">
        <f ca="1">_xll.DBRW($B$3,$Q$37,$Q$38,$Q$40,$Q$41,$Q$42,$P110,AW$2,AW$4,AW$3)</f>
        <v>0</v>
      </c>
      <c r="AX110" s="19">
        <f ca="1">_xll.DBRW($B$3,$Q$37,$Q$38,$Q$40,$Q$41,$Q$42,$P110,AX$2,AX$4,AX$3)</f>
        <v>0</v>
      </c>
      <c r="AY110" s="18">
        <f ca="1">_xll.DBRW($B$3,$Q$37,$Q$38,$Q$40,$Q$41,$Q$42,$P110,AY$2,AY$4,AY$3)</f>
        <v>0</v>
      </c>
      <c r="AZ110" s="15">
        <f ca="1">_xll.DBRW($B$3,$Q$37,$Q$38,$Q$40,$Q$41,$Q$42,$P110,AZ$2,AZ$4,AZ$3)</f>
        <v>0</v>
      </c>
      <c r="BA110" s="15">
        <f ca="1">_xll.DBRW($B$3,$Q$37,$Q$38,$Q$40,$Q$41,$Q$42,$P110,BA$2,BA$4,BA$3)</f>
        <v>0</v>
      </c>
      <c r="BB110" s="18">
        <f t="shared" ca="1" si="121"/>
        <v>0</v>
      </c>
      <c r="BC110" s="18">
        <f t="shared" ca="1" si="122"/>
        <v>0</v>
      </c>
      <c r="BD110" s="18">
        <f t="shared" ca="1" si="123"/>
        <v>0</v>
      </c>
      <c r="BE110" s="15">
        <f t="shared" ca="1" si="124"/>
        <v>0</v>
      </c>
      <c r="BF110" s="15">
        <f t="shared" ca="1" si="125"/>
        <v>0</v>
      </c>
      <c r="BG110" s="15">
        <f t="shared" ca="1" si="126"/>
        <v>0</v>
      </c>
      <c r="BH110" s="15">
        <f t="shared" ca="1" si="127"/>
        <v>0</v>
      </c>
      <c r="BI110" s="15">
        <f t="shared" ca="1" si="128"/>
        <v>-8077.1985504036775</v>
      </c>
      <c r="BJ110" s="15">
        <f t="shared" ca="1" si="129"/>
        <v>-8077.1985504036775</v>
      </c>
      <c r="BK110" s="15">
        <f t="shared" ca="1" si="130"/>
        <v>3765.9485504036793</v>
      </c>
      <c r="BL110" s="15">
        <f t="shared" ca="1" si="131"/>
        <v>-4311.2499999999982</v>
      </c>
      <c r="BM110" s="16">
        <f ca="1">_xll.DBRW($B$3,$Q$37,$Q$38,$Q$40,$Q$41,$Q$42,$P110,BM$2,BM$4,BM$3)</f>
        <v>2.1954458365680373E-4</v>
      </c>
      <c r="BN110" s="16">
        <f ca="1">_xll.DBRW($B$3,$Q$37,$Q$38,$Q$40,$Q$41,$Q$42,$P110,BN$2,BN$4,BN$3)</f>
        <v>4.4677551152359985E-4</v>
      </c>
      <c r="BO110" s="17">
        <f t="shared" ca="1" si="132"/>
        <v>2.2723092786679611E-2</v>
      </c>
      <c r="BP110" s="14">
        <f t="shared" ca="1" si="133"/>
        <v>483.98121424800479</v>
      </c>
      <c r="BQ110" s="15">
        <f ca="1">_xll.DBRW($B$3,$Q$37,$Q$38,$Q$40,$Q$41,$Q$42,$P110,BQ$2,BQ$4,BQ$3)</f>
        <v>0</v>
      </c>
      <c r="BR110" s="15">
        <f ca="1">_xll.DBRW($B$3,$Q$37,$Q$38,$Q$40,$Q$41,$Q$42,$P110,BR$2,BR$4,BR$3)</f>
        <v>0</v>
      </c>
      <c r="BS110" s="15">
        <f ca="1">_xll.DBRW($B$3,$Q$37,$Q$38,$Q$40,$Q$41,$Q$42,$P110,BS$2,BS$4,BS$3)</f>
        <v>0</v>
      </c>
      <c r="BT110" s="15">
        <f ca="1">_xll.DBRW($B$3,$Q$37,$Q$38,$Q$40,$Q$41,$Q$42,$P110,BT$2,BT$4,BT$3)</f>
        <v>0</v>
      </c>
      <c r="BU110" s="15">
        <f ca="1">_xll.DBRW($B$3,$Q$37,$Q$38,$Q$40,$Q$41,$Q$42,$P110,BU$2,BU$4,BU$3)</f>
        <v>0</v>
      </c>
      <c r="BV110" s="15">
        <f ca="1">_xll.DBRW($B$3,$Q$37,$Q$38,$Q$40,$Q$41,$Q$42,$P110,BV$2,BV$4,BV$3)</f>
        <v>0</v>
      </c>
      <c r="BW110" s="15">
        <f ca="1">_xll.DBRW($B$3,$Q$37,$Q$38,$Q$40,$Q$41,$Q$42,$P110,BW$2,BW$4,BW$3)</f>
        <v>0</v>
      </c>
      <c r="BX110" s="15">
        <f ca="1">_xll.DBRW($B$3,$Q$37,$Q$38,$Q$40,$Q$41,$Q$42,$P110,BX$2,BX$4,BX$3)</f>
        <v>0</v>
      </c>
      <c r="BY110" s="15">
        <f ca="1">_xll.DBRW($B$3,$Q$37,$Q$38,$Q$40,$Q$41,$Q$42,$P110,BY$2,BY$4,BY$3)</f>
        <v>0</v>
      </c>
      <c r="BZ110" s="15">
        <f ca="1">_xll.DBRW($B$3,$Q$37,$Q$38,$Q$40,$Q$41,$Q$42,$P110,BZ$2,BZ$4,BZ$3)</f>
        <v>0</v>
      </c>
      <c r="CA110" s="15">
        <f t="shared" ca="1" si="134"/>
        <v>0</v>
      </c>
      <c r="CB110" s="15">
        <f t="shared" ca="1" si="135"/>
        <v>0</v>
      </c>
      <c r="CC110" s="15">
        <f t="shared" ca="1" si="136"/>
        <v>0</v>
      </c>
      <c r="CD110" s="15">
        <f t="shared" ca="1" si="137"/>
        <v>0</v>
      </c>
      <c r="CE110" s="15">
        <f t="shared" ca="1" si="138"/>
        <v>0</v>
      </c>
      <c r="CF110" s="15">
        <f t="shared" ca="1" si="139"/>
        <v>0</v>
      </c>
      <c r="CG110" s="15">
        <f t="shared" ca="1" si="140"/>
        <v>0</v>
      </c>
      <c r="CH110" s="15">
        <f t="shared" ca="1" si="141"/>
        <v>483.98121424800479</v>
      </c>
      <c r="CI110" s="15">
        <f t="shared" ca="1" si="142"/>
        <v>483.98121424800479</v>
      </c>
      <c r="CJ110" s="15">
        <f t="shared" ca="1" si="143"/>
        <v>329.7987857519953</v>
      </c>
      <c r="CK110" s="15">
        <f t="shared" ca="1" si="144"/>
        <v>813.78000000000009</v>
      </c>
      <c r="CL110" s="16">
        <f ca="1">_xll.DBRW($B$3,$Q$37,$Q$38,$Q$40,$Q$41,$Q$42,$P110,CL$2,CL$4,CL$3)</f>
        <v>0</v>
      </c>
      <c r="CM110" s="16">
        <f ca="1">_xll.DBRW($B$3,$Q$37,$Q$38,$Q$40,$Q$41,$Q$42,$P110,CM$2,CM$4,CM$3)</f>
        <v>0</v>
      </c>
      <c r="CN110" s="17">
        <f t="shared" ca="1" si="145"/>
        <v>0</v>
      </c>
      <c r="CO110" s="14">
        <f t="shared" ca="1" si="146"/>
        <v>0</v>
      </c>
      <c r="CP110" s="15">
        <f ca="1">_xll.DBRW($B$3,$Q$37,$Q$38,$Q$40,$Q$41,$Q$42,$P110,CP$2,CP$4,CP$3)</f>
        <v>0</v>
      </c>
      <c r="CQ110" s="15">
        <f ca="1">_xll.DBRW($B$3,$Q$37,$Q$38,$Q$40,$Q$41,$Q$42,$P110,CQ$2,CQ$4,CQ$3)</f>
        <v>0</v>
      </c>
      <c r="CR110" s="15">
        <f ca="1">_xll.DBRW($B$3,$Q$37,$Q$38,$Q$40,$Q$41,$Q$42,$P110,CR$2,CR$4,CR$3)</f>
        <v>0</v>
      </c>
      <c r="CS110" s="15">
        <f ca="1">_xll.DBRW($B$3,$Q$37,$Q$38,$Q$40,$Q$41,$Q$42,$P110,CS$2,CS$4,CS$3)</f>
        <v>0</v>
      </c>
      <c r="CT110" s="15">
        <f ca="1">_xll.DBRW($B$3,$Q$37,$Q$38,$Q$40,$Q$41,$Q$42,$P110,CT$2,CT$4,CT$3)</f>
        <v>0</v>
      </c>
      <c r="CU110" s="15">
        <f ca="1">_xll.DBRW($B$3,$Q$37,$Q$38,$Q$40,$Q$41,$Q$42,$P110,CU$2,CU$4,CU$3)</f>
        <v>0</v>
      </c>
      <c r="CV110" s="15">
        <f ca="1">_xll.DBRW($B$3,$Q$37,$Q$38,$Q$40,$Q$41,$Q$42,$P110,CV$2,CV$4,CV$3)</f>
        <v>0</v>
      </c>
      <c r="CW110" s="15">
        <f ca="1">_xll.DBRW($B$3,$Q$37,$Q$38,$Q$40,$Q$41,$Q$42,$P110,CW$2,CW$4,CW$3)</f>
        <v>0</v>
      </c>
      <c r="CX110" s="15">
        <f ca="1">_xll.DBRW($B$3,$Q$37,$Q$38,$Q$40,$Q$41,$Q$42,$P110,CX$2,CX$4,CX$3)</f>
        <v>0</v>
      </c>
      <c r="CY110" s="15">
        <f ca="1">_xll.DBRW($B$3,$Q$37,$Q$38,$Q$40,$Q$41,$Q$42,$P110,CY$2,CY$4,CY$3)</f>
        <v>0</v>
      </c>
      <c r="CZ110" s="15">
        <f t="shared" ca="1" si="147"/>
        <v>0</v>
      </c>
      <c r="DA110" s="15">
        <f t="shared" ca="1" si="148"/>
        <v>0</v>
      </c>
      <c r="DB110" s="15">
        <f t="shared" ca="1" si="149"/>
        <v>0</v>
      </c>
      <c r="DC110" s="15">
        <f t="shared" ca="1" si="150"/>
        <v>0</v>
      </c>
      <c r="DD110" s="15">
        <f t="shared" ca="1" si="151"/>
        <v>0</v>
      </c>
      <c r="DE110" s="15">
        <f t="shared" ca="1" si="152"/>
        <v>0</v>
      </c>
      <c r="DF110" s="15">
        <f t="shared" ca="1" si="153"/>
        <v>0</v>
      </c>
      <c r="DG110" s="15">
        <f t="shared" ca="1" si="154"/>
        <v>0</v>
      </c>
      <c r="DH110" s="15">
        <f t="shared" ca="1" si="155"/>
        <v>0</v>
      </c>
      <c r="DI110" s="15">
        <f t="shared" ca="1" si="156"/>
        <v>0</v>
      </c>
      <c r="DJ110" s="15">
        <f t="shared" ca="1" si="157"/>
        <v>0</v>
      </c>
      <c r="DK110" s="16">
        <f ca="1">_xll.DBRW($B$3,$Q$37,$Q$38,$Q$40,$Q$41,$Q$42,$P110,DK$2,DK$4,DK$3)</f>
        <v>2.7017115805793531E-3</v>
      </c>
      <c r="DL110" s="16">
        <f ca="1">_xll.DBRW($B$3,$Q$37,$Q$38,$Q$40,$Q$41,$Q$42,$P110,DL$2,DL$4,DL$3)</f>
        <v>5.1258458658898463E-3</v>
      </c>
      <c r="DM110" s="17">
        <f t="shared" ca="1" si="158"/>
        <v>0.24241342853104933</v>
      </c>
      <c r="DN110" s="14">
        <f t="shared" ca="1" si="159"/>
        <v>5163.1856011807859</v>
      </c>
      <c r="DO110" s="15">
        <f ca="1">_xll.DBRW($B$3,$Q$37,$Q$38,$Q$40,$Q$41,$Q$42,$P110,DO$2,DO$4,DO$3)</f>
        <v>0</v>
      </c>
      <c r="DP110" s="15">
        <f ca="1">_xll.DBRW($B$3,$Q$37,$Q$38,$Q$40,$Q$41,$Q$42,$P110,DP$2,DP$4,DP$3)</f>
        <v>0</v>
      </c>
      <c r="DQ110" s="15">
        <f ca="1">_xll.DBRW($B$3,$Q$37,$Q$38,$Q$40,$Q$41,$Q$42,$P110,DQ$2,DQ$4,DQ$3)</f>
        <v>0</v>
      </c>
      <c r="DR110" s="15">
        <f ca="1">_xll.DBRW($B$3,$Q$37,$Q$38,$Q$40,$Q$41,$Q$42,$P110,DR$2,DR$4,DR$3)</f>
        <v>0</v>
      </c>
      <c r="DS110" s="15">
        <f ca="1">_xll.DBRW($B$3,$Q$37,$Q$38,$Q$40,$Q$41,$Q$42,$P110,DS$2,DS$4,DS$3)</f>
        <v>0</v>
      </c>
      <c r="DT110" s="15">
        <f ca="1">_xll.DBRW($B$3,$Q$37,$Q$38,$Q$40,$Q$41,$Q$42,$P110,DT$2,DT$4,DT$3)</f>
        <v>0</v>
      </c>
      <c r="DU110" s="15">
        <f ca="1">_xll.DBRW($B$3,$Q$37,$Q$38,$Q$40,$Q$41,$Q$42,$P110,DU$2,DU$4,DU$3)</f>
        <v>0</v>
      </c>
      <c r="DV110" s="15">
        <f ca="1">_xll.DBRW($B$3,$Q$37,$Q$38,$Q$40,$Q$41,$Q$42,$P110,DV$2,DV$4,DV$3)</f>
        <v>0</v>
      </c>
      <c r="DW110" s="15">
        <f ca="1">_xll.DBRW($B$3,$Q$37,$Q$38,$Q$40,$Q$41,$Q$42,$P110,DW$2,DW$4,DW$3)</f>
        <v>0</v>
      </c>
      <c r="DX110" s="15">
        <f ca="1">_xll.DBRW($B$3,$Q$37,$Q$38,$Q$40,$Q$41,$Q$42,$P110,DX$2,DX$4,DX$3)</f>
        <v>0</v>
      </c>
      <c r="DY110" s="15">
        <f t="shared" ca="1" si="160"/>
        <v>0</v>
      </c>
      <c r="DZ110" s="15">
        <f t="shared" ca="1" si="161"/>
        <v>0</v>
      </c>
      <c r="EA110" s="15">
        <f t="shared" ca="1" si="162"/>
        <v>0</v>
      </c>
      <c r="EB110" s="15">
        <f t="shared" ca="1" si="163"/>
        <v>0</v>
      </c>
      <c r="EC110" s="15">
        <f t="shared" ca="1" si="164"/>
        <v>0</v>
      </c>
      <c r="ED110" s="15">
        <f t="shared" ca="1" si="165"/>
        <v>0</v>
      </c>
      <c r="EE110" s="15">
        <f t="shared" ca="1" si="166"/>
        <v>0</v>
      </c>
      <c r="EF110" s="15">
        <f t="shared" ca="1" si="167"/>
        <v>5163.1856011807859</v>
      </c>
      <c r="EG110" s="15">
        <f t="shared" ca="1" si="168"/>
        <v>5163.1856011807859</v>
      </c>
      <c r="EH110" s="15">
        <f t="shared" ca="1" si="169"/>
        <v>3783.7743988192151</v>
      </c>
      <c r="EI110" s="15">
        <f t="shared" ca="1" si="170"/>
        <v>8946.9600000000009</v>
      </c>
      <c r="EJ110" s="16">
        <f ca="1">_xll.DBRW($B$3,$Q$37,$Q$38,$Q$40,$Q$41,$Q$42,$P110,EJ$2,EJ$4,EJ$3)</f>
        <v>0.89572979751666115</v>
      </c>
      <c r="EK110" s="16">
        <f ca="1">_xll.DBRW($B$3,$Q$37,$Q$38,$Q$40,$Q$41,$Q$42,$P110,EK$2,EK$4,EK$3)</f>
        <v>0.9019679188830646</v>
      </c>
      <c r="EL110" s="17">
        <f t="shared" ca="1" si="171"/>
        <v>0.62381213664034485</v>
      </c>
      <c r="EM110" s="14">
        <f t="shared" ca="1" si="172"/>
        <v>13286.631278063403</v>
      </c>
      <c r="EN110" s="15">
        <f ca="1">_xll.DBRW($B$3,$Q$37,$Q$38,$Q$40,$Q$41,$Q$42,$P110,EN$2,EN$4,EN$3)</f>
        <v>0</v>
      </c>
      <c r="EO110" s="15">
        <f ca="1">_xll.DBRW($B$3,$Q$37,$Q$38,$Q$40,$Q$41,$Q$42,$P110,EO$2,EO$4,EO$3)</f>
        <v>0</v>
      </c>
      <c r="EP110" s="15">
        <f ca="1">_xll.DBRW($B$3,$Q$37,$Q$38,$Q$40,$Q$41,$Q$42,$P110,EP$2,EP$4,EP$3)</f>
        <v>0</v>
      </c>
      <c r="EQ110" s="15">
        <f ca="1">_xll.DBRW($B$3,$Q$37,$Q$38,$Q$40,$Q$41,$Q$42,$P110,EQ$2,EQ$4,EQ$3)</f>
        <v>0</v>
      </c>
      <c r="ER110" s="15">
        <f ca="1">_xll.DBRW($B$3,$Q$37,$Q$38,$Q$40,$Q$41,$Q$42,$P110,ER$2,ER$4,ER$3)</f>
        <v>0</v>
      </c>
      <c r="ES110" s="15">
        <f ca="1">_xll.DBRW($B$3,$Q$37,$Q$38,$Q$40,$Q$41,$Q$42,$P110,ES$2,ES$4,ES$3)</f>
        <v>0</v>
      </c>
      <c r="ET110" s="15">
        <f ca="1">_xll.DBRW($B$3,$Q$37,$Q$38,$Q$40,$Q$41,$Q$42,$P110,ET$2,ET$4,ET$3)</f>
        <v>0</v>
      </c>
      <c r="EU110" s="15">
        <f ca="1">_xll.DBRW($B$3,$Q$37,$Q$38,$Q$40,$Q$41,$Q$42,$P110,EU$2,EU$4,EU$3)</f>
        <v>0</v>
      </c>
      <c r="EV110" s="15">
        <f ca="1">_xll.DBRW($B$3,$Q$37,$Q$38,$Q$40,$Q$41,$Q$42,$P110,EV$2,EV$4,EV$3)</f>
        <v>0</v>
      </c>
      <c r="EW110" s="15">
        <f ca="1">_xll.DBRW($B$3,$Q$37,$Q$38,$Q$40,$Q$41,$Q$42,$P110,EW$2,EW$4,EW$3)</f>
        <v>0</v>
      </c>
      <c r="EX110" s="15">
        <f t="shared" ca="1" si="173"/>
        <v>0</v>
      </c>
      <c r="EY110" s="15">
        <f t="shared" ca="1" si="174"/>
        <v>0</v>
      </c>
      <c r="EZ110" s="15">
        <f t="shared" ca="1" si="175"/>
        <v>0</v>
      </c>
      <c r="FA110" s="15">
        <f t="shared" ca="1" si="176"/>
        <v>0</v>
      </c>
      <c r="FB110" s="15">
        <f t="shared" ca="1" si="177"/>
        <v>0</v>
      </c>
      <c r="FC110" s="15">
        <f t="shared" ca="1" si="178"/>
        <v>0</v>
      </c>
      <c r="FD110" s="15">
        <f t="shared" ca="1" si="179"/>
        <v>0</v>
      </c>
      <c r="FE110" s="15">
        <f t="shared" ca="1" si="180"/>
        <v>13286.631278063403</v>
      </c>
      <c r="FF110" s="15">
        <f t="shared" ca="1" si="181"/>
        <v>13286.631278063403</v>
      </c>
      <c r="FG110" s="15">
        <f t="shared" ca="1" si="182"/>
        <v>665810.71872193669</v>
      </c>
      <c r="FH110" s="15">
        <f t="shared" ca="1" si="183"/>
        <v>679097.35000000009</v>
      </c>
      <c r="FI110" s="20"/>
      <c r="FJ110" s="85">
        <f t="shared" ca="1" si="184"/>
        <v>673690.24045691162</v>
      </c>
      <c r="FK110" s="21"/>
      <c r="FL110" s="22"/>
      <c r="FM110" s="104">
        <f ca="1">_xll.DBRW($B$3,$Q$37,$Q$38,$Q$40,$Q$41,$Q$42,$P110,FM$2,FM$4,FM$3)</f>
        <v>196920.68999999974</v>
      </c>
      <c r="FN110" s="105">
        <f t="shared" ca="1" si="185"/>
        <v>9.2454975084922175E-2</v>
      </c>
      <c r="FO110" s="104">
        <f ca="1">_xll.DBRW($B$3,$Q$37,$Q$38,$Q$40,$Q$41,$Q$42,$P110,FO$2,FO$4,FO$3)</f>
        <v>250549.46000000052</v>
      </c>
      <c r="FP110" s="105">
        <f t="shared" ca="1" si="186"/>
        <v>8.7357762393542912E-2</v>
      </c>
      <c r="FQ110" s="86">
        <f t="shared" ca="1" si="187"/>
        <v>-53628.770000000775</v>
      </c>
      <c r="FR110" s="103">
        <f t="shared" ca="1" si="188"/>
        <v>0.50972126913792626</v>
      </c>
      <c r="FS110" s="23"/>
      <c r="FU110" s="37"/>
      <c r="FV110" s="37"/>
      <c r="FW110" s="37"/>
      <c r="FX110" s="37"/>
      <c r="FY110" s="37"/>
      <c r="FZ110" s="37"/>
      <c r="GA110" s="37"/>
      <c r="GB110" s="37"/>
      <c r="GC110" s="37"/>
      <c r="GD110" s="37"/>
      <c r="GE110" s="37"/>
      <c r="GF110" s="37"/>
      <c r="GG110" s="37"/>
    </row>
    <row r="111" spans="1:189" ht="15" customHeight="1" x14ac:dyDescent="0.25">
      <c r="A111">
        <f t="shared" ca="1" si="108"/>
        <v>1</v>
      </c>
      <c r="C111" s="30"/>
      <c r="D111" s="30"/>
      <c r="E111" s="30">
        <f t="shared" ca="1" si="190"/>
        <v>0</v>
      </c>
      <c r="F111" s="30"/>
      <c r="G111" s="30"/>
      <c r="H111" s="30"/>
      <c r="I111" s="30">
        <f t="shared" ca="1" si="189"/>
        <v>0</v>
      </c>
      <c r="J111" s="30">
        <f t="shared" ca="1" si="111"/>
        <v>0</v>
      </c>
      <c r="K111" s="4"/>
      <c r="L111" s="9"/>
      <c r="M111" s="10"/>
      <c r="N111" s="9"/>
      <c r="O111" s="11"/>
      <c r="P111" s="130" t="s">
        <v>252</v>
      </c>
      <c r="Q111" s="130"/>
      <c r="R111" s="12"/>
      <c r="S111" s="13"/>
      <c r="T111" s="84">
        <f ca="1">_xll.DBRW($B$3,$Q$37,$Q$38,$Q$40,$Q$41,$Q$42,$P111,T$2,T$4,T$3)</f>
        <v>10884086.699999999</v>
      </c>
      <c r="U111" s="84">
        <f ca="1">_xll.DBRW($B$3,$Q$37,$Q$38,$Q$40,$Q$41,$Q$42,$P111,U$2,U$4,U$3)</f>
        <v>11573733.150000002</v>
      </c>
      <c r="V111" s="85">
        <f t="shared" ca="1" si="112"/>
        <v>-689646.45000000298</v>
      </c>
      <c r="W111" s="106">
        <f t="shared" ca="1" si="113"/>
        <v>-5.9587208471279025E-2</v>
      </c>
      <c r="X111" s="15">
        <f ca="1">_xll.DBRW($B$3,$Q$37,$Q$38,$Q$40,$Q$41,$Q$42,$P111,X$2,X$4,X$3)</f>
        <v>-5487207.2999999998</v>
      </c>
      <c r="Y111" s="15">
        <f ca="1">_xll.DBRW($B$3,$Q$37,$Q$38,$Q$40,$Q$41,$Q$42,$P111,Y$2,Y$4,Y$3)</f>
        <v>-478645.22</v>
      </c>
      <c r="Z111" s="15">
        <f ca="1">_xll.DBRW($B$3,$Q$37,$Q$38,$Q$40,$Q$41,$Q$42,$P111,Z$2,Z$4,Z$3)</f>
        <v>-899524.54000000015</v>
      </c>
      <c r="AA111" s="15">
        <f ca="1">_xll.DBRW($B$3,$Q$37,$Q$38,$Q$40,$Q$41,$Q$42,$P111,AA$2,AA$4,AA$3)</f>
        <v>-697555.9</v>
      </c>
      <c r="AB111" s="15">
        <f ca="1">_xll.DBRW($B$3,$Q$37,$Q$38,$Q$40,$Q$41,$Q$42,$P111,AB$2,AB$4,AB$3)</f>
        <v>-1333575.74</v>
      </c>
      <c r="AC111" s="15">
        <f ca="1">_xll.DBRW($B$3,$Q$37,$Q$38,$Q$40,$Q$41,$Q$42,$P111,AC$2,AC$4,AC$3)</f>
        <v>-6159182.7300000004</v>
      </c>
      <c r="AD111" s="15">
        <f ca="1">_xll.DBRW($B$3,$Q$37,$Q$38,$Q$40,$Q$41,$Q$42,$P111,AD$2,AD$4,AD$3)</f>
        <v>-822734.52</v>
      </c>
      <c r="AE111" s="15">
        <f ca="1">_xll.DBRW($B$3,$Q$37,$Q$38,$Q$40,$Q$41,$Q$42,$P111,AE$2,AE$4,AE$3)</f>
        <v>-1156763.06</v>
      </c>
      <c r="AF111" s="15">
        <f ca="1">_xll.DBRW($B$3,$Q$37,$Q$38,$Q$40,$Q$41,$Q$42,$P111,AF$2,AF$4,AF$3)</f>
        <v>-792020.66000000015</v>
      </c>
      <c r="AG111" s="15">
        <f ca="1">_xll.DBRW($B$3,$Q$37,$Q$38,$Q$40,$Q$41,$Q$42,$P111,AG$2,AG$4,AG$3)</f>
        <v>-949877.99</v>
      </c>
      <c r="AH111" s="15">
        <f t="shared" ca="1" si="114"/>
        <v>671975.43000000063</v>
      </c>
      <c r="AI111" s="15">
        <f t="shared" ca="1" si="115"/>
        <v>344089.30000000005</v>
      </c>
      <c r="AJ111" s="15">
        <f t="shared" ca="1" si="116"/>
        <v>257238.5199999999</v>
      </c>
      <c r="AK111" s="15">
        <f t="shared" ca="1" si="117"/>
        <v>94464.760000000126</v>
      </c>
      <c r="AL111" s="15">
        <f t="shared" ca="1" si="118"/>
        <v>-383697.75</v>
      </c>
      <c r="AM111" s="20"/>
      <c r="AN111" s="16">
        <f ca="1">_xll.DBRW($B$3,$Q$37,$Q$38,$Q$40,$Q$41,$Q$42,$P111,AN$2,AN$4,AN$3)</f>
        <v>0.5041495397128728</v>
      </c>
      <c r="AO111" s="16">
        <f ca="1">_xll.DBRW($B$3,$Q$37,$Q$38,$Q$40,$Q$41,$Q$42,$P111,AO$2,AO$4,AO$3)</f>
        <v>0.53216906335878322</v>
      </c>
      <c r="AP111" s="17">
        <f t="shared" ca="1" si="119"/>
        <v>2.8019523645910427</v>
      </c>
      <c r="AQ111" s="14">
        <f t="shared" ca="1" si="120"/>
        <v>304966.92465478915</v>
      </c>
      <c r="AR111" s="18">
        <f ca="1">_xll.DBRW($B$3,$Q$37,$Q$38,$Q$40,$Q$41,$Q$42,$P111,AR$2,AR$4,AR$3)</f>
        <v>33.439170352422487</v>
      </c>
      <c r="AS111" s="19">
        <f ca="1">_xll.DBRW($B$3,$Q$37,$Q$38,$Q$40,$Q$41,$Q$42,$P111,AS$2,AS$4,AS$3)</f>
        <v>1.5250858743268305</v>
      </c>
      <c r="AT111" s="18">
        <f ca="1">_xll.DBRW($B$3,$Q$37,$Q$38,$Q$40,$Q$41,$Q$42,$P111,AT$2,AT$4,AT$3)</f>
        <v>101.15571340743986</v>
      </c>
      <c r="AU111" s="15">
        <f ca="1">_xll.DBRW($B$3,$Q$37,$Q$38,$Q$40,$Q$41,$Q$42,$P111,AU$2,AU$4,AU$3)</f>
        <v>164095.1986</v>
      </c>
      <c r="AV111" s="15">
        <f ca="1">_xll.DBRW($B$3,$Q$37,$Q$38,$Q$40,$Q$41,$Q$42,$P111,AV$2,AV$4,AV$3)</f>
        <v>107597.35</v>
      </c>
      <c r="AW111" s="18">
        <f ca="1">_xll.DBRW($B$3,$Q$37,$Q$38,$Q$40,$Q$41,$Q$42,$P111,AW$2,AW$4,AW$3)</f>
        <v>38.448357222755931</v>
      </c>
      <c r="AX111" s="19">
        <f ca="1">_xll.DBRW($B$3,$Q$37,$Q$38,$Q$40,$Q$41,$Q$42,$P111,AX$2,AX$4,AX$3)</f>
        <v>1.3310062066232229</v>
      </c>
      <c r="AY111" s="18">
        <f ca="1">_xll.DBRW($B$3,$Q$37,$Q$38,$Q$40,$Q$41,$Q$42,$P111,AY$2,AY$4,AY$3)</f>
        <v>96.163053475833635</v>
      </c>
      <c r="AZ111" s="15">
        <f ca="1">_xll.DBRW($B$3,$Q$37,$Q$38,$Q$40,$Q$41,$Q$42,$P111,AZ$2,AZ$4,AZ$3)</f>
        <v>160193.6513</v>
      </c>
      <c r="BA111" s="15">
        <f ca="1">_xll.DBRW($B$3,$Q$37,$Q$38,$Q$40,$Q$41,$Q$42,$P111,BA$2,BA$4,BA$3)</f>
        <v>120355.30000000002</v>
      </c>
      <c r="BB111" s="18">
        <f t="shared" ca="1" si="121"/>
        <v>-5.0091868703334441</v>
      </c>
      <c r="BC111" s="18">
        <f t="shared" ca="1" si="122"/>
        <v>0.19407966770360763</v>
      </c>
      <c r="BD111" s="18">
        <f t="shared" ca="1" si="123"/>
        <v>4.9926599316062266</v>
      </c>
      <c r="BE111" s="15">
        <f t="shared" ca="1" si="124"/>
        <v>821983.51431187894</v>
      </c>
      <c r="BF111" s="15">
        <f t="shared" ca="1" si="125"/>
        <v>-800113.00030419335</v>
      </c>
      <c r="BG111" s="15">
        <f t="shared" ca="1" si="126"/>
        <v>270827.60924023372</v>
      </c>
      <c r="BH111" s="15">
        <f t="shared" ca="1" si="127"/>
        <v>12268.801406869839</v>
      </c>
      <c r="BI111" s="15">
        <f t="shared" ca="1" si="128"/>
        <v>0</v>
      </c>
      <c r="BJ111" s="15">
        <f t="shared" ca="1" si="129"/>
        <v>304966.92465478915</v>
      </c>
      <c r="BK111" s="15">
        <f t="shared" ca="1" si="130"/>
        <v>367008.50534521148</v>
      </c>
      <c r="BL111" s="15">
        <f t="shared" ca="1" si="131"/>
        <v>671975.43000000063</v>
      </c>
      <c r="BM111" s="16">
        <f ca="1">_xll.DBRW($B$3,$Q$37,$Q$38,$Q$40,$Q$41,$Q$42,$P111,BM$2,BM$4,BM$3)</f>
        <v>4.3976608528853413E-2</v>
      </c>
      <c r="BN111" s="16">
        <f ca="1">_xll.DBRW($B$3,$Q$37,$Q$38,$Q$40,$Q$41,$Q$42,$P111,BN$2,BN$4,BN$3)</f>
        <v>7.1086356436341355E-2</v>
      </c>
      <c r="BO111" s="17">
        <f t="shared" ca="1" si="132"/>
        <v>2.7109747907487942</v>
      </c>
      <c r="BP111" s="14">
        <f t="shared" ca="1" si="133"/>
        <v>295064.84664024238</v>
      </c>
      <c r="BQ111" s="15">
        <f ca="1">_xll.DBRW($B$3,$Q$37,$Q$38,$Q$40,$Q$41,$Q$42,$P111,BQ$2,BQ$4,BQ$3)</f>
        <v>0.15447553314197301</v>
      </c>
      <c r="BR111" s="15">
        <f ca="1">_xll.DBRW($B$3,$Q$37,$Q$38,$Q$40,$Q$41,$Q$42,$P111,BR$2,BR$4,BR$3)</f>
        <v>28.79734491602256</v>
      </c>
      <c r="BS111" s="15">
        <f ca="1">_xll.DBRW($B$3,$Q$37,$Q$38,$Q$40,$Q$41,$Q$42,$P111,BS$2,BS$4,BS$3)</f>
        <v>101.15571340743986</v>
      </c>
      <c r="BT111" s="15">
        <f ca="1">_xll.DBRW($B$3,$Q$37,$Q$38,$Q$40,$Q$41,$Q$42,$P111,BT$2,BT$4,BT$3)</f>
        <v>3098518</v>
      </c>
      <c r="BU111" s="15">
        <f ca="1">_xll.DBRW($B$3,$Q$37,$Q$38,$Q$40,$Q$41,$Q$42,$P111,BU$2,BU$4,BU$3)</f>
        <v>107597.35</v>
      </c>
      <c r="BV111" s="15">
        <f ca="1">_xll.DBRW($B$3,$Q$37,$Q$38,$Q$40,$Q$41,$Q$42,$P111,BV$2,BV$4,BV$3)</f>
        <v>0.22585080856248027</v>
      </c>
      <c r="BW111" s="15">
        <f ca="1">_xll.DBRW($B$3,$Q$37,$Q$38,$Q$40,$Q$41,$Q$42,$P111,BW$2,BW$4,BW$3)</f>
        <v>30.267242074092287</v>
      </c>
      <c r="BX111" s="15">
        <f ca="1">_xll.DBRW($B$3,$Q$37,$Q$38,$Q$40,$Q$41,$Q$42,$P111,BX$2,BX$4,BX$3)</f>
        <v>96.163053475833635</v>
      </c>
      <c r="BY111" s="15">
        <f ca="1">_xll.DBRW($B$3,$Q$37,$Q$38,$Q$40,$Q$41,$Q$42,$P111,BY$2,BY$4,BY$3)</f>
        <v>3642823</v>
      </c>
      <c r="BZ111" s="15">
        <f ca="1">_xll.DBRW($B$3,$Q$37,$Q$38,$Q$40,$Q$41,$Q$42,$P111,BZ$2,BZ$4,BZ$3)</f>
        <v>120355.30000000002</v>
      </c>
      <c r="CA111" s="15">
        <f t="shared" ca="1" si="134"/>
        <v>-7.1375275420507256E-2</v>
      </c>
      <c r="CB111" s="15">
        <f t="shared" ca="1" si="135"/>
        <v>-1.4698971580697275</v>
      </c>
      <c r="CC111" s="15">
        <f t="shared" ca="1" si="136"/>
        <v>4.9926599316062266</v>
      </c>
      <c r="CD111" s="15">
        <f t="shared" ca="1" si="137"/>
        <v>221157.57564539931</v>
      </c>
      <c r="CE111" s="15">
        <f t="shared" ca="1" si="138"/>
        <v>23244.907708452298</v>
      </c>
      <c r="CF111" s="15">
        <f t="shared" ca="1" si="139"/>
        <v>23624.101208435422</v>
      </c>
      <c r="CG111" s="15">
        <f t="shared" ca="1" si="140"/>
        <v>27038.26207795534</v>
      </c>
      <c r="CH111" s="15">
        <f t="shared" ca="1" si="141"/>
        <v>0</v>
      </c>
      <c r="CI111" s="15">
        <f t="shared" ca="1" si="142"/>
        <v>295064.84664024238</v>
      </c>
      <c r="CJ111" s="15">
        <f t="shared" ca="1" si="143"/>
        <v>49024.453359757681</v>
      </c>
      <c r="CK111" s="15">
        <f t="shared" ca="1" si="144"/>
        <v>344089.30000000005</v>
      </c>
      <c r="CL111" s="16">
        <f ca="1">_xll.DBRW($B$3,$Q$37,$Q$38,$Q$40,$Q$41,$Q$42,$P111,CL$2,CL$4,CL$3)</f>
        <v>8.2645844781813457E-2</v>
      </c>
      <c r="CM111" s="16">
        <f ca="1">_xll.DBRW($B$3,$Q$37,$Q$38,$Q$40,$Q$41,$Q$42,$P111,CM$2,CM$4,CM$3)</f>
        <v>9.9947272414864674E-2</v>
      </c>
      <c r="CN111" s="17">
        <f t="shared" ca="1" si="145"/>
        <v>1.7301427633051216</v>
      </c>
      <c r="CO111" s="14">
        <f t="shared" ca="1" si="146"/>
        <v>188310.23839190527</v>
      </c>
      <c r="CP111" s="15">
        <f ca="1">_xll.DBRW($B$3,$Q$37,$Q$38,$Q$40,$Q$41,$Q$42,$P111,CP$2,CP$4,CP$3)</f>
        <v>1.0784213181833362</v>
      </c>
      <c r="CQ111" s="15">
        <f ca="1">_xll.DBRW($B$3,$Q$37,$Q$38,$Q$40,$Q$41,$Q$42,$P111,CQ$2,CQ$4,CQ$3)</f>
        <v>7.7521644352765176</v>
      </c>
      <c r="CR111" s="15">
        <f ca="1">_xll.DBRW($B$3,$Q$37,$Q$38,$Q$40,$Q$41,$Q$42,$P111,CR$2,CR$4,CR$3)</f>
        <v>101.15571340743986</v>
      </c>
      <c r="CS111" s="15">
        <f ca="1">_xll.DBRW($B$3,$Q$37,$Q$38,$Q$40,$Q$41,$Q$42,$P111,CS$2,CS$4,CS$3)</f>
        <v>834112.34999999986</v>
      </c>
      <c r="CT111" s="15">
        <f ca="1">_xll.DBRW($B$3,$Q$37,$Q$38,$Q$40,$Q$41,$Q$42,$P111,CT$2,CT$4,CT$3)</f>
        <v>107597.35</v>
      </c>
      <c r="CU111" s="15">
        <f ca="1">_xll.DBRW($B$3,$Q$37,$Q$38,$Q$40,$Q$41,$Q$42,$P111,CU$2,CU$4,CU$3)</f>
        <v>1.2119178535679476</v>
      </c>
      <c r="CV111" s="15">
        <f ca="1">_xll.DBRW($B$3,$Q$37,$Q$38,$Q$40,$Q$41,$Q$42,$P111,CV$2,CV$4,CV$3)</f>
        <v>7.9305993171883573</v>
      </c>
      <c r="CW111" s="15">
        <f ca="1">_xll.DBRW($B$3,$Q$37,$Q$38,$Q$40,$Q$41,$Q$42,$P111,CW$2,CW$4,CW$3)</f>
        <v>96.163053475833635</v>
      </c>
      <c r="CX111" s="15">
        <f ca="1">_xll.DBRW($B$3,$Q$37,$Q$38,$Q$40,$Q$41,$Q$42,$P111,CX$2,CX$4,CX$3)</f>
        <v>954489.66</v>
      </c>
      <c r="CY111" s="15">
        <f ca="1">_xll.DBRW($B$3,$Q$37,$Q$38,$Q$40,$Q$41,$Q$42,$P111,CY$2,CY$4,CY$3)</f>
        <v>120355.30000000002</v>
      </c>
      <c r="CZ111" s="15">
        <f t="shared" ca="1" si="147"/>
        <v>-0.13349653538461137</v>
      </c>
      <c r="DA111" s="15">
        <f t="shared" ca="1" si="148"/>
        <v>-0.17843488191183976</v>
      </c>
      <c r="DB111" s="15">
        <f t="shared" ca="1" si="149"/>
        <v>4.9926599316062266</v>
      </c>
      <c r="DC111" s="15">
        <f t="shared" ca="1" si="150"/>
        <v>111351.10884651632</v>
      </c>
      <c r="DD111" s="15">
        <f t="shared" ca="1" si="151"/>
        <v>20238.893512603601</v>
      </c>
      <c r="DE111" s="15">
        <f t="shared" ca="1" si="152"/>
        <v>44397.098068651605</v>
      </c>
      <c r="DF111" s="15">
        <f t="shared" ca="1" si="153"/>
        <v>12323.137964133741</v>
      </c>
      <c r="DG111" s="15">
        <f t="shared" ca="1" si="154"/>
        <v>0</v>
      </c>
      <c r="DH111" s="15">
        <f t="shared" ca="1" si="155"/>
        <v>188310.23839190527</v>
      </c>
      <c r="DI111" s="15">
        <f t="shared" ca="1" si="156"/>
        <v>68928.28160809465</v>
      </c>
      <c r="DJ111" s="15">
        <f t="shared" ca="1" si="157"/>
        <v>257238.5199999999</v>
      </c>
      <c r="DK111" s="16">
        <f ca="1">_xll.DBRW($B$3,$Q$37,$Q$38,$Q$40,$Q$41,$Q$42,$P111,DK$2,DK$4,DK$3)</f>
        <v>6.4089520712840339E-2</v>
      </c>
      <c r="DL111" s="16">
        <f ca="1">_xll.DBRW($B$3,$Q$37,$Q$38,$Q$40,$Q$41,$Q$42,$P111,DL$2,DL$4,DL$3)</f>
        <v>6.8432600763738874E-2</v>
      </c>
      <c r="DM111" s="17">
        <f t="shared" ca="1" si="158"/>
        <v>0.43430800508985345</v>
      </c>
      <c r="DN111" s="14">
        <f t="shared" ca="1" si="159"/>
        <v>47270.459819020114</v>
      </c>
      <c r="DO111" s="15">
        <f ca="1">_xll.DBRW($B$3,$Q$37,$Q$38,$Q$40,$Q$41,$Q$42,$P111,DO$2,DO$4,DO$3)</f>
        <v>8279.5952522255193</v>
      </c>
      <c r="DP111" s="15">
        <f ca="1">_xll.DBRW($B$3,$Q$37,$Q$38,$Q$40,$Q$41,$Q$42,$P111,DP$2,DP$4,DP$3)</f>
        <v>7.8301184926952191E-4</v>
      </c>
      <c r="DQ111" s="15">
        <f ca="1">_xll.DBRW($B$3,$Q$37,$Q$38,$Q$40,$Q$41,$Q$42,$P111,DQ$2,DQ$4,DQ$3)</f>
        <v>101.15571340743986</v>
      </c>
      <c r="DR111" s="15">
        <f ca="1">_xll.DBRW($B$3,$Q$37,$Q$38,$Q$40,$Q$41,$Q$42,$P111,DR$2,DR$4,DR$3)</f>
        <v>84.25</v>
      </c>
      <c r="DS111" s="15">
        <f ca="1">_xll.DBRW($B$3,$Q$37,$Q$38,$Q$40,$Q$41,$Q$42,$P111,DS$2,DS$4,DS$3)</f>
        <v>107597.35</v>
      </c>
      <c r="DT111" s="15">
        <f ca="1">_xll.DBRW($B$3,$Q$37,$Q$38,$Q$40,$Q$41,$Q$42,$P111,DT$2,DT$4,DT$3)</f>
        <v>14111.726681514479</v>
      </c>
      <c r="DU111" s="15">
        <f ca="1">_xll.DBRW($B$3,$Q$37,$Q$38,$Q$40,$Q$41,$Q$42,$P111,DU$2,DU$4,DU$3)</f>
        <v>4.6632761498662705E-4</v>
      </c>
      <c r="DV111" s="15">
        <f ca="1">_xll.DBRW($B$3,$Q$37,$Q$38,$Q$40,$Q$41,$Q$42,$P111,DV$2,DV$4,DV$3)</f>
        <v>96.163053475833635</v>
      </c>
      <c r="DW111" s="15">
        <f ca="1">_xll.DBRW($B$3,$Q$37,$Q$38,$Q$40,$Q$41,$Q$42,$P111,DW$2,DW$4,DW$3)</f>
        <v>56.125</v>
      </c>
      <c r="DX111" s="15">
        <f ca="1">_xll.DBRW($B$3,$Q$37,$Q$38,$Q$40,$Q$41,$Q$42,$P111,DX$2,DX$4,DX$3)</f>
        <v>120355.30000000002</v>
      </c>
      <c r="DY111" s="15">
        <f t="shared" ca="1" si="160"/>
        <v>-5832.1314292889601</v>
      </c>
      <c r="DZ111" s="15">
        <f t="shared" ca="1" si="161"/>
        <v>3.1668423428289486E-4</v>
      </c>
      <c r="EA111" s="15">
        <f t="shared" ca="1" si="162"/>
        <v>4.9926599316062266</v>
      </c>
      <c r="EB111" s="15">
        <f t="shared" ca="1" si="163"/>
        <v>491357.07291759487</v>
      </c>
      <c r="EC111" s="15">
        <f t="shared" ca="1" si="164"/>
        <v>-473711.93333114212</v>
      </c>
      <c r="ED111" s="15">
        <f t="shared" ca="1" si="165"/>
        <v>34428.696854303191</v>
      </c>
      <c r="EE111" s="15">
        <f t="shared" ca="1" si="166"/>
        <v>-4803.3766217358207</v>
      </c>
      <c r="EF111" s="15">
        <f t="shared" ca="1" si="167"/>
        <v>0</v>
      </c>
      <c r="EG111" s="15">
        <f t="shared" ca="1" si="168"/>
        <v>47270.459819020114</v>
      </c>
      <c r="EH111" s="15">
        <f t="shared" ca="1" si="169"/>
        <v>47194.300180980012</v>
      </c>
      <c r="EI111" s="15">
        <f t="shared" ca="1" si="170"/>
        <v>94464.760000000126</v>
      </c>
      <c r="EJ111" s="16">
        <f ca="1">_xll.DBRW($B$3,$Q$37,$Q$38,$Q$40,$Q$41,$Q$42,$P111,EJ$2,EJ$4,EJ$3)</f>
        <v>0.12252527720125567</v>
      </c>
      <c r="EK111" s="16">
        <f ca="1">_xll.DBRW($B$3,$Q$37,$Q$38,$Q$40,$Q$41,$Q$42,$P111,EK$2,EK$4,EK$3)</f>
        <v>8.2071875832042993E-2</v>
      </c>
      <c r="EL111" s="17">
        <f t="shared" ca="1" si="171"/>
        <v>-4.0453401369212676</v>
      </c>
      <c r="EM111" s="14">
        <f t="shared" ca="1" si="172"/>
        <v>-440298.32781240949</v>
      </c>
      <c r="EN111" s="15">
        <f ca="1">_xll.DBRW($B$3,$Q$37,$Q$38,$Q$40,$Q$41,$Q$42,$P111,EN$2,EN$4,EN$3)</f>
        <v>12.394131825737343</v>
      </c>
      <c r="EO111" s="15">
        <f ca="1">_xll.DBRW($B$3,$Q$37,$Q$38,$Q$40,$Q$41,$Q$42,$P111,EO$2,EO$4,EO$3)</f>
        <v>1</v>
      </c>
      <c r="EP111" s="15">
        <f ca="1">_xll.DBRW($B$3,$Q$37,$Q$38,$Q$40,$Q$41,$Q$42,$P111,EP$2,EP$4,EP$3)</f>
        <v>101.15571340743986</v>
      </c>
      <c r="EQ111" s="15">
        <f ca="1">_xll.DBRW($B$3,$Q$37,$Q$38,$Q$40,$Q$41,$Q$42,$P111,EQ$2,EQ$4,EQ$3)</f>
        <v>107597.35</v>
      </c>
      <c r="ER111" s="15">
        <f ca="1">_xll.DBRW($B$3,$Q$37,$Q$38,$Q$40,$Q$41,$Q$42,$P111,ER$2,ER$4,ER$3)</f>
        <v>107597.35</v>
      </c>
      <c r="ES111" s="15">
        <f ca="1">_xll.DBRW($B$3,$Q$37,$Q$38,$Q$40,$Q$41,$Q$42,$P111,ES$2,ES$4,ES$3)</f>
        <v>7.892282184498729</v>
      </c>
      <c r="ET111" s="15">
        <f ca="1">_xll.DBRW($B$3,$Q$37,$Q$38,$Q$40,$Q$41,$Q$42,$P111,ET$2,ET$4,ET$3)</f>
        <v>1</v>
      </c>
      <c r="EU111" s="15">
        <f ca="1">_xll.DBRW($B$3,$Q$37,$Q$38,$Q$40,$Q$41,$Q$42,$P111,EU$2,EU$4,EU$3)</f>
        <v>96.163053475833635</v>
      </c>
      <c r="EV111" s="15">
        <f ca="1">_xll.DBRW($B$3,$Q$37,$Q$38,$Q$40,$Q$41,$Q$42,$P111,EV$2,EV$4,EV$3)</f>
        <v>120355.30000000002</v>
      </c>
      <c r="EW111" s="15">
        <f ca="1">_xll.DBRW($B$3,$Q$37,$Q$38,$Q$40,$Q$41,$Q$42,$P111,EW$2,EW$4,EW$3)</f>
        <v>120355.30000000002</v>
      </c>
      <c r="EX111" s="15">
        <f t="shared" ca="1" si="173"/>
        <v>4.5018496412386142</v>
      </c>
      <c r="EY111" s="15">
        <f t="shared" ca="1" si="174"/>
        <v>0</v>
      </c>
      <c r="EZ111" s="15">
        <f t="shared" ca="1" si="175"/>
        <v>4.9926599316062266</v>
      </c>
      <c r="FA111" s="15">
        <f t="shared" ca="1" si="176"/>
        <v>-484387.09149572562</v>
      </c>
      <c r="FB111" s="15">
        <f t="shared" ca="1" si="177"/>
        <v>0</v>
      </c>
      <c r="FC111" s="15">
        <f t="shared" ca="1" si="178"/>
        <v>65820.208652400543</v>
      </c>
      <c r="FD111" s="15">
        <f t="shared" ca="1" si="179"/>
        <v>-21731.444969084419</v>
      </c>
      <c r="FE111" s="15">
        <f t="shared" ca="1" si="180"/>
        <v>0</v>
      </c>
      <c r="FF111" s="15">
        <f t="shared" ca="1" si="181"/>
        <v>-440298.32781240949</v>
      </c>
      <c r="FG111" s="15">
        <f t="shared" ca="1" si="182"/>
        <v>56600.577812409494</v>
      </c>
      <c r="FH111" s="15">
        <f t="shared" ca="1" si="183"/>
        <v>-383697.75</v>
      </c>
      <c r="FI111" s="20"/>
      <c r="FJ111" s="85">
        <f t="shared" ca="1" si="184"/>
        <v>588756.11830645334</v>
      </c>
      <c r="FK111" s="21"/>
      <c r="FL111" s="22"/>
      <c r="FM111" s="104">
        <f ca="1">_xll.DBRW($B$3,$Q$37,$Q$38,$Q$40,$Q$41,$Q$42,$P111,FM$2,FM$4,FM$3)</f>
        <v>1987577.9999999979</v>
      </c>
      <c r="FN111" s="105">
        <f t="shared" ca="1" si="185"/>
        <v>0.18261320906236422</v>
      </c>
      <c r="FO111" s="104">
        <f ca="1">_xll.DBRW($B$3,$Q$37,$Q$38,$Q$40,$Q$41,$Q$42,$P111,FO$2,FO$4,FO$3)</f>
        <v>1693154.1900000002</v>
      </c>
      <c r="FP111" s="105">
        <f t="shared" ca="1" si="186"/>
        <v>0.14629283119422878</v>
      </c>
      <c r="FQ111" s="86">
        <f t="shared" ca="1" si="187"/>
        <v>294423.80999999773</v>
      </c>
      <c r="FR111" s="103">
        <f t="shared" ca="1" si="188"/>
        <v>3.6320377868135441</v>
      </c>
      <c r="FS111" s="23"/>
      <c r="FU111" s="37"/>
      <c r="FV111" s="37"/>
      <c r="FW111" s="37"/>
      <c r="FX111" s="37"/>
      <c r="FY111" s="37"/>
      <c r="FZ111" s="37"/>
      <c r="GA111" s="37"/>
      <c r="GB111" s="37"/>
      <c r="GC111" s="37"/>
      <c r="GD111" s="37"/>
      <c r="GE111" s="37"/>
      <c r="GF111" s="37"/>
      <c r="GG111" s="37"/>
    </row>
    <row r="112" spans="1:189" ht="15" customHeight="1" x14ac:dyDescent="0.25">
      <c r="A112">
        <f t="shared" ca="1" si="108"/>
        <v>1</v>
      </c>
      <c r="C112" s="30"/>
      <c r="D112" s="30"/>
      <c r="E112" s="30">
        <f t="shared" ca="1" si="190"/>
        <v>0</v>
      </c>
      <c r="F112" s="30"/>
      <c r="G112" s="30"/>
      <c r="H112" s="30"/>
      <c r="I112" s="30">
        <f t="shared" ca="1" si="189"/>
        <v>0</v>
      </c>
      <c r="J112" s="30">
        <f t="shared" ca="1" si="111"/>
        <v>0</v>
      </c>
      <c r="K112" s="4"/>
      <c r="L112" s="9"/>
      <c r="M112" s="10"/>
      <c r="N112" s="9"/>
      <c r="O112" s="11"/>
      <c r="P112" s="130" t="s">
        <v>319</v>
      </c>
      <c r="Q112" s="130"/>
      <c r="R112" s="12"/>
      <c r="S112" s="13"/>
      <c r="T112" s="84">
        <f ca="1">_xll.DBRW($B$3,$Q$37,$Q$38,$Q$40,$Q$41,$Q$42,$P112,T$2,T$4,T$3)</f>
        <v>2657631.5200000005</v>
      </c>
      <c r="U112" s="84">
        <f ca="1">_xll.DBRW($B$3,$Q$37,$Q$38,$Q$40,$Q$41,$Q$42,$P112,U$2,U$4,U$3)</f>
        <v>3310111.31</v>
      </c>
      <c r="V112" s="85">
        <f t="shared" ca="1" si="112"/>
        <v>-652479.78999999957</v>
      </c>
      <c r="W112" s="106">
        <f t="shared" ca="1" si="113"/>
        <v>-0.19711717489041164</v>
      </c>
      <c r="X112" s="15">
        <f ca="1">_xll.DBRW($B$3,$Q$37,$Q$38,$Q$40,$Q$41,$Q$42,$P112,X$2,X$4,X$3)</f>
        <v>-772298.21000000008</v>
      </c>
      <c r="Y112" s="15">
        <f ca="1">_xll.DBRW($B$3,$Q$37,$Q$38,$Q$40,$Q$41,$Q$42,$P112,Y$2,Y$4,Y$3)</f>
        <v>-440519.54999999993</v>
      </c>
      <c r="Z112" s="15">
        <f ca="1">_xll.DBRW($B$3,$Q$37,$Q$38,$Q$40,$Q$41,$Q$42,$P112,Z$2,Z$4,Z$3)</f>
        <v>-299085.58999999991</v>
      </c>
      <c r="AA112" s="15">
        <f ca="1">_xll.DBRW($B$3,$Q$37,$Q$38,$Q$40,$Q$41,$Q$42,$P112,AA$2,AA$4,AA$3)</f>
        <v>-403310.58999999997</v>
      </c>
      <c r="AB112" s="15">
        <f ca="1">_xll.DBRW($B$3,$Q$37,$Q$38,$Q$40,$Q$41,$Q$42,$P112,AB$2,AB$4,AB$3)</f>
        <v>-450978.99000000005</v>
      </c>
      <c r="AC112" s="15">
        <f ca="1">_xll.DBRW($B$3,$Q$37,$Q$38,$Q$40,$Q$41,$Q$42,$P112,AC$2,AC$4,AC$3)</f>
        <v>-923508.87999999989</v>
      </c>
      <c r="AD112" s="15">
        <f ca="1">_xll.DBRW($B$3,$Q$37,$Q$38,$Q$40,$Q$41,$Q$42,$P112,AD$2,AD$4,AD$3)</f>
        <v>-698617.39999999991</v>
      </c>
      <c r="AE112" s="15">
        <f ca="1">_xll.DBRW($B$3,$Q$37,$Q$38,$Q$40,$Q$41,$Q$42,$P112,AE$2,AE$4,AE$3)</f>
        <v>-346472.78</v>
      </c>
      <c r="AF112" s="15">
        <f ca="1">_xll.DBRW($B$3,$Q$37,$Q$38,$Q$40,$Q$41,$Q$42,$P112,AF$2,AF$4,AF$3)</f>
        <v>-488880.8</v>
      </c>
      <c r="AG112" s="15">
        <f ca="1">_xll.DBRW($B$3,$Q$37,$Q$38,$Q$40,$Q$41,$Q$42,$P112,AG$2,AG$4,AG$3)</f>
        <v>-402234.53</v>
      </c>
      <c r="AH112" s="15">
        <f t="shared" ca="1" si="114"/>
        <v>151210.66999999981</v>
      </c>
      <c r="AI112" s="15">
        <f t="shared" ca="1" si="115"/>
        <v>258097.84999999998</v>
      </c>
      <c r="AJ112" s="15">
        <f t="shared" ca="1" si="116"/>
        <v>47387.190000000119</v>
      </c>
      <c r="AK112" s="15">
        <f t="shared" ca="1" si="117"/>
        <v>85570.210000000021</v>
      </c>
      <c r="AL112" s="15">
        <f t="shared" ca="1" si="118"/>
        <v>-48744.460000000021</v>
      </c>
      <c r="AM112" s="20"/>
      <c r="AN112" s="16">
        <f ca="1">_xll.DBRW($B$3,$Q$37,$Q$38,$Q$40,$Q$41,$Q$42,$P112,AN$2,AN$4,AN$3)</f>
        <v>0.29059642173419131</v>
      </c>
      <c r="AO112" s="16">
        <f ca="1">_xll.DBRW($B$3,$Q$37,$Q$38,$Q$40,$Q$41,$Q$42,$P112,AO$2,AO$4,AO$3)</f>
        <v>0.27899632172792399</v>
      </c>
      <c r="AP112" s="17">
        <f t="shared" ca="1" si="119"/>
        <v>-1.1600100006267322</v>
      </c>
      <c r="AQ112" s="14">
        <f t="shared" ca="1" si="120"/>
        <v>-30828.791411808343</v>
      </c>
      <c r="AR112" s="18">
        <f ca="1">_xll.DBRW($B$3,$Q$37,$Q$38,$Q$40,$Q$41,$Q$42,$P112,AR$2,AR$4,AR$3)</f>
        <v>9.3533676076978054</v>
      </c>
      <c r="AS112" s="19">
        <f ca="1">_xll.DBRW($B$3,$Q$37,$Q$38,$Q$40,$Q$41,$Q$42,$P112,AS$2,AS$4,AS$3)</f>
        <v>1.2104051835346545</v>
      </c>
      <c r="AT112" s="18">
        <f ca="1">_xll.DBRW($B$3,$Q$37,$Q$38,$Q$40,$Q$41,$Q$42,$P112,AT$2,AT$4,AT$3)</f>
        <v>38.959064149173223</v>
      </c>
      <c r="AU112" s="15">
        <f ca="1">_xll.DBRW($B$3,$Q$37,$Q$38,$Q$40,$Q$41,$Q$42,$P112,AU$2,AU$4,AU$3)</f>
        <v>82569</v>
      </c>
      <c r="AV112" s="15">
        <f ca="1">_xll.DBRW($B$3,$Q$37,$Q$38,$Q$40,$Q$41,$Q$42,$P112,AV$2,AV$4,AV$3)</f>
        <v>68216</v>
      </c>
      <c r="AW112" s="18">
        <f ca="1">_xll.DBRW($B$3,$Q$37,$Q$38,$Q$40,$Q$41,$Q$42,$P112,AW$2,AW$4,AW$3)</f>
        <v>22.417527595019301</v>
      </c>
      <c r="AX112" s="19">
        <f ca="1">_xll.DBRW($B$3,$Q$37,$Q$38,$Q$40,$Q$41,$Q$42,$P112,AX$2,AX$4,AX$3)</f>
        <v>1.1654603028748756</v>
      </c>
      <c r="AY112" s="18">
        <f ca="1">_xll.DBRW($B$3,$Q$37,$Q$38,$Q$40,$Q$41,$Q$42,$P112,AY$2,AY$4,AY$3)</f>
        <v>93.645458616747504</v>
      </c>
      <c r="AZ112" s="15">
        <f ca="1">_xll.DBRW($B$3,$Q$37,$Q$38,$Q$40,$Q$41,$Q$42,$P112,AZ$2,AZ$4,AZ$3)</f>
        <v>41195.839999999997</v>
      </c>
      <c r="BA112" s="15">
        <f ca="1">_xll.DBRW($B$3,$Q$37,$Q$38,$Q$40,$Q$41,$Q$42,$P112,BA$2,BA$4,BA$3)</f>
        <v>35347.269999999997</v>
      </c>
      <c r="BB112" s="18">
        <f t="shared" ca="1" si="121"/>
        <v>-13.064159987321496</v>
      </c>
      <c r="BC112" s="18">
        <f t="shared" ca="1" si="122"/>
        <v>4.4944880659778974E-2</v>
      </c>
      <c r="BD112" s="18">
        <f t="shared" ca="1" si="123"/>
        <v>-54.686394467574281</v>
      </c>
      <c r="BE112" s="15">
        <f t="shared" ca="1" si="124"/>
        <v>1078694.6259931487</v>
      </c>
      <c r="BF112" s="15">
        <f t="shared" ca="1" si="125"/>
        <v>-29782.954251284784</v>
      </c>
      <c r="BG112" s="15">
        <f t="shared" ca="1" si="126"/>
        <v>-1084066.1982266277</v>
      </c>
      <c r="BH112" s="15">
        <f t="shared" ca="1" si="127"/>
        <v>4325.7350729554892</v>
      </c>
      <c r="BI112" s="15">
        <f t="shared" ca="1" si="128"/>
        <v>0</v>
      </c>
      <c r="BJ112" s="15">
        <f t="shared" ca="1" si="129"/>
        <v>-30828.791411808226</v>
      </c>
      <c r="BK112" s="15">
        <f t="shared" ca="1" si="130"/>
        <v>182039.46141180815</v>
      </c>
      <c r="BL112" s="15">
        <f t="shared" ca="1" si="131"/>
        <v>151210.66999999993</v>
      </c>
      <c r="BM112" s="16">
        <f ca="1">_xll.DBRW($B$3,$Q$37,$Q$38,$Q$40,$Q$41,$Q$42,$P112,BM$2,BM$4,BM$3)</f>
        <v>0.16575644391815456</v>
      </c>
      <c r="BN112" s="16">
        <f ca="1">_xll.DBRW($B$3,$Q$37,$Q$38,$Q$40,$Q$41,$Q$42,$P112,BN$2,BN$4,BN$3)</f>
        <v>0.21105556114969437</v>
      </c>
      <c r="BO112" s="17">
        <f t="shared" ca="1" si="132"/>
        <v>4.5299117231539814</v>
      </c>
      <c r="BP112" s="14">
        <f t="shared" ca="1" si="133"/>
        <v>120388.36178271534</v>
      </c>
      <c r="BQ112" s="15">
        <f ca="1">_xll.DBRW($B$3,$Q$37,$Q$38,$Q$40,$Q$41,$Q$42,$P112,BQ$2,BQ$4,BQ$3)</f>
        <v>0.17241516904351595</v>
      </c>
      <c r="BR112" s="15">
        <f ca="1">_xll.DBRW($B$3,$Q$37,$Q$38,$Q$40,$Q$41,$Q$42,$P112,BR$2,BR$4,BR$3)</f>
        <v>37.454453500645009</v>
      </c>
      <c r="BS112" s="15">
        <f ca="1">_xll.DBRW($B$3,$Q$37,$Q$38,$Q$40,$Q$41,$Q$42,$P112,BS$2,BS$4,BS$3)</f>
        <v>38.959064149173223</v>
      </c>
      <c r="BT112" s="15">
        <f ca="1">_xll.DBRW($B$3,$Q$37,$Q$38,$Q$40,$Q$41,$Q$42,$P112,BT$2,BT$4,BT$3)</f>
        <v>2554993</v>
      </c>
      <c r="BU112" s="15">
        <f ca="1">_xll.DBRW($B$3,$Q$37,$Q$38,$Q$40,$Q$41,$Q$42,$P112,BU$2,BU$4,BU$3)</f>
        <v>68216</v>
      </c>
      <c r="BV112" s="15">
        <f ca="1">_xll.DBRW($B$3,$Q$37,$Q$38,$Q$40,$Q$41,$Q$42,$P112,BV$2,BV$4,BV$3)</f>
        <v>0.54455594069582736</v>
      </c>
      <c r="BW112" s="15">
        <f ca="1">_xll.DBRW($B$3,$Q$37,$Q$38,$Q$40,$Q$41,$Q$42,$P112,BW$2,BW$4,BW$3)</f>
        <v>36.294516945721696</v>
      </c>
      <c r="BX112" s="15">
        <f ca="1">_xll.DBRW($B$3,$Q$37,$Q$38,$Q$40,$Q$41,$Q$42,$P112,BX$2,BX$4,BX$3)</f>
        <v>93.645458616747504</v>
      </c>
      <c r="BY112" s="15">
        <f ca="1">_xll.DBRW($B$3,$Q$37,$Q$38,$Q$40,$Q$41,$Q$42,$P112,BY$2,BY$4,BY$3)</f>
        <v>1282912.0900000001</v>
      </c>
      <c r="BZ112" s="15">
        <f ca="1">_xll.DBRW($B$3,$Q$37,$Q$38,$Q$40,$Q$41,$Q$42,$P112,BZ$2,BZ$4,BZ$3)</f>
        <v>35347.269999999997</v>
      </c>
      <c r="CA112" s="15">
        <f t="shared" ca="1" si="134"/>
        <v>-0.37214077165231141</v>
      </c>
      <c r="CB112" s="15">
        <f t="shared" ca="1" si="135"/>
        <v>1.1599365549233127</v>
      </c>
      <c r="CC112" s="15">
        <f t="shared" ca="1" si="136"/>
        <v>-54.686394467574281</v>
      </c>
      <c r="CD112" s="15">
        <f t="shared" ca="1" si="137"/>
        <v>950817.06658625405</v>
      </c>
      <c r="CE112" s="15">
        <f t="shared" ca="1" si="138"/>
        <v>-14078.565364777511</v>
      </c>
      <c r="CF112" s="15">
        <f t="shared" ca="1" si="139"/>
        <v>-618352.27329221019</v>
      </c>
      <c r="CG112" s="15">
        <f t="shared" ca="1" si="140"/>
        <v>-197997.86614655107</v>
      </c>
      <c r="CH112" s="15">
        <f t="shared" ca="1" si="141"/>
        <v>0</v>
      </c>
      <c r="CI112" s="15">
        <f t="shared" ca="1" si="142"/>
        <v>120388.36178271534</v>
      </c>
      <c r="CJ112" s="15">
        <f t="shared" ca="1" si="143"/>
        <v>137709.48821728464</v>
      </c>
      <c r="CK112" s="15">
        <f t="shared" ca="1" si="144"/>
        <v>258097.84999999998</v>
      </c>
      <c r="CL112" s="16">
        <f ca="1">_xll.DBRW($B$3,$Q$37,$Q$38,$Q$40,$Q$41,$Q$42,$P112,CL$2,CL$4,CL$3)</f>
        <v>0.11253839659457375</v>
      </c>
      <c r="CM112" s="16">
        <f ca="1">_xll.DBRW($B$3,$Q$37,$Q$38,$Q$40,$Q$41,$Q$42,$P112,CM$2,CM$4,CM$3)</f>
        <v>0.10467103597189908</v>
      </c>
      <c r="CN112" s="17">
        <f t="shared" ca="1" si="145"/>
        <v>-0.78673606226746662</v>
      </c>
      <c r="CO112" s="14">
        <f t="shared" ca="1" si="146"/>
        <v>-20908.545570026996</v>
      </c>
      <c r="CP112" s="15">
        <f ca="1">_xll.DBRW($B$3,$Q$37,$Q$38,$Q$40,$Q$41,$Q$42,$P112,CP$2,CP$4,CP$3)</f>
        <v>0.27779328991462382</v>
      </c>
      <c r="CQ112" s="15">
        <f ca="1">_xll.DBRW($B$3,$Q$37,$Q$38,$Q$40,$Q$41,$Q$42,$P112,CQ$2,CQ$4,CQ$3)</f>
        <v>15.782924827020054</v>
      </c>
      <c r="CR112" s="15">
        <f ca="1">_xll.DBRW($B$3,$Q$37,$Q$38,$Q$40,$Q$41,$Q$42,$P112,CR$2,CR$4,CR$3)</f>
        <v>38.959064149173223</v>
      </c>
      <c r="CS112" s="15">
        <f ca="1">_xll.DBRW($B$3,$Q$37,$Q$38,$Q$40,$Q$41,$Q$42,$P112,CS$2,CS$4,CS$3)</f>
        <v>1076648</v>
      </c>
      <c r="CT112" s="15">
        <f ca="1">_xll.DBRW($B$3,$Q$37,$Q$38,$Q$40,$Q$41,$Q$42,$P112,CT$2,CT$4,CT$3)</f>
        <v>68216</v>
      </c>
      <c r="CU112" s="15">
        <f ca="1">_xll.DBRW($B$3,$Q$37,$Q$38,$Q$40,$Q$41,$Q$42,$P112,CU$2,CU$4,CU$3)</f>
        <v>0.65636141852645613</v>
      </c>
      <c r="CV112" s="15">
        <f ca="1">_xll.DBRW($B$3,$Q$37,$Q$38,$Q$40,$Q$41,$Q$42,$P112,CV$2,CV$4,CV$3)</f>
        <v>14.933795452944459</v>
      </c>
      <c r="CW112" s="15">
        <f ca="1">_xll.DBRW($B$3,$Q$37,$Q$38,$Q$40,$Q$41,$Q$42,$P112,CW$2,CW$4,CW$3)</f>
        <v>93.645458616747504</v>
      </c>
      <c r="CX112" s="15">
        <f ca="1">_xll.DBRW($B$3,$Q$37,$Q$38,$Q$40,$Q$41,$Q$42,$P112,CX$2,CX$4,CX$3)</f>
        <v>527868.9</v>
      </c>
      <c r="CY112" s="15">
        <f ca="1">_xll.DBRW($B$3,$Q$37,$Q$38,$Q$40,$Q$41,$Q$42,$P112,CY$2,CY$4,CY$3)</f>
        <v>35347.269999999997</v>
      </c>
      <c r="CZ112" s="15">
        <f t="shared" ca="1" si="147"/>
        <v>-0.37856812861183231</v>
      </c>
      <c r="DA112" s="15">
        <f t="shared" ca="1" si="148"/>
        <v>0.84912937407559497</v>
      </c>
      <c r="DB112" s="15">
        <f t="shared" ca="1" si="149"/>
        <v>-54.686394467574281</v>
      </c>
      <c r="DC112" s="15">
        <f t="shared" ca="1" si="150"/>
        <v>407584.61853367201</v>
      </c>
      <c r="DD112" s="15">
        <f t="shared" ca="1" si="151"/>
        <v>-17005.881768767416</v>
      </c>
      <c r="DE112" s="15">
        <f t="shared" ca="1" si="152"/>
        <v>-419823.03506267065</v>
      </c>
      <c r="DF112" s="15">
        <f t="shared" ca="1" si="153"/>
        <v>8335.7527277390764</v>
      </c>
      <c r="DG112" s="15">
        <f t="shared" ca="1" si="154"/>
        <v>0</v>
      </c>
      <c r="DH112" s="15">
        <f t="shared" ca="1" si="155"/>
        <v>-20908.545570026996</v>
      </c>
      <c r="DI112" s="15">
        <f t="shared" ca="1" si="156"/>
        <v>68295.735570027115</v>
      </c>
      <c r="DJ112" s="15">
        <f t="shared" ca="1" si="157"/>
        <v>47387.190000000119</v>
      </c>
      <c r="DK112" s="16">
        <f ca="1">_xll.DBRW($B$3,$Q$37,$Q$38,$Q$40,$Q$41,$Q$42,$P112,DK$2,DK$4,DK$3)</f>
        <v>0.1517556466970259</v>
      </c>
      <c r="DL112" s="16">
        <f ca="1">_xll.DBRW($B$3,$Q$37,$Q$38,$Q$40,$Q$41,$Q$42,$P112,DL$2,DL$4,DL$3)</f>
        <v>0.14769316020372741</v>
      </c>
      <c r="DM112" s="17">
        <f t="shared" ca="1" si="158"/>
        <v>-0.40624864932984894</v>
      </c>
      <c r="DN112" s="14">
        <f t="shared" ca="1" si="159"/>
        <v>-10796.592154164333</v>
      </c>
      <c r="DO112" s="15">
        <f ca="1">_xll.DBRW($B$3,$Q$37,$Q$38,$Q$40,$Q$41,$Q$42,$P112,DO$2,DO$4,DO$3)</f>
        <v>6697.039317343173</v>
      </c>
      <c r="DP112" s="15">
        <f ca="1">_xll.DBRW($B$3,$Q$37,$Q$38,$Q$40,$Q$41,$Q$42,$P112,DP$2,DP$4,DP$3)</f>
        <v>8.8281667383344404E-4</v>
      </c>
      <c r="DQ112" s="15">
        <f ca="1">_xll.DBRW($B$3,$Q$37,$Q$38,$Q$40,$Q$41,$Q$42,$P112,DQ$2,DQ$4,DQ$3)</f>
        <v>38.959064149173223</v>
      </c>
      <c r="DR112" s="15">
        <f ca="1">_xll.DBRW($B$3,$Q$37,$Q$38,$Q$40,$Q$41,$Q$42,$P112,DR$2,DR$4,DR$3)</f>
        <v>60.222222222222221</v>
      </c>
      <c r="DS112" s="15">
        <f ca="1">_xll.DBRW($B$3,$Q$37,$Q$38,$Q$40,$Q$41,$Q$42,$P112,DS$2,DS$4,DS$3)</f>
        <v>68216</v>
      </c>
      <c r="DT112" s="15">
        <f ca="1">_xll.DBRW($B$3,$Q$37,$Q$38,$Q$40,$Q$41,$Q$42,$P112,DT$2,DT$4,DT$3)</f>
        <v>17529.590438247011</v>
      </c>
      <c r="DU112" s="15">
        <f ca="1">_xll.DBRW($B$3,$Q$37,$Q$38,$Q$40,$Q$41,$Q$42,$P112,DU$2,DU$4,DU$3)</f>
        <v>7.8899696889997136E-4</v>
      </c>
      <c r="DV112" s="15">
        <f ca="1">_xll.DBRW($B$3,$Q$37,$Q$38,$Q$40,$Q$41,$Q$42,$P112,DV$2,DV$4,DV$3)</f>
        <v>93.645458616747504</v>
      </c>
      <c r="DW112" s="15">
        <f ca="1">_xll.DBRW($B$3,$Q$37,$Q$38,$Q$40,$Q$41,$Q$42,$P112,DW$2,DW$4,DW$3)</f>
        <v>27.888888888888889</v>
      </c>
      <c r="DX112" s="15">
        <f ca="1">_xll.DBRW($B$3,$Q$37,$Q$38,$Q$40,$Q$41,$Q$42,$P112,DX$2,DX$4,DX$3)</f>
        <v>35347.269999999997</v>
      </c>
      <c r="DY112" s="15">
        <f t="shared" ca="1" si="160"/>
        <v>-10832.551120903838</v>
      </c>
      <c r="DZ112" s="15">
        <f t="shared" ca="1" si="161"/>
        <v>9.3819704933472683E-5</v>
      </c>
      <c r="EA112" s="15">
        <f t="shared" ca="1" si="162"/>
        <v>-54.686394467574281</v>
      </c>
      <c r="EB112" s="15">
        <f t="shared" ca="1" si="163"/>
        <v>652360.30083665333</v>
      </c>
      <c r="EC112" s="15">
        <f t="shared" ca="1" si="164"/>
        <v>-47957.700779382743</v>
      </c>
      <c r="ED112" s="15">
        <f t="shared" ca="1" si="165"/>
        <v>-566122.48007908522</v>
      </c>
      <c r="EE112" s="15">
        <f t="shared" ca="1" si="166"/>
        <v>-49076.712132349669</v>
      </c>
      <c r="EF112" s="15">
        <f t="shared" ca="1" si="167"/>
        <v>0</v>
      </c>
      <c r="EG112" s="15">
        <f t="shared" ca="1" si="168"/>
        <v>-10796.592154164275</v>
      </c>
      <c r="EH112" s="15">
        <f t="shared" ca="1" si="169"/>
        <v>96366.802154164354</v>
      </c>
      <c r="EI112" s="15">
        <f t="shared" ca="1" si="170"/>
        <v>85570.210000000079</v>
      </c>
      <c r="EJ112" s="16">
        <f ca="1">_xll.DBRW($B$3,$Q$37,$Q$38,$Q$40,$Q$41,$Q$42,$P112,EJ$2,EJ$4,EJ$3)</f>
        <v>0.16969206852272734</v>
      </c>
      <c r="EK112" s="16">
        <f ca="1">_xll.DBRW($B$3,$Q$37,$Q$38,$Q$40,$Q$41,$Q$42,$P112,EK$2,EK$4,EK$3)</f>
        <v>0.12151691962286308</v>
      </c>
      <c r="EL112" s="17">
        <f t="shared" ca="1" si="171"/>
        <v>-4.8175148899864251</v>
      </c>
      <c r="EM112" s="14">
        <f t="shared" ca="1" si="172"/>
        <v>-128031.79419697255</v>
      </c>
      <c r="EN112" s="15">
        <f ca="1">_xll.DBRW($B$3,$Q$37,$Q$38,$Q$40,$Q$41,$Q$42,$P112,EN$2,EN$4,EN$3)</f>
        <v>6.6110441831828322</v>
      </c>
      <c r="EO112" s="15">
        <f ca="1">_xll.DBRW($B$3,$Q$37,$Q$38,$Q$40,$Q$41,$Q$42,$P112,EO$2,EO$4,EO$3)</f>
        <v>1</v>
      </c>
      <c r="EP112" s="15">
        <f ca="1">_xll.DBRW($B$3,$Q$37,$Q$38,$Q$40,$Q$41,$Q$42,$P112,EP$2,EP$4,EP$3)</f>
        <v>38.959064149173223</v>
      </c>
      <c r="EQ112" s="15">
        <f ca="1">_xll.DBRW($B$3,$Q$37,$Q$38,$Q$40,$Q$41,$Q$42,$P112,EQ$2,EQ$4,EQ$3)</f>
        <v>68216</v>
      </c>
      <c r="ER112" s="15">
        <f ca="1">_xll.DBRW($B$3,$Q$37,$Q$38,$Q$40,$Q$41,$Q$42,$P112,ER$2,ER$4,ER$3)</f>
        <v>68216</v>
      </c>
      <c r="ES112" s="15">
        <f ca="1">_xll.DBRW($B$3,$Q$37,$Q$38,$Q$40,$Q$41,$Q$42,$P112,ES$2,ES$4,ES$3)</f>
        <v>11.379507667777457</v>
      </c>
      <c r="ET112" s="15">
        <f ca="1">_xll.DBRW($B$3,$Q$37,$Q$38,$Q$40,$Q$41,$Q$42,$P112,ET$2,ET$4,ET$3)</f>
        <v>1</v>
      </c>
      <c r="EU112" s="15">
        <f ca="1">_xll.DBRW($B$3,$Q$37,$Q$38,$Q$40,$Q$41,$Q$42,$P112,EU$2,EU$4,EU$3)</f>
        <v>93.645458616747504</v>
      </c>
      <c r="EV112" s="15">
        <f ca="1">_xll.DBRW($B$3,$Q$37,$Q$38,$Q$40,$Q$41,$Q$42,$P112,EV$2,EV$4,EV$3)</f>
        <v>35347.269999999997</v>
      </c>
      <c r="EW112" s="15">
        <f ca="1">_xll.DBRW($B$3,$Q$37,$Q$38,$Q$40,$Q$41,$Q$42,$P112,EW$2,EW$4,EW$3)</f>
        <v>35347.269999999997</v>
      </c>
      <c r="EX112" s="15">
        <f t="shared" ca="1" si="173"/>
        <v>-4.7684634845946245</v>
      </c>
      <c r="EY112" s="15">
        <f t="shared" ca="1" si="174"/>
        <v>0</v>
      </c>
      <c r="EZ112" s="15">
        <f t="shared" ca="1" si="175"/>
        <v>-54.686394467574281</v>
      </c>
      <c r="FA112" s="15">
        <f t="shared" ca="1" si="176"/>
        <v>325285.5050651069</v>
      </c>
      <c r="FB112" s="15">
        <f t="shared" ca="1" si="177"/>
        <v>0</v>
      </c>
      <c r="FC112" s="15">
        <f t="shared" ca="1" si="178"/>
        <v>-633034.0700509774</v>
      </c>
      <c r="FD112" s="15">
        <f t="shared" ca="1" si="179"/>
        <v>179716.77078889793</v>
      </c>
      <c r="FE112" s="15">
        <f t="shared" ca="1" si="180"/>
        <v>0</v>
      </c>
      <c r="FF112" s="15">
        <f t="shared" ca="1" si="181"/>
        <v>-128031.79419697257</v>
      </c>
      <c r="FG112" s="15">
        <f t="shared" ca="1" si="182"/>
        <v>79287.33419697253</v>
      </c>
      <c r="FH112" s="15">
        <f t="shared" ca="1" si="183"/>
        <v>-48744.460000000036</v>
      </c>
      <c r="FI112" s="20"/>
      <c r="FJ112" s="85">
        <f t="shared" ca="1" si="184"/>
        <v>563698.82155025681</v>
      </c>
      <c r="FK112" s="21"/>
      <c r="FL112" s="22"/>
      <c r="FM112" s="104">
        <f ca="1">_xll.DBRW($B$3,$Q$37,$Q$38,$Q$40,$Q$41,$Q$42,$P112,FM$2,FM$4,FM$3)</f>
        <v>291438.59000000084</v>
      </c>
      <c r="FN112" s="105">
        <f t="shared" ca="1" si="185"/>
        <v>0.10966102253332727</v>
      </c>
      <c r="FO112" s="104">
        <f ca="1">_xll.DBRW($B$3,$Q$37,$Q$38,$Q$40,$Q$41,$Q$42,$P112,FO$2,FO$4,FO$3)</f>
        <v>450396.91999999987</v>
      </c>
      <c r="FP112" s="105">
        <f t="shared" ca="1" si="186"/>
        <v>0.13606700132389199</v>
      </c>
      <c r="FQ112" s="86">
        <f t="shared" ca="1" si="187"/>
        <v>-158958.32999999903</v>
      </c>
      <c r="FR112" s="103">
        <f t="shared" ca="1" si="188"/>
        <v>-2.6405978790564721</v>
      </c>
      <c r="FS112" s="23"/>
      <c r="FU112" s="37"/>
      <c r="FV112" s="37"/>
      <c r="FW112" s="37"/>
      <c r="FX112" s="37"/>
      <c r="FY112" s="37"/>
      <c r="FZ112" s="37"/>
      <c r="GA112" s="37"/>
      <c r="GB112" s="37"/>
      <c r="GC112" s="37"/>
      <c r="GD112" s="37"/>
      <c r="GE112" s="37"/>
      <c r="GF112" s="37"/>
      <c r="GG112" s="37"/>
    </row>
    <row r="113" spans="1:189" ht="15" customHeight="1" x14ac:dyDescent="0.25">
      <c r="A113">
        <f t="shared" ca="1" si="108"/>
        <v>1</v>
      </c>
      <c r="C113" s="30"/>
      <c r="D113" s="30"/>
      <c r="E113" s="30">
        <f t="shared" ca="1" si="190"/>
        <v>0</v>
      </c>
      <c r="F113" s="30"/>
      <c r="G113" s="30"/>
      <c r="H113" s="30"/>
      <c r="I113" s="30">
        <f t="shared" ca="1" si="189"/>
        <v>0</v>
      </c>
      <c r="J113" s="30">
        <f t="shared" ca="1" si="111"/>
        <v>0</v>
      </c>
      <c r="K113" s="4"/>
      <c r="L113" s="9"/>
      <c r="M113" s="10"/>
      <c r="N113" s="9"/>
      <c r="O113" s="11"/>
      <c r="P113" s="130" t="s">
        <v>314</v>
      </c>
      <c r="Q113" s="130"/>
      <c r="R113" s="12"/>
      <c r="S113" s="13"/>
      <c r="T113" s="84">
        <f ca="1">_xll.DBRW($B$3,$Q$37,$Q$38,$Q$40,$Q$41,$Q$42,$P113,T$2,T$4,T$3)</f>
        <v>2286090.31</v>
      </c>
      <c r="U113" s="84">
        <f ca="1">_xll.DBRW($B$3,$Q$37,$Q$38,$Q$40,$Q$41,$Q$42,$P113,U$2,U$4,U$3)</f>
        <v>2853095.56</v>
      </c>
      <c r="V113" s="85">
        <f t="shared" ca="1" si="112"/>
        <v>-567005.25</v>
      </c>
      <c r="W113" s="106">
        <f t="shared" ca="1" si="113"/>
        <v>-0.19873335402758119</v>
      </c>
      <c r="X113" s="15">
        <f ca="1">_xll.DBRW($B$3,$Q$37,$Q$38,$Q$40,$Q$41,$Q$42,$P113,X$2,X$4,X$3)</f>
        <v>-811346.26</v>
      </c>
      <c r="Y113" s="15">
        <f ca="1">_xll.DBRW($B$3,$Q$37,$Q$38,$Q$40,$Q$41,$Q$42,$P113,Y$2,Y$4,Y$3)</f>
        <v>-279503.77999999997</v>
      </c>
      <c r="Z113" s="15">
        <f ca="1">_xll.DBRW($B$3,$Q$37,$Q$38,$Q$40,$Q$41,$Q$42,$P113,Z$2,Z$4,Z$3)</f>
        <v>-469847.30000000005</v>
      </c>
      <c r="AA113" s="15">
        <f ca="1">_xll.DBRW($B$3,$Q$37,$Q$38,$Q$40,$Q$41,$Q$42,$P113,AA$2,AA$4,AA$3)</f>
        <v>-646184.06000000006</v>
      </c>
      <c r="AB113" s="15">
        <f ca="1">_xll.DBRW($B$3,$Q$37,$Q$38,$Q$40,$Q$41,$Q$42,$P113,AB$2,AB$4,AB$3)</f>
        <v>-412504.64</v>
      </c>
      <c r="AC113" s="15">
        <f ca="1">_xll.DBRW($B$3,$Q$37,$Q$38,$Q$40,$Q$41,$Q$42,$P113,AC$2,AC$4,AC$3)</f>
        <v>-905963.68</v>
      </c>
      <c r="AD113" s="15">
        <f ca="1">_xll.DBRW($B$3,$Q$37,$Q$38,$Q$40,$Q$41,$Q$42,$P113,AD$2,AD$4,AD$3)</f>
        <v>-405497.14</v>
      </c>
      <c r="AE113" s="15">
        <f ca="1">_xll.DBRW($B$3,$Q$37,$Q$38,$Q$40,$Q$41,$Q$42,$P113,AE$2,AE$4,AE$3)</f>
        <v>-542230.48</v>
      </c>
      <c r="AF113" s="15">
        <f ca="1">_xll.DBRW($B$3,$Q$37,$Q$38,$Q$40,$Q$41,$Q$42,$P113,AF$2,AF$4,AF$3)</f>
        <v>-683882.52999999991</v>
      </c>
      <c r="AG113" s="15">
        <f ca="1">_xll.DBRW($B$3,$Q$37,$Q$38,$Q$40,$Q$41,$Q$42,$P113,AG$2,AG$4,AG$3)</f>
        <v>-337629.32</v>
      </c>
      <c r="AH113" s="15">
        <f t="shared" ca="1" si="114"/>
        <v>94617.420000000042</v>
      </c>
      <c r="AI113" s="15">
        <f t="shared" ca="1" si="115"/>
        <v>125993.36000000004</v>
      </c>
      <c r="AJ113" s="15">
        <f t="shared" ca="1" si="116"/>
        <v>72383.179999999935</v>
      </c>
      <c r="AK113" s="15">
        <f t="shared" ca="1" si="117"/>
        <v>37698.469999999856</v>
      </c>
      <c r="AL113" s="15">
        <f t="shared" ca="1" si="118"/>
        <v>-74875.320000000007</v>
      </c>
      <c r="AM113" s="20"/>
      <c r="AN113" s="16">
        <f ca="1">_xll.DBRW($B$3,$Q$37,$Q$38,$Q$40,$Q$41,$Q$42,$P113,AN$2,AN$4,AN$3)</f>
        <v>0.35490560300743323</v>
      </c>
      <c r="AO113" s="16">
        <f ca="1">_xll.DBRW($B$3,$Q$37,$Q$38,$Q$40,$Q$41,$Q$42,$P113,AO$2,AO$4,AO$3)</f>
        <v>0.31753709644411632</v>
      </c>
      <c r="AP113" s="17">
        <f t="shared" ca="1" si="119"/>
        <v>-3.7368506563316917</v>
      </c>
      <c r="AQ113" s="14">
        <f t="shared" ca="1" si="120"/>
        <v>-85427.78075357023</v>
      </c>
      <c r="AR113" s="18">
        <f ca="1">_xll.DBRW($B$3,$Q$37,$Q$38,$Q$40,$Q$41,$Q$42,$P113,AR$2,AR$4,AR$3)</f>
        <v>9.7209604810912165</v>
      </c>
      <c r="AS113" s="19">
        <f ca="1">_xll.DBRW($B$3,$Q$37,$Q$38,$Q$40,$Q$41,$Q$42,$P113,AS$2,AS$4,AS$3)</f>
        <v>1.4332701160064278</v>
      </c>
      <c r="AT113" s="18">
        <f ca="1">_xll.DBRW($B$3,$Q$37,$Q$38,$Q$40,$Q$41,$Q$42,$P113,AT$2,AT$4,AT$3)</f>
        <v>39.257656228480833</v>
      </c>
      <c r="AU113" s="15">
        <f ca="1">_xll.DBRW($B$3,$Q$37,$Q$38,$Q$40,$Q$41,$Q$42,$P113,AU$2,AU$4,AU$3)</f>
        <v>83463.59</v>
      </c>
      <c r="AV113" s="15">
        <f ca="1">_xll.DBRW($B$3,$Q$37,$Q$38,$Q$40,$Q$41,$Q$42,$P113,AV$2,AV$4,AV$3)</f>
        <v>58232.98</v>
      </c>
      <c r="AW113" s="18">
        <f ca="1">_xll.DBRW($B$3,$Q$37,$Q$38,$Q$40,$Q$41,$Q$42,$P113,AW$2,AW$4,AW$3)</f>
        <v>22.936625537741126</v>
      </c>
      <c r="AX113" s="19">
        <f ca="1">_xll.DBRW($B$3,$Q$37,$Q$38,$Q$40,$Q$41,$Q$42,$P113,AX$2,AX$4,AX$3)</f>
        <v>1.4859383723152439</v>
      </c>
      <c r="AY113" s="18">
        <f ca="1">_xll.DBRW($B$3,$Q$37,$Q$38,$Q$40,$Q$41,$Q$42,$P113,AY$2,AY$4,AY$3)</f>
        <v>107.33363880825655</v>
      </c>
      <c r="AZ113" s="15">
        <f ca="1">_xll.DBRW($B$3,$Q$37,$Q$38,$Q$40,$Q$41,$Q$42,$P113,AZ$2,AZ$4,AZ$3)</f>
        <v>39498.559999999998</v>
      </c>
      <c r="BA113" s="15">
        <f ca="1">_xll.DBRW($B$3,$Q$37,$Q$38,$Q$40,$Q$41,$Q$42,$P113,BA$2,BA$4,BA$3)</f>
        <v>26581.56</v>
      </c>
      <c r="BB113" s="18">
        <f t="shared" ca="1" si="121"/>
        <v>-13.215665056649909</v>
      </c>
      <c r="BC113" s="18">
        <f t="shared" ca="1" si="122"/>
        <v>-5.2668256308816108E-2</v>
      </c>
      <c r="BD113" s="18">
        <f t="shared" ca="1" si="123"/>
        <v>-68.075982579775712</v>
      </c>
      <c r="BE113" s="15">
        <f t="shared" ca="1" si="124"/>
        <v>1103026.8498655548</v>
      </c>
      <c r="BF113" s="15">
        <f t="shared" ca="1" si="125"/>
        <v>28757.715375704465</v>
      </c>
      <c r="BG113" s="15">
        <f t="shared" ca="1" si="126"/>
        <v>-1406940.6879633158</v>
      </c>
      <c r="BH113" s="15">
        <f t="shared" ca="1" si="127"/>
        <v>189728.34196848623</v>
      </c>
      <c r="BI113" s="15">
        <f t="shared" ca="1" si="128"/>
        <v>0</v>
      </c>
      <c r="BJ113" s="15">
        <f t="shared" ca="1" si="129"/>
        <v>-85427.78075357023</v>
      </c>
      <c r="BK113" s="15">
        <f t="shared" ca="1" si="130"/>
        <v>180045.20075357027</v>
      </c>
      <c r="BL113" s="15">
        <f t="shared" ca="1" si="131"/>
        <v>94617.420000000042</v>
      </c>
      <c r="BM113" s="16">
        <f ca="1">_xll.DBRW($B$3,$Q$37,$Q$38,$Q$40,$Q$41,$Q$42,$P113,BM$2,BM$4,BM$3)</f>
        <v>0.12226279022196633</v>
      </c>
      <c r="BN113" s="16">
        <f ca="1">_xll.DBRW($B$3,$Q$37,$Q$38,$Q$40,$Q$41,$Q$42,$P113,BN$2,BN$4,BN$3)</f>
        <v>0.14212532720074753</v>
      </c>
      <c r="BO113" s="17">
        <f t="shared" ca="1" si="132"/>
        <v>1.9862536978781196</v>
      </c>
      <c r="BP113" s="14">
        <f t="shared" ca="1" si="133"/>
        <v>45407.553319208382</v>
      </c>
      <c r="BQ113" s="15">
        <f ca="1">_xll.DBRW($B$3,$Q$37,$Q$38,$Q$40,$Q$41,$Q$42,$P113,BQ$2,BQ$4,BQ$3)</f>
        <v>0.12920411801931608</v>
      </c>
      <c r="BR113" s="15">
        <f ca="1">_xll.DBRW($B$3,$Q$37,$Q$38,$Q$40,$Q$41,$Q$42,$P113,BR$2,BR$4,BR$3)</f>
        <v>37.148588308549549</v>
      </c>
      <c r="BS113" s="15">
        <f ca="1">_xll.DBRW($B$3,$Q$37,$Q$38,$Q$40,$Q$41,$Q$42,$P113,BS$2,BS$4,BS$3)</f>
        <v>39.257656228480833</v>
      </c>
      <c r="BT113" s="15">
        <f ca="1">_xll.DBRW($B$3,$Q$37,$Q$38,$Q$40,$Q$41,$Q$42,$P113,BT$2,BT$4,BT$3)</f>
        <v>2163273</v>
      </c>
      <c r="BU113" s="15">
        <f ca="1">_xll.DBRW($B$3,$Q$37,$Q$38,$Q$40,$Q$41,$Q$42,$P113,BU$2,BU$4,BU$3)</f>
        <v>58232.98</v>
      </c>
      <c r="BV113" s="15">
        <f ca="1">_xll.DBRW($B$3,$Q$37,$Q$38,$Q$40,$Q$41,$Q$42,$P113,BV$2,BV$4,BV$3)</f>
        <v>0.38071238314488487</v>
      </c>
      <c r="BW113" s="15">
        <f ca="1">_xll.DBRW($B$3,$Q$37,$Q$38,$Q$40,$Q$41,$Q$42,$P113,BW$2,BW$4,BW$3)</f>
        <v>40.069168250471378</v>
      </c>
      <c r="BX113" s="15">
        <f ca="1">_xll.DBRW($B$3,$Q$37,$Q$38,$Q$40,$Q$41,$Q$42,$P113,BX$2,BX$4,BX$3)</f>
        <v>107.33363880825655</v>
      </c>
      <c r="BY113" s="15">
        <f ca="1">_xll.DBRW($B$3,$Q$37,$Q$38,$Q$40,$Q$41,$Q$42,$P113,BY$2,BY$4,BY$3)</f>
        <v>1065101</v>
      </c>
      <c r="BZ113" s="15">
        <f ca="1">_xll.DBRW($B$3,$Q$37,$Q$38,$Q$40,$Q$41,$Q$42,$P113,BZ$2,BZ$4,BZ$3)</f>
        <v>26581.56</v>
      </c>
      <c r="CA113" s="15">
        <f t="shared" ca="1" si="134"/>
        <v>-0.25150826512556879</v>
      </c>
      <c r="CB113" s="15">
        <f t="shared" ca="1" si="135"/>
        <v>-2.9205799419218295</v>
      </c>
      <c r="CC113" s="15">
        <f t="shared" ca="1" si="136"/>
        <v>-68.075982579775712</v>
      </c>
      <c r="CD113" s="15">
        <f t="shared" ca="1" si="137"/>
        <v>544081.03922298457</v>
      </c>
      <c r="CE113" s="15">
        <f t="shared" ca="1" si="138"/>
        <v>20372.599911647241</v>
      </c>
      <c r="CF113" s="15">
        <f t="shared" ca="1" si="139"/>
        <v>-484682.38520203106</v>
      </c>
      <c r="CG113" s="15">
        <f t="shared" ca="1" si="140"/>
        <v>-34363.700613392401</v>
      </c>
      <c r="CH113" s="15">
        <f t="shared" ca="1" si="141"/>
        <v>0</v>
      </c>
      <c r="CI113" s="15">
        <f t="shared" ca="1" si="142"/>
        <v>45407.553319208382</v>
      </c>
      <c r="CJ113" s="15">
        <f t="shared" ca="1" si="143"/>
        <v>80585.806680791662</v>
      </c>
      <c r="CK113" s="15">
        <f t="shared" ca="1" si="144"/>
        <v>125993.36000000004</v>
      </c>
      <c r="CL113" s="16">
        <f ca="1">_xll.DBRW($B$3,$Q$37,$Q$38,$Q$40,$Q$41,$Q$42,$P113,CL$2,CL$4,CL$3)</f>
        <v>0.20552438280533197</v>
      </c>
      <c r="CM113" s="16">
        <f ca="1">_xll.DBRW($B$3,$Q$37,$Q$38,$Q$40,$Q$41,$Q$42,$P113,CM$2,CM$4,CM$3)</f>
        <v>0.19004988392327105</v>
      </c>
      <c r="CN113" s="17">
        <f t="shared" ca="1" si="145"/>
        <v>-1.5474498882060927</v>
      </c>
      <c r="CO113" s="14">
        <f t="shared" ca="1" si="146"/>
        <v>-35376.101946385344</v>
      </c>
      <c r="CP113" s="15">
        <f ca="1">_xll.DBRW($B$3,$Q$37,$Q$38,$Q$40,$Q$41,$Q$42,$P113,CP$2,CP$4,CP$3)</f>
        <v>0.50390668544783135</v>
      </c>
      <c r="CQ113" s="15">
        <f ca="1">_xll.DBRW($B$3,$Q$37,$Q$38,$Q$40,$Q$41,$Q$42,$P113,CQ$2,CQ$4,CQ$3)</f>
        <v>16.011705737882554</v>
      </c>
      <c r="CR113" s="15">
        <f ca="1">_xll.DBRW($B$3,$Q$37,$Q$38,$Q$40,$Q$41,$Q$42,$P113,CR$2,CR$4,CR$3)</f>
        <v>39.257656228480833</v>
      </c>
      <c r="CS113" s="15">
        <f ca="1">_xll.DBRW($B$3,$Q$37,$Q$38,$Q$40,$Q$41,$Q$42,$P113,CS$2,CS$4,CS$3)</f>
        <v>932409.34000000008</v>
      </c>
      <c r="CT113" s="15">
        <f ca="1">_xll.DBRW($B$3,$Q$37,$Q$38,$Q$40,$Q$41,$Q$42,$P113,CT$2,CT$4,CT$3)</f>
        <v>58232.98</v>
      </c>
      <c r="CU113" s="15">
        <f ca="1">_xll.DBRW($B$3,$Q$37,$Q$38,$Q$40,$Q$41,$Q$42,$P113,CU$2,CU$4,CU$3)</f>
        <v>1.0948305158512228</v>
      </c>
      <c r="CV113" s="15">
        <f ca="1">_xll.DBRW($B$3,$Q$37,$Q$38,$Q$40,$Q$41,$Q$42,$P113,CV$2,CV$4,CV$3)</f>
        <v>18.631875254875936</v>
      </c>
      <c r="CW113" s="15">
        <f ca="1">_xll.DBRW($B$3,$Q$37,$Q$38,$Q$40,$Q$41,$Q$42,$P113,CW$2,CW$4,CW$3)</f>
        <v>107.33363880825655</v>
      </c>
      <c r="CX113" s="15">
        <f ca="1">_xll.DBRW($B$3,$Q$37,$Q$38,$Q$40,$Q$41,$Q$42,$P113,CX$2,CX$4,CX$3)</f>
        <v>495264.31</v>
      </c>
      <c r="CY113" s="15">
        <f ca="1">_xll.DBRW($B$3,$Q$37,$Q$38,$Q$40,$Q$41,$Q$42,$P113,CY$2,CY$4,CY$3)</f>
        <v>26581.56</v>
      </c>
      <c r="CZ113" s="15">
        <f t="shared" ca="1" si="147"/>
        <v>-0.59092383040339147</v>
      </c>
      <c r="DA113" s="15">
        <f t="shared" ca="1" si="148"/>
        <v>-2.6201695169933821</v>
      </c>
      <c r="DB113" s="15">
        <f t="shared" ca="1" si="149"/>
        <v>-68.075982579775712</v>
      </c>
      <c r="DC113" s="15">
        <f t="shared" ca="1" si="150"/>
        <v>550982.89869669825</v>
      </c>
      <c r="DD113" s="15">
        <f t="shared" ca="1" si="151"/>
        <v>66073.841535594926</v>
      </c>
      <c r="DE113" s="15">
        <f t="shared" ca="1" si="152"/>
        <v>-814753.5966945932</v>
      </c>
      <c r="DF113" s="15">
        <f t="shared" ca="1" si="153"/>
        <v>162320.75451591471</v>
      </c>
      <c r="DG113" s="15">
        <f t="shared" ca="1" si="154"/>
        <v>0</v>
      </c>
      <c r="DH113" s="15">
        <f t="shared" ca="1" si="155"/>
        <v>-35376.101946385344</v>
      </c>
      <c r="DI113" s="15">
        <f t="shared" ca="1" si="156"/>
        <v>107759.28194638528</v>
      </c>
      <c r="DJ113" s="15">
        <f t="shared" ca="1" si="157"/>
        <v>72383.179999999935</v>
      </c>
      <c r="DK113" s="16">
        <f ca="1">_xll.DBRW($B$3,$Q$37,$Q$38,$Q$40,$Q$41,$Q$42,$P113,DK$2,DK$4,DK$3)</f>
        <v>0.2826590258369977</v>
      </c>
      <c r="DL113" s="16">
        <f ca="1">_xll.DBRW($B$3,$Q$37,$Q$38,$Q$40,$Q$41,$Q$42,$P113,DL$2,DL$4,DL$3)</f>
        <v>0.2396984312716115</v>
      </c>
      <c r="DM113" s="17">
        <f t="shared" ca="1" si="158"/>
        <v>-4.2960594565386199</v>
      </c>
      <c r="DN113" s="14">
        <f t="shared" ca="1" si="159"/>
        <v>-98211.798947768053</v>
      </c>
      <c r="DO113" s="15">
        <f ca="1">_xll.DBRW($B$3,$Q$37,$Q$38,$Q$40,$Q$41,$Q$42,$P113,DO$2,DO$4,DO$3)</f>
        <v>13979.943605769233</v>
      </c>
      <c r="DP113" s="15">
        <f ca="1">_xll.DBRW($B$3,$Q$37,$Q$38,$Q$40,$Q$41,$Q$42,$P113,DP$2,DP$4,DP$3)</f>
        <v>7.9374646844832973E-4</v>
      </c>
      <c r="DQ113" s="15">
        <f ca="1">_xll.DBRW($B$3,$Q$37,$Q$38,$Q$40,$Q$41,$Q$42,$P113,DQ$2,DQ$4,DQ$3)</f>
        <v>39.257656228480833</v>
      </c>
      <c r="DR113" s="15">
        <f ca="1">_xll.DBRW($B$3,$Q$37,$Q$38,$Q$40,$Q$41,$Q$42,$P113,DR$2,DR$4,DR$3)</f>
        <v>46.222222222222221</v>
      </c>
      <c r="DS113" s="15">
        <f ca="1">_xll.DBRW($B$3,$Q$37,$Q$38,$Q$40,$Q$41,$Q$42,$P113,DS$2,DS$4,DS$3)</f>
        <v>58232.98</v>
      </c>
      <c r="DT113" s="15">
        <f ca="1">_xll.DBRW($B$3,$Q$37,$Q$38,$Q$40,$Q$41,$Q$42,$P113,DT$2,DT$4,DT$3)</f>
        <v>34385.155139664799</v>
      </c>
      <c r="DU113" s="15">
        <f ca="1">_xll.DBRW($B$3,$Q$37,$Q$38,$Q$40,$Q$41,$Q$42,$P113,DU$2,DU$4,DU$3)</f>
        <v>7.4822128155341099E-4</v>
      </c>
      <c r="DV113" s="15">
        <f ca="1">_xll.DBRW($B$3,$Q$37,$Q$38,$Q$40,$Q$41,$Q$42,$P113,DV$2,DV$4,DV$3)</f>
        <v>107.33363880825655</v>
      </c>
      <c r="DW113" s="15">
        <f ca="1">_xll.DBRW($B$3,$Q$37,$Q$38,$Q$40,$Q$41,$Q$42,$P113,DW$2,DW$4,DW$3)</f>
        <v>19.888888888888889</v>
      </c>
      <c r="DX113" s="15">
        <f ca="1">_xll.DBRW($B$3,$Q$37,$Q$38,$Q$40,$Q$41,$Q$42,$P113,DX$2,DX$4,DX$3)</f>
        <v>26581.56</v>
      </c>
      <c r="DY113" s="15">
        <f t="shared" ca="1" si="160"/>
        <v>-20405.211533895566</v>
      </c>
      <c r="DZ113" s="15">
        <f t="shared" ca="1" si="161"/>
        <v>4.5525186894918739E-5</v>
      </c>
      <c r="EA113" s="15">
        <f t="shared" ca="1" si="162"/>
        <v>-68.075982579775712</v>
      </c>
      <c r="EB113" s="15">
        <f t="shared" ca="1" si="163"/>
        <v>943174.22201117279</v>
      </c>
      <c r="EC113" s="15">
        <f t="shared" ca="1" si="164"/>
        <v>-39316.778104656783</v>
      </c>
      <c r="ED113" s="15">
        <f t="shared" ca="1" si="165"/>
        <v>-1120535.9422342426</v>
      </c>
      <c r="EE113" s="15">
        <f t="shared" ca="1" si="166"/>
        <v>118466.69937995856</v>
      </c>
      <c r="EF113" s="15">
        <f t="shared" ca="1" si="167"/>
        <v>0</v>
      </c>
      <c r="EG113" s="15">
        <f t="shared" ca="1" si="168"/>
        <v>-98211.798947767937</v>
      </c>
      <c r="EH113" s="15">
        <f t="shared" ca="1" si="169"/>
        <v>135910.26894776791</v>
      </c>
      <c r="EI113" s="15">
        <f t="shared" ca="1" si="170"/>
        <v>37698.469999999972</v>
      </c>
      <c r="EJ113" s="16">
        <f ca="1">_xll.DBRW($B$3,$Q$37,$Q$38,$Q$40,$Q$41,$Q$42,$P113,EJ$2,EJ$4,EJ$3)</f>
        <v>0.1804410955225999</v>
      </c>
      <c r="EK113" s="16">
        <f ca="1">_xll.DBRW($B$3,$Q$37,$Q$38,$Q$40,$Q$41,$Q$42,$P113,EK$2,EK$4,EK$3)</f>
        <v>0.11833789401712153</v>
      </c>
      <c r="EL113" s="17">
        <f t="shared" ca="1" si="171"/>
        <v>-6.2103201505478376</v>
      </c>
      <c r="EM113" s="14">
        <f t="shared" ca="1" si="172"/>
        <v>-141973.5271816515</v>
      </c>
      <c r="EN113" s="15">
        <f ca="1">_xll.DBRW($B$3,$Q$37,$Q$38,$Q$40,$Q$41,$Q$42,$P113,EN$2,EN$4,EN$3)</f>
        <v>7.0836944975166993</v>
      </c>
      <c r="EO113" s="15">
        <f ca="1">_xll.DBRW($B$3,$Q$37,$Q$38,$Q$40,$Q$41,$Q$42,$P113,EO$2,EO$4,EO$3)</f>
        <v>1</v>
      </c>
      <c r="EP113" s="15">
        <f ca="1">_xll.DBRW($B$3,$Q$37,$Q$38,$Q$40,$Q$41,$Q$42,$P113,EP$2,EP$4,EP$3)</f>
        <v>39.257656228480833</v>
      </c>
      <c r="EQ113" s="15">
        <f ca="1">_xll.DBRW($B$3,$Q$37,$Q$38,$Q$40,$Q$41,$Q$42,$P113,EQ$2,EQ$4,EQ$3)</f>
        <v>58232.98</v>
      </c>
      <c r="ER113" s="15">
        <f ca="1">_xll.DBRW($B$3,$Q$37,$Q$38,$Q$40,$Q$41,$Q$42,$P113,ER$2,ER$4,ER$3)</f>
        <v>58232.98</v>
      </c>
      <c r="ES113" s="15">
        <f ca="1">_xll.DBRW($B$3,$Q$37,$Q$38,$Q$40,$Q$41,$Q$42,$P113,ES$2,ES$4,ES$3)</f>
        <v>12.701636773763466</v>
      </c>
      <c r="ET113" s="15">
        <f ca="1">_xll.DBRW($B$3,$Q$37,$Q$38,$Q$40,$Q$41,$Q$42,$P113,ET$2,ET$4,ET$3)</f>
        <v>1</v>
      </c>
      <c r="EU113" s="15">
        <f ca="1">_xll.DBRW($B$3,$Q$37,$Q$38,$Q$40,$Q$41,$Q$42,$P113,EU$2,EU$4,EU$3)</f>
        <v>107.33363880825655</v>
      </c>
      <c r="EV113" s="15">
        <f ca="1">_xll.DBRW($B$3,$Q$37,$Q$38,$Q$40,$Q$41,$Q$42,$P113,EV$2,EV$4,EV$3)</f>
        <v>26581.56</v>
      </c>
      <c r="EW113" s="15">
        <f ca="1">_xll.DBRW($B$3,$Q$37,$Q$38,$Q$40,$Q$41,$Q$42,$P113,EW$2,EW$4,EW$3)</f>
        <v>26581.56</v>
      </c>
      <c r="EX113" s="15">
        <f t="shared" ca="1" si="173"/>
        <v>-5.617942276246767</v>
      </c>
      <c r="EY113" s="15">
        <f t="shared" ca="1" si="174"/>
        <v>0</v>
      </c>
      <c r="EZ113" s="15">
        <f t="shared" ca="1" si="175"/>
        <v>-68.075982579775712</v>
      </c>
      <c r="FA113" s="15">
        <f t="shared" ca="1" si="176"/>
        <v>327149.5202138325</v>
      </c>
      <c r="FB113" s="15">
        <f t="shared" ca="1" si="177"/>
        <v>0</v>
      </c>
      <c r="FC113" s="15">
        <f t="shared" ca="1" si="178"/>
        <v>-715316.74033927254</v>
      </c>
      <c r="FD113" s="15">
        <f t="shared" ca="1" si="179"/>
        <v>246193.69294378854</v>
      </c>
      <c r="FE113" s="15">
        <f t="shared" ca="1" si="180"/>
        <v>0</v>
      </c>
      <c r="FF113" s="15">
        <f t="shared" ca="1" si="181"/>
        <v>-141973.5271816515</v>
      </c>
      <c r="FG113" s="15">
        <f t="shared" ca="1" si="182"/>
        <v>67098.207181651494</v>
      </c>
      <c r="FH113" s="15">
        <f t="shared" ca="1" si="183"/>
        <v>-74875.320000000007</v>
      </c>
      <c r="FI113" s="20"/>
      <c r="FJ113" s="85">
        <f t="shared" ca="1" si="184"/>
        <v>571398.76551016665</v>
      </c>
      <c r="FK113" s="21"/>
      <c r="FL113" s="22"/>
      <c r="FM113" s="104">
        <f ca="1">_xll.DBRW($B$3,$Q$37,$Q$38,$Q$40,$Q$41,$Q$42,$P113,FM$2,FM$4,FM$3)</f>
        <v>-333295.73000000021</v>
      </c>
      <c r="FN113" s="105">
        <f t="shared" ca="1" si="185"/>
        <v>-0.14579289739432919</v>
      </c>
      <c r="FO113" s="104">
        <f ca="1">_xll.DBRW($B$3,$Q$37,$Q$38,$Q$40,$Q$41,$Q$42,$P113,FO$2,FO$4,FO$3)</f>
        <v>-22107.590000000044</v>
      </c>
      <c r="FP113" s="105">
        <f t="shared" ca="1" si="186"/>
        <v>-7.748632856867943E-3</v>
      </c>
      <c r="FQ113" s="86">
        <f t="shared" ca="1" si="187"/>
        <v>-311188.14000000019</v>
      </c>
      <c r="FR113" s="103">
        <f t="shared" ca="1" si="188"/>
        <v>-13.804426453746125</v>
      </c>
      <c r="FS113" s="23"/>
      <c r="FU113" s="37"/>
      <c r="FV113" s="37"/>
      <c r="FW113" s="37"/>
      <c r="FX113" s="37"/>
      <c r="FY113" s="37"/>
      <c r="FZ113" s="37"/>
      <c r="GA113" s="37"/>
      <c r="GB113" s="37"/>
      <c r="GC113" s="37"/>
      <c r="GD113" s="37"/>
      <c r="GE113" s="37"/>
      <c r="GF113" s="37"/>
      <c r="GG113" s="37"/>
    </row>
    <row r="114" spans="1:189" ht="15" customHeight="1" x14ac:dyDescent="0.25">
      <c r="A114">
        <f t="shared" ca="1" si="108"/>
        <v>1</v>
      </c>
      <c r="C114" s="30"/>
      <c r="D114" s="30"/>
      <c r="E114" s="30">
        <f t="shared" ca="1" si="190"/>
        <v>0</v>
      </c>
      <c r="F114" s="30"/>
      <c r="G114" s="30"/>
      <c r="H114" s="30"/>
      <c r="I114" s="30">
        <f t="shared" ca="1" si="189"/>
        <v>0</v>
      </c>
      <c r="J114" s="30">
        <f t="shared" ca="1" si="111"/>
        <v>0</v>
      </c>
      <c r="K114" s="4"/>
      <c r="L114" s="9"/>
      <c r="M114" s="10"/>
      <c r="N114" s="9"/>
      <c r="O114" s="11"/>
      <c r="P114" s="130" t="s">
        <v>303</v>
      </c>
      <c r="Q114" s="130"/>
      <c r="R114" s="12"/>
      <c r="S114" s="13"/>
      <c r="T114" s="84">
        <f ca="1">_xll.DBRW($B$3,$Q$37,$Q$38,$Q$40,$Q$41,$Q$42,$P114,T$2,T$4,T$3)</f>
        <v>432236.65999999992</v>
      </c>
      <c r="U114" s="84">
        <f ca="1">_xll.DBRW($B$3,$Q$37,$Q$38,$Q$40,$Q$41,$Q$42,$P114,U$2,U$4,U$3)</f>
        <v>979271.86999999988</v>
      </c>
      <c r="V114" s="85">
        <f t="shared" ca="1" si="112"/>
        <v>-547035.21</v>
      </c>
      <c r="W114" s="106">
        <f t="shared" ca="1" si="113"/>
        <v>-0.55861423855665338</v>
      </c>
      <c r="X114" s="15">
        <f ca="1">_xll.DBRW($B$3,$Q$37,$Q$38,$Q$40,$Q$41,$Q$42,$P114,X$2,X$4,X$3)</f>
        <v>0</v>
      </c>
      <c r="Y114" s="15">
        <f ca="1">_xll.DBRW($B$3,$Q$37,$Q$38,$Q$40,$Q$41,$Q$42,$P114,Y$2,Y$4,Y$3)</f>
        <v>0</v>
      </c>
      <c r="Z114" s="15">
        <f ca="1">_xll.DBRW($B$3,$Q$37,$Q$38,$Q$40,$Q$41,$Q$42,$P114,Z$2,Z$4,Z$3)</f>
        <v>0</v>
      </c>
      <c r="AA114" s="15">
        <f ca="1">_xll.DBRW($B$3,$Q$37,$Q$38,$Q$40,$Q$41,$Q$42,$P114,AA$2,AA$4,AA$3)</f>
        <v>0</v>
      </c>
      <c r="AB114" s="15">
        <f ca="1">_xll.DBRW($B$3,$Q$37,$Q$38,$Q$40,$Q$41,$Q$42,$P114,AB$2,AB$4,AB$3)</f>
        <v>-166562.59</v>
      </c>
      <c r="AC114" s="15">
        <f ca="1">_xll.DBRW($B$3,$Q$37,$Q$38,$Q$40,$Q$41,$Q$42,$P114,AC$2,AC$4,AC$3)</f>
        <v>-1584.49</v>
      </c>
      <c r="AD114" s="15">
        <f ca="1">_xll.DBRW($B$3,$Q$37,$Q$38,$Q$40,$Q$41,$Q$42,$P114,AD$2,AD$4,AD$3)</f>
        <v>0</v>
      </c>
      <c r="AE114" s="15">
        <f ca="1">_xll.DBRW($B$3,$Q$37,$Q$38,$Q$40,$Q$41,$Q$42,$P114,AE$2,AE$4,AE$3)</f>
        <v>0</v>
      </c>
      <c r="AF114" s="15">
        <f ca="1">_xll.DBRW($B$3,$Q$37,$Q$38,$Q$40,$Q$41,$Q$42,$P114,AF$2,AF$4,AF$3)</f>
        <v>-75</v>
      </c>
      <c r="AG114" s="15">
        <f ca="1">_xll.DBRW($B$3,$Q$37,$Q$38,$Q$40,$Q$41,$Q$42,$P114,AG$2,AG$4,AG$3)</f>
        <v>-289007.5</v>
      </c>
      <c r="AH114" s="15">
        <f t="shared" ca="1" si="114"/>
        <v>1584.49</v>
      </c>
      <c r="AI114" s="15">
        <f t="shared" ca="1" si="115"/>
        <v>0</v>
      </c>
      <c r="AJ114" s="15">
        <f t="shared" ca="1" si="116"/>
        <v>0</v>
      </c>
      <c r="AK114" s="15">
        <f t="shared" ca="1" si="117"/>
        <v>75</v>
      </c>
      <c r="AL114" s="15">
        <f t="shared" ca="1" si="118"/>
        <v>122444.91</v>
      </c>
      <c r="AM114" s="20"/>
      <c r="AN114" s="16">
        <f ca="1">_xll.DBRW($B$3,$Q$37,$Q$38,$Q$40,$Q$41,$Q$42,$P114,AN$2,AN$4,AN$3)</f>
        <v>0</v>
      </c>
      <c r="AO114" s="16">
        <f ca="1">_xll.DBRW($B$3,$Q$37,$Q$38,$Q$40,$Q$41,$Q$42,$P114,AO$2,AO$4,AO$3)</f>
        <v>1.6180287094328567E-3</v>
      </c>
      <c r="AP114" s="17">
        <f t="shared" ca="1" si="119"/>
        <v>0.16180287094328566</v>
      </c>
      <c r="AQ114" s="14">
        <f t="shared" ca="1" si="120"/>
        <v>699.37132514936832</v>
      </c>
      <c r="AR114" s="18">
        <f ca="1">_xll.DBRW($B$3,$Q$37,$Q$38,$Q$40,$Q$41,$Q$42,$P114,AR$2,AR$4,AR$3)</f>
        <v>0</v>
      </c>
      <c r="AS114" s="19">
        <f ca="1">_xll.DBRW($B$3,$Q$37,$Q$38,$Q$40,$Q$41,$Q$42,$P114,AS$2,AS$4,AS$3)</f>
        <v>0</v>
      </c>
      <c r="AT114" s="18">
        <f ca="1">_xll.DBRW($B$3,$Q$37,$Q$38,$Q$40,$Q$41,$Q$42,$P114,AT$2,AT$4,AT$3)</f>
        <v>0</v>
      </c>
      <c r="AU114" s="15">
        <f ca="1">_xll.DBRW($B$3,$Q$37,$Q$38,$Q$40,$Q$41,$Q$42,$P114,AU$2,AU$4,AU$3)</f>
        <v>0</v>
      </c>
      <c r="AV114" s="15">
        <f ca="1">_xll.DBRW($B$3,$Q$37,$Q$38,$Q$40,$Q$41,$Q$42,$P114,AV$2,AV$4,AV$3)</f>
        <v>0</v>
      </c>
      <c r="AW114" s="18">
        <f ca="1">_xll.DBRW($B$3,$Q$37,$Q$38,$Q$40,$Q$41,$Q$42,$P114,AW$2,AW$4,AW$3)</f>
        <v>0</v>
      </c>
      <c r="AX114" s="19">
        <f ca="1">_xll.DBRW($B$3,$Q$37,$Q$38,$Q$40,$Q$41,$Q$42,$P114,AX$2,AX$4,AX$3)</f>
        <v>0</v>
      </c>
      <c r="AY114" s="18">
        <f ca="1">_xll.DBRW($B$3,$Q$37,$Q$38,$Q$40,$Q$41,$Q$42,$P114,AY$2,AY$4,AY$3)</f>
        <v>0</v>
      </c>
      <c r="AZ114" s="15">
        <f ca="1">_xll.DBRW($B$3,$Q$37,$Q$38,$Q$40,$Q$41,$Q$42,$P114,AZ$2,AZ$4,AZ$3)</f>
        <v>0</v>
      </c>
      <c r="BA114" s="15">
        <f ca="1">_xll.DBRW($B$3,$Q$37,$Q$38,$Q$40,$Q$41,$Q$42,$P114,BA$2,BA$4,BA$3)</f>
        <v>0</v>
      </c>
      <c r="BB114" s="18">
        <f t="shared" ca="1" si="121"/>
        <v>0</v>
      </c>
      <c r="BC114" s="18">
        <f t="shared" ca="1" si="122"/>
        <v>0</v>
      </c>
      <c r="BD114" s="18">
        <f t="shared" ca="1" si="123"/>
        <v>0</v>
      </c>
      <c r="BE114" s="15">
        <f t="shared" ca="1" si="124"/>
        <v>0</v>
      </c>
      <c r="BF114" s="15">
        <f t="shared" ca="1" si="125"/>
        <v>0</v>
      </c>
      <c r="BG114" s="15">
        <f t="shared" ca="1" si="126"/>
        <v>0</v>
      </c>
      <c r="BH114" s="15">
        <f t="shared" ca="1" si="127"/>
        <v>0</v>
      </c>
      <c r="BI114" s="15">
        <f t="shared" ca="1" si="128"/>
        <v>699.37132514936832</v>
      </c>
      <c r="BJ114" s="15">
        <f t="shared" ca="1" si="129"/>
        <v>699.37132514936832</v>
      </c>
      <c r="BK114" s="15">
        <f t="shared" ca="1" si="130"/>
        <v>885.11867485063169</v>
      </c>
      <c r="BL114" s="15">
        <f t="shared" ca="1" si="131"/>
        <v>1584.49</v>
      </c>
      <c r="BM114" s="16">
        <f ca="1">_xll.DBRW($B$3,$Q$37,$Q$38,$Q$40,$Q$41,$Q$42,$P114,BM$2,BM$4,BM$3)</f>
        <v>0</v>
      </c>
      <c r="BN114" s="16">
        <f ca="1">_xll.DBRW($B$3,$Q$37,$Q$38,$Q$40,$Q$41,$Q$42,$P114,BN$2,BN$4,BN$3)</f>
        <v>0</v>
      </c>
      <c r="BO114" s="17">
        <f t="shared" ca="1" si="132"/>
        <v>0</v>
      </c>
      <c r="BP114" s="14">
        <f t="shared" ca="1" si="133"/>
        <v>0</v>
      </c>
      <c r="BQ114" s="15">
        <f ca="1">_xll.DBRW($B$3,$Q$37,$Q$38,$Q$40,$Q$41,$Q$42,$P114,BQ$2,BQ$4,BQ$3)</f>
        <v>0</v>
      </c>
      <c r="BR114" s="15">
        <f ca="1">_xll.DBRW($B$3,$Q$37,$Q$38,$Q$40,$Q$41,$Q$42,$P114,BR$2,BR$4,BR$3)</f>
        <v>0</v>
      </c>
      <c r="BS114" s="15">
        <f ca="1">_xll.DBRW($B$3,$Q$37,$Q$38,$Q$40,$Q$41,$Q$42,$P114,BS$2,BS$4,BS$3)</f>
        <v>0</v>
      </c>
      <c r="BT114" s="15">
        <f ca="1">_xll.DBRW($B$3,$Q$37,$Q$38,$Q$40,$Q$41,$Q$42,$P114,BT$2,BT$4,BT$3)</f>
        <v>0</v>
      </c>
      <c r="BU114" s="15">
        <f ca="1">_xll.DBRW($B$3,$Q$37,$Q$38,$Q$40,$Q$41,$Q$42,$P114,BU$2,BU$4,BU$3)</f>
        <v>0</v>
      </c>
      <c r="BV114" s="15">
        <f ca="1">_xll.DBRW($B$3,$Q$37,$Q$38,$Q$40,$Q$41,$Q$42,$P114,BV$2,BV$4,BV$3)</f>
        <v>0</v>
      </c>
      <c r="BW114" s="15">
        <f ca="1">_xll.DBRW($B$3,$Q$37,$Q$38,$Q$40,$Q$41,$Q$42,$P114,BW$2,BW$4,BW$3)</f>
        <v>0</v>
      </c>
      <c r="BX114" s="15">
        <f ca="1">_xll.DBRW($B$3,$Q$37,$Q$38,$Q$40,$Q$41,$Q$42,$P114,BX$2,BX$4,BX$3)</f>
        <v>0</v>
      </c>
      <c r="BY114" s="15">
        <f ca="1">_xll.DBRW($B$3,$Q$37,$Q$38,$Q$40,$Q$41,$Q$42,$P114,BY$2,BY$4,BY$3)</f>
        <v>0</v>
      </c>
      <c r="BZ114" s="15">
        <f ca="1">_xll.DBRW($B$3,$Q$37,$Q$38,$Q$40,$Q$41,$Q$42,$P114,BZ$2,BZ$4,BZ$3)</f>
        <v>0</v>
      </c>
      <c r="CA114" s="15">
        <f t="shared" ca="1" si="134"/>
        <v>0</v>
      </c>
      <c r="CB114" s="15">
        <f t="shared" ca="1" si="135"/>
        <v>0</v>
      </c>
      <c r="CC114" s="15">
        <f t="shared" ca="1" si="136"/>
        <v>0</v>
      </c>
      <c r="CD114" s="15">
        <f t="shared" ca="1" si="137"/>
        <v>0</v>
      </c>
      <c r="CE114" s="15">
        <f t="shared" ca="1" si="138"/>
        <v>0</v>
      </c>
      <c r="CF114" s="15">
        <f t="shared" ca="1" si="139"/>
        <v>0</v>
      </c>
      <c r="CG114" s="15">
        <f t="shared" ca="1" si="140"/>
        <v>0</v>
      </c>
      <c r="CH114" s="15">
        <f t="shared" ca="1" si="141"/>
        <v>0</v>
      </c>
      <c r="CI114" s="15">
        <f t="shared" ca="1" si="142"/>
        <v>0</v>
      </c>
      <c r="CJ114" s="15">
        <f t="shared" ca="1" si="143"/>
        <v>0</v>
      </c>
      <c r="CK114" s="15">
        <f t="shared" ca="1" si="144"/>
        <v>0</v>
      </c>
      <c r="CL114" s="16">
        <f ca="1">_xll.DBRW($B$3,$Q$37,$Q$38,$Q$40,$Q$41,$Q$42,$P114,CL$2,CL$4,CL$3)</f>
        <v>0</v>
      </c>
      <c r="CM114" s="16">
        <f ca="1">_xll.DBRW($B$3,$Q$37,$Q$38,$Q$40,$Q$41,$Q$42,$P114,CM$2,CM$4,CM$3)</f>
        <v>0</v>
      </c>
      <c r="CN114" s="17">
        <f t="shared" ca="1" si="145"/>
        <v>0</v>
      </c>
      <c r="CO114" s="14">
        <f t="shared" ca="1" si="146"/>
        <v>0</v>
      </c>
      <c r="CP114" s="15">
        <f ca="1">_xll.DBRW($B$3,$Q$37,$Q$38,$Q$40,$Q$41,$Q$42,$P114,CP$2,CP$4,CP$3)</f>
        <v>0</v>
      </c>
      <c r="CQ114" s="15">
        <f ca="1">_xll.DBRW($B$3,$Q$37,$Q$38,$Q$40,$Q$41,$Q$42,$P114,CQ$2,CQ$4,CQ$3)</f>
        <v>0</v>
      </c>
      <c r="CR114" s="15">
        <f ca="1">_xll.DBRW($B$3,$Q$37,$Q$38,$Q$40,$Q$41,$Q$42,$P114,CR$2,CR$4,CR$3)</f>
        <v>0</v>
      </c>
      <c r="CS114" s="15">
        <f ca="1">_xll.DBRW($B$3,$Q$37,$Q$38,$Q$40,$Q$41,$Q$42,$P114,CS$2,CS$4,CS$3)</f>
        <v>0</v>
      </c>
      <c r="CT114" s="15">
        <f ca="1">_xll.DBRW($B$3,$Q$37,$Q$38,$Q$40,$Q$41,$Q$42,$P114,CT$2,CT$4,CT$3)</f>
        <v>0</v>
      </c>
      <c r="CU114" s="15">
        <f ca="1">_xll.DBRW($B$3,$Q$37,$Q$38,$Q$40,$Q$41,$Q$42,$P114,CU$2,CU$4,CU$3)</f>
        <v>0</v>
      </c>
      <c r="CV114" s="15">
        <f ca="1">_xll.DBRW($B$3,$Q$37,$Q$38,$Q$40,$Q$41,$Q$42,$P114,CV$2,CV$4,CV$3)</f>
        <v>0</v>
      </c>
      <c r="CW114" s="15">
        <f ca="1">_xll.DBRW($B$3,$Q$37,$Q$38,$Q$40,$Q$41,$Q$42,$P114,CW$2,CW$4,CW$3)</f>
        <v>0</v>
      </c>
      <c r="CX114" s="15">
        <f ca="1">_xll.DBRW($B$3,$Q$37,$Q$38,$Q$40,$Q$41,$Q$42,$P114,CX$2,CX$4,CX$3)</f>
        <v>0</v>
      </c>
      <c r="CY114" s="15">
        <f ca="1">_xll.DBRW($B$3,$Q$37,$Q$38,$Q$40,$Q$41,$Q$42,$P114,CY$2,CY$4,CY$3)</f>
        <v>0</v>
      </c>
      <c r="CZ114" s="15">
        <f t="shared" ca="1" si="147"/>
        <v>0</v>
      </c>
      <c r="DA114" s="15">
        <f t="shared" ca="1" si="148"/>
        <v>0</v>
      </c>
      <c r="DB114" s="15">
        <f t="shared" ca="1" si="149"/>
        <v>0</v>
      </c>
      <c r="DC114" s="15">
        <f t="shared" ca="1" si="150"/>
        <v>0</v>
      </c>
      <c r="DD114" s="15">
        <f t="shared" ca="1" si="151"/>
        <v>0</v>
      </c>
      <c r="DE114" s="15">
        <f t="shared" ca="1" si="152"/>
        <v>0</v>
      </c>
      <c r="DF114" s="15">
        <f t="shared" ca="1" si="153"/>
        <v>0</v>
      </c>
      <c r="DG114" s="15">
        <f t="shared" ca="1" si="154"/>
        <v>0</v>
      </c>
      <c r="DH114" s="15">
        <f t="shared" ca="1" si="155"/>
        <v>0</v>
      </c>
      <c r="DI114" s="15">
        <f t="shared" ca="1" si="156"/>
        <v>0</v>
      </c>
      <c r="DJ114" s="15">
        <f t="shared" ca="1" si="157"/>
        <v>0</v>
      </c>
      <c r="DK114" s="16">
        <f ca="1">_xll.DBRW($B$3,$Q$37,$Q$38,$Q$40,$Q$41,$Q$42,$P114,DK$2,DK$4,DK$3)</f>
        <v>0</v>
      </c>
      <c r="DL114" s="16">
        <f ca="1">_xll.DBRW($B$3,$Q$37,$Q$38,$Q$40,$Q$41,$Q$42,$P114,DL$2,DL$4,DL$3)</f>
        <v>7.6587515987771624E-5</v>
      </c>
      <c r="DM114" s="17">
        <f t="shared" ca="1" si="158"/>
        <v>7.6587515987771625E-3</v>
      </c>
      <c r="DN114" s="14">
        <f t="shared" ca="1" si="159"/>
        <v>33.103932108250994</v>
      </c>
      <c r="DO114" s="15">
        <f ca="1">_xll.DBRW($B$3,$Q$37,$Q$38,$Q$40,$Q$41,$Q$42,$P114,DO$2,DO$4,DO$3)</f>
        <v>0</v>
      </c>
      <c r="DP114" s="15">
        <f ca="1">_xll.DBRW($B$3,$Q$37,$Q$38,$Q$40,$Q$41,$Q$42,$P114,DP$2,DP$4,DP$3)</f>
        <v>0</v>
      </c>
      <c r="DQ114" s="15">
        <f ca="1">_xll.DBRW($B$3,$Q$37,$Q$38,$Q$40,$Q$41,$Q$42,$P114,DQ$2,DQ$4,DQ$3)</f>
        <v>0</v>
      </c>
      <c r="DR114" s="15">
        <f ca="1">_xll.DBRW($B$3,$Q$37,$Q$38,$Q$40,$Q$41,$Q$42,$P114,DR$2,DR$4,DR$3)</f>
        <v>0</v>
      </c>
      <c r="DS114" s="15">
        <f ca="1">_xll.DBRW($B$3,$Q$37,$Q$38,$Q$40,$Q$41,$Q$42,$P114,DS$2,DS$4,DS$3)</f>
        <v>0</v>
      </c>
      <c r="DT114" s="15">
        <f ca="1">_xll.DBRW($B$3,$Q$37,$Q$38,$Q$40,$Q$41,$Q$42,$P114,DT$2,DT$4,DT$3)</f>
        <v>0</v>
      </c>
      <c r="DU114" s="15">
        <f ca="1">_xll.DBRW($B$3,$Q$37,$Q$38,$Q$40,$Q$41,$Q$42,$P114,DU$2,DU$4,DU$3)</f>
        <v>0</v>
      </c>
      <c r="DV114" s="15">
        <f ca="1">_xll.DBRW($B$3,$Q$37,$Q$38,$Q$40,$Q$41,$Q$42,$P114,DV$2,DV$4,DV$3)</f>
        <v>0</v>
      </c>
      <c r="DW114" s="15">
        <f ca="1">_xll.DBRW($B$3,$Q$37,$Q$38,$Q$40,$Q$41,$Q$42,$P114,DW$2,DW$4,DW$3)</f>
        <v>0</v>
      </c>
      <c r="DX114" s="15">
        <f ca="1">_xll.DBRW($B$3,$Q$37,$Q$38,$Q$40,$Q$41,$Q$42,$P114,DX$2,DX$4,DX$3)</f>
        <v>0</v>
      </c>
      <c r="DY114" s="15">
        <f t="shared" ca="1" si="160"/>
        <v>0</v>
      </c>
      <c r="DZ114" s="15">
        <f t="shared" ca="1" si="161"/>
        <v>0</v>
      </c>
      <c r="EA114" s="15">
        <f t="shared" ca="1" si="162"/>
        <v>0</v>
      </c>
      <c r="EB114" s="15">
        <f t="shared" ca="1" si="163"/>
        <v>0</v>
      </c>
      <c r="EC114" s="15">
        <f t="shared" ca="1" si="164"/>
        <v>0</v>
      </c>
      <c r="ED114" s="15">
        <f t="shared" ca="1" si="165"/>
        <v>0</v>
      </c>
      <c r="EE114" s="15">
        <f t="shared" ca="1" si="166"/>
        <v>0</v>
      </c>
      <c r="EF114" s="15">
        <f t="shared" ca="1" si="167"/>
        <v>33.103932108250994</v>
      </c>
      <c r="EG114" s="15">
        <f t="shared" ca="1" si="168"/>
        <v>33.103932108250994</v>
      </c>
      <c r="EH114" s="15">
        <f t="shared" ca="1" si="169"/>
        <v>41.896067891749006</v>
      </c>
      <c r="EI114" s="15">
        <f t="shared" ca="1" si="170"/>
        <v>75</v>
      </c>
      <c r="EJ114" s="16">
        <f ca="1">_xll.DBRW($B$3,$Q$37,$Q$38,$Q$40,$Q$41,$Q$42,$P114,EJ$2,EJ$4,EJ$3)</f>
        <v>0.38535044667428264</v>
      </c>
      <c r="EK114" s="16">
        <f ca="1">_xll.DBRW($B$3,$Q$37,$Q$38,$Q$40,$Q$41,$Q$42,$P114,EK$2,EK$4,EK$3)</f>
        <v>0.29512488702447875</v>
      </c>
      <c r="EL114" s="17">
        <f t="shared" ca="1" si="171"/>
        <v>-9.0225559649803895</v>
      </c>
      <c r="EM114" s="14">
        <f t="shared" ca="1" si="172"/>
        <v>-38998.794549662009</v>
      </c>
      <c r="EN114" s="15">
        <f ca="1">_xll.DBRW($B$3,$Q$37,$Q$38,$Q$40,$Q$41,$Q$42,$P114,EN$2,EN$4,EN$3)</f>
        <v>0</v>
      </c>
      <c r="EO114" s="15">
        <f ca="1">_xll.DBRW($B$3,$Q$37,$Q$38,$Q$40,$Q$41,$Q$42,$P114,EO$2,EO$4,EO$3)</f>
        <v>0</v>
      </c>
      <c r="EP114" s="15">
        <f ca="1">_xll.DBRW($B$3,$Q$37,$Q$38,$Q$40,$Q$41,$Q$42,$P114,EP$2,EP$4,EP$3)</f>
        <v>0</v>
      </c>
      <c r="EQ114" s="15">
        <f ca="1">_xll.DBRW($B$3,$Q$37,$Q$38,$Q$40,$Q$41,$Q$42,$P114,EQ$2,EQ$4,EQ$3)</f>
        <v>0</v>
      </c>
      <c r="ER114" s="15">
        <f ca="1">_xll.DBRW($B$3,$Q$37,$Q$38,$Q$40,$Q$41,$Q$42,$P114,ER$2,ER$4,ER$3)</f>
        <v>0</v>
      </c>
      <c r="ES114" s="15">
        <f ca="1">_xll.DBRW($B$3,$Q$37,$Q$38,$Q$40,$Q$41,$Q$42,$P114,ES$2,ES$4,ES$3)</f>
        <v>0</v>
      </c>
      <c r="ET114" s="15">
        <f ca="1">_xll.DBRW($B$3,$Q$37,$Q$38,$Q$40,$Q$41,$Q$42,$P114,ET$2,ET$4,ET$3)</f>
        <v>0</v>
      </c>
      <c r="EU114" s="15">
        <f ca="1">_xll.DBRW($B$3,$Q$37,$Q$38,$Q$40,$Q$41,$Q$42,$P114,EU$2,EU$4,EU$3)</f>
        <v>0</v>
      </c>
      <c r="EV114" s="15">
        <f ca="1">_xll.DBRW($B$3,$Q$37,$Q$38,$Q$40,$Q$41,$Q$42,$P114,EV$2,EV$4,EV$3)</f>
        <v>0</v>
      </c>
      <c r="EW114" s="15">
        <f ca="1">_xll.DBRW($B$3,$Q$37,$Q$38,$Q$40,$Q$41,$Q$42,$P114,EW$2,EW$4,EW$3)</f>
        <v>0</v>
      </c>
      <c r="EX114" s="15">
        <f t="shared" ca="1" si="173"/>
        <v>0</v>
      </c>
      <c r="EY114" s="15">
        <f t="shared" ca="1" si="174"/>
        <v>0</v>
      </c>
      <c r="EZ114" s="15">
        <f t="shared" ca="1" si="175"/>
        <v>0</v>
      </c>
      <c r="FA114" s="15">
        <f t="shared" ca="1" si="176"/>
        <v>0</v>
      </c>
      <c r="FB114" s="15">
        <f t="shared" ca="1" si="177"/>
        <v>0</v>
      </c>
      <c r="FC114" s="15">
        <f t="shared" ca="1" si="178"/>
        <v>0</v>
      </c>
      <c r="FD114" s="15">
        <f t="shared" ca="1" si="179"/>
        <v>0</v>
      </c>
      <c r="FE114" s="15">
        <f t="shared" ca="1" si="180"/>
        <v>-38998.794549662009</v>
      </c>
      <c r="FF114" s="15">
        <f t="shared" ca="1" si="181"/>
        <v>-38998.794549662009</v>
      </c>
      <c r="FG114" s="15">
        <f t="shared" ca="1" si="182"/>
        <v>161443.70454966201</v>
      </c>
      <c r="FH114" s="15">
        <f t="shared" ca="1" si="183"/>
        <v>122444.91</v>
      </c>
      <c r="FI114" s="20"/>
      <c r="FJ114" s="85">
        <f t="shared" ca="1" si="184"/>
        <v>162370.71929240439</v>
      </c>
      <c r="FK114" s="21"/>
      <c r="FL114" s="22"/>
      <c r="FM114" s="104">
        <f ca="1">_xll.DBRW($B$3,$Q$37,$Q$38,$Q$40,$Q$41,$Q$42,$P114,FM$2,FM$4,FM$3)</f>
        <v>265674.06999999983</v>
      </c>
      <c r="FN114" s="105">
        <f t="shared" ca="1" si="185"/>
        <v>0.61464955332571714</v>
      </c>
      <c r="FO114" s="104">
        <f ca="1">_xll.DBRW($B$3,$Q$37,$Q$38,$Q$40,$Q$41,$Q$42,$P114,FO$2,FO$4,FO$3)</f>
        <v>688604.88</v>
      </c>
      <c r="FP114" s="105">
        <f t="shared" ca="1" si="186"/>
        <v>0.70318049675010075</v>
      </c>
      <c r="FQ114" s="86">
        <f t="shared" ca="1" si="187"/>
        <v>-422930.81000000017</v>
      </c>
      <c r="FR114" s="103">
        <f t="shared" ca="1" si="188"/>
        <v>-8.8530943424383608</v>
      </c>
      <c r="FS114" s="23"/>
      <c r="FU114" s="37"/>
      <c r="FV114" s="37"/>
      <c r="FW114" s="37"/>
      <c r="FX114" s="37"/>
      <c r="FY114" s="37"/>
      <c r="FZ114" s="37"/>
      <c r="GA114" s="37"/>
      <c r="GB114" s="37"/>
      <c r="GC114" s="37"/>
      <c r="GD114" s="37"/>
      <c r="GE114" s="37"/>
      <c r="GF114" s="37"/>
      <c r="GG114" s="37"/>
    </row>
    <row r="115" spans="1:189" ht="15" customHeight="1" x14ac:dyDescent="0.25">
      <c r="A115">
        <f t="shared" ca="1" si="108"/>
        <v>1</v>
      </c>
      <c r="C115" s="30"/>
      <c r="D115" s="30"/>
      <c r="E115" s="30">
        <f t="shared" ca="1" si="190"/>
        <v>0</v>
      </c>
      <c r="F115" s="30"/>
      <c r="G115" s="30"/>
      <c r="H115" s="30"/>
      <c r="I115" s="30">
        <f t="shared" ca="1" si="189"/>
        <v>0</v>
      </c>
      <c r="J115" s="30">
        <f t="shared" ca="1" si="111"/>
        <v>0</v>
      </c>
      <c r="K115" s="4"/>
      <c r="L115" s="9"/>
      <c r="M115" s="10"/>
      <c r="N115" s="9"/>
      <c r="O115" s="11"/>
      <c r="P115" s="130" t="s">
        <v>401</v>
      </c>
      <c r="Q115" s="130"/>
      <c r="R115" s="12"/>
      <c r="S115" s="13"/>
      <c r="T115" s="84">
        <f ca="1">_xll.DBRW($B$3,$Q$37,$Q$38,$Q$40,$Q$41,$Q$42,$P115,T$2,T$4,T$3)</f>
        <v>1258965.72</v>
      </c>
      <c r="U115" s="84">
        <f ca="1">_xll.DBRW($B$3,$Q$37,$Q$38,$Q$40,$Q$41,$Q$42,$P115,U$2,U$4,U$3)</f>
        <v>1774258.5700000003</v>
      </c>
      <c r="V115" s="85">
        <f t="shared" ca="1" si="112"/>
        <v>-515292.85000000033</v>
      </c>
      <c r="W115" s="106">
        <f t="shared" ca="1" si="113"/>
        <v>-0.29042714444941375</v>
      </c>
      <c r="X115" s="15">
        <f ca="1">_xll.DBRW($B$3,$Q$37,$Q$38,$Q$40,$Q$41,$Q$42,$P115,X$2,X$4,X$3)</f>
        <v>-373558.56999999995</v>
      </c>
      <c r="Y115" s="15">
        <f ca="1">_xll.DBRW($B$3,$Q$37,$Q$38,$Q$40,$Q$41,$Q$42,$P115,Y$2,Y$4,Y$3)</f>
        <v>-91908.71</v>
      </c>
      <c r="Z115" s="15">
        <f ca="1">_xll.DBRW($B$3,$Q$37,$Q$38,$Q$40,$Q$41,$Q$42,$P115,Z$2,Z$4,Z$3)</f>
        <v>-135354.21</v>
      </c>
      <c r="AA115" s="15">
        <f ca="1">_xll.DBRW($B$3,$Q$37,$Q$38,$Q$40,$Q$41,$Q$42,$P115,AA$2,AA$4,AA$3)</f>
        <v>-58206</v>
      </c>
      <c r="AB115" s="15">
        <f ca="1">_xll.DBRW($B$3,$Q$37,$Q$38,$Q$40,$Q$41,$Q$42,$P115,AB$2,AB$4,AB$3)</f>
        <v>-145807.72000000003</v>
      </c>
      <c r="AC115" s="15">
        <f ca="1">_xll.DBRW($B$3,$Q$37,$Q$38,$Q$40,$Q$41,$Q$42,$P115,AC$2,AC$4,AC$3)</f>
        <v>-526414.55000000005</v>
      </c>
      <c r="AD115" s="15">
        <f ca="1">_xll.DBRW($B$3,$Q$37,$Q$38,$Q$40,$Q$41,$Q$42,$P115,AD$2,AD$4,AD$3)</f>
        <v>-81328.51999999999</v>
      </c>
      <c r="AE115" s="15">
        <f ca="1">_xll.DBRW($B$3,$Q$37,$Q$38,$Q$40,$Q$41,$Q$42,$P115,AE$2,AE$4,AE$3)</f>
        <v>-165841.70000000001</v>
      </c>
      <c r="AF115" s="15">
        <f ca="1">_xll.DBRW($B$3,$Q$37,$Q$38,$Q$40,$Q$41,$Q$42,$P115,AF$2,AF$4,AF$3)</f>
        <v>-175603.05</v>
      </c>
      <c r="AG115" s="15">
        <f ca="1">_xll.DBRW($B$3,$Q$37,$Q$38,$Q$40,$Q$41,$Q$42,$P115,AG$2,AG$4,AG$3)</f>
        <v>-182854.09000000003</v>
      </c>
      <c r="AH115" s="15">
        <f t="shared" ca="1" si="114"/>
        <v>152855.9800000001</v>
      </c>
      <c r="AI115" s="15">
        <f t="shared" ca="1" si="115"/>
        <v>-10580.190000000017</v>
      </c>
      <c r="AJ115" s="15">
        <f t="shared" ca="1" si="116"/>
        <v>30487.49000000002</v>
      </c>
      <c r="AK115" s="15">
        <f t="shared" ca="1" si="117"/>
        <v>117397.04999999999</v>
      </c>
      <c r="AL115" s="15">
        <f t="shared" ca="1" si="118"/>
        <v>37046.369999999995</v>
      </c>
      <c r="AM115" s="20"/>
      <c r="AN115" s="16">
        <f ca="1">_xll.DBRW($B$3,$Q$37,$Q$38,$Q$40,$Q$41,$Q$42,$P115,AN$2,AN$4,AN$3)</f>
        <v>0.29671861915350639</v>
      </c>
      <c r="AO115" s="16">
        <f ca="1">_xll.DBRW($B$3,$Q$37,$Q$38,$Q$40,$Q$41,$Q$42,$P115,AO$2,AO$4,AO$3)</f>
        <v>0.29669550926841515</v>
      </c>
      <c r="AP115" s="17">
        <f t="shared" ca="1" si="119"/>
        <v>-2.3109885091243676E-3</v>
      </c>
      <c r="AQ115" s="14">
        <f t="shared" ca="1" si="120"/>
        <v>-29.094553123053629</v>
      </c>
      <c r="AR115" s="18">
        <f ca="1">_xll.DBRW($B$3,$Q$37,$Q$38,$Q$40,$Q$41,$Q$42,$P115,AR$2,AR$4,AR$3)</f>
        <v>0</v>
      </c>
      <c r="AS115" s="19">
        <f ca="1">_xll.DBRW($B$3,$Q$37,$Q$38,$Q$40,$Q$41,$Q$42,$P115,AS$2,AS$4,AS$3)</f>
        <v>0</v>
      </c>
      <c r="AT115" s="18">
        <f ca="1">_xll.DBRW($B$3,$Q$37,$Q$38,$Q$40,$Q$41,$Q$42,$P115,AT$2,AT$4,AT$3)</f>
        <v>0</v>
      </c>
      <c r="AU115" s="15">
        <f ca="1">_xll.DBRW($B$3,$Q$37,$Q$38,$Q$40,$Q$41,$Q$42,$P115,AU$2,AU$4,AU$3)</f>
        <v>0</v>
      </c>
      <c r="AV115" s="15">
        <f ca="1">_xll.DBRW($B$3,$Q$37,$Q$38,$Q$40,$Q$41,$Q$42,$P115,AV$2,AV$4,AV$3)</f>
        <v>0</v>
      </c>
      <c r="AW115" s="18">
        <f ca="1">_xll.DBRW($B$3,$Q$37,$Q$38,$Q$40,$Q$41,$Q$42,$P115,AW$2,AW$4,AW$3)</f>
        <v>0</v>
      </c>
      <c r="AX115" s="19">
        <f ca="1">_xll.DBRW($B$3,$Q$37,$Q$38,$Q$40,$Q$41,$Q$42,$P115,AX$2,AX$4,AX$3)</f>
        <v>0</v>
      </c>
      <c r="AY115" s="18">
        <f ca="1">_xll.DBRW($B$3,$Q$37,$Q$38,$Q$40,$Q$41,$Q$42,$P115,AY$2,AY$4,AY$3)</f>
        <v>0</v>
      </c>
      <c r="AZ115" s="15">
        <f ca="1">_xll.DBRW($B$3,$Q$37,$Q$38,$Q$40,$Q$41,$Q$42,$P115,AZ$2,AZ$4,AZ$3)</f>
        <v>0</v>
      </c>
      <c r="BA115" s="15">
        <f ca="1">_xll.DBRW($B$3,$Q$37,$Q$38,$Q$40,$Q$41,$Q$42,$P115,BA$2,BA$4,BA$3)</f>
        <v>0</v>
      </c>
      <c r="BB115" s="18">
        <f t="shared" ca="1" si="121"/>
        <v>0</v>
      </c>
      <c r="BC115" s="18">
        <f t="shared" ca="1" si="122"/>
        <v>0</v>
      </c>
      <c r="BD115" s="18">
        <f t="shared" ca="1" si="123"/>
        <v>0</v>
      </c>
      <c r="BE115" s="15">
        <f t="shared" ca="1" si="124"/>
        <v>0</v>
      </c>
      <c r="BF115" s="15">
        <f t="shared" ca="1" si="125"/>
        <v>0</v>
      </c>
      <c r="BG115" s="15">
        <f t="shared" ca="1" si="126"/>
        <v>0</v>
      </c>
      <c r="BH115" s="15">
        <f t="shared" ca="1" si="127"/>
        <v>0</v>
      </c>
      <c r="BI115" s="15">
        <f t="shared" ca="1" si="128"/>
        <v>-29.094553123053629</v>
      </c>
      <c r="BJ115" s="15">
        <f t="shared" ca="1" si="129"/>
        <v>-29.094553123053629</v>
      </c>
      <c r="BK115" s="15">
        <f t="shared" ca="1" si="130"/>
        <v>152885.07455312315</v>
      </c>
      <c r="BL115" s="15">
        <f t="shared" ca="1" si="131"/>
        <v>152855.9800000001</v>
      </c>
      <c r="BM115" s="16">
        <f ca="1">_xll.DBRW($B$3,$Q$37,$Q$38,$Q$40,$Q$41,$Q$42,$P115,BM$2,BM$4,BM$3)</f>
        <v>7.3003345952898549E-2</v>
      </c>
      <c r="BN115" s="16">
        <f ca="1">_xll.DBRW($B$3,$Q$37,$Q$38,$Q$40,$Q$41,$Q$42,$P115,BN$2,BN$4,BN$3)</f>
        <v>4.5838031375550849E-2</v>
      </c>
      <c r="BO115" s="17">
        <f t="shared" ca="1" si="132"/>
        <v>-2.7165314577347699</v>
      </c>
      <c r="BP115" s="14">
        <f t="shared" ca="1" si="133"/>
        <v>-34200.199825897049</v>
      </c>
      <c r="BQ115" s="15">
        <f ca="1">_xll.DBRW($B$3,$Q$37,$Q$38,$Q$40,$Q$41,$Q$42,$P115,BQ$2,BQ$4,BQ$3)</f>
        <v>0</v>
      </c>
      <c r="BR115" s="15">
        <f ca="1">_xll.DBRW($B$3,$Q$37,$Q$38,$Q$40,$Q$41,$Q$42,$P115,BR$2,BR$4,BR$3)</f>
        <v>0</v>
      </c>
      <c r="BS115" s="15">
        <f ca="1">_xll.DBRW($B$3,$Q$37,$Q$38,$Q$40,$Q$41,$Q$42,$P115,BS$2,BS$4,BS$3)</f>
        <v>0</v>
      </c>
      <c r="BT115" s="15">
        <f ca="1">_xll.DBRW($B$3,$Q$37,$Q$38,$Q$40,$Q$41,$Q$42,$P115,BT$2,BT$4,BT$3)</f>
        <v>0</v>
      </c>
      <c r="BU115" s="15">
        <f ca="1">_xll.DBRW($B$3,$Q$37,$Q$38,$Q$40,$Q$41,$Q$42,$P115,BU$2,BU$4,BU$3)</f>
        <v>0</v>
      </c>
      <c r="BV115" s="15">
        <f ca="1">_xll.DBRW($B$3,$Q$37,$Q$38,$Q$40,$Q$41,$Q$42,$P115,BV$2,BV$4,BV$3)</f>
        <v>0</v>
      </c>
      <c r="BW115" s="15">
        <f ca="1">_xll.DBRW($B$3,$Q$37,$Q$38,$Q$40,$Q$41,$Q$42,$P115,BW$2,BW$4,BW$3)</f>
        <v>0</v>
      </c>
      <c r="BX115" s="15">
        <f ca="1">_xll.DBRW($B$3,$Q$37,$Q$38,$Q$40,$Q$41,$Q$42,$P115,BX$2,BX$4,BX$3)</f>
        <v>0</v>
      </c>
      <c r="BY115" s="15">
        <f ca="1">_xll.DBRW($B$3,$Q$37,$Q$38,$Q$40,$Q$41,$Q$42,$P115,BY$2,BY$4,BY$3)</f>
        <v>0</v>
      </c>
      <c r="BZ115" s="15">
        <f ca="1">_xll.DBRW($B$3,$Q$37,$Q$38,$Q$40,$Q$41,$Q$42,$P115,BZ$2,BZ$4,BZ$3)</f>
        <v>0</v>
      </c>
      <c r="CA115" s="15">
        <f t="shared" ca="1" si="134"/>
        <v>0</v>
      </c>
      <c r="CB115" s="15">
        <f t="shared" ca="1" si="135"/>
        <v>0</v>
      </c>
      <c r="CC115" s="15">
        <f t="shared" ca="1" si="136"/>
        <v>0</v>
      </c>
      <c r="CD115" s="15">
        <f t="shared" ca="1" si="137"/>
        <v>0</v>
      </c>
      <c r="CE115" s="15">
        <f t="shared" ca="1" si="138"/>
        <v>0</v>
      </c>
      <c r="CF115" s="15">
        <f t="shared" ca="1" si="139"/>
        <v>0</v>
      </c>
      <c r="CG115" s="15">
        <f t="shared" ca="1" si="140"/>
        <v>0</v>
      </c>
      <c r="CH115" s="15">
        <f t="shared" ca="1" si="141"/>
        <v>-34200.199825897049</v>
      </c>
      <c r="CI115" s="15">
        <f t="shared" ca="1" si="142"/>
        <v>-34200.199825897049</v>
      </c>
      <c r="CJ115" s="15">
        <f t="shared" ca="1" si="143"/>
        <v>23620.009825897032</v>
      </c>
      <c r="CK115" s="15">
        <f t="shared" ca="1" si="144"/>
        <v>-10580.190000000017</v>
      </c>
      <c r="CL115" s="16">
        <f ca="1">_xll.DBRW($B$3,$Q$37,$Q$38,$Q$40,$Q$41,$Q$42,$P115,CL$2,CL$4,CL$3)</f>
        <v>0.10751222837107907</v>
      </c>
      <c r="CM115" s="16">
        <f ca="1">_xll.DBRW($B$3,$Q$37,$Q$38,$Q$40,$Q$41,$Q$42,$P115,CM$2,CM$4,CM$3)</f>
        <v>9.3470987151551416E-2</v>
      </c>
      <c r="CN115" s="17">
        <f t="shared" ca="1" si="145"/>
        <v>-1.4041241219527656</v>
      </c>
      <c r="CO115" s="14">
        <f t="shared" ca="1" si="146"/>
        <v>-17677.441361636324</v>
      </c>
      <c r="CP115" s="15">
        <f ca="1">_xll.DBRW($B$3,$Q$37,$Q$38,$Q$40,$Q$41,$Q$42,$P115,CP$2,CP$4,CP$3)</f>
        <v>0</v>
      </c>
      <c r="CQ115" s="15">
        <f ca="1">_xll.DBRW($B$3,$Q$37,$Q$38,$Q$40,$Q$41,$Q$42,$P115,CQ$2,CQ$4,CQ$3)</f>
        <v>0</v>
      </c>
      <c r="CR115" s="15">
        <f ca="1">_xll.DBRW($B$3,$Q$37,$Q$38,$Q$40,$Q$41,$Q$42,$P115,CR$2,CR$4,CR$3)</f>
        <v>0</v>
      </c>
      <c r="CS115" s="15">
        <f ca="1">_xll.DBRW($B$3,$Q$37,$Q$38,$Q$40,$Q$41,$Q$42,$P115,CS$2,CS$4,CS$3)</f>
        <v>0</v>
      </c>
      <c r="CT115" s="15">
        <f ca="1">_xll.DBRW($B$3,$Q$37,$Q$38,$Q$40,$Q$41,$Q$42,$P115,CT$2,CT$4,CT$3)</f>
        <v>0</v>
      </c>
      <c r="CU115" s="15">
        <f ca="1">_xll.DBRW($B$3,$Q$37,$Q$38,$Q$40,$Q$41,$Q$42,$P115,CU$2,CU$4,CU$3)</f>
        <v>0</v>
      </c>
      <c r="CV115" s="15">
        <f ca="1">_xll.DBRW($B$3,$Q$37,$Q$38,$Q$40,$Q$41,$Q$42,$P115,CV$2,CV$4,CV$3)</f>
        <v>0</v>
      </c>
      <c r="CW115" s="15">
        <f ca="1">_xll.DBRW($B$3,$Q$37,$Q$38,$Q$40,$Q$41,$Q$42,$P115,CW$2,CW$4,CW$3)</f>
        <v>0</v>
      </c>
      <c r="CX115" s="15">
        <f ca="1">_xll.DBRW($B$3,$Q$37,$Q$38,$Q$40,$Q$41,$Q$42,$P115,CX$2,CX$4,CX$3)</f>
        <v>0</v>
      </c>
      <c r="CY115" s="15">
        <f ca="1">_xll.DBRW($B$3,$Q$37,$Q$38,$Q$40,$Q$41,$Q$42,$P115,CY$2,CY$4,CY$3)</f>
        <v>0</v>
      </c>
      <c r="CZ115" s="15">
        <f t="shared" ca="1" si="147"/>
        <v>0</v>
      </c>
      <c r="DA115" s="15">
        <f t="shared" ca="1" si="148"/>
        <v>0</v>
      </c>
      <c r="DB115" s="15">
        <f t="shared" ca="1" si="149"/>
        <v>0</v>
      </c>
      <c r="DC115" s="15">
        <f t="shared" ca="1" si="150"/>
        <v>0</v>
      </c>
      <c r="DD115" s="15">
        <f t="shared" ca="1" si="151"/>
        <v>0</v>
      </c>
      <c r="DE115" s="15">
        <f t="shared" ca="1" si="152"/>
        <v>0</v>
      </c>
      <c r="DF115" s="15">
        <f t="shared" ca="1" si="153"/>
        <v>0</v>
      </c>
      <c r="DG115" s="15">
        <f t="shared" ca="1" si="154"/>
        <v>-17677.441361636324</v>
      </c>
      <c r="DH115" s="15">
        <f t="shared" ca="1" si="155"/>
        <v>-17677.441361636324</v>
      </c>
      <c r="DI115" s="15">
        <f t="shared" ca="1" si="156"/>
        <v>48164.931361636343</v>
      </c>
      <c r="DJ115" s="15">
        <f t="shared" ca="1" si="157"/>
        <v>30487.49000000002</v>
      </c>
      <c r="DK115" s="16">
        <f ca="1">_xll.DBRW($B$3,$Q$37,$Q$38,$Q$40,$Q$41,$Q$42,$P115,DK$2,DK$4,DK$3)</f>
        <v>4.6233188938615423E-2</v>
      </c>
      <c r="DL115" s="16">
        <f ca="1">_xll.DBRW($B$3,$Q$37,$Q$38,$Q$40,$Q$41,$Q$42,$P115,DL$2,DL$4,DL$3)</f>
        <v>9.8972637342256128E-2</v>
      </c>
      <c r="DM115" s="17">
        <f t="shared" ca="1" si="158"/>
        <v>5.273944840364071</v>
      </c>
      <c r="DN115" s="14">
        <f t="shared" ca="1" si="159"/>
        <v>66397.157631892362</v>
      </c>
      <c r="DO115" s="15">
        <f ca="1">_xll.DBRW($B$3,$Q$37,$Q$38,$Q$40,$Q$41,$Q$42,$P115,DO$2,DO$4,DO$3)</f>
        <v>0</v>
      </c>
      <c r="DP115" s="15">
        <f ca="1">_xll.DBRW($B$3,$Q$37,$Q$38,$Q$40,$Q$41,$Q$42,$P115,DP$2,DP$4,DP$3)</f>
        <v>0</v>
      </c>
      <c r="DQ115" s="15">
        <f ca="1">_xll.DBRW($B$3,$Q$37,$Q$38,$Q$40,$Q$41,$Q$42,$P115,DQ$2,DQ$4,DQ$3)</f>
        <v>0</v>
      </c>
      <c r="DR115" s="15">
        <f ca="1">_xll.DBRW($B$3,$Q$37,$Q$38,$Q$40,$Q$41,$Q$42,$P115,DR$2,DR$4,DR$3)</f>
        <v>0</v>
      </c>
      <c r="DS115" s="15">
        <f ca="1">_xll.DBRW($B$3,$Q$37,$Q$38,$Q$40,$Q$41,$Q$42,$P115,DS$2,DS$4,DS$3)</f>
        <v>0</v>
      </c>
      <c r="DT115" s="15">
        <f ca="1">_xll.DBRW($B$3,$Q$37,$Q$38,$Q$40,$Q$41,$Q$42,$P115,DT$2,DT$4,DT$3)</f>
        <v>0</v>
      </c>
      <c r="DU115" s="15">
        <f ca="1">_xll.DBRW($B$3,$Q$37,$Q$38,$Q$40,$Q$41,$Q$42,$P115,DU$2,DU$4,DU$3)</f>
        <v>0</v>
      </c>
      <c r="DV115" s="15">
        <f ca="1">_xll.DBRW($B$3,$Q$37,$Q$38,$Q$40,$Q$41,$Q$42,$P115,DV$2,DV$4,DV$3)</f>
        <v>0</v>
      </c>
      <c r="DW115" s="15">
        <f ca="1">_xll.DBRW($B$3,$Q$37,$Q$38,$Q$40,$Q$41,$Q$42,$P115,DW$2,DW$4,DW$3)</f>
        <v>0</v>
      </c>
      <c r="DX115" s="15">
        <f ca="1">_xll.DBRW($B$3,$Q$37,$Q$38,$Q$40,$Q$41,$Q$42,$P115,DX$2,DX$4,DX$3)</f>
        <v>0</v>
      </c>
      <c r="DY115" s="15">
        <f t="shared" ca="1" si="160"/>
        <v>0</v>
      </c>
      <c r="DZ115" s="15">
        <f t="shared" ca="1" si="161"/>
        <v>0</v>
      </c>
      <c r="EA115" s="15">
        <f t="shared" ca="1" si="162"/>
        <v>0</v>
      </c>
      <c r="EB115" s="15">
        <f t="shared" ca="1" si="163"/>
        <v>0</v>
      </c>
      <c r="EC115" s="15">
        <f t="shared" ca="1" si="164"/>
        <v>0</v>
      </c>
      <c r="ED115" s="15">
        <f t="shared" ca="1" si="165"/>
        <v>0</v>
      </c>
      <c r="EE115" s="15">
        <f t="shared" ca="1" si="166"/>
        <v>0</v>
      </c>
      <c r="EF115" s="15">
        <f t="shared" ca="1" si="167"/>
        <v>66397.157631892362</v>
      </c>
      <c r="EG115" s="15">
        <f t="shared" ca="1" si="168"/>
        <v>66397.157631892362</v>
      </c>
      <c r="EH115" s="15">
        <f t="shared" ca="1" si="169"/>
        <v>50999.892368107619</v>
      </c>
      <c r="EI115" s="15">
        <f t="shared" ca="1" si="170"/>
        <v>117397.04999999999</v>
      </c>
      <c r="EJ115" s="16">
        <f ca="1">_xll.DBRW($B$3,$Q$37,$Q$38,$Q$40,$Q$41,$Q$42,$P115,EJ$2,EJ$4,EJ$3)</f>
        <v>0.11581548066296836</v>
      </c>
      <c r="EK115" s="16">
        <f ca="1">_xll.DBRW($B$3,$Q$37,$Q$38,$Q$40,$Q$41,$Q$42,$P115,EK$2,EK$4,EK$3)</f>
        <v>0.10305943738516084</v>
      </c>
      <c r="EL115" s="17">
        <f t="shared" ca="1" si="171"/>
        <v>-1.2756043277807523</v>
      </c>
      <c r="EM115" s="14">
        <f t="shared" ca="1" si="172"/>
        <v>-16059.421209596112</v>
      </c>
      <c r="EN115" s="15">
        <f ca="1">_xll.DBRW($B$3,$Q$37,$Q$38,$Q$40,$Q$41,$Q$42,$P115,EN$2,EN$4,EN$3)</f>
        <v>0</v>
      </c>
      <c r="EO115" s="15">
        <f ca="1">_xll.DBRW($B$3,$Q$37,$Q$38,$Q$40,$Q$41,$Q$42,$P115,EO$2,EO$4,EO$3)</f>
        <v>0</v>
      </c>
      <c r="EP115" s="15">
        <f ca="1">_xll.DBRW($B$3,$Q$37,$Q$38,$Q$40,$Q$41,$Q$42,$P115,EP$2,EP$4,EP$3)</f>
        <v>0</v>
      </c>
      <c r="EQ115" s="15">
        <f ca="1">_xll.DBRW($B$3,$Q$37,$Q$38,$Q$40,$Q$41,$Q$42,$P115,EQ$2,EQ$4,EQ$3)</f>
        <v>0</v>
      </c>
      <c r="ER115" s="15">
        <f ca="1">_xll.DBRW($B$3,$Q$37,$Q$38,$Q$40,$Q$41,$Q$42,$P115,ER$2,ER$4,ER$3)</f>
        <v>0</v>
      </c>
      <c r="ES115" s="15">
        <f ca="1">_xll.DBRW($B$3,$Q$37,$Q$38,$Q$40,$Q$41,$Q$42,$P115,ES$2,ES$4,ES$3)</f>
        <v>0</v>
      </c>
      <c r="ET115" s="15">
        <f ca="1">_xll.DBRW($B$3,$Q$37,$Q$38,$Q$40,$Q$41,$Q$42,$P115,ET$2,ET$4,ET$3)</f>
        <v>0</v>
      </c>
      <c r="EU115" s="15">
        <f ca="1">_xll.DBRW($B$3,$Q$37,$Q$38,$Q$40,$Q$41,$Q$42,$P115,EU$2,EU$4,EU$3)</f>
        <v>0</v>
      </c>
      <c r="EV115" s="15">
        <f ca="1">_xll.DBRW($B$3,$Q$37,$Q$38,$Q$40,$Q$41,$Q$42,$P115,EV$2,EV$4,EV$3)</f>
        <v>0</v>
      </c>
      <c r="EW115" s="15">
        <f ca="1">_xll.DBRW($B$3,$Q$37,$Q$38,$Q$40,$Q$41,$Q$42,$P115,EW$2,EW$4,EW$3)</f>
        <v>0</v>
      </c>
      <c r="EX115" s="15">
        <f t="shared" ca="1" si="173"/>
        <v>0</v>
      </c>
      <c r="EY115" s="15">
        <f t="shared" ca="1" si="174"/>
        <v>0</v>
      </c>
      <c r="EZ115" s="15">
        <f t="shared" ca="1" si="175"/>
        <v>0</v>
      </c>
      <c r="FA115" s="15">
        <f t="shared" ca="1" si="176"/>
        <v>0</v>
      </c>
      <c r="FB115" s="15">
        <f t="shared" ca="1" si="177"/>
        <v>0</v>
      </c>
      <c r="FC115" s="15">
        <f t="shared" ca="1" si="178"/>
        <v>0</v>
      </c>
      <c r="FD115" s="15">
        <f t="shared" ca="1" si="179"/>
        <v>0</v>
      </c>
      <c r="FE115" s="15">
        <f t="shared" ca="1" si="180"/>
        <v>-16059.421209596112</v>
      </c>
      <c r="FF115" s="15">
        <f t="shared" ca="1" si="181"/>
        <v>-16059.421209596112</v>
      </c>
      <c r="FG115" s="15">
        <f t="shared" ca="1" si="182"/>
        <v>53105.791209596107</v>
      </c>
      <c r="FH115" s="15">
        <f t="shared" ca="1" si="183"/>
        <v>37046.369999999995</v>
      </c>
      <c r="FI115" s="20"/>
      <c r="FJ115" s="85">
        <f t="shared" ca="1" si="184"/>
        <v>328775.69931836025</v>
      </c>
      <c r="FK115" s="21"/>
      <c r="FL115" s="22"/>
      <c r="FM115" s="104">
        <f ca="1">_xll.DBRW($B$3,$Q$37,$Q$38,$Q$40,$Q$41,$Q$42,$P115,FM$2,FM$4,FM$3)</f>
        <v>454130.51000000036</v>
      </c>
      <c r="FN115" s="105">
        <f t="shared" ca="1" si="185"/>
        <v>0.36071713692093249</v>
      </c>
      <c r="FO115" s="104">
        <f ca="1">_xll.DBRW($B$3,$Q$37,$Q$38,$Q$40,$Q$41,$Q$42,$P115,FO$2,FO$4,FO$3)</f>
        <v>642216.65999999968</v>
      </c>
      <c r="FP115" s="105">
        <f t="shared" ca="1" si="186"/>
        <v>0.36196339747706535</v>
      </c>
      <c r="FQ115" s="86">
        <f t="shared" ca="1" si="187"/>
        <v>-188086.14999999932</v>
      </c>
      <c r="FR115" s="103">
        <f t="shared" ca="1" si="188"/>
        <v>-0.1246260556132861</v>
      </c>
      <c r="FS115" s="23"/>
      <c r="FU115" s="37"/>
      <c r="FV115" s="37"/>
      <c r="FW115" s="37"/>
      <c r="FX115" s="37"/>
      <c r="FY115" s="37"/>
      <c r="FZ115" s="37"/>
      <c r="GA115" s="37"/>
      <c r="GB115" s="37"/>
      <c r="GC115" s="37"/>
      <c r="GD115" s="37"/>
      <c r="GE115" s="37"/>
      <c r="GF115" s="37"/>
      <c r="GG115" s="37"/>
    </row>
    <row r="116" spans="1:189" ht="15" customHeight="1" x14ac:dyDescent="0.25">
      <c r="A116">
        <f t="shared" ca="1" si="108"/>
        <v>1</v>
      </c>
      <c r="C116" s="30"/>
      <c r="D116" s="30"/>
      <c r="E116" s="30">
        <f t="shared" ca="1" si="190"/>
        <v>0</v>
      </c>
      <c r="F116" s="30"/>
      <c r="G116" s="30"/>
      <c r="H116" s="30"/>
      <c r="I116" s="30">
        <f t="shared" ca="1" si="189"/>
        <v>0</v>
      </c>
      <c r="J116" s="30">
        <f t="shared" ca="1" si="111"/>
        <v>0</v>
      </c>
      <c r="K116" s="4"/>
      <c r="L116" s="9"/>
      <c r="M116" s="10"/>
      <c r="N116" s="9"/>
      <c r="O116" s="11"/>
      <c r="P116" s="130" t="s">
        <v>266</v>
      </c>
      <c r="Q116" s="130"/>
      <c r="R116" s="12"/>
      <c r="S116" s="13"/>
      <c r="T116" s="84">
        <f ca="1">_xll.DBRW($B$3,$Q$37,$Q$38,$Q$40,$Q$41,$Q$42,$P116,T$2,T$4,T$3)</f>
        <v>5281173.8599999994</v>
      </c>
      <c r="U116" s="84">
        <f ca="1">_xll.DBRW($B$3,$Q$37,$Q$38,$Q$40,$Q$41,$Q$42,$P116,U$2,U$4,U$3)</f>
        <v>5790438.2199999988</v>
      </c>
      <c r="V116" s="85">
        <f t="shared" ca="1" si="112"/>
        <v>-509264.3599999994</v>
      </c>
      <c r="W116" s="106">
        <f t="shared" ca="1" si="113"/>
        <v>-8.7949191520775696E-2</v>
      </c>
      <c r="X116" s="15">
        <f ca="1">_xll.DBRW($B$3,$Q$37,$Q$38,$Q$40,$Q$41,$Q$42,$P116,X$2,X$4,X$3)</f>
        <v>-2202222.2999999998</v>
      </c>
      <c r="Y116" s="15">
        <f ca="1">_xll.DBRW($B$3,$Q$37,$Q$38,$Q$40,$Q$41,$Q$42,$P116,Y$2,Y$4,Y$3)</f>
        <v>-1290719.5999999999</v>
      </c>
      <c r="Z116" s="15">
        <f ca="1">_xll.DBRW($B$3,$Q$37,$Q$38,$Q$40,$Q$41,$Q$42,$P116,Z$2,Z$4,Z$3)</f>
        <v>-79.37</v>
      </c>
      <c r="AA116" s="15">
        <f ca="1">_xll.DBRW($B$3,$Q$37,$Q$38,$Q$40,$Q$41,$Q$42,$P116,AA$2,AA$4,AA$3)</f>
        <v>-230762.47999999998</v>
      </c>
      <c r="AB116" s="15">
        <f ca="1">_xll.DBRW($B$3,$Q$37,$Q$38,$Q$40,$Q$41,$Q$42,$P116,AB$2,AB$4,AB$3)</f>
        <v>-1130936.1400000001</v>
      </c>
      <c r="AC116" s="15">
        <f ca="1">_xll.DBRW($B$3,$Q$37,$Q$38,$Q$40,$Q$41,$Q$42,$P116,AC$2,AC$4,AC$3)</f>
        <v>-2575543.65</v>
      </c>
      <c r="AD116" s="15">
        <f ca="1">_xll.DBRW($B$3,$Q$37,$Q$38,$Q$40,$Q$41,$Q$42,$P116,AD$2,AD$4,AD$3)</f>
        <v>-1568696.2</v>
      </c>
      <c r="AE116" s="15">
        <f ca="1">_xll.DBRW($B$3,$Q$37,$Q$38,$Q$40,$Q$41,$Q$42,$P116,AE$2,AE$4,AE$3)</f>
        <v>5.6843418860808015E-14</v>
      </c>
      <c r="AF116" s="15">
        <f ca="1">_xll.DBRW($B$3,$Q$37,$Q$38,$Q$40,$Q$41,$Q$42,$P116,AF$2,AF$4,AF$3)</f>
        <v>-33309.11</v>
      </c>
      <c r="AG116" s="15">
        <f ca="1">_xll.DBRW($B$3,$Q$37,$Q$38,$Q$40,$Q$41,$Q$42,$P116,AG$2,AG$4,AG$3)</f>
        <v>-1542312.4200000002</v>
      </c>
      <c r="AH116" s="15">
        <f t="shared" ca="1" si="114"/>
        <v>373321.35000000009</v>
      </c>
      <c r="AI116" s="15">
        <f t="shared" ca="1" si="115"/>
        <v>277976.60000000009</v>
      </c>
      <c r="AJ116" s="15">
        <f t="shared" ca="1" si="116"/>
        <v>-79.370000000000061</v>
      </c>
      <c r="AK116" s="15">
        <f t="shared" ca="1" si="117"/>
        <v>-197453.37</v>
      </c>
      <c r="AL116" s="15">
        <f t="shared" ca="1" si="118"/>
        <v>411376.28</v>
      </c>
      <c r="AM116" s="20"/>
      <c r="AN116" s="16">
        <f ca="1">_xll.DBRW($B$3,$Q$37,$Q$38,$Q$40,$Q$41,$Q$42,$P116,AN$2,AN$4,AN$3)</f>
        <v>0.41699484970184264</v>
      </c>
      <c r="AO116" s="16">
        <f ca="1">_xll.DBRW($B$3,$Q$37,$Q$38,$Q$40,$Q$41,$Q$42,$P116,AO$2,AO$4,AO$3)</f>
        <v>0.44479252729165641</v>
      </c>
      <c r="AP116" s="17">
        <f t="shared" ca="1" si="119"/>
        <v>2.7797677589813774</v>
      </c>
      <c r="AQ116" s="14">
        <f t="shared" ca="1" si="120"/>
        <v>146804.36825603241</v>
      </c>
      <c r="AR116" s="18">
        <f ca="1">_xll.DBRW($B$3,$Q$37,$Q$38,$Q$40,$Q$41,$Q$42,$P116,AR$2,AR$4,AR$3)</f>
        <v>23.324388630667205</v>
      </c>
      <c r="AS116" s="19">
        <f ca="1">_xll.DBRW($B$3,$Q$37,$Q$38,$Q$40,$Q$41,$Q$42,$P116,AS$2,AS$4,AS$3)</f>
        <v>2.2869817590622752</v>
      </c>
      <c r="AT116" s="18">
        <f ca="1">_xll.DBRW($B$3,$Q$37,$Q$38,$Q$40,$Q$41,$Q$42,$P116,AT$2,AT$4,AT$3)</f>
        <v>127.92112750974272</v>
      </c>
      <c r="AU116" s="15">
        <f ca="1">_xll.DBRW($B$3,$Q$37,$Q$38,$Q$40,$Q$41,$Q$42,$P116,AU$2,AU$4,AU$3)</f>
        <v>94417.15</v>
      </c>
      <c r="AV116" s="15">
        <f ca="1">_xll.DBRW($B$3,$Q$37,$Q$38,$Q$40,$Q$41,$Q$42,$P116,AV$2,AV$4,AV$3)</f>
        <v>41284.61</v>
      </c>
      <c r="AW116" s="18">
        <f ca="1">_xll.DBRW($B$3,$Q$37,$Q$38,$Q$40,$Q$41,$Q$42,$P116,AW$2,AW$4,AW$3)</f>
        <v>23.974797148541526</v>
      </c>
      <c r="AX116" s="19">
        <f ca="1">_xll.DBRW($B$3,$Q$37,$Q$38,$Q$40,$Q$41,$Q$42,$P116,AX$2,AX$4,AX$3)</f>
        <v>2.2673001544076241</v>
      </c>
      <c r="AY116" s="18">
        <f ca="1">_xll.DBRW($B$3,$Q$37,$Q$38,$Q$40,$Q$41,$Q$42,$P116,AY$2,AY$4,AY$3)</f>
        <v>122.20992472100676</v>
      </c>
      <c r="AZ116" s="15">
        <f ca="1">_xll.DBRW($B$3,$Q$37,$Q$38,$Q$40,$Q$41,$Q$42,$P116,AZ$2,AZ$4,AZ$3)</f>
        <v>107427.13</v>
      </c>
      <c r="BA116" s="15">
        <f ca="1">_xll.DBRW($B$3,$Q$37,$Q$38,$Q$40,$Q$41,$Q$42,$P116,BA$2,BA$4,BA$3)</f>
        <v>47381.08</v>
      </c>
      <c r="BB116" s="18">
        <f t="shared" ca="1" si="121"/>
        <v>-0.65040851787432175</v>
      </c>
      <c r="BC116" s="18">
        <f t="shared" ca="1" si="122"/>
        <v>1.9681604654651075E-2</v>
      </c>
      <c r="BD116" s="18">
        <f t="shared" ca="1" si="123"/>
        <v>5.7112027887359602</v>
      </c>
      <c r="BE116" s="15">
        <f t="shared" ca="1" si="124"/>
        <v>61409.718593417514</v>
      </c>
      <c r="BF116" s="15">
        <f t="shared" ca="1" si="125"/>
        <v>-19116.687566045115</v>
      </c>
      <c r="BG116" s="15">
        <f t="shared" ca="1" si="126"/>
        <v>98321.038799619753</v>
      </c>
      <c r="BH116" s="15">
        <f t="shared" ca="1" si="127"/>
        <v>6190.2984290402383</v>
      </c>
      <c r="BI116" s="15">
        <f t="shared" ca="1" si="128"/>
        <v>0</v>
      </c>
      <c r="BJ116" s="15">
        <f t="shared" ca="1" si="129"/>
        <v>146804.36825603241</v>
      </c>
      <c r="BK116" s="15">
        <f t="shared" ca="1" si="130"/>
        <v>226516.98174396768</v>
      </c>
      <c r="BL116" s="15">
        <f t="shared" ca="1" si="131"/>
        <v>373321.35000000009</v>
      </c>
      <c r="BM116" s="16">
        <f ca="1">_xll.DBRW($B$3,$Q$37,$Q$38,$Q$40,$Q$41,$Q$42,$P116,BM$2,BM$4,BM$3)</f>
        <v>0.24440013417774509</v>
      </c>
      <c r="BN116" s="16">
        <f ca="1">_xll.DBRW($B$3,$Q$37,$Q$38,$Q$40,$Q$41,$Q$42,$P116,BN$2,BN$4,BN$3)</f>
        <v>0.27091148206741428</v>
      </c>
      <c r="BO116" s="17">
        <f t="shared" ca="1" si="132"/>
        <v>2.6511347889669192</v>
      </c>
      <c r="BP116" s="14">
        <f t="shared" ca="1" si="133"/>
        <v>140011.03746828705</v>
      </c>
      <c r="BQ116" s="15">
        <f ca="1">_xll.DBRW($B$3,$Q$37,$Q$38,$Q$40,$Q$41,$Q$42,$P116,BQ$2,BQ$4,BQ$3)</f>
        <v>0.63693663151650981</v>
      </c>
      <c r="BR116" s="15">
        <f ca="1">_xll.DBRW($B$3,$Q$37,$Q$38,$Q$40,$Q$41,$Q$42,$P116,BR$2,BR$4,BR$3)</f>
        <v>49.084852684814024</v>
      </c>
      <c r="BS116" s="15">
        <f ca="1">_xll.DBRW($B$3,$Q$37,$Q$38,$Q$40,$Q$41,$Q$42,$P116,BS$2,BS$4,BS$3)</f>
        <v>127.92112750974272</v>
      </c>
      <c r="BT116" s="15">
        <f ca="1">_xll.DBRW($B$3,$Q$37,$Q$38,$Q$40,$Q$41,$Q$42,$P116,BT$2,BT$4,BT$3)</f>
        <v>2026449</v>
      </c>
      <c r="BU116" s="15">
        <f ca="1">_xll.DBRW($B$3,$Q$37,$Q$38,$Q$40,$Q$41,$Q$42,$P116,BU$2,BU$4,BU$3)</f>
        <v>41284.61</v>
      </c>
      <c r="BV116" s="15">
        <f ca="1">_xll.DBRW($B$3,$Q$37,$Q$38,$Q$40,$Q$41,$Q$42,$P116,BV$2,BV$4,BV$3)</f>
        <v>0.63956158919229211</v>
      </c>
      <c r="BW116" s="15">
        <f ca="1">_xll.DBRW($B$3,$Q$37,$Q$38,$Q$40,$Q$41,$Q$42,$P116,BW$2,BW$4,BW$3)</f>
        <v>51.766823381822448</v>
      </c>
      <c r="BX116" s="15">
        <f ca="1">_xll.DBRW($B$3,$Q$37,$Q$38,$Q$40,$Q$41,$Q$42,$P116,BX$2,BX$4,BX$3)</f>
        <v>122.20992472100676</v>
      </c>
      <c r="BY116" s="15">
        <f ca="1">_xll.DBRW($B$3,$Q$37,$Q$38,$Q$40,$Q$41,$Q$42,$P116,BY$2,BY$4,BY$3)</f>
        <v>2452768</v>
      </c>
      <c r="BZ116" s="15">
        <f ca="1">_xll.DBRW($B$3,$Q$37,$Q$38,$Q$40,$Q$41,$Q$42,$P116,BZ$2,BZ$4,BZ$3)</f>
        <v>47381.08</v>
      </c>
      <c r="CA116" s="15">
        <f t="shared" ca="1" si="134"/>
        <v>-2.6249576757823023E-3</v>
      </c>
      <c r="CB116" s="15">
        <f t="shared" ca="1" si="135"/>
        <v>-2.6819706970084241</v>
      </c>
      <c r="CC116" s="15">
        <f t="shared" ca="1" si="136"/>
        <v>5.7112027887359602</v>
      </c>
      <c r="CD116" s="15">
        <f t="shared" ca="1" si="137"/>
        <v>5319.3428571313707</v>
      </c>
      <c r="CE116" s="15">
        <f t="shared" ca="1" si="138"/>
        <v>66870.476477217555</v>
      </c>
      <c r="CF116" s="15">
        <f t="shared" ca="1" si="139"/>
        <v>57625.831811361495</v>
      </c>
      <c r="CG116" s="15">
        <f t="shared" ca="1" si="140"/>
        <v>10195.386322576611</v>
      </c>
      <c r="CH116" s="15">
        <f t="shared" ca="1" si="141"/>
        <v>0</v>
      </c>
      <c r="CI116" s="15">
        <f t="shared" ca="1" si="142"/>
        <v>140011.03746828705</v>
      </c>
      <c r="CJ116" s="15">
        <f t="shared" ca="1" si="143"/>
        <v>137965.56253171305</v>
      </c>
      <c r="CK116" s="15">
        <f t="shared" ca="1" si="144"/>
        <v>277976.60000000009</v>
      </c>
      <c r="CL116" s="16">
        <f ca="1">_xll.DBRW($B$3,$Q$37,$Q$38,$Q$40,$Q$41,$Q$42,$P116,CL$2,CL$4,CL$3)</f>
        <v>1.5028855724889923E-5</v>
      </c>
      <c r="CM116" s="16">
        <f ca="1">_xll.DBRW($B$3,$Q$37,$Q$38,$Q$40,$Q$41,$Q$42,$P116,CM$2,CM$4,CM$3)</f>
        <v>-9.816773221838817E-21</v>
      </c>
      <c r="CN116" s="17">
        <f t="shared" ca="1" si="145"/>
        <v>-1.5028855724889933E-3</v>
      </c>
      <c r="CO116" s="14">
        <f t="shared" ca="1" si="146"/>
        <v>-79.370000000000061</v>
      </c>
      <c r="CP116" s="15">
        <f ca="1">_xll.DBRW($B$3,$Q$37,$Q$38,$Q$40,$Q$41,$Q$42,$P116,CP$2,CP$4,CP$3)</f>
        <v>0</v>
      </c>
      <c r="CQ116" s="15">
        <f ca="1">_xll.DBRW($B$3,$Q$37,$Q$38,$Q$40,$Q$41,$Q$42,$P116,CQ$2,CQ$4,CQ$3)</f>
        <v>0</v>
      </c>
      <c r="CR116" s="15">
        <f ca="1">_xll.DBRW($B$3,$Q$37,$Q$38,$Q$40,$Q$41,$Q$42,$P116,CR$2,CR$4,CR$3)</f>
        <v>0</v>
      </c>
      <c r="CS116" s="15">
        <f ca="1">_xll.DBRW($B$3,$Q$37,$Q$38,$Q$40,$Q$41,$Q$42,$P116,CS$2,CS$4,CS$3)</f>
        <v>0</v>
      </c>
      <c r="CT116" s="15">
        <f ca="1">_xll.DBRW($B$3,$Q$37,$Q$38,$Q$40,$Q$41,$Q$42,$P116,CT$2,CT$4,CT$3)</f>
        <v>0</v>
      </c>
      <c r="CU116" s="15">
        <f ca="1">_xll.DBRW($B$3,$Q$37,$Q$38,$Q$40,$Q$41,$Q$42,$P116,CU$2,CU$4,CU$3)</f>
        <v>0</v>
      </c>
      <c r="CV116" s="15">
        <f ca="1">_xll.DBRW($B$3,$Q$37,$Q$38,$Q$40,$Q$41,$Q$42,$P116,CV$2,CV$4,CV$3)</f>
        <v>0</v>
      </c>
      <c r="CW116" s="15">
        <f ca="1">_xll.DBRW($B$3,$Q$37,$Q$38,$Q$40,$Q$41,$Q$42,$P116,CW$2,CW$4,CW$3)</f>
        <v>0</v>
      </c>
      <c r="CX116" s="15">
        <f ca="1">_xll.DBRW($B$3,$Q$37,$Q$38,$Q$40,$Q$41,$Q$42,$P116,CX$2,CX$4,CX$3)</f>
        <v>0</v>
      </c>
      <c r="CY116" s="15">
        <f ca="1">_xll.DBRW($B$3,$Q$37,$Q$38,$Q$40,$Q$41,$Q$42,$P116,CY$2,CY$4,CY$3)</f>
        <v>0</v>
      </c>
      <c r="CZ116" s="15">
        <f t="shared" ca="1" si="147"/>
        <v>0</v>
      </c>
      <c r="DA116" s="15">
        <f t="shared" ca="1" si="148"/>
        <v>0</v>
      </c>
      <c r="DB116" s="15">
        <f t="shared" ca="1" si="149"/>
        <v>0</v>
      </c>
      <c r="DC116" s="15">
        <f t="shared" ca="1" si="150"/>
        <v>0</v>
      </c>
      <c r="DD116" s="15">
        <f t="shared" ca="1" si="151"/>
        <v>0</v>
      </c>
      <c r="DE116" s="15">
        <f t="shared" ca="1" si="152"/>
        <v>0</v>
      </c>
      <c r="DF116" s="15">
        <f t="shared" ca="1" si="153"/>
        <v>0</v>
      </c>
      <c r="DG116" s="15">
        <f t="shared" ca="1" si="154"/>
        <v>-79.370000000000061</v>
      </c>
      <c r="DH116" s="15">
        <f t="shared" ca="1" si="155"/>
        <v>-79.370000000000061</v>
      </c>
      <c r="DI116" s="15">
        <f t="shared" ca="1" si="156"/>
        <v>-4.9993327320848776E-15</v>
      </c>
      <c r="DJ116" s="15">
        <f t="shared" ca="1" si="157"/>
        <v>-79.370000000000061</v>
      </c>
      <c r="DK116" s="16">
        <f ca="1">_xll.DBRW($B$3,$Q$37,$Q$38,$Q$40,$Q$41,$Q$42,$P116,DK$2,DK$4,DK$3)</f>
        <v>4.3695300726191204E-2</v>
      </c>
      <c r="DL116" s="16">
        <f ca="1">_xll.DBRW($B$3,$Q$37,$Q$38,$Q$40,$Q$41,$Q$42,$P116,DL$2,DL$4,DL$3)</f>
        <v>5.7524333624614701E-3</v>
      </c>
      <c r="DM116" s="17">
        <f t="shared" ca="1" si="158"/>
        <v>-3.7942867363729733</v>
      </c>
      <c r="DN116" s="14">
        <f t="shared" ca="1" si="159"/>
        <v>-200382.87929477659</v>
      </c>
      <c r="DO116" s="15">
        <f ca="1">_xll.DBRW($B$3,$Q$37,$Q$38,$Q$40,$Q$41,$Q$42,$P116,DO$2,DO$4,DO$3)</f>
        <v>0</v>
      </c>
      <c r="DP116" s="15">
        <f ca="1">_xll.DBRW($B$3,$Q$37,$Q$38,$Q$40,$Q$41,$Q$42,$P116,DP$2,DP$4,DP$3)</f>
        <v>0</v>
      </c>
      <c r="DQ116" s="15">
        <f ca="1">_xll.DBRW($B$3,$Q$37,$Q$38,$Q$40,$Q$41,$Q$42,$P116,DQ$2,DQ$4,DQ$3)</f>
        <v>0</v>
      </c>
      <c r="DR116" s="15">
        <f ca="1">_xll.DBRW($B$3,$Q$37,$Q$38,$Q$40,$Q$41,$Q$42,$P116,DR$2,DR$4,DR$3)</f>
        <v>0</v>
      </c>
      <c r="DS116" s="15">
        <f ca="1">_xll.DBRW($B$3,$Q$37,$Q$38,$Q$40,$Q$41,$Q$42,$P116,DS$2,DS$4,DS$3)</f>
        <v>0</v>
      </c>
      <c r="DT116" s="15">
        <f ca="1">_xll.DBRW($B$3,$Q$37,$Q$38,$Q$40,$Q$41,$Q$42,$P116,DT$2,DT$4,DT$3)</f>
        <v>0</v>
      </c>
      <c r="DU116" s="15">
        <f ca="1">_xll.DBRW($B$3,$Q$37,$Q$38,$Q$40,$Q$41,$Q$42,$P116,DU$2,DU$4,DU$3)</f>
        <v>0</v>
      </c>
      <c r="DV116" s="15">
        <f ca="1">_xll.DBRW($B$3,$Q$37,$Q$38,$Q$40,$Q$41,$Q$42,$P116,DV$2,DV$4,DV$3)</f>
        <v>0</v>
      </c>
      <c r="DW116" s="15">
        <f ca="1">_xll.DBRW($B$3,$Q$37,$Q$38,$Q$40,$Q$41,$Q$42,$P116,DW$2,DW$4,DW$3)</f>
        <v>0</v>
      </c>
      <c r="DX116" s="15">
        <f ca="1">_xll.DBRW($B$3,$Q$37,$Q$38,$Q$40,$Q$41,$Q$42,$P116,DX$2,DX$4,DX$3)</f>
        <v>0</v>
      </c>
      <c r="DY116" s="15">
        <f t="shared" ca="1" si="160"/>
        <v>0</v>
      </c>
      <c r="DZ116" s="15">
        <f t="shared" ca="1" si="161"/>
        <v>0</v>
      </c>
      <c r="EA116" s="15">
        <f t="shared" ca="1" si="162"/>
        <v>0</v>
      </c>
      <c r="EB116" s="15">
        <f t="shared" ca="1" si="163"/>
        <v>0</v>
      </c>
      <c r="EC116" s="15">
        <f t="shared" ca="1" si="164"/>
        <v>0</v>
      </c>
      <c r="ED116" s="15">
        <f t="shared" ca="1" si="165"/>
        <v>0</v>
      </c>
      <c r="EE116" s="15">
        <f t="shared" ca="1" si="166"/>
        <v>0</v>
      </c>
      <c r="EF116" s="15">
        <f t="shared" ca="1" si="167"/>
        <v>-200382.87929477659</v>
      </c>
      <c r="EG116" s="15">
        <f t="shared" ca="1" si="168"/>
        <v>-200382.87929477659</v>
      </c>
      <c r="EH116" s="15">
        <f t="shared" ca="1" si="169"/>
        <v>2929.5092947765852</v>
      </c>
      <c r="EI116" s="15">
        <f t="shared" ca="1" si="170"/>
        <v>-197453.37</v>
      </c>
      <c r="EJ116" s="16">
        <f ca="1">_xll.DBRW($B$3,$Q$37,$Q$38,$Q$40,$Q$41,$Q$42,$P116,EJ$2,EJ$4,EJ$3)</f>
        <v>0.21414484165457873</v>
      </c>
      <c r="EK116" s="16">
        <f ca="1">_xll.DBRW($B$3,$Q$37,$Q$38,$Q$40,$Q$41,$Q$42,$P116,EK$2,EK$4,EK$3)</f>
        <v>0.26635504281401357</v>
      </c>
      <c r="EL116" s="17">
        <f t="shared" ca="1" si="171"/>
        <v>5.2210201159434835</v>
      </c>
      <c r="EM116" s="14">
        <f t="shared" ca="1" si="172"/>
        <v>275731.14958854893</v>
      </c>
      <c r="EN116" s="15">
        <f ca="1">_xll.DBRW($B$3,$Q$37,$Q$38,$Q$40,$Q$41,$Q$42,$P116,EN$2,EN$4,EN$3)</f>
        <v>27.393649594849027</v>
      </c>
      <c r="EO116" s="15">
        <f ca="1">_xll.DBRW($B$3,$Q$37,$Q$38,$Q$40,$Q$41,$Q$42,$P116,EO$2,EO$4,EO$3)</f>
        <v>1</v>
      </c>
      <c r="EP116" s="15">
        <f ca="1">_xll.DBRW($B$3,$Q$37,$Q$38,$Q$40,$Q$41,$Q$42,$P116,EP$2,EP$4,EP$3)</f>
        <v>127.92112750974272</v>
      </c>
      <c r="EQ116" s="15">
        <f ca="1">_xll.DBRW($B$3,$Q$37,$Q$38,$Q$40,$Q$41,$Q$42,$P116,EQ$2,EQ$4,EQ$3)</f>
        <v>41284.61</v>
      </c>
      <c r="ER116" s="15">
        <f ca="1">_xll.DBRW($B$3,$Q$37,$Q$38,$Q$40,$Q$41,$Q$42,$P116,ER$2,ER$4,ER$3)</f>
        <v>41284.61</v>
      </c>
      <c r="ES116" s="15">
        <f ca="1">_xll.DBRW($B$3,$Q$37,$Q$38,$Q$40,$Q$41,$Q$42,$P116,ES$2,ES$4,ES$3)</f>
        <v>32.551229731361126</v>
      </c>
      <c r="ET116" s="15">
        <f ca="1">_xll.DBRW($B$3,$Q$37,$Q$38,$Q$40,$Q$41,$Q$42,$P116,ET$2,ET$4,ET$3)</f>
        <v>1</v>
      </c>
      <c r="EU116" s="15">
        <f ca="1">_xll.DBRW($B$3,$Q$37,$Q$38,$Q$40,$Q$41,$Q$42,$P116,EU$2,EU$4,EU$3)</f>
        <v>122.20992472100676</v>
      </c>
      <c r="EV116" s="15">
        <f ca="1">_xll.DBRW($B$3,$Q$37,$Q$38,$Q$40,$Q$41,$Q$42,$P116,EV$2,EV$4,EV$3)</f>
        <v>47381.08</v>
      </c>
      <c r="EW116" s="15">
        <f ca="1">_xll.DBRW($B$3,$Q$37,$Q$38,$Q$40,$Q$41,$Q$42,$P116,EW$2,EW$4,EW$3)</f>
        <v>47381.08</v>
      </c>
      <c r="EX116" s="15">
        <f t="shared" ca="1" si="173"/>
        <v>-5.1575801365120988</v>
      </c>
      <c r="EY116" s="15">
        <f t="shared" ca="1" si="174"/>
        <v>0</v>
      </c>
      <c r="EZ116" s="15">
        <f t="shared" ca="1" si="175"/>
        <v>5.7112027887359602</v>
      </c>
      <c r="FA116" s="15">
        <f t="shared" ca="1" si="176"/>
        <v>212928.68447964877</v>
      </c>
      <c r="FB116" s="15">
        <f t="shared" ca="1" si="177"/>
        <v>0</v>
      </c>
      <c r="FC116" s="15">
        <f t="shared" ca="1" si="178"/>
        <v>50492.094327095052</v>
      </c>
      <c r="FD116" s="15">
        <f t="shared" ca="1" si="179"/>
        <v>12310.370781805133</v>
      </c>
      <c r="FE116" s="15">
        <f t="shared" ca="1" si="180"/>
        <v>0</v>
      </c>
      <c r="FF116" s="15">
        <f t="shared" ca="1" si="181"/>
        <v>275731.14958854893</v>
      </c>
      <c r="FG116" s="15">
        <f t="shared" ca="1" si="182"/>
        <v>135645.13041145107</v>
      </c>
      <c r="FH116" s="15">
        <f t="shared" ca="1" si="183"/>
        <v>411376.28</v>
      </c>
      <c r="FI116" s="20"/>
      <c r="FJ116" s="85">
        <f t="shared" ca="1" si="184"/>
        <v>503057.18398190837</v>
      </c>
      <c r="FK116" s="21"/>
      <c r="FL116" s="22"/>
      <c r="FM116" s="104">
        <f ca="1">_xll.DBRW($B$3,$Q$37,$Q$38,$Q$40,$Q$41,$Q$42,$P116,FM$2,FM$4,FM$3)</f>
        <v>426453.96999999956</v>
      </c>
      <c r="FN116" s="105">
        <f t="shared" ca="1" si="185"/>
        <v>8.0749844883917454E-2</v>
      </c>
      <c r="FO116" s="104">
        <f ca="1">_xll.DBRW($B$3,$Q$37,$Q$38,$Q$40,$Q$41,$Q$42,$P116,FO$2,FO$4,FO$3)</f>
        <v>70576.8399999994</v>
      </c>
      <c r="FP116" s="105">
        <f t="shared" ca="1" si="186"/>
        <v>1.218851446445437E-2</v>
      </c>
      <c r="FQ116" s="86">
        <f t="shared" ca="1" si="187"/>
        <v>355877.13000000018</v>
      </c>
      <c r="FR116" s="103">
        <f t="shared" ca="1" si="188"/>
        <v>6.8561330419463076</v>
      </c>
      <c r="FS116" s="23"/>
      <c r="FU116" s="37"/>
      <c r="FV116" s="37"/>
      <c r="FW116" s="37"/>
      <c r="FX116" s="37"/>
      <c r="FY116" s="37"/>
      <c r="FZ116" s="37"/>
      <c r="GA116" s="37"/>
      <c r="GB116" s="37"/>
      <c r="GC116" s="37"/>
      <c r="GD116" s="37"/>
      <c r="GE116" s="37"/>
      <c r="GF116" s="37"/>
      <c r="GG116" s="37"/>
    </row>
    <row r="117" spans="1:189" ht="15" customHeight="1" x14ac:dyDescent="0.25">
      <c r="A117">
        <f t="shared" ca="1" si="108"/>
        <v>1</v>
      </c>
      <c r="C117" s="30"/>
      <c r="D117" s="30"/>
      <c r="E117" s="30">
        <f t="shared" ca="1" si="190"/>
        <v>0</v>
      </c>
      <c r="F117" s="30"/>
      <c r="G117" s="30"/>
      <c r="H117" s="30"/>
      <c r="I117" s="30">
        <f t="shared" ca="1" si="189"/>
        <v>0</v>
      </c>
      <c r="J117" s="30">
        <f t="shared" ca="1" si="111"/>
        <v>0</v>
      </c>
      <c r="K117" s="4"/>
      <c r="L117" s="9"/>
      <c r="M117" s="10"/>
      <c r="N117" s="9"/>
      <c r="O117" s="11"/>
      <c r="P117" s="130" t="s">
        <v>308</v>
      </c>
      <c r="Q117" s="130"/>
      <c r="R117" s="12"/>
      <c r="S117" s="13"/>
      <c r="T117" s="84">
        <f ca="1">_xll.DBRW($B$3,$Q$37,$Q$38,$Q$40,$Q$41,$Q$42,$P117,T$2,T$4,T$3)</f>
        <v>2554065.3200000003</v>
      </c>
      <c r="U117" s="84">
        <f ca="1">_xll.DBRW($B$3,$Q$37,$Q$38,$Q$40,$Q$41,$Q$42,$P117,U$2,U$4,U$3)</f>
        <v>3061281.65</v>
      </c>
      <c r="V117" s="85">
        <f t="shared" ca="1" si="112"/>
        <v>-507216.32999999961</v>
      </c>
      <c r="W117" s="106">
        <f t="shared" ca="1" si="113"/>
        <v>-0.16568757402638848</v>
      </c>
      <c r="X117" s="15">
        <f ca="1">_xll.DBRW($B$3,$Q$37,$Q$38,$Q$40,$Q$41,$Q$42,$P117,X$2,X$4,X$3)</f>
        <v>-1099556.8200000005</v>
      </c>
      <c r="Y117" s="15">
        <f ca="1">_xll.DBRW($B$3,$Q$37,$Q$38,$Q$40,$Q$41,$Q$42,$P117,Y$2,Y$4,Y$3)</f>
        <v>-271541.93</v>
      </c>
      <c r="Z117" s="15">
        <f ca="1">_xll.DBRW($B$3,$Q$37,$Q$38,$Q$40,$Q$41,$Q$42,$P117,Z$2,Z$4,Z$3)</f>
        <v>-213596.54999999996</v>
      </c>
      <c r="AA117" s="15">
        <f ca="1">_xll.DBRW($B$3,$Q$37,$Q$38,$Q$40,$Q$41,$Q$42,$P117,AA$2,AA$4,AA$3)</f>
        <v>-263426.58999999997</v>
      </c>
      <c r="AB117" s="15">
        <f ca="1">_xll.DBRW($B$3,$Q$37,$Q$38,$Q$40,$Q$41,$Q$42,$P117,AB$2,AB$4,AB$3)</f>
        <v>-296703.40000000008</v>
      </c>
      <c r="AC117" s="15">
        <f ca="1">_xll.DBRW($B$3,$Q$37,$Q$38,$Q$40,$Q$41,$Q$42,$P117,AC$2,AC$4,AC$3)</f>
        <v>-1263811.5999999996</v>
      </c>
      <c r="AD117" s="15">
        <f ca="1">_xll.DBRW($B$3,$Q$37,$Q$38,$Q$40,$Q$41,$Q$42,$P117,AD$2,AD$4,AD$3)</f>
        <v>-364885.66000000003</v>
      </c>
      <c r="AE117" s="15">
        <f ca="1">_xll.DBRW($B$3,$Q$37,$Q$38,$Q$40,$Q$41,$Q$42,$P117,AE$2,AE$4,AE$3)</f>
        <v>-237639.43999999994</v>
      </c>
      <c r="AF117" s="15">
        <f ca="1">_xll.DBRW($B$3,$Q$37,$Q$38,$Q$40,$Q$41,$Q$42,$P117,AF$2,AF$4,AF$3)</f>
        <v>-341425.54000000004</v>
      </c>
      <c r="AG117" s="15">
        <f ca="1">_xll.DBRW($B$3,$Q$37,$Q$38,$Q$40,$Q$41,$Q$42,$P117,AG$2,AG$4,AG$3)</f>
        <v>-306914.74</v>
      </c>
      <c r="AH117" s="15">
        <f t="shared" ca="1" si="114"/>
        <v>164254.7799999991</v>
      </c>
      <c r="AI117" s="15">
        <f t="shared" ca="1" si="115"/>
        <v>93343.73000000004</v>
      </c>
      <c r="AJ117" s="15">
        <f t="shared" ca="1" si="116"/>
        <v>24042.889999999985</v>
      </c>
      <c r="AK117" s="15">
        <f t="shared" ca="1" si="117"/>
        <v>77998.95000000007</v>
      </c>
      <c r="AL117" s="15">
        <f t="shared" ca="1" si="118"/>
        <v>10211.339999999909</v>
      </c>
      <c r="AM117" s="20"/>
      <c r="AN117" s="16">
        <f ca="1">_xll.DBRW($B$3,$Q$37,$Q$38,$Q$40,$Q$41,$Q$42,$P117,AN$2,AN$4,AN$3)</f>
        <v>0.43051241148366576</v>
      </c>
      <c r="AO117" s="16">
        <f ca="1">_xll.DBRW($B$3,$Q$37,$Q$38,$Q$40,$Q$41,$Q$42,$P117,AO$2,AO$4,AO$3)</f>
        <v>0.41283741402885932</v>
      </c>
      <c r="AP117" s="17">
        <f t="shared" ca="1" si="119"/>
        <v>-1.767499745480644</v>
      </c>
      <c r="AQ117" s="14">
        <f t="shared" ca="1" si="120"/>
        <v>-45143.09803040931</v>
      </c>
      <c r="AR117" s="18">
        <f ca="1">_xll.DBRW($B$3,$Q$37,$Q$38,$Q$40,$Q$41,$Q$42,$P117,AR$2,AR$4,AR$3)</f>
        <v>10.855960547360944</v>
      </c>
      <c r="AS117" s="19">
        <f ca="1">_xll.DBRW($B$3,$Q$37,$Q$38,$Q$40,$Q$41,$Q$42,$P117,AS$2,AS$4,AS$3)</f>
        <v>5.1573830275731543E-2</v>
      </c>
      <c r="AT117" s="18">
        <f ca="1">_xll.DBRW($B$3,$Q$37,$Q$38,$Q$40,$Q$41,$Q$42,$P117,AT$2,AT$4,AT$3)</f>
        <v>1.300504821266631</v>
      </c>
      <c r="AU117" s="15">
        <f ca="1">_xll.DBRW($B$3,$Q$37,$Q$38,$Q$40,$Q$41,$Q$42,$P117,AU$2,AU$4,AU$3)</f>
        <v>101286</v>
      </c>
      <c r="AV117" s="15">
        <f ca="1">_xll.DBRW($B$3,$Q$37,$Q$38,$Q$40,$Q$41,$Q$42,$P117,AV$2,AV$4,AV$3)</f>
        <v>1963903</v>
      </c>
      <c r="AW117" s="18">
        <f ca="1">_xll.DBRW($B$3,$Q$37,$Q$38,$Q$40,$Q$41,$Q$42,$P117,AW$2,AW$4,AW$3)</f>
        <v>25.495426378748647</v>
      </c>
      <c r="AX117" s="19">
        <f ca="1">_xll.DBRW($B$3,$Q$37,$Q$38,$Q$40,$Q$41,$Q$42,$P117,AX$2,AX$4,AX$3)</f>
        <v>4.6970414326103674E-2</v>
      </c>
      <c r="AY117" s="18">
        <f ca="1">_xll.DBRW($B$3,$Q$37,$Q$38,$Q$40,$Q$41,$Q$42,$P117,AY$2,AY$4,AY$3)</f>
        <v>2.9007321035752436</v>
      </c>
      <c r="AZ117" s="15">
        <f ca="1">_xll.DBRW($B$3,$Q$37,$Q$38,$Q$40,$Q$41,$Q$42,$P117,AZ$2,AZ$4,AZ$3)</f>
        <v>49570.13</v>
      </c>
      <c r="BA117" s="15">
        <f ca="1">_xll.DBRW($B$3,$Q$37,$Q$38,$Q$40,$Q$41,$Q$42,$P117,BA$2,BA$4,BA$3)</f>
        <v>1055347.94</v>
      </c>
      <c r="BB117" s="18">
        <f t="shared" ca="1" si="121"/>
        <v>-14.639465831387703</v>
      </c>
      <c r="BC117" s="18">
        <f t="shared" ca="1" si="122"/>
        <v>4.603415949627869E-3</v>
      </c>
      <c r="BD117" s="18">
        <f t="shared" ca="1" si="123"/>
        <v>-1.6002272823086126</v>
      </c>
      <c r="BE117" s="15">
        <f t="shared" ca="1" si="124"/>
        <v>1482772.9361979349</v>
      </c>
      <c r="BF117" s="15">
        <f t="shared" ca="1" si="125"/>
        <v>-107763.95046396402</v>
      </c>
      <c r="BG117" s="15">
        <f t="shared" ca="1" si="126"/>
        <v>-1352967.5500155322</v>
      </c>
      <c r="BH117" s="15">
        <f t="shared" ca="1" si="127"/>
        <v>-67184.533748847898</v>
      </c>
      <c r="BI117" s="15">
        <f t="shared" ca="1" si="128"/>
        <v>0</v>
      </c>
      <c r="BJ117" s="15">
        <f t="shared" ca="1" si="129"/>
        <v>-45143.098030409077</v>
      </c>
      <c r="BK117" s="15">
        <f t="shared" ca="1" si="130"/>
        <v>209397.87803040841</v>
      </c>
      <c r="BL117" s="15">
        <f t="shared" ca="1" si="131"/>
        <v>164254.77999999933</v>
      </c>
      <c r="BM117" s="16">
        <f ca="1">_xll.DBRW($B$3,$Q$37,$Q$38,$Q$40,$Q$41,$Q$42,$P117,BM$2,BM$4,BM$3)</f>
        <v>0.10631753537141328</v>
      </c>
      <c r="BN117" s="16">
        <f ca="1">_xll.DBRW($B$3,$Q$37,$Q$38,$Q$40,$Q$41,$Q$42,$P117,BN$2,BN$4,BN$3)</f>
        <v>0.11919375664111143</v>
      </c>
      <c r="BO117" s="17">
        <f t="shared" ca="1" si="132"/>
        <v>1.2876221269698145</v>
      </c>
      <c r="BP117" s="14">
        <f t="shared" ca="1" si="133"/>
        <v>32886.710197582419</v>
      </c>
      <c r="BQ117" s="15">
        <f ca="1">_xll.DBRW($B$3,$Q$37,$Q$38,$Q$40,$Q$41,$Q$42,$P117,BQ$2,BQ$4,BQ$3)</f>
        <v>0.13826646733570852</v>
      </c>
      <c r="BR117" s="15">
        <f ca="1">_xll.DBRW($B$3,$Q$37,$Q$38,$Q$40,$Q$41,$Q$42,$P117,BR$2,BR$4,BR$3)</f>
        <v>1</v>
      </c>
      <c r="BS117" s="15">
        <f ca="1">_xll.DBRW($B$3,$Q$37,$Q$38,$Q$40,$Q$41,$Q$42,$P117,BS$2,BS$4,BS$3)</f>
        <v>1.300504821266631</v>
      </c>
      <c r="BT117" s="15">
        <f ca="1">_xll.DBRW($B$3,$Q$37,$Q$38,$Q$40,$Q$41,$Q$42,$P117,BT$2,BT$4,BT$3)</f>
        <v>1963903</v>
      </c>
      <c r="BU117" s="15">
        <f ca="1">_xll.DBRW($B$3,$Q$37,$Q$38,$Q$40,$Q$41,$Q$42,$P117,BU$2,BU$4,BU$3)</f>
        <v>1963903</v>
      </c>
      <c r="BV117" s="15">
        <f ca="1">_xll.DBRW($B$3,$Q$37,$Q$38,$Q$40,$Q$41,$Q$42,$P117,BV$2,BV$4,BV$3)</f>
        <v>0.3457491564346068</v>
      </c>
      <c r="BW117" s="15">
        <f ca="1">_xll.DBRW($B$3,$Q$37,$Q$38,$Q$40,$Q$41,$Q$42,$P117,BW$2,BW$4,BW$3)</f>
        <v>1</v>
      </c>
      <c r="BX117" s="15">
        <f ca="1">_xll.DBRW($B$3,$Q$37,$Q$38,$Q$40,$Q$41,$Q$42,$P117,BX$2,BX$4,BX$3)</f>
        <v>2.9007321035752436</v>
      </c>
      <c r="BY117" s="15">
        <f ca="1">_xll.DBRW($B$3,$Q$37,$Q$38,$Q$40,$Q$41,$Q$42,$P117,BY$2,BY$4,BY$3)</f>
        <v>1055347.94</v>
      </c>
      <c r="BZ117" s="15">
        <f ca="1">_xll.DBRW($B$3,$Q$37,$Q$38,$Q$40,$Q$41,$Q$42,$P117,BZ$2,BZ$4,BZ$3)</f>
        <v>1055347.94</v>
      </c>
      <c r="CA117" s="15">
        <f t="shared" ca="1" si="134"/>
        <v>-0.20748268909889828</v>
      </c>
      <c r="CB117" s="15">
        <f t="shared" ca="1" si="135"/>
        <v>0</v>
      </c>
      <c r="CC117" s="15">
        <f t="shared" ca="1" si="136"/>
        <v>-1.6002272823086126</v>
      </c>
      <c r="CD117" s="15">
        <f t="shared" ca="1" si="137"/>
        <v>407475.87556939363</v>
      </c>
      <c r="CE117" s="15">
        <f t="shared" ca="1" si="138"/>
        <v>0</v>
      </c>
      <c r="CF117" s="15">
        <f t="shared" ca="1" si="139"/>
        <v>-334123.17860807682</v>
      </c>
      <c r="CG117" s="15">
        <f t="shared" ca="1" si="140"/>
        <v>-40465.986763734385</v>
      </c>
      <c r="CH117" s="15">
        <f t="shared" ca="1" si="141"/>
        <v>0</v>
      </c>
      <c r="CI117" s="15">
        <f t="shared" ca="1" si="142"/>
        <v>32886.710197582419</v>
      </c>
      <c r="CJ117" s="15">
        <f t="shared" ca="1" si="143"/>
        <v>60457.019802417621</v>
      </c>
      <c r="CK117" s="15">
        <f t="shared" ca="1" si="144"/>
        <v>93343.73000000004</v>
      </c>
      <c r="CL117" s="16">
        <f ca="1">_xll.DBRW($B$3,$Q$37,$Q$38,$Q$40,$Q$41,$Q$42,$P117,CL$2,CL$4,CL$3)</f>
        <v>8.3630026345606512E-2</v>
      </c>
      <c r="CM117" s="16">
        <f ca="1">_xll.DBRW($B$3,$Q$37,$Q$38,$Q$40,$Q$41,$Q$42,$P117,CM$2,CM$4,CM$3)</f>
        <v>7.7627434248005223E-2</v>
      </c>
      <c r="CN117" s="17">
        <f t="shared" ca="1" si="145"/>
        <v>-0.60025920976012892</v>
      </c>
      <c r="CO117" s="14">
        <f t="shared" ca="1" si="146"/>
        <v>-15331.01230658951</v>
      </c>
      <c r="CP117" s="15">
        <f ca="1">_xll.DBRW($B$3,$Q$37,$Q$38,$Q$40,$Q$41,$Q$42,$P117,CP$2,CP$4,CP$3)</f>
        <v>0.32081766267941142</v>
      </c>
      <c r="CQ117" s="15">
        <f ca="1">_xll.DBRW($B$3,$Q$37,$Q$38,$Q$40,$Q$41,$Q$42,$P117,CQ$2,CQ$4,CQ$3)</f>
        <v>0.33901267017770226</v>
      </c>
      <c r="CR117" s="15">
        <f ca="1">_xll.DBRW($B$3,$Q$37,$Q$38,$Q$40,$Q$41,$Q$42,$P117,CR$2,CR$4,CR$3)</f>
        <v>1.300504821266631</v>
      </c>
      <c r="CS117" s="15">
        <f ca="1">_xll.DBRW($B$3,$Q$37,$Q$38,$Q$40,$Q$41,$Q$42,$P117,CS$2,CS$4,CS$3)</f>
        <v>665788</v>
      </c>
      <c r="CT117" s="15">
        <f ca="1">_xll.DBRW($B$3,$Q$37,$Q$38,$Q$40,$Q$41,$Q$42,$P117,CT$2,CT$4,CT$3)</f>
        <v>1963903</v>
      </c>
      <c r="CU117" s="15">
        <f ca="1">_xll.DBRW($B$3,$Q$37,$Q$38,$Q$40,$Q$41,$Q$42,$P117,CU$2,CU$4,CU$3)</f>
        <v>0.67299795239805493</v>
      </c>
      <c r="CV117" s="15">
        <f ca="1">_xll.DBRW($B$3,$Q$37,$Q$38,$Q$40,$Q$41,$Q$42,$P117,CV$2,CV$4,CV$3)</f>
        <v>0.33458703676438695</v>
      </c>
      <c r="CW117" s="15">
        <f ca="1">_xll.DBRW($B$3,$Q$37,$Q$38,$Q$40,$Q$41,$Q$42,$P117,CW$2,CW$4,CW$3)</f>
        <v>2.9007321035752436</v>
      </c>
      <c r="CX117" s="15">
        <f ca="1">_xll.DBRW($B$3,$Q$37,$Q$38,$Q$40,$Q$41,$Q$42,$P117,CX$2,CX$4,CX$3)</f>
        <v>353105.74</v>
      </c>
      <c r="CY117" s="15">
        <f ca="1">_xll.DBRW($B$3,$Q$37,$Q$38,$Q$40,$Q$41,$Q$42,$P117,CY$2,CY$4,CY$3)</f>
        <v>1055347.94</v>
      </c>
      <c r="CZ117" s="15">
        <f t="shared" ca="1" si="147"/>
        <v>-0.35218028971864351</v>
      </c>
      <c r="DA117" s="15">
        <f t="shared" ca="1" si="148"/>
        <v>4.4256334133153108E-3</v>
      </c>
      <c r="DB117" s="15">
        <f t="shared" ca="1" si="149"/>
        <v>-1.6002272823086126</v>
      </c>
      <c r="DC117" s="15">
        <f t="shared" ca="1" si="150"/>
        <v>234477.41073119623</v>
      </c>
      <c r="DD117" s="15">
        <f t="shared" ca="1" si="151"/>
        <v>-2825.2739191283899</v>
      </c>
      <c r="DE117" s="15">
        <f t="shared" ca="1" si="152"/>
        <v>-262823.34454100323</v>
      </c>
      <c r="DF117" s="15">
        <f t="shared" ca="1" si="153"/>
        <v>15840.195422345867</v>
      </c>
      <c r="DG117" s="15">
        <f t="shared" ca="1" si="154"/>
        <v>0</v>
      </c>
      <c r="DH117" s="15">
        <f t="shared" ca="1" si="155"/>
        <v>-15331.01230658951</v>
      </c>
      <c r="DI117" s="15">
        <f t="shared" ca="1" si="156"/>
        <v>39373.902306589494</v>
      </c>
      <c r="DJ117" s="15">
        <f t="shared" ca="1" si="157"/>
        <v>24042.889999999985</v>
      </c>
      <c r="DK117" s="16">
        <f ca="1">_xll.DBRW($B$3,$Q$37,$Q$38,$Q$40,$Q$41,$Q$42,$P117,DK$2,DK$4,DK$3)</f>
        <v>0.10314011467803805</v>
      </c>
      <c r="DL117" s="16">
        <f ca="1">_xll.DBRW($B$3,$Q$37,$Q$38,$Q$40,$Q$41,$Q$42,$P117,DL$2,DL$4,DL$3)</f>
        <v>0.1115302605364652</v>
      </c>
      <c r="DM117" s="17">
        <f t="shared" ca="1" si="158"/>
        <v>0.83901458584271504</v>
      </c>
      <c r="DN117" s="14">
        <f t="shared" ca="1" si="159"/>
        <v>21428.980566750404</v>
      </c>
      <c r="DO117" s="15">
        <f ca="1">_xll.DBRW($B$3,$Q$37,$Q$38,$Q$40,$Q$41,$Q$42,$P117,DO$2,DO$4,DO$3)</f>
        <v>1813.9550956388673</v>
      </c>
      <c r="DP117" s="15">
        <f ca="1">_xll.DBRW($B$3,$Q$37,$Q$38,$Q$40,$Q$41,$Q$42,$P117,DP$2,DP$4,DP$3)</f>
        <v>7.394572044659142E-5</v>
      </c>
      <c r="DQ117" s="15">
        <f ca="1">_xll.DBRW($B$3,$Q$37,$Q$38,$Q$40,$Q$41,$Q$42,$P117,DQ$2,DQ$4,DQ$3)</f>
        <v>1.300504821266631</v>
      </c>
      <c r="DR117" s="15">
        <f ca="1">_xll.DBRW($B$3,$Q$37,$Q$38,$Q$40,$Q$41,$Q$42,$P117,DR$2,DR$4,DR$3)</f>
        <v>145.22222222222223</v>
      </c>
      <c r="DS117" s="15">
        <f ca="1">_xll.DBRW($B$3,$Q$37,$Q$38,$Q$40,$Q$41,$Q$42,$P117,DS$2,DS$4,DS$3)</f>
        <v>1963903</v>
      </c>
      <c r="DT117" s="15">
        <f ca="1">_xll.DBRW($B$3,$Q$37,$Q$38,$Q$40,$Q$41,$Q$42,$P117,DT$2,DT$4,DT$3)</f>
        <v>4421.3379280575537</v>
      </c>
      <c r="DU117" s="15">
        <f ca="1">_xll.DBRW($B$3,$Q$37,$Q$38,$Q$40,$Q$41,$Q$42,$P117,DU$2,DU$4,DU$3)</f>
        <v>7.3172286878413044E-5</v>
      </c>
      <c r="DV117" s="15">
        <f ca="1">_xll.DBRW($B$3,$Q$37,$Q$38,$Q$40,$Q$41,$Q$42,$P117,DV$2,DV$4,DV$3)</f>
        <v>2.9007321035752436</v>
      </c>
      <c r="DW117" s="15">
        <f ca="1">_xll.DBRW($B$3,$Q$37,$Q$38,$Q$40,$Q$41,$Q$42,$P117,DW$2,DW$4,DW$3)</f>
        <v>77.222222222222229</v>
      </c>
      <c r="DX117" s="15">
        <f ca="1">_xll.DBRW($B$3,$Q$37,$Q$38,$Q$40,$Q$41,$Q$42,$P117,DX$2,DX$4,DX$3)</f>
        <v>1055347.94</v>
      </c>
      <c r="DY117" s="15">
        <f t="shared" ca="1" si="160"/>
        <v>-2607.3828324186861</v>
      </c>
      <c r="DZ117" s="15">
        <f t="shared" ca="1" si="161"/>
        <v>7.7343356817837655E-7</v>
      </c>
      <c r="EA117" s="15">
        <f t="shared" ca="1" si="162"/>
        <v>-1.6002272823086126</v>
      </c>
      <c r="EB117" s="15">
        <f t="shared" ca="1" si="163"/>
        <v>378649.92910791363</v>
      </c>
      <c r="EC117" s="15">
        <f t="shared" ca="1" si="164"/>
        <v>-2784.4280416616248</v>
      </c>
      <c r="ED117" s="15">
        <f t="shared" ca="1" si="165"/>
        <v>-324137.52668210986</v>
      </c>
      <c r="EE117" s="15">
        <f t="shared" ca="1" si="166"/>
        <v>-30298.99381739174</v>
      </c>
      <c r="EF117" s="15">
        <f t="shared" ca="1" si="167"/>
        <v>0</v>
      </c>
      <c r="EG117" s="15">
        <f t="shared" ca="1" si="168"/>
        <v>21428.980566750404</v>
      </c>
      <c r="EH117" s="15">
        <f t="shared" ca="1" si="169"/>
        <v>56569.969433249666</v>
      </c>
      <c r="EI117" s="15">
        <f t="shared" ca="1" si="170"/>
        <v>77998.95000000007</v>
      </c>
      <c r="EJ117" s="16">
        <f ca="1">_xll.DBRW($B$3,$Q$37,$Q$38,$Q$40,$Q$41,$Q$42,$P117,EJ$2,EJ$4,EJ$3)</f>
        <v>0.11616907276279059</v>
      </c>
      <c r="EK117" s="16">
        <f ca="1">_xll.DBRW($B$3,$Q$37,$Q$38,$Q$40,$Q$41,$Q$42,$P117,EK$2,EK$4,EK$3)</f>
        <v>0.10025694303560732</v>
      </c>
      <c r="EL117" s="17">
        <f t="shared" ca="1" si="171"/>
        <v>-1.5912129727183268</v>
      </c>
      <c r="EM117" s="14">
        <f t="shared" ca="1" si="172"/>
        <v>-40640.618703539862</v>
      </c>
      <c r="EN117" s="15">
        <f ca="1">_xll.DBRW($B$3,$Q$37,$Q$38,$Q$40,$Q$41,$Q$42,$P117,EN$2,EN$4,EN$3)</f>
        <v>0.15107843921008324</v>
      </c>
      <c r="EO117" s="15">
        <f ca="1">_xll.DBRW($B$3,$Q$37,$Q$38,$Q$40,$Q$41,$Q$42,$P117,EO$2,EO$4,EO$3)</f>
        <v>1</v>
      </c>
      <c r="EP117" s="15">
        <f ca="1">_xll.DBRW($B$3,$Q$37,$Q$38,$Q$40,$Q$41,$Q$42,$P117,EP$2,EP$4,EP$3)</f>
        <v>1.300504821266631</v>
      </c>
      <c r="EQ117" s="15">
        <f ca="1">_xll.DBRW($B$3,$Q$37,$Q$38,$Q$40,$Q$41,$Q$42,$P117,EQ$2,EQ$4,EQ$3)</f>
        <v>1963903</v>
      </c>
      <c r="ER117" s="15">
        <f ca="1">_xll.DBRW($B$3,$Q$37,$Q$38,$Q$40,$Q$41,$Q$42,$P117,ER$2,ER$4,ER$3)</f>
        <v>1963903</v>
      </c>
      <c r="ES117" s="15">
        <f ca="1">_xll.DBRW($B$3,$Q$37,$Q$38,$Q$40,$Q$41,$Q$42,$P117,ES$2,ES$4,ES$3)</f>
        <v>0.29081853326970064</v>
      </c>
      <c r="ET117" s="15">
        <f ca="1">_xll.DBRW($B$3,$Q$37,$Q$38,$Q$40,$Q$41,$Q$42,$P117,ET$2,ET$4,ET$3)</f>
        <v>1</v>
      </c>
      <c r="EU117" s="15">
        <f ca="1">_xll.DBRW($B$3,$Q$37,$Q$38,$Q$40,$Q$41,$Q$42,$P117,EU$2,EU$4,EU$3)</f>
        <v>2.9007321035752436</v>
      </c>
      <c r="EV117" s="15">
        <f ca="1">_xll.DBRW($B$3,$Q$37,$Q$38,$Q$40,$Q$41,$Q$42,$P117,EV$2,EV$4,EV$3)</f>
        <v>1055347.94</v>
      </c>
      <c r="EW117" s="15">
        <f ca="1">_xll.DBRW($B$3,$Q$37,$Q$38,$Q$40,$Q$41,$Q$42,$P117,EW$2,EW$4,EW$3)</f>
        <v>1055347.94</v>
      </c>
      <c r="EX117" s="15">
        <f t="shared" ca="1" si="173"/>
        <v>-0.1397400940596174</v>
      </c>
      <c r="EY117" s="15">
        <f t="shared" ca="1" si="174"/>
        <v>0</v>
      </c>
      <c r="EZ117" s="15">
        <f t="shared" ca="1" si="175"/>
        <v>-1.6002272823086126</v>
      </c>
      <c r="FA117" s="15">
        <f t="shared" ca="1" si="176"/>
        <v>274435.98994396481</v>
      </c>
      <c r="FB117" s="15">
        <f t="shared" ca="1" si="177"/>
        <v>0</v>
      </c>
      <c r="FC117" s="15">
        <f t="shared" ca="1" si="178"/>
        <v>-365083.5180843845</v>
      </c>
      <c r="FD117" s="15">
        <f t="shared" ca="1" si="179"/>
        <v>50006.909436879825</v>
      </c>
      <c r="FE117" s="15">
        <f t="shared" ca="1" si="180"/>
        <v>0</v>
      </c>
      <c r="FF117" s="15">
        <f t="shared" ca="1" si="181"/>
        <v>-40640.618703539862</v>
      </c>
      <c r="FG117" s="15">
        <f t="shared" ca="1" si="182"/>
        <v>50851.958703539771</v>
      </c>
      <c r="FH117" s="15">
        <f t="shared" ca="1" si="183"/>
        <v>10211.339999999909</v>
      </c>
      <c r="FI117" s="20"/>
      <c r="FJ117" s="85">
        <f t="shared" ca="1" si="184"/>
        <v>416650.7282762049</v>
      </c>
      <c r="FK117" s="21"/>
      <c r="FL117" s="22"/>
      <c r="FM117" s="104">
        <f ca="1">_xll.DBRW($B$3,$Q$37,$Q$38,$Q$40,$Q$41,$Q$42,$P117,FM$2,FM$4,FM$3)</f>
        <v>409240.02999999991</v>
      </c>
      <c r="FN117" s="105">
        <f t="shared" ca="1" si="185"/>
        <v>0.16023083935848589</v>
      </c>
      <c r="FO117" s="104">
        <f ca="1">_xll.DBRW($B$3,$Q$37,$Q$38,$Q$40,$Q$41,$Q$42,$P117,FO$2,FO$4,FO$3)</f>
        <v>546604.66999999993</v>
      </c>
      <c r="FP117" s="105">
        <f t="shared" ca="1" si="186"/>
        <v>0.17855419150995139</v>
      </c>
      <c r="FQ117" s="86">
        <f t="shared" ca="1" si="187"/>
        <v>-137364.64000000001</v>
      </c>
      <c r="FR117" s="103">
        <f t="shared" ca="1" si="188"/>
        <v>-1.8323352151465495</v>
      </c>
      <c r="FS117" s="23"/>
      <c r="FU117" s="37"/>
      <c r="FV117" s="37"/>
      <c r="FW117" s="37"/>
      <c r="FX117" s="37"/>
      <c r="FY117" s="37"/>
      <c r="FZ117" s="37"/>
      <c r="GA117" s="37"/>
      <c r="GB117" s="37"/>
      <c r="GC117" s="37"/>
      <c r="GD117" s="37"/>
      <c r="GE117" s="37"/>
      <c r="GF117" s="37"/>
      <c r="GG117" s="37"/>
    </row>
    <row r="118" spans="1:189" ht="15" customHeight="1" x14ac:dyDescent="0.25">
      <c r="A118">
        <f t="shared" ca="1" si="108"/>
        <v>1</v>
      </c>
      <c r="C118" s="30"/>
      <c r="D118" s="30"/>
      <c r="E118" s="30">
        <f t="shared" ca="1" si="190"/>
        <v>0</v>
      </c>
      <c r="F118" s="30"/>
      <c r="G118" s="30"/>
      <c r="H118" s="30"/>
      <c r="I118" s="30">
        <f t="shared" ca="1" si="189"/>
        <v>0</v>
      </c>
      <c r="J118" s="30">
        <f t="shared" ca="1" si="111"/>
        <v>0</v>
      </c>
      <c r="K118" s="4"/>
      <c r="L118" s="9"/>
      <c r="M118" s="10"/>
      <c r="N118" s="9"/>
      <c r="O118" s="11"/>
      <c r="P118" s="130" t="s">
        <v>399</v>
      </c>
      <c r="Q118" s="130"/>
      <c r="R118" s="12"/>
      <c r="S118" s="13"/>
      <c r="T118" s="84">
        <f ca="1">_xll.DBRW($B$3,$Q$37,$Q$38,$Q$40,$Q$41,$Q$42,$P118,T$2,T$4,T$3)</f>
        <v>1624976.7999999998</v>
      </c>
      <c r="U118" s="84">
        <f ca="1">_xll.DBRW($B$3,$Q$37,$Q$38,$Q$40,$Q$41,$Q$42,$P118,U$2,U$4,U$3)</f>
        <v>2113644.2599999998</v>
      </c>
      <c r="V118" s="85">
        <f t="shared" ca="1" si="112"/>
        <v>-488667.45999999996</v>
      </c>
      <c r="W118" s="106">
        <f t="shared" ca="1" si="113"/>
        <v>-0.2311966442262143</v>
      </c>
      <c r="X118" s="15">
        <f ca="1">_xll.DBRW($B$3,$Q$37,$Q$38,$Q$40,$Q$41,$Q$42,$P118,X$2,X$4,X$3)</f>
        <v>-646806.54</v>
      </c>
      <c r="Y118" s="15">
        <f ca="1">_xll.DBRW($B$3,$Q$37,$Q$38,$Q$40,$Q$41,$Q$42,$P118,Y$2,Y$4,Y$3)</f>
        <v>-174668.38</v>
      </c>
      <c r="Z118" s="15">
        <f ca="1">_xll.DBRW($B$3,$Q$37,$Q$38,$Q$40,$Q$41,$Q$42,$P118,Z$2,Z$4,Z$3)</f>
        <v>-112247.67999999993</v>
      </c>
      <c r="AA118" s="15">
        <f ca="1">_xll.DBRW($B$3,$Q$37,$Q$38,$Q$40,$Q$41,$Q$42,$P118,AA$2,AA$4,AA$3)</f>
        <v>-131218.92000000001</v>
      </c>
      <c r="AB118" s="15">
        <f ca="1">_xll.DBRW($B$3,$Q$37,$Q$38,$Q$40,$Q$41,$Q$42,$P118,AB$2,AB$4,AB$3)</f>
        <v>-217118.09999999998</v>
      </c>
      <c r="AC118" s="15">
        <f ca="1">_xll.DBRW($B$3,$Q$37,$Q$38,$Q$40,$Q$41,$Q$42,$P118,AC$2,AC$4,AC$3)</f>
        <v>-793874.67</v>
      </c>
      <c r="AD118" s="15">
        <f ca="1">_xll.DBRW($B$3,$Q$37,$Q$38,$Q$40,$Q$41,$Q$42,$P118,AD$2,AD$4,AD$3)</f>
        <v>-199209.66</v>
      </c>
      <c r="AE118" s="15">
        <f ca="1">_xll.DBRW($B$3,$Q$37,$Q$38,$Q$40,$Q$41,$Q$42,$P118,AE$2,AE$4,AE$3)</f>
        <v>-178981.17000000004</v>
      </c>
      <c r="AF118" s="15">
        <f ca="1">_xll.DBRW($B$3,$Q$37,$Q$38,$Q$40,$Q$41,$Q$42,$P118,AF$2,AF$4,AF$3)</f>
        <v>-44015.409999999996</v>
      </c>
      <c r="AG118" s="15">
        <f ca="1">_xll.DBRW($B$3,$Q$37,$Q$38,$Q$40,$Q$41,$Q$42,$P118,AG$2,AG$4,AG$3)</f>
        <v>-150012.07</v>
      </c>
      <c r="AH118" s="15">
        <f t="shared" ca="1" si="114"/>
        <v>147068.13</v>
      </c>
      <c r="AI118" s="15">
        <f t="shared" ca="1" si="115"/>
        <v>24541.279999999999</v>
      </c>
      <c r="AJ118" s="15">
        <f t="shared" ca="1" si="116"/>
        <v>66733.490000000107</v>
      </c>
      <c r="AK118" s="15">
        <f t="shared" ca="1" si="117"/>
        <v>-87203.510000000009</v>
      </c>
      <c r="AL118" s="15">
        <f t="shared" ca="1" si="118"/>
        <v>-67106.02999999997</v>
      </c>
      <c r="AM118" s="20"/>
      <c r="AN118" s="16">
        <f ca="1">_xll.DBRW($B$3,$Q$37,$Q$38,$Q$40,$Q$41,$Q$42,$P118,AN$2,AN$4,AN$3)</f>
        <v>0.39804047663942038</v>
      </c>
      <c r="AO118" s="16">
        <f ca="1">_xll.DBRW($B$3,$Q$37,$Q$38,$Q$40,$Q$41,$Q$42,$P118,AO$2,AO$4,AO$3)</f>
        <v>0.37559521487310271</v>
      </c>
      <c r="AP118" s="17">
        <f t="shared" ca="1" si="119"/>
        <v>-2.244526176631767</v>
      </c>
      <c r="AQ118" s="14">
        <f t="shared" ca="1" si="120"/>
        <v>-36473.029640193301</v>
      </c>
      <c r="AR118" s="18">
        <f ca="1">_xll.DBRW($B$3,$Q$37,$Q$38,$Q$40,$Q$41,$Q$42,$P118,AR$2,AR$4,AR$3)</f>
        <v>0</v>
      </c>
      <c r="AS118" s="19">
        <f ca="1">_xll.DBRW($B$3,$Q$37,$Q$38,$Q$40,$Q$41,$Q$42,$P118,AS$2,AS$4,AS$3)</f>
        <v>0</v>
      </c>
      <c r="AT118" s="18">
        <f ca="1">_xll.DBRW($B$3,$Q$37,$Q$38,$Q$40,$Q$41,$Q$42,$P118,AT$2,AT$4,AT$3)</f>
        <v>0</v>
      </c>
      <c r="AU118" s="15">
        <f ca="1">_xll.DBRW($B$3,$Q$37,$Q$38,$Q$40,$Q$41,$Q$42,$P118,AU$2,AU$4,AU$3)</f>
        <v>0</v>
      </c>
      <c r="AV118" s="15">
        <f ca="1">_xll.DBRW($B$3,$Q$37,$Q$38,$Q$40,$Q$41,$Q$42,$P118,AV$2,AV$4,AV$3)</f>
        <v>0</v>
      </c>
      <c r="AW118" s="18">
        <f ca="1">_xll.DBRW($B$3,$Q$37,$Q$38,$Q$40,$Q$41,$Q$42,$P118,AW$2,AW$4,AW$3)</f>
        <v>0</v>
      </c>
      <c r="AX118" s="19">
        <f ca="1">_xll.DBRW($B$3,$Q$37,$Q$38,$Q$40,$Q$41,$Q$42,$P118,AX$2,AX$4,AX$3)</f>
        <v>0</v>
      </c>
      <c r="AY118" s="18">
        <f ca="1">_xll.DBRW($B$3,$Q$37,$Q$38,$Q$40,$Q$41,$Q$42,$P118,AY$2,AY$4,AY$3)</f>
        <v>0</v>
      </c>
      <c r="AZ118" s="15">
        <f ca="1">_xll.DBRW($B$3,$Q$37,$Q$38,$Q$40,$Q$41,$Q$42,$P118,AZ$2,AZ$4,AZ$3)</f>
        <v>0</v>
      </c>
      <c r="BA118" s="15">
        <f ca="1">_xll.DBRW($B$3,$Q$37,$Q$38,$Q$40,$Q$41,$Q$42,$P118,BA$2,BA$4,BA$3)</f>
        <v>0</v>
      </c>
      <c r="BB118" s="18">
        <f t="shared" ca="1" si="121"/>
        <v>0</v>
      </c>
      <c r="BC118" s="18">
        <f t="shared" ca="1" si="122"/>
        <v>0</v>
      </c>
      <c r="BD118" s="18">
        <f t="shared" ca="1" si="123"/>
        <v>0</v>
      </c>
      <c r="BE118" s="15">
        <f t="shared" ca="1" si="124"/>
        <v>0</v>
      </c>
      <c r="BF118" s="15">
        <f t="shared" ca="1" si="125"/>
        <v>0</v>
      </c>
      <c r="BG118" s="15">
        <f t="shared" ca="1" si="126"/>
        <v>0</v>
      </c>
      <c r="BH118" s="15">
        <f t="shared" ca="1" si="127"/>
        <v>0</v>
      </c>
      <c r="BI118" s="15">
        <f t="shared" ca="1" si="128"/>
        <v>-36473.029640193301</v>
      </c>
      <c r="BJ118" s="15">
        <f t="shared" ca="1" si="129"/>
        <v>-36473.029640193301</v>
      </c>
      <c r="BK118" s="15">
        <f t="shared" ca="1" si="130"/>
        <v>183541.15964019331</v>
      </c>
      <c r="BL118" s="15">
        <f t="shared" ca="1" si="131"/>
        <v>147068.13</v>
      </c>
      <c r="BM118" s="16">
        <f ca="1">_xll.DBRW($B$3,$Q$37,$Q$38,$Q$40,$Q$41,$Q$42,$P118,BM$2,BM$4,BM$3)</f>
        <v>0.10748976846930985</v>
      </c>
      <c r="BN118" s="16">
        <f ca="1">_xll.DBRW($B$3,$Q$37,$Q$38,$Q$40,$Q$41,$Q$42,$P118,BN$2,BN$4,BN$3)</f>
        <v>9.4249379505328884E-2</v>
      </c>
      <c r="BO118" s="17">
        <f t="shared" ca="1" si="132"/>
        <v>-1.3240388963980969</v>
      </c>
      <c r="BP118" s="14">
        <f t="shared" ca="1" si="133"/>
        <v>-21515.324889445117</v>
      </c>
      <c r="BQ118" s="15">
        <f ca="1">_xll.DBRW($B$3,$Q$37,$Q$38,$Q$40,$Q$41,$Q$42,$P118,BQ$2,BQ$4,BQ$3)</f>
        <v>0</v>
      </c>
      <c r="BR118" s="15">
        <f ca="1">_xll.DBRW($B$3,$Q$37,$Q$38,$Q$40,$Q$41,$Q$42,$P118,BR$2,BR$4,BR$3)</f>
        <v>0</v>
      </c>
      <c r="BS118" s="15">
        <f ca="1">_xll.DBRW($B$3,$Q$37,$Q$38,$Q$40,$Q$41,$Q$42,$P118,BS$2,BS$4,BS$3)</f>
        <v>0</v>
      </c>
      <c r="BT118" s="15">
        <f ca="1">_xll.DBRW($B$3,$Q$37,$Q$38,$Q$40,$Q$41,$Q$42,$P118,BT$2,BT$4,BT$3)</f>
        <v>0</v>
      </c>
      <c r="BU118" s="15">
        <f ca="1">_xll.DBRW($B$3,$Q$37,$Q$38,$Q$40,$Q$41,$Q$42,$P118,BU$2,BU$4,BU$3)</f>
        <v>0</v>
      </c>
      <c r="BV118" s="15">
        <f ca="1">_xll.DBRW($B$3,$Q$37,$Q$38,$Q$40,$Q$41,$Q$42,$P118,BV$2,BV$4,BV$3)</f>
        <v>0</v>
      </c>
      <c r="BW118" s="15">
        <f ca="1">_xll.DBRW($B$3,$Q$37,$Q$38,$Q$40,$Q$41,$Q$42,$P118,BW$2,BW$4,BW$3)</f>
        <v>0</v>
      </c>
      <c r="BX118" s="15">
        <f ca="1">_xll.DBRW($B$3,$Q$37,$Q$38,$Q$40,$Q$41,$Q$42,$P118,BX$2,BX$4,BX$3)</f>
        <v>0</v>
      </c>
      <c r="BY118" s="15">
        <f ca="1">_xll.DBRW($B$3,$Q$37,$Q$38,$Q$40,$Q$41,$Q$42,$P118,BY$2,BY$4,BY$3)</f>
        <v>0</v>
      </c>
      <c r="BZ118" s="15">
        <f ca="1">_xll.DBRW($B$3,$Q$37,$Q$38,$Q$40,$Q$41,$Q$42,$P118,BZ$2,BZ$4,BZ$3)</f>
        <v>0</v>
      </c>
      <c r="CA118" s="15">
        <f t="shared" ca="1" si="134"/>
        <v>0</v>
      </c>
      <c r="CB118" s="15">
        <f t="shared" ca="1" si="135"/>
        <v>0</v>
      </c>
      <c r="CC118" s="15">
        <f t="shared" ca="1" si="136"/>
        <v>0</v>
      </c>
      <c r="CD118" s="15">
        <f t="shared" ca="1" si="137"/>
        <v>0</v>
      </c>
      <c r="CE118" s="15">
        <f t="shared" ca="1" si="138"/>
        <v>0</v>
      </c>
      <c r="CF118" s="15">
        <f t="shared" ca="1" si="139"/>
        <v>0</v>
      </c>
      <c r="CG118" s="15">
        <f t="shared" ca="1" si="140"/>
        <v>0</v>
      </c>
      <c r="CH118" s="15">
        <f t="shared" ca="1" si="141"/>
        <v>-21515.324889445117</v>
      </c>
      <c r="CI118" s="15">
        <f t="shared" ca="1" si="142"/>
        <v>-21515.324889445117</v>
      </c>
      <c r="CJ118" s="15">
        <f t="shared" ca="1" si="143"/>
        <v>46056.604889445116</v>
      </c>
      <c r="CK118" s="15">
        <f t="shared" ca="1" si="144"/>
        <v>24541.279999999999</v>
      </c>
      <c r="CL118" s="16">
        <f ca="1">_xll.DBRW($B$3,$Q$37,$Q$38,$Q$40,$Q$41,$Q$42,$P118,CL$2,CL$4,CL$3)</f>
        <v>6.9076481584229354E-2</v>
      </c>
      <c r="CM118" s="16">
        <f ca="1">_xll.DBRW($B$3,$Q$37,$Q$38,$Q$40,$Q$41,$Q$42,$P118,CM$2,CM$4,CM$3)</f>
        <v>8.467894687254518E-2</v>
      </c>
      <c r="CN118" s="17">
        <f t="shared" ca="1" si="145"/>
        <v>1.5602465288315825</v>
      </c>
      <c r="CO118" s="14">
        <f t="shared" ca="1" si="146"/>
        <v>25353.644116318515</v>
      </c>
      <c r="CP118" s="15">
        <f ca="1">_xll.DBRW($B$3,$Q$37,$Q$38,$Q$40,$Q$41,$Q$42,$P118,CP$2,CP$4,CP$3)</f>
        <v>0</v>
      </c>
      <c r="CQ118" s="15">
        <f ca="1">_xll.DBRW($B$3,$Q$37,$Q$38,$Q$40,$Q$41,$Q$42,$P118,CQ$2,CQ$4,CQ$3)</f>
        <v>0</v>
      </c>
      <c r="CR118" s="15">
        <f ca="1">_xll.DBRW($B$3,$Q$37,$Q$38,$Q$40,$Q$41,$Q$42,$P118,CR$2,CR$4,CR$3)</f>
        <v>0</v>
      </c>
      <c r="CS118" s="15">
        <f ca="1">_xll.DBRW($B$3,$Q$37,$Q$38,$Q$40,$Q$41,$Q$42,$P118,CS$2,CS$4,CS$3)</f>
        <v>0</v>
      </c>
      <c r="CT118" s="15">
        <f ca="1">_xll.DBRW($B$3,$Q$37,$Q$38,$Q$40,$Q$41,$Q$42,$P118,CT$2,CT$4,CT$3)</f>
        <v>0</v>
      </c>
      <c r="CU118" s="15">
        <f ca="1">_xll.DBRW($B$3,$Q$37,$Q$38,$Q$40,$Q$41,$Q$42,$P118,CU$2,CU$4,CU$3)</f>
        <v>0</v>
      </c>
      <c r="CV118" s="15">
        <f ca="1">_xll.DBRW($B$3,$Q$37,$Q$38,$Q$40,$Q$41,$Q$42,$P118,CV$2,CV$4,CV$3)</f>
        <v>0</v>
      </c>
      <c r="CW118" s="15">
        <f ca="1">_xll.DBRW($B$3,$Q$37,$Q$38,$Q$40,$Q$41,$Q$42,$P118,CW$2,CW$4,CW$3)</f>
        <v>0</v>
      </c>
      <c r="CX118" s="15">
        <f ca="1">_xll.DBRW($B$3,$Q$37,$Q$38,$Q$40,$Q$41,$Q$42,$P118,CX$2,CX$4,CX$3)</f>
        <v>0</v>
      </c>
      <c r="CY118" s="15">
        <f ca="1">_xll.DBRW($B$3,$Q$37,$Q$38,$Q$40,$Q$41,$Q$42,$P118,CY$2,CY$4,CY$3)</f>
        <v>0</v>
      </c>
      <c r="CZ118" s="15">
        <f t="shared" ca="1" si="147"/>
        <v>0</v>
      </c>
      <c r="DA118" s="15">
        <f t="shared" ca="1" si="148"/>
        <v>0</v>
      </c>
      <c r="DB118" s="15">
        <f t="shared" ca="1" si="149"/>
        <v>0</v>
      </c>
      <c r="DC118" s="15">
        <f t="shared" ca="1" si="150"/>
        <v>0</v>
      </c>
      <c r="DD118" s="15">
        <f t="shared" ca="1" si="151"/>
        <v>0</v>
      </c>
      <c r="DE118" s="15">
        <f t="shared" ca="1" si="152"/>
        <v>0</v>
      </c>
      <c r="DF118" s="15">
        <f t="shared" ca="1" si="153"/>
        <v>0</v>
      </c>
      <c r="DG118" s="15">
        <f t="shared" ca="1" si="154"/>
        <v>25353.644116318515</v>
      </c>
      <c r="DH118" s="15">
        <f t="shared" ca="1" si="155"/>
        <v>25353.644116318515</v>
      </c>
      <c r="DI118" s="15">
        <f t="shared" ca="1" si="156"/>
        <v>41379.845883681592</v>
      </c>
      <c r="DJ118" s="15">
        <f t="shared" ca="1" si="157"/>
        <v>66733.490000000107</v>
      </c>
      <c r="DK118" s="16">
        <f ca="1">_xll.DBRW($B$3,$Q$37,$Q$38,$Q$40,$Q$41,$Q$42,$P118,DK$2,DK$4,DK$3)</f>
        <v>8.0751257494876258E-2</v>
      </c>
      <c r="DL118" s="16">
        <f ca="1">_xll.DBRW($B$3,$Q$37,$Q$38,$Q$40,$Q$41,$Q$42,$P118,DL$2,DL$4,DL$3)</f>
        <v>2.0824417255531923E-2</v>
      </c>
      <c r="DM118" s="17">
        <f t="shared" ca="1" si="158"/>
        <v>-5.9926840239344328</v>
      </c>
      <c r="DN118" s="14">
        <f t="shared" ca="1" si="159"/>
        <v>-97379.725086240971</v>
      </c>
      <c r="DO118" s="15">
        <f ca="1">_xll.DBRW($B$3,$Q$37,$Q$38,$Q$40,$Q$41,$Q$42,$P118,DO$2,DO$4,DO$3)</f>
        <v>0</v>
      </c>
      <c r="DP118" s="15">
        <f ca="1">_xll.DBRW($B$3,$Q$37,$Q$38,$Q$40,$Q$41,$Q$42,$P118,DP$2,DP$4,DP$3)</f>
        <v>0</v>
      </c>
      <c r="DQ118" s="15">
        <f ca="1">_xll.DBRW($B$3,$Q$37,$Q$38,$Q$40,$Q$41,$Q$42,$P118,DQ$2,DQ$4,DQ$3)</f>
        <v>0</v>
      </c>
      <c r="DR118" s="15">
        <f ca="1">_xll.DBRW($B$3,$Q$37,$Q$38,$Q$40,$Q$41,$Q$42,$P118,DR$2,DR$4,DR$3)</f>
        <v>0</v>
      </c>
      <c r="DS118" s="15">
        <f ca="1">_xll.DBRW($B$3,$Q$37,$Q$38,$Q$40,$Q$41,$Q$42,$P118,DS$2,DS$4,DS$3)</f>
        <v>0</v>
      </c>
      <c r="DT118" s="15">
        <f ca="1">_xll.DBRW($B$3,$Q$37,$Q$38,$Q$40,$Q$41,$Q$42,$P118,DT$2,DT$4,DT$3)</f>
        <v>0</v>
      </c>
      <c r="DU118" s="15">
        <f ca="1">_xll.DBRW($B$3,$Q$37,$Q$38,$Q$40,$Q$41,$Q$42,$P118,DU$2,DU$4,DU$3)</f>
        <v>0</v>
      </c>
      <c r="DV118" s="15">
        <f ca="1">_xll.DBRW($B$3,$Q$37,$Q$38,$Q$40,$Q$41,$Q$42,$P118,DV$2,DV$4,DV$3)</f>
        <v>0</v>
      </c>
      <c r="DW118" s="15">
        <f ca="1">_xll.DBRW($B$3,$Q$37,$Q$38,$Q$40,$Q$41,$Q$42,$P118,DW$2,DW$4,DW$3)</f>
        <v>0</v>
      </c>
      <c r="DX118" s="15">
        <f ca="1">_xll.DBRW($B$3,$Q$37,$Q$38,$Q$40,$Q$41,$Q$42,$P118,DX$2,DX$4,DX$3)</f>
        <v>0</v>
      </c>
      <c r="DY118" s="15">
        <f t="shared" ca="1" si="160"/>
        <v>0</v>
      </c>
      <c r="DZ118" s="15">
        <f t="shared" ca="1" si="161"/>
        <v>0</v>
      </c>
      <c r="EA118" s="15">
        <f t="shared" ca="1" si="162"/>
        <v>0</v>
      </c>
      <c r="EB118" s="15">
        <f t="shared" ca="1" si="163"/>
        <v>0</v>
      </c>
      <c r="EC118" s="15">
        <f t="shared" ca="1" si="164"/>
        <v>0</v>
      </c>
      <c r="ED118" s="15">
        <f t="shared" ca="1" si="165"/>
        <v>0</v>
      </c>
      <c r="EE118" s="15">
        <f t="shared" ca="1" si="166"/>
        <v>0</v>
      </c>
      <c r="EF118" s="15">
        <f t="shared" ca="1" si="167"/>
        <v>-97379.725086240971</v>
      </c>
      <c r="EG118" s="15">
        <f t="shared" ca="1" si="168"/>
        <v>-97379.725086240971</v>
      </c>
      <c r="EH118" s="15">
        <f t="shared" ca="1" si="169"/>
        <v>10176.215086240954</v>
      </c>
      <c r="EI118" s="15">
        <f t="shared" ca="1" si="170"/>
        <v>-87203.510000000009</v>
      </c>
      <c r="EJ118" s="16">
        <f ca="1">_xll.DBRW($B$3,$Q$37,$Q$38,$Q$40,$Q$41,$Q$42,$P118,EJ$2,EJ$4,EJ$3)</f>
        <v>0.13361304604471891</v>
      </c>
      <c r="EK118" s="16">
        <f ca="1">_xll.DBRW($B$3,$Q$37,$Q$38,$Q$40,$Q$41,$Q$42,$P118,EK$2,EK$4,EK$3)</f>
        <v>7.0973187323395664E-2</v>
      </c>
      <c r="EL118" s="17">
        <f t="shared" ca="1" si="171"/>
        <v>-6.2639858721323245</v>
      </c>
      <c r="EM118" s="14">
        <f t="shared" ca="1" si="172"/>
        <v>-101788.31717742793</v>
      </c>
      <c r="EN118" s="15">
        <f ca="1">_xll.DBRW($B$3,$Q$37,$Q$38,$Q$40,$Q$41,$Q$42,$P118,EN$2,EN$4,EN$3)</f>
        <v>0</v>
      </c>
      <c r="EO118" s="15">
        <f ca="1">_xll.DBRW($B$3,$Q$37,$Q$38,$Q$40,$Q$41,$Q$42,$P118,EO$2,EO$4,EO$3)</f>
        <v>0</v>
      </c>
      <c r="EP118" s="15">
        <f ca="1">_xll.DBRW($B$3,$Q$37,$Q$38,$Q$40,$Q$41,$Q$42,$P118,EP$2,EP$4,EP$3)</f>
        <v>0</v>
      </c>
      <c r="EQ118" s="15">
        <f ca="1">_xll.DBRW($B$3,$Q$37,$Q$38,$Q$40,$Q$41,$Q$42,$P118,EQ$2,EQ$4,EQ$3)</f>
        <v>0</v>
      </c>
      <c r="ER118" s="15">
        <f ca="1">_xll.DBRW($B$3,$Q$37,$Q$38,$Q$40,$Q$41,$Q$42,$P118,ER$2,ER$4,ER$3)</f>
        <v>0</v>
      </c>
      <c r="ES118" s="15">
        <f ca="1">_xll.DBRW($B$3,$Q$37,$Q$38,$Q$40,$Q$41,$Q$42,$P118,ES$2,ES$4,ES$3)</f>
        <v>0</v>
      </c>
      <c r="ET118" s="15">
        <f ca="1">_xll.DBRW($B$3,$Q$37,$Q$38,$Q$40,$Q$41,$Q$42,$P118,ET$2,ET$4,ET$3)</f>
        <v>0</v>
      </c>
      <c r="EU118" s="15">
        <f ca="1">_xll.DBRW($B$3,$Q$37,$Q$38,$Q$40,$Q$41,$Q$42,$P118,EU$2,EU$4,EU$3)</f>
        <v>0</v>
      </c>
      <c r="EV118" s="15">
        <f ca="1">_xll.DBRW($B$3,$Q$37,$Q$38,$Q$40,$Q$41,$Q$42,$P118,EV$2,EV$4,EV$3)</f>
        <v>0</v>
      </c>
      <c r="EW118" s="15">
        <f ca="1">_xll.DBRW($B$3,$Q$37,$Q$38,$Q$40,$Q$41,$Q$42,$P118,EW$2,EW$4,EW$3)</f>
        <v>0</v>
      </c>
      <c r="EX118" s="15">
        <f t="shared" ca="1" si="173"/>
        <v>0</v>
      </c>
      <c r="EY118" s="15">
        <f t="shared" ca="1" si="174"/>
        <v>0</v>
      </c>
      <c r="EZ118" s="15">
        <f t="shared" ca="1" si="175"/>
        <v>0</v>
      </c>
      <c r="FA118" s="15">
        <f t="shared" ca="1" si="176"/>
        <v>0</v>
      </c>
      <c r="FB118" s="15">
        <f t="shared" ca="1" si="177"/>
        <v>0</v>
      </c>
      <c r="FC118" s="15">
        <f t="shared" ca="1" si="178"/>
        <v>0</v>
      </c>
      <c r="FD118" s="15">
        <f t="shared" ca="1" si="179"/>
        <v>0</v>
      </c>
      <c r="FE118" s="15">
        <f t="shared" ca="1" si="180"/>
        <v>-101788.31717742793</v>
      </c>
      <c r="FF118" s="15">
        <f t="shared" ca="1" si="181"/>
        <v>-101788.31717742793</v>
      </c>
      <c r="FG118" s="15">
        <f t="shared" ca="1" si="182"/>
        <v>34682.287177427956</v>
      </c>
      <c r="FH118" s="15">
        <f t="shared" ca="1" si="183"/>
        <v>-67106.02999999997</v>
      </c>
      <c r="FI118" s="20"/>
      <c r="FJ118" s="85">
        <f t="shared" ca="1" si="184"/>
        <v>315836.11267698894</v>
      </c>
      <c r="FK118" s="21"/>
      <c r="FL118" s="22"/>
      <c r="FM118" s="104">
        <f ca="1">_xll.DBRW($B$3,$Q$37,$Q$38,$Q$40,$Q$41,$Q$42,$P118,FM$2,FM$4,FM$3)</f>
        <v>342917.18000000028</v>
      </c>
      <c r="FN118" s="105">
        <f t="shared" ca="1" si="185"/>
        <v>0.21102896976744551</v>
      </c>
      <c r="FO118" s="104">
        <f ca="1">_xll.DBRW($B$3,$Q$37,$Q$38,$Q$40,$Q$41,$Q$42,$P118,FO$2,FO$4,FO$3)</f>
        <v>747551.28</v>
      </c>
      <c r="FP118" s="105">
        <f t="shared" ca="1" si="186"/>
        <v>0.35367885417009581</v>
      </c>
      <c r="FQ118" s="86">
        <f t="shared" ca="1" si="187"/>
        <v>-404634.09999999974</v>
      </c>
      <c r="FR118" s="103">
        <f t="shared" ca="1" si="188"/>
        <v>-14.26498844026503</v>
      </c>
      <c r="FS118" s="23"/>
      <c r="FU118" s="37"/>
      <c r="FV118" s="37"/>
      <c r="FW118" s="37"/>
      <c r="FX118" s="37"/>
      <c r="FY118" s="37"/>
      <c r="FZ118" s="37"/>
      <c r="GA118" s="37"/>
      <c r="GB118" s="37"/>
      <c r="GC118" s="37"/>
      <c r="GD118" s="37"/>
      <c r="GE118" s="37"/>
      <c r="GF118" s="37"/>
      <c r="GG118" s="37"/>
    </row>
    <row r="119" spans="1:189" ht="15" customHeight="1" x14ac:dyDescent="0.25">
      <c r="A119">
        <f t="shared" ca="1" si="108"/>
        <v>1</v>
      </c>
      <c r="C119" s="30"/>
      <c r="D119" s="30"/>
      <c r="E119" s="30">
        <f t="shared" ca="1" si="190"/>
        <v>0</v>
      </c>
      <c r="F119" s="30"/>
      <c r="G119" s="30"/>
      <c r="H119" s="30"/>
      <c r="I119" s="30">
        <f t="shared" ca="1" si="189"/>
        <v>0</v>
      </c>
      <c r="J119" s="30">
        <f t="shared" ca="1" si="111"/>
        <v>0</v>
      </c>
      <c r="K119" s="4"/>
      <c r="L119" s="9"/>
      <c r="M119" s="10"/>
      <c r="N119" s="9"/>
      <c r="O119" s="11"/>
      <c r="P119" s="130" t="s">
        <v>290</v>
      </c>
      <c r="Q119" s="130"/>
      <c r="R119" s="12"/>
      <c r="S119" s="13"/>
      <c r="T119" s="84">
        <f ca="1">_xll.DBRW($B$3,$Q$37,$Q$38,$Q$40,$Q$41,$Q$42,$P119,T$2,T$4,T$3)</f>
        <v>5359633.9400000004</v>
      </c>
      <c r="U119" s="84">
        <f ca="1">_xll.DBRW($B$3,$Q$37,$Q$38,$Q$40,$Q$41,$Q$42,$P119,U$2,U$4,U$3)</f>
        <v>5843489.8900000006</v>
      </c>
      <c r="V119" s="85">
        <f t="shared" ca="1" si="112"/>
        <v>-483855.95000000019</v>
      </c>
      <c r="W119" s="106">
        <f t="shared" ca="1" si="113"/>
        <v>-8.2802564752961369E-2</v>
      </c>
      <c r="X119" s="15">
        <f ca="1">_xll.DBRW($B$3,$Q$37,$Q$38,$Q$40,$Q$41,$Q$42,$P119,X$2,X$4,X$3)</f>
        <v>-2539747.9000000008</v>
      </c>
      <c r="Y119" s="15">
        <f ca="1">_xll.DBRW($B$3,$Q$37,$Q$38,$Q$40,$Q$41,$Q$42,$P119,Y$2,Y$4,Y$3)</f>
        <v>-777567.13</v>
      </c>
      <c r="Z119" s="15">
        <f ca="1">_xll.DBRW($B$3,$Q$37,$Q$38,$Q$40,$Q$41,$Q$42,$P119,Z$2,Z$4,Z$3)</f>
        <v>0</v>
      </c>
      <c r="AA119" s="15">
        <f ca="1">_xll.DBRW($B$3,$Q$37,$Q$38,$Q$40,$Q$41,$Q$42,$P119,AA$2,AA$4,AA$3)</f>
        <v>-8496.17</v>
      </c>
      <c r="AB119" s="15">
        <f ca="1">_xll.DBRW($B$3,$Q$37,$Q$38,$Q$40,$Q$41,$Q$42,$P119,AB$2,AB$4,AB$3)</f>
        <v>-1283869.47</v>
      </c>
      <c r="AC119" s="15">
        <f ca="1">_xll.DBRW($B$3,$Q$37,$Q$38,$Q$40,$Q$41,$Q$42,$P119,AC$2,AC$4,AC$3)</f>
        <v>-2728903.4299999997</v>
      </c>
      <c r="AD119" s="15">
        <f ca="1">_xll.DBRW($B$3,$Q$37,$Q$38,$Q$40,$Q$41,$Q$42,$P119,AD$2,AD$4,AD$3)</f>
        <v>-811208.13000000024</v>
      </c>
      <c r="AE119" s="15">
        <f ca="1">_xll.DBRW($B$3,$Q$37,$Q$38,$Q$40,$Q$41,$Q$42,$P119,AE$2,AE$4,AE$3)</f>
        <v>0</v>
      </c>
      <c r="AF119" s="15">
        <f ca="1">_xll.DBRW($B$3,$Q$37,$Q$38,$Q$40,$Q$41,$Q$42,$P119,AF$2,AF$4,AF$3)</f>
        <v>-8282.94</v>
      </c>
      <c r="AG119" s="15">
        <f ca="1">_xll.DBRW($B$3,$Q$37,$Q$38,$Q$40,$Q$41,$Q$42,$P119,AG$2,AG$4,AG$3)</f>
        <v>-1413465.2999999998</v>
      </c>
      <c r="AH119" s="15">
        <f t="shared" ca="1" si="114"/>
        <v>189155.52999999886</v>
      </c>
      <c r="AI119" s="15">
        <f t="shared" ca="1" si="115"/>
        <v>33641.000000000233</v>
      </c>
      <c r="AJ119" s="15">
        <f t="shared" ca="1" si="116"/>
        <v>0</v>
      </c>
      <c r="AK119" s="15">
        <f t="shared" ca="1" si="117"/>
        <v>-213.22999999999956</v>
      </c>
      <c r="AL119" s="15">
        <f t="shared" ca="1" si="118"/>
        <v>129595.82999999984</v>
      </c>
      <c r="AM119" s="20"/>
      <c r="AN119" s="16">
        <f ca="1">_xll.DBRW($B$3,$Q$37,$Q$38,$Q$40,$Q$41,$Q$42,$P119,AN$2,AN$4,AN$3)</f>
        <v>0.47386592600016275</v>
      </c>
      <c r="AO119" s="16">
        <f ca="1">_xll.DBRW($B$3,$Q$37,$Q$38,$Q$40,$Q$41,$Q$42,$P119,AO$2,AO$4,AO$3)</f>
        <v>0.46699891355506384</v>
      </c>
      <c r="AP119" s="17">
        <f t="shared" ca="1" si="119"/>
        <v>-0.68670124450989078</v>
      </c>
      <c r="AQ119" s="14">
        <f t="shared" ca="1" si="120"/>
        <v>-36804.672967154504</v>
      </c>
      <c r="AR119" s="18">
        <f ca="1">_xll.DBRW($B$3,$Q$37,$Q$38,$Q$40,$Q$41,$Q$42,$P119,AR$2,AR$4,AR$3)</f>
        <v>33.289431050744959</v>
      </c>
      <c r="AS119" s="19">
        <f ca="1">_xll.DBRW($B$3,$Q$37,$Q$38,$Q$40,$Q$41,$Q$42,$P119,AS$2,AS$4,AS$3)</f>
        <v>1.1124906822081797</v>
      </c>
      <c r="AT119" s="18">
        <f ca="1">_xll.DBRW($B$3,$Q$37,$Q$38,$Q$40,$Q$41,$Q$42,$P119,AT$2,AT$4,AT$3)</f>
        <v>78.153291528187864</v>
      </c>
      <c r="AU119" s="15">
        <f ca="1">_xll.DBRW($B$3,$Q$37,$Q$38,$Q$40,$Q$41,$Q$42,$P119,AU$2,AU$4,AU$3)</f>
        <v>76292.92</v>
      </c>
      <c r="AV119" s="15">
        <f ca="1">_xll.DBRW($B$3,$Q$37,$Q$38,$Q$40,$Q$41,$Q$42,$P119,AV$2,AV$4,AV$3)</f>
        <v>68578.48</v>
      </c>
      <c r="AW119" s="18">
        <f ca="1">_xll.DBRW($B$3,$Q$37,$Q$38,$Q$40,$Q$41,$Q$42,$P119,AW$2,AW$4,AW$3)</f>
        <v>32.22295900360109</v>
      </c>
      <c r="AX119" s="19">
        <f ca="1">_xll.DBRW($B$3,$Q$37,$Q$38,$Q$40,$Q$41,$Q$42,$P119,AX$2,AX$4,AX$3)</f>
        <v>1.1040100587149455</v>
      </c>
      <c r="AY119" s="18">
        <f ca="1">_xll.DBRW($B$3,$Q$37,$Q$38,$Q$40,$Q$41,$Q$42,$P119,AY$2,AY$4,AY$3)</f>
        <v>76.176774354187742</v>
      </c>
      <c r="AZ119" s="15">
        <f ca="1">_xll.DBRW($B$3,$Q$37,$Q$38,$Q$40,$Q$41,$Q$42,$P119,AZ$2,AZ$4,AZ$3)</f>
        <v>84688.17</v>
      </c>
      <c r="BA119" s="15">
        <f ca="1">_xll.DBRW($B$3,$Q$37,$Q$38,$Q$40,$Q$41,$Q$42,$P119,BA$2,BA$4,BA$3)</f>
        <v>76709.600000000006</v>
      </c>
      <c r="BB119" s="18">
        <f t="shared" ca="1" si="121"/>
        <v>1.0664720471438685</v>
      </c>
      <c r="BC119" s="18">
        <f t="shared" ca="1" si="122"/>
        <v>8.4806234932341962E-3</v>
      </c>
      <c r="BD119" s="18">
        <f t="shared" ca="1" si="123"/>
        <v>1.9765171740001222</v>
      </c>
      <c r="BE119" s="15">
        <f t="shared" ca="1" si="124"/>
        <v>-81364.266574983383</v>
      </c>
      <c r="BF119" s="15">
        <f t="shared" ca="1" si="125"/>
        <v>-19509.465097358756</v>
      </c>
      <c r="BG119" s="15">
        <f t="shared" ca="1" si="126"/>
        <v>64230.888345505125</v>
      </c>
      <c r="BH119" s="15">
        <f t="shared" ca="1" si="127"/>
        <v>-161.82964031750453</v>
      </c>
      <c r="BI119" s="15">
        <f t="shared" ca="1" si="128"/>
        <v>0</v>
      </c>
      <c r="BJ119" s="15">
        <f t="shared" ca="1" si="129"/>
        <v>-36804.672967154518</v>
      </c>
      <c r="BK119" s="15">
        <f t="shared" ca="1" si="130"/>
        <v>225960.20296715337</v>
      </c>
      <c r="BL119" s="15">
        <f t="shared" ca="1" si="131"/>
        <v>189155.52999999886</v>
      </c>
      <c r="BM119" s="16">
        <f ca="1">_xll.DBRW($B$3,$Q$37,$Q$38,$Q$40,$Q$41,$Q$42,$P119,BM$2,BM$4,BM$3)</f>
        <v>0.14507840250000356</v>
      </c>
      <c r="BN119" s="16">
        <f ca="1">_xll.DBRW($B$3,$Q$37,$Q$38,$Q$40,$Q$41,$Q$42,$P119,BN$2,BN$4,BN$3)</f>
        <v>0.13882254359474902</v>
      </c>
      <c r="BO119" s="17">
        <f t="shared" ca="1" si="132"/>
        <v>-0.6255858905254541</v>
      </c>
      <c r="BP119" s="14">
        <f t="shared" ca="1" si="133"/>
        <v>-33529.113712453487</v>
      </c>
      <c r="BQ119" s="15">
        <f ca="1">_xll.DBRW($B$3,$Q$37,$Q$38,$Q$40,$Q$41,$Q$42,$P119,BQ$2,BQ$4,BQ$3)</f>
        <v>0.60493877614529723</v>
      </c>
      <c r="BR119" s="15">
        <f ca="1">_xll.DBRW($B$3,$Q$37,$Q$38,$Q$40,$Q$41,$Q$42,$P119,BR$2,BR$4,BR$3)</f>
        <v>18.742978847008565</v>
      </c>
      <c r="BS119" s="15">
        <f ca="1">_xll.DBRW($B$3,$Q$37,$Q$38,$Q$40,$Q$41,$Q$42,$P119,BS$2,BS$4,BS$3)</f>
        <v>78.153291528187864</v>
      </c>
      <c r="BT119" s="15">
        <f ca="1">_xll.DBRW($B$3,$Q$37,$Q$38,$Q$40,$Q$41,$Q$42,$P119,BT$2,BT$4,BT$3)</f>
        <v>1285365</v>
      </c>
      <c r="BU119" s="15">
        <f ca="1">_xll.DBRW($B$3,$Q$37,$Q$38,$Q$40,$Q$41,$Q$42,$P119,BU$2,BU$4,BU$3)</f>
        <v>68578.48</v>
      </c>
      <c r="BV119" s="15">
        <f ca="1">_xll.DBRW($B$3,$Q$37,$Q$38,$Q$40,$Q$41,$Q$42,$P119,BV$2,BV$4,BV$3)</f>
        <v>0.57041650112893816</v>
      </c>
      <c r="BW119" s="15">
        <f ca="1">_xll.DBRW($B$3,$Q$37,$Q$38,$Q$40,$Q$41,$Q$42,$P119,BW$2,BW$4,BW$3)</f>
        <v>18.539178929364773</v>
      </c>
      <c r="BX119" s="15">
        <f ca="1">_xll.DBRW($B$3,$Q$37,$Q$38,$Q$40,$Q$41,$Q$42,$P119,BX$2,BX$4,BX$3)</f>
        <v>76.176774354187742</v>
      </c>
      <c r="BY119" s="15">
        <f ca="1">_xll.DBRW($B$3,$Q$37,$Q$38,$Q$40,$Q$41,$Q$42,$P119,BY$2,BY$4,BY$3)</f>
        <v>1422133</v>
      </c>
      <c r="BZ119" s="15">
        <f ca="1">_xll.DBRW($B$3,$Q$37,$Q$38,$Q$40,$Q$41,$Q$42,$P119,BZ$2,BZ$4,BZ$3)</f>
        <v>76709.600000000006</v>
      </c>
      <c r="CA119" s="15">
        <f t="shared" ca="1" si="134"/>
        <v>3.4522275016359072E-2</v>
      </c>
      <c r="CB119" s="15">
        <f t="shared" ca="1" si="135"/>
        <v>0.20379991764379213</v>
      </c>
      <c r="CC119" s="15">
        <f t="shared" ca="1" si="136"/>
        <v>1.9765171740001222</v>
      </c>
      <c r="CD119" s="15">
        <f t="shared" ca="1" si="137"/>
        <v>-44373.724026402379</v>
      </c>
      <c r="CE119" s="15">
        <f t="shared" ca="1" si="138"/>
        <v>-8547.7419286092172</v>
      </c>
      <c r="CF119" s="15">
        <f t="shared" ca="1" si="139"/>
        <v>19664.87599346567</v>
      </c>
      <c r="CG119" s="15">
        <f t="shared" ca="1" si="140"/>
        <v>-272.52375090756686</v>
      </c>
      <c r="CH119" s="15">
        <f t="shared" ca="1" si="141"/>
        <v>0</v>
      </c>
      <c r="CI119" s="15">
        <f t="shared" ca="1" si="142"/>
        <v>-33529.113712453494</v>
      </c>
      <c r="CJ119" s="15">
        <f t="shared" ca="1" si="143"/>
        <v>67170.11371245372</v>
      </c>
      <c r="CK119" s="15">
        <f t="shared" ca="1" si="144"/>
        <v>33641.000000000226</v>
      </c>
      <c r="CL119" s="16">
        <f ca="1">_xll.DBRW($B$3,$Q$37,$Q$38,$Q$40,$Q$41,$Q$42,$P119,CL$2,CL$4,CL$3)</f>
        <v>0</v>
      </c>
      <c r="CM119" s="16">
        <f ca="1">_xll.DBRW($B$3,$Q$37,$Q$38,$Q$40,$Q$41,$Q$42,$P119,CM$2,CM$4,CM$3)</f>
        <v>0</v>
      </c>
      <c r="CN119" s="17">
        <f t="shared" ca="1" si="145"/>
        <v>0</v>
      </c>
      <c r="CO119" s="14">
        <f t="shared" ca="1" si="146"/>
        <v>0</v>
      </c>
      <c r="CP119" s="15">
        <f ca="1">_xll.DBRW($B$3,$Q$37,$Q$38,$Q$40,$Q$41,$Q$42,$P119,CP$2,CP$4,CP$3)</f>
        <v>0</v>
      </c>
      <c r="CQ119" s="15">
        <f ca="1">_xll.DBRW($B$3,$Q$37,$Q$38,$Q$40,$Q$41,$Q$42,$P119,CQ$2,CQ$4,CQ$3)</f>
        <v>0</v>
      </c>
      <c r="CR119" s="15">
        <f ca="1">_xll.DBRW($B$3,$Q$37,$Q$38,$Q$40,$Q$41,$Q$42,$P119,CR$2,CR$4,CR$3)</f>
        <v>0</v>
      </c>
      <c r="CS119" s="15">
        <f ca="1">_xll.DBRW($B$3,$Q$37,$Q$38,$Q$40,$Q$41,$Q$42,$P119,CS$2,CS$4,CS$3)</f>
        <v>0</v>
      </c>
      <c r="CT119" s="15">
        <f ca="1">_xll.DBRW($B$3,$Q$37,$Q$38,$Q$40,$Q$41,$Q$42,$P119,CT$2,CT$4,CT$3)</f>
        <v>0</v>
      </c>
      <c r="CU119" s="15">
        <f ca="1">_xll.DBRW($B$3,$Q$37,$Q$38,$Q$40,$Q$41,$Q$42,$P119,CU$2,CU$4,CU$3)</f>
        <v>0</v>
      </c>
      <c r="CV119" s="15">
        <f ca="1">_xll.DBRW($B$3,$Q$37,$Q$38,$Q$40,$Q$41,$Q$42,$P119,CV$2,CV$4,CV$3)</f>
        <v>0</v>
      </c>
      <c r="CW119" s="15">
        <f ca="1">_xll.DBRW($B$3,$Q$37,$Q$38,$Q$40,$Q$41,$Q$42,$P119,CW$2,CW$4,CW$3)</f>
        <v>0</v>
      </c>
      <c r="CX119" s="15">
        <f ca="1">_xll.DBRW($B$3,$Q$37,$Q$38,$Q$40,$Q$41,$Q$42,$P119,CX$2,CX$4,CX$3)</f>
        <v>0</v>
      </c>
      <c r="CY119" s="15">
        <f ca="1">_xll.DBRW($B$3,$Q$37,$Q$38,$Q$40,$Q$41,$Q$42,$P119,CY$2,CY$4,CY$3)</f>
        <v>0</v>
      </c>
      <c r="CZ119" s="15">
        <f t="shared" ca="1" si="147"/>
        <v>0</v>
      </c>
      <c r="DA119" s="15">
        <f t="shared" ca="1" si="148"/>
        <v>0</v>
      </c>
      <c r="DB119" s="15">
        <f t="shared" ca="1" si="149"/>
        <v>0</v>
      </c>
      <c r="DC119" s="15">
        <f t="shared" ca="1" si="150"/>
        <v>0</v>
      </c>
      <c r="DD119" s="15">
        <f t="shared" ca="1" si="151"/>
        <v>0</v>
      </c>
      <c r="DE119" s="15">
        <f t="shared" ca="1" si="152"/>
        <v>0</v>
      </c>
      <c r="DF119" s="15">
        <f t="shared" ca="1" si="153"/>
        <v>0</v>
      </c>
      <c r="DG119" s="15">
        <f t="shared" ca="1" si="154"/>
        <v>0</v>
      </c>
      <c r="DH119" s="15">
        <f t="shared" ca="1" si="155"/>
        <v>0</v>
      </c>
      <c r="DI119" s="15">
        <f t="shared" ca="1" si="156"/>
        <v>0</v>
      </c>
      <c r="DJ119" s="15">
        <f t="shared" ca="1" si="157"/>
        <v>0</v>
      </c>
      <c r="DK119" s="16">
        <f ca="1">_xll.DBRW($B$3,$Q$37,$Q$38,$Q$40,$Q$41,$Q$42,$P119,DK$2,DK$4,DK$3)</f>
        <v>1.5852146051601426E-3</v>
      </c>
      <c r="DL119" s="16">
        <f ca="1">_xll.DBRW($B$3,$Q$37,$Q$38,$Q$40,$Q$41,$Q$42,$P119,DL$2,DL$4,DL$3)</f>
        <v>1.4174645898120993E-3</v>
      </c>
      <c r="DM119" s="17">
        <f t="shared" ca="1" si="158"/>
        <v>-1.677500153480433E-2</v>
      </c>
      <c r="DN119" s="14">
        <f t="shared" ca="1" si="159"/>
        <v>-899.07867569489349</v>
      </c>
      <c r="DO119" s="15">
        <f ca="1">_xll.DBRW($B$3,$Q$37,$Q$38,$Q$40,$Q$41,$Q$42,$P119,DO$2,DO$4,DO$3)</f>
        <v>0</v>
      </c>
      <c r="DP119" s="15">
        <f ca="1">_xll.DBRW($B$3,$Q$37,$Q$38,$Q$40,$Q$41,$Q$42,$P119,DP$2,DP$4,DP$3)</f>
        <v>0</v>
      </c>
      <c r="DQ119" s="15">
        <f ca="1">_xll.DBRW($B$3,$Q$37,$Q$38,$Q$40,$Q$41,$Q$42,$P119,DQ$2,DQ$4,DQ$3)</f>
        <v>0</v>
      </c>
      <c r="DR119" s="15">
        <f ca="1">_xll.DBRW($B$3,$Q$37,$Q$38,$Q$40,$Q$41,$Q$42,$P119,DR$2,DR$4,DR$3)</f>
        <v>0</v>
      </c>
      <c r="DS119" s="15">
        <f ca="1">_xll.DBRW($B$3,$Q$37,$Q$38,$Q$40,$Q$41,$Q$42,$P119,DS$2,DS$4,DS$3)</f>
        <v>0</v>
      </c>
      <c r="DT119" s="15">
        <f ca="1">_xll.DBRW($B$3,$Q$37,$Q$38,$Q$40,$Q$41,$Q$42,$P119,DT$2,DT$4,DT$3)</f>
        <v>0</v>
      </c>
      <c r="DU119" s="15">
        <f ca="1">_xll.DBRW($B$3,$Q$37,$Q$38,$Q$40,$Q$41,$Q$42,$P119,DU$2,DU$4,DU$3)</f>
        <v>0</v>
      </c>
      <c r="DV119" s="15">
        <f ca="1">_xll.DBRW($B$3,$Q$37,$Q$38,$Q$40,$Q$41,$Q$42,$P119,DV$2,DV$4,DV$3)</f>
        <v>0</v>
      </c>
      <c r="DW119" s="15">
        <f ca="1">_xll.DBRW($B$3,$Q$37,$Q$38,$Q$40,$Q$41,$Q$42,$P119,DW$2,DW$4,DW$3)</f>
        <v>0</v>
      </c>
      <c r="DX119" s="15">
        <f ca="1">_xll.DBRW($B$3,$Q$37,$Q$38,$Q$40,$Q$41,$Q$42,$P119,DX$2,DX$4,DX$3)</f>
        <v>0</v>
      </c>
      <c r="DY119" s="15">
        <f t="shared" ca="1" si="160"/>
        <v>0</v>
      </c>
      <c r="DZ119" s="15">
        <f t="shared" ca="1" si="161"/>
        <v>0</v>
      </c>
      <c r="EA119" s="15">
        <f t="shared" ca="1" si="162"/>
        <v>0</v>
      </c>
      <c r="EB119" s="15">
        <f t="shared" ca="1" si="163"/>
        <v>0</v>
      </c>
      <c r="EC119" s="15">
        <f t="shared" ca="1" si="164"/>
        <v>0</v>
      </c>
      <c r="ED119" s="15">
        <f t="shared" ca="1" si="165"/>
        <v>0</v>
      </c>
      <c r="EE119" s="15">
        <f t="shared" ca="1" si="166"/>
        <v>0</v>
      </c>
      <c r="EF119" s="15">
        <f t="shared" ca="1" si="167"/>
        <v>-899.07867569489349</v>
      </c>
      <c r="EG119" s="15">
        <f t="shared" ca="1" si="168"/>
        <v>-899.07867569489349</v>
      </c>
      <c r="EH119" s="15">
        <f t="shared" ca="1" si="169"/>
        <v>685.84867569489393</v>
      </c>
      <c r="EI119" s="15">
        <f t="shared" ca="1" si="170"/>
        <v>-213.22999999999956</v>
      </c>
      <c r="EJ119" s="16">
        <f ca="1">_xll.DBRW($B$3,$Q$37,$Q$38,$Q$40,$Q$41,$Q$42,$P119,EJ$2,EJ$4,EJ$3)</f>
        <v>0.23954424581466843</v>
      </c>
      <c r="EK119" s="16">
        <f ca="1">_xll.DBRW($B$3,$Q$37,$Q$38,$Q$40,$Q$41,$Q$42,$P119,EK$2,EK$4,EK$3)</f>
        <v>0.24188718156574063</v>
      </c>
      <c r="EL119" s="17">
        <f t="shared" ca="1" si="171"/>
        <v>0.23429357510721949</v>
      </c>
      <c r="EM119" s="14">
        <f t="shared" ca="1" si="172"/>
        <v>12557.277970685886</v>
      </c>
      <c r="EN119" s="15">
        <f ca="1">_xll.DBRW($B$3,$Q$37,$Q$38,$Q$40,$Q$41,$Q$42,$P119,EN$2,EN$4,EN$3)</f>
        <v>18.721171277053678</v>
      </c>
      <c r="EO119" s="15">
        <f ca="1">_xll.DBRW($B$3,$Q$37,$Q$38,$Q$40,$Q$41,$Q$42,$P119,EO$2,EO$4,EO$3)</f>
        <v>1</v>
      </c>
      <c r="EP119" s="15">
        <f ca="1">_xll.DBRW($B$3,$Q$37,$Q$38,$Q$40,$Q$41,$Q$42,$P119,EP$2,EP$4,EP$3)</f>
        <v>78.153291528187864</v>
      </c>
      <c r="EQ119" s="15">
        <f ca="1">_xll.DBRW($B$3,$Q$37,$Q$38,$Q$40,$Q$41,$Q$42,$P119,EQ$2,EQ$4,EQ$3)</f>
        <v>68578.48</v>
      </c>
      <c r="ER119" s="15">
        <f ca="1">_xll.DBRW($B$3,$Q$37,$Q$38,$Q$40,$Q$41,$Q$42,$P119,ER$2,ER$4,ER$3)</f>
        <v>68578.48</v>
      </c>
      <c r="ES119" s="15">
        <f ca="1">_xll.DBRW($B$3,$Q$37,$Q$38,$Q$40,$Q$41,$Q$42,$P119,ES$2,ES$4,ES$3)</f>
        <v>18.426185249303863</v>
      </c>
      <c r="ET119" s="15">
        <f ca="1">_xll.DBRW($B$3,$Q$37,$Q$38,$Q$40,$Q$41,$Q$42,$P119,ET$2,ET$4,ET$3)</f>
        <v>1</v>
      </c>
      <c r="EU119" s="15">
        <f ca="1">_xll.DBRW($B$3,$Q$37,$Q$38,$Q$40,$Q$41,$Q$42,$P119,EU$2,EU$4,EU$3)</f>
        <v>76.176774354187742</v>
      </c>
      <c r="EV119" s="15">
        <f ca="1">_xll.DBRW($B$3,$Q$37,$Q$38,$Q$40,$Q$41,$Q$42,$P119,EV$2,EV$4,EV$3)</f>
        <v>76709.600000000006</v>
      </c>
      <c r="EW119" s="15">
        <f ca="1">_xll.DBRW($B$3,$Q$37,$Q$38,$Q$40,$Q$41,$Q$42,$P119,EW$2,EW$4,EW$3)</f>
        <v>76709.600000000006</v>
      </c>
      <c r="EX119" s="15">
        <f t="shared" ca="1" si="173"/>
        <v>0.29498602774981464</v>
      </c>
      <c r="EY119" s="15">
        <f t="shared" ca="1" si="174"/>
        <v>0</v>
      </c>
      <c r="EZ119" s="15">
        <f t="shared" ca="1" si="175"/>
        <v>1.9765171740001222</v>
      </c>
      <c r="FA119" s="15">
        <f t="shared" ca="1" si="176"/>
        <v>-20229.693404320107</v>
      </c>
      <c r="FB119" s="15">
        <f t="shared" ca="1" si="177"/>
        <v>0</v>
      </c>
      <c r="FC119" s="15">
        <f t="shared" ca="1" si="178"/>
        <v>32469.394532336384</v>
      </c>
      <c r="FD119" s="15">
        <f t="shared" ca="1" si="179"/>
        <v>317.57684266960132</v>
      </c>
      <c r="FE119" s="15">
        <f t="shared" ca="1" si="180"/>
        <v>0</v>
      </c>
      <c r="FF119" s="15">
        <f t="shared" ca="1" si="181"/>
        <v>12557.277970685878</v>
      </c>
      <c r="FG119" s="15">
        <f t="shared" ca="1" si="182"/>
        <v>117038.55202931396</v>
      </c>
      <c r="FH119" s="15">
        <f t="shared" ca="1" si="183"/>
        <v>129595.82999999984</v>
      </c>
      <c r="FI119" s="20"/>
      <c r="FJ119" s="85">
        <f t="shared" ca="1" si="184"/>
        <v>410854.71738461591</v>
      </c>
      <c r="FK119" s="21"/>
      <c r="FL119" s="22"/>
      <c r="FM119" s="104">
        <f ca="1">_xll.DBRW($B$3,$Q$37,$Q$38,$Q$40,$Q$41,$Q$42,$P119,FM$2,FM$4,FM$3)</f>
        <v>749953.26999999932</v>
      </c>
      <c r="FN119" s="105">
        <f t="shared" ca="1" si="185"/>
        <v>0.13992621108000508</v>
      </c>
      <c r="FO119" s="104">
        <f ca="1">_xll.DBRW($B$3,$Q$37,$Q$38,$Q$40,$Q$41,$Q$42,$P119,FO$2,FO$4,FO$3)</f>
        <v>881630.09</v>
      </c>
      <c r="FP119" s="105">
        <f t="shared" ca="1" si="186"/>
        <v>0.15087389669463427</v>
      </c>
      <c r="FQ119" s="86">
        <f t="shared" ca="1" si="187"/>
        <v>-131676.82000000065</v>
      </c>
      <c r="FR119" s="103">
        <f t="shared" ca="1" si="188"/>
        <v>-1.0947685614629195</v>
      </c>
      <c r="FS119" s="23"/>
      <c r="FU119" s="37"/>
      <c r="FV119" s="37"/>
      <c r="FW119" s="37"/>
      <c r="FX119" s="37"/>
      <c r="FY119" s="37"/>
      <c r="FZ119" s="37"/>
      <c r="GA119" s="37"/>
      <c r="GB119" s="37"/>
      <c r="GC119" s="37"/>
      <c r="GD119" s="37"/>
      <c r="GE119" s="37"/>
      <c r="GF119" s="37"/>
      <c r="GG119" s="37"/>
    </row>
    <row r="120" spans="1:189" ht="15" customHeight="1" x14ac:dyDescent="0.25">
      <c r="A120">
        <f t="shared" ca="1" si="108"/>
        <v>1</v>
      </c>
      <c r="C120" s="30"/>
      <c r="D120" s="30"/>
      <c r="E120" s="30">
        <f t="shared" ca="1" si="190"/>
        <v>0</v>
      </c>
      <c r="F120" s="30"/>
      <c r="G120" s="30"/>
      <c r="H120" s="30"/>
      <c r="I120" s="30">
        <f t="shared" ca="1" si="189"/>
        <v>0</v>
      </c>
      <c r="J120" s="30">
        <f t="shared" ca="1" si="111"/>
        <v>0</v>
      </c>
      <c r="K120" s="4"/>
      <c r="L120" s="9"/>
      <c r="M120" s="10"/>
      <c r="N120" s="9"/>
      <c r="O120" s="11"/>
      <c r="P120" s="130" t="s">
        <v>325</v>
      </c>
      <c r="Q120" s="130"/>
      <c r="R120" s="12"/>
      <c r="S120" s="13"/>
      <c r="T120" s="84">
        <f ca="1">_xll.DBRW($B$3,$Q$37,$Q$38,$Q$40,$Q$41,$Q$42,$P120,T$2,T$4,T$3)</f>
        <v>1925779.73</v>
      </c>
      <c r="U120" s="84">
        <f ca="1">_xll.DBRW($B$3,$Q$37,$Q$38,$Q$40,$Q$41,$Q$42,$P120,U$2,U$4,U$3)</f>
        <v>2382773.69</v>
      </c>
      <c r="V120" s="85">
        <f t="shared" ca="1" si="112"/>
        <v>-456993.95999999996</v>
      </c>
      <c r="W120" s="106">
        <f t="shared" ca="1" si="113"/>
        <v>-0.19179075290192582</v>
      </c>
      <c r="X120" s="15">
        <f ca="1">_xll.DBRW($B$3,$Q$37,$Q$38,$Q$40,$Q$41,$Q$42,$P120,X$2,X$4,X$3)</f>
        <v>-926892.4800000001</v>
      </c>
      <c r="Y120" s="15">
        <f ca="1">_xll.DBRW($B$3,$Q$37,$Q$38,$Q$40,$Q$41,$Q$42,$P120,Y$2,Y$4,Y$3)</f>
        <v>-234882.34</v>
      </c>
      <c r="Z120" s="15">
        <f ca="1">_xll.DBRW($B$3,$Q$37,$Q$38,$Q$40,$Q$41,$Q$42,$P120,Z$2,Z$4,Z$3)</f>
        <v>-277112.69</v>
      </c>
      <c r="AA120" s="15">
        <f ca="1">_xll.DBRW($B$3,$Q$37,$Q$38,$Q$40,$Q$41,$Q$42,$P120,AA$2,AA$4,AA$3)</f>
        <v>-208503.79000000004</v>
      </c>
      <c r="AB120" s="15">
        <f ca="1">_xll.DBRW($B$3,$Q$37,$Q$38,$Q$40,$Q$41,$Q$42,$P120,AB$2,AB$4,AB$3)</f>
        <v>-120517.64000000001</v>
      </c>
      <c r="AC120" s="15">
        <f ca="1">_xll.DBRW($B$3,$Q$37,$Q$38,$Q$40,$Q$41,$Q$42,$P120,AC$2,AC$4,AC$3)</f>
        <v>-1196949.7199999997</v>
      </c>
      <c r="AD120" s="15">
        <f ca="1">_xll.DBRW($B$3,$Q$37,$Q$38,$Q$40,$Q$41,$Q$42,$P120,AD$2,AD$4,AD$3)</f>
        <v>-393753.81999999995</v>
      </c>
      <c r="AE120" s="15">
        <f ca="1">_xll.DBRW($B$3,$Q$37,$Q$38,$Q$40,$Q$41,$Q$42,$P120,AE$2,AE$4,AE$3)</f>
        <v>-347738.57</v>
      </c>
      <c r="AF120" s="15">
        <f ca="1">_xll.DBRW($B$3,$Q$37,$Q$38,$Q$40,$Q$41,$Q$42,$P120,AF$2,AF$4,AF$3)</f>
        <v>-243699.19</v>
      </c>
      <c r="AG120" s="15">
        <f ca="1">_xll.DBRW($B$3,$Q$37,$Q$38,$Q$40,$Q$41,$Q$42,$P120,AG$2,AG$4,AG$3)</f>
        <v>-89593.890000000014</v>
      </c>
      <c r="AH120" s="15">
        <f t="shared" ca="1" si="114"/>
        <v>270057.23999999964</v>
      </c>
      <c r="AI120" s="15">
        <f t="shared" ca="1" si="115"/>
        <v>158871.47999999995</v>
      </c>
      <c r="AJ120" s="15">
        <f t="shared" ca="1" si="116"/>
        <v>70625.88</v>
      </c>
      <c r="AK120" s="15">
        <f t="shared" ca="1" si="117"/>
        <v>35195.399999999965</v>
      </c>
      <c r="AL120" s="15">
        <f t="shared" ca="1" si="118"/>
        <v>-30923.75</v>
      </c>
      <c r="AM120" s="20"/>
      <c r="AN120" s="16">
        <f ca="1">_xll.DBRW($B$3,$Q$37,$Q$38,$Q$40,$Q$41,$Q$42,$P120,AN$2,AN$4,AN$3)</f>
        <v>0.48130763116922004</v>
      </c>
      <c r="AO120" s="16">
        <f ca="1">_xll.DBRW($B$3,$Q$37,$Q$38,$Q$40,$Q$41,$Q$42,$P120,AO$2,AO$4,AO$3)</f>
        <v>0.50233462163164966</v>
      </c>
      <c r="AP120" s="17">
        <f t="shared" ca="1" si="119"/>
        <v>2.1026990462429618</v>
      </c>
      <c r="AQ120" s="14">
        <f t="shared" ca="1" si="120"/>
        <v>40493.352015450393</v>
      </c>
      <c r="AR120" s="18">
        <f ca="1">_xll.DBRW($B$3,$Q$37,$Q$38,$Q$40,$Q$41,$Q$42,$P120,AR$2,AR$4,AR$3)</f>
        <v>12.485081896551726</v>
      </c>
      <c r="AS120" s="19">
        <f ca="1">_xll.DBRW($B$3,$Q$37,$Q$38,$Q$40,$Q$41,$Q$42,$P120,AS$2,AS$4,AS$3)</f>
        <v>2.5234782046398879E-2</v>
      </c>
      <c r="AT120" s="18">
        <f ca="1">_xll.DBRW($B$3,$Q$37,$Q$38,$Q$40,$Q$41,$Q$42,$P120,AT$2,AT$4,AT$3)</f>
        <v>0.65458825102266804</v>
      </c>
      <c r="AU120" s="15">
        <f ca="1">_xll.DBRW($B$3,$Q$37,$Q$38,$Q$40,$Q$41,$Q$42,$P120,AU$2,AU$4,AU$3)</f>
        <v>74240</v>
      </c>
      <c r="AV120" s="15">
        <f ca="1">_xll.DBRW($B$3,$Q$37,$Q$38,$Q$40,$Q$41,$Q$42,$P120,AV$2,AV$4,AV$3)</f>
        <v>2941971.12</v>
      </c>
      <c r="AW120" s="18">
        <f ca="1">_xll.DBRW($B$3,$Q$37,$Q$38,$Q$40,$Q$41,$Q$42,$P120,AW$2,AW$4,AW$3)</f>
        <v>14.101347353748038</v>
      </c>
      <c r="AX120" s="19">
        <f ca="1">_xll.DBRW($B$3,$Q$37,$Q$38,$Q$40,$Q$41,$Q$42,$P120,AX$2,AX$4,AX$3)</f>
        <v>4.7179152729250218E-2</v>
      </c>
      <c r="AY120" s="18">
        <f ca="1">_xll.DBRW($B$3,$Q$37,$Q$38,$Q$40,$Q$41,$Q$42,$P120,AY$2,AY$4,AY$3)</f>
        <v>1.3243953170692035</v>
      </c>
      <c r="AZ120" s="15">
        <f ca="1">_xll.DBRW($B$3,$Q$37,$Q$38,$Q$40,$Q$41,$Q$42,$P120,AZ$2,AZ$4,AZ$3)</f>
        <v>84881.94</v>
      </c>
      <c r="BA120" s="15">
        <f ca="1">_xll.DBRW($B$3,$Q$37,$Q$38,$Q$40,$Q$41,$Q$42,$P120,BA$2,BA$4,BA$3)</f>
        <v>1799140.83</v>
      </c>
      <c r="BB120" s="18">
        <f t="shared" ca="1" si="121"/>
        <v>-1.6162654571963113</v>
      </c>
      <c r="BC120" s="18">
        <f t="shared" ca="1" si="122"/>
        <v>-2.1944370682851339E-2</v>
      </c>
      <c r="BD120" s="18">
        <f t="shared" ca="1" si="123"/>
        <v>-0.6698070660465355</v>
      </c>
      <c r="BE120" s="15">
        <f t="shared" ca="1" si="124"/>
        <v>119991.54754225415</v>
      </c>
      <c r="BF120" s="15">
        <f t="shared" ca="1" si="125"/>
        <v>431124.15097816917</v>
      </c>
      <c r="BG120" s="15">
        <f t="shared" ca="1" si="126"/>
        <v>-948442.21783610643</v>
      </c>
      <c r="BH120" s="15">
        <f t="shared" ca="1" si="127"/>
        <v>437819.87133113353</v>
      </c>
      <c r="BI120" s="15">
        <f t="shared" ca="1" si="128"/>
        <v>0</v>
      </c>
      <c r="BJ120" s="15">
        <f t="shared" ca="1" si="129"/>
        <v>40493.35201545048</v>
      </c>
      <c r="BK120" s="15">
        <f t="shared" ca="1" si="130"/>
        <v>229563.88798454925</v>
      </c>
      <c r="BL120" s="15">
        <f t="shared" ca="1" si="131"/>
        <v>270057.23999999976</v>
      </c>
      <c r="BM120" s="16">
        <f ca="1">_xll.DBRW($B$3,$Q$37,$Q$38,$Q$40,$Q$41,$Q$42,$P120,BM$2,BM$4,BM$3)</f>
        <v>0.12196739655162951</v>
      </c>
      <c r="BN120" s="16">
        <f ca="1">_xll.DBRW($B$3,$Q$37,$Q$38,$Q$40,$Q$41,$Q$42,$P120,BN$2,BN$4,BN$3)</f>
        <v>0.16525019629539386</v>
      </c>
      <c r="BO120" s="17">
        <f t="shared" ca="1" si="132"/>
        <v>4.3282799743764349</v>
      </c>
      <c r="BP120" s="14">
        <f t="shared" ca="1" si="133"/>
        <v>83353.138404190584</v>
      </c>
      <c r="BQ120" s="15">
        <f ca="1">_xll.DBRW($B$3,$Q$37,$Q$38,$Q$40,$Q$41,$Q$42,$P120,BQ$2,BQ$4,BQ$3)</f>
        <v>7.9838424790519349E-2</v>
      </c>
      <c r="BR120" s="15">
        <f ca="1">_xll.DBRW($B$3,$Q$37,$Q$38,$Q$40,$Q$41,$Q$42,$P120,BR$2,BR$4,BR$3)</f>
        <v>1</v>
      </c>
      <c r="BS120" s="15">
        <f ca="1">_xll.DBRW($B$3,$Q$37,$Q$38,$Q$40,$Q$41,$Q$42,$P120,BS$2,BS$4,BS$3)</f>
        <v>0.65458825102266804</v>
      </c>
      <c r="BT120" s="15">
        <f ca="1">_xll.DBRW($B$3,$Q$37,$Q$38,$Q$40,$Q$41,$Q$42,$P120,BT$2,BT$4,BT$3)</f>
        <v>2941971.12</v>
      </c>
      <c r="BU120" s="15">
        <f ca="1">_xll.DBRW($B$3,$Q$37,$Q$38,$Q$40,$Q$41,$Q$42,$P120,BU$2,BU$4,BU$3)</f>
        <v>2941971.12</v>
      </c>
      <c r="BV120" s="15">
        <f ca="1">_xll.DBRW($B$3,$Q$37,$Q$38,$Q$40,$Q$41,$Q$42,$P120,BV$2,BV$4,BV$3)</f>
        <v>0.21885658611838626</v>
      </c>
      <c r="BW120" s="15">
        <f ca="1">_xll.DBRW($B$3,$Q$37,$Q$38,$Q$40,$Q$41,$Q$42,$P120,BW$2,BW$4,BW$3)</f>
        <v>1</v>
      </c>
      <c r="BX120" s="15">
        <f ca="1">_xll.DBRW($B$3,$Q$37,$Q$38,$Q$40,$Q$41,$Q$42,$P120,BX$2,BX$4,BX$3)</f>
        <v>1.3243953170692035</v>
      </c>
      <c r="BY120" s="15">
        <f ca="1">_xll.DBRW($B$3,$Q$37,$Q$38,$Q$40,$Q$41,$Q$42,$P120,BY$2,BY$4,BY$3)</f>
        <v>1799140.83</v>
      </c>
      <c r="BZ120" s="15">
        <f ca="1">_xll.DBRW($B$3,$Q$37,$Q$38,$Q$40,$Q$41,$Q$42,$P120,BZ$2,BZ$4,BZ$3)</f>
        <v>1799140.83</v>
      </c>
      <c r="CA120" s="15">
        <f t="shared" ca="1" si="134"/>
        <v>-0.13901816132786693</v>
      </c>
      <c r="CB120" s="15">
        <f t="shared" ca="1" si="135"/>
        <v>0</v>
      </c>
      <c r="CC120" s="15">
        <f t="shared" ca="1" si="136"/>
        <v>-0.6698070660465355</v>
      </c>
      <c r="CD120" s="15">
        <f t="shared" ca="1" si="137"/>
        <v>408987.41578208539</v>
      </c>
      <c r="CE120" s="15">
        <f t="shared" ca="1" si="138"/>
        <v>0</v>
      </c>
      <c r="CF120" s="15">
        <f t="shared" ca="1" si="139"/>
        <v>-240343.22457782197</v>
      </c>
      <c r="CG120" s="15">
        <f t="shared" ca="1" si="140"/>
        <v>-85291.052800072837</v>
      </c>
      <c r="CH120" s="15">
        <f t="shared" ca="1" si="141"/>
        <v>0</v>
      </c>
      <c r="CI120" s="15">
        <f t="shared" ca="1" si="142"/>
        <v>83353.138404190584</v>
      </c>
      <c r="CJ120" s="15">
        <f t="shared" ca="1" si="143"/>
        <v>75518.341595809368</v>
      </c>
      <c r="CK120" s="15">
        <f t="shared" ca="1" si="144"/>
        <v>158871.47999999995</v>
      </c>
      <c r="CL120" s="16">
        <f ca="1">_xll.DBRW($B$3,$Q$37,$Q$38,$Q$40,$Q$41,$Q$42,$P120,CL$2,CL$4,CL$3)</f>
        <v>0.14389635828184774</v>
      </c>
      <c r="CM120" s="16">
        <f ca="1">_xll.DBRW($B$3,$Q$37,$Q$38,$Q$40,$Q$41,$Q$42,$P120,CM$2,CM$4,CM$3)</f>
        <v>0.14593856372486638</v>
      </c>
      <c r="CN120" s="17">
        <f t="shared" ca="1" si="145"/>
        <v>0.20422054430186409</v>
      </c>
      <c r="CO120" s="14">
        <f t="shared" ca="1" si="146"/>
        <v>3932.837846660972</v>
      </c>
      <c r="CP120" s="15">
        <f ca="1">_xll.DBRW($B$3,$Q$37,$Q$38,$Q$40,$Q$41,$Q$42,$P120,CP$2,CP$4,CP$3)</f>
        <v>0.29331911677539796</v>
      </c>
      <c r="CQ120" s="15">
        <f ca="1">_xll.DBRW($B$3,$Q$37,$Q$38,$Q$40,$Q$41,$Q$42,$P120,CQ$2,CQ$4,CQ$3)</f>
        <v>0.32112760508675559</v>
      </c>
      <c r="CR120" s="15">
        <f ca="1">_xll.DBRW($B$3,$Q$37,$Q$38,$Q$40,$Q$41,$Q$42,$P120,CR$2,CR$4,CR$3)</f>
        <v>0.65458825102266804</v>
      </c>
      <c r="CS120" s="15">
        <f ca="1">_xll.DBRW($B$3,$Q$37,$Q$38,$Q$40,$Q$41,$Q$42,$P120,CS$2,CS$4,CS$3)</f>
        <v>944748.14</v>
      </c>
      <c r="CT120" s="15">
        <f ca="1">_xll.DBRW($B$3,$Q$37,$Q$38,$Q$40,$Q$41,$Q$42,$P120,CT$2,CT$4,CT$3)</f>
        <v>2941971.12</v>
      </c>
      <c r="CU120" s="15">
        <f ca="1">_xll.DBRW($B$3,$Q$37,$Q$38,$Q$40,$Q$41,$Q$42,$P120,CU$2,CU$4,CU$3)</f>
        <v>1.2355790746322464</v>
      </c>
      <c r="CV120" s="15">
        <f ca="1">_xll.DBRW($B$3,$Q$37,$Q$38,$Q$40,$Q$41,$Q$42,$P120,CV$2,CV$4,CV$3)</f>
        <v>0.15642896059448552</v>
      </c>
      <c r="CW120" s="15">
        <f ca="1">_xll.DBRW($B$3,$Q$37,$Q$38,$Q$40,$Q$41,$Q$42,$P120,CW$2,CW$4,CW$3)</f>
        <v>1.3243953170692035</v>
      </c>
      <c r="CX120" s="15">
        <f ca="1">_xll.DBRW($B$3,$Q$37,$Q$38,$Q$40,$Q$41,$Q$42,$P120,CX$2,CX$4,CX$3)</f>
        <v>281437.73</v>
      </c>
      <c r="CY120" s="15">
        <f ca="1">_xll.DBRW($B$3,$Q$37,$Q$38,$Q$40,$Q$41,$Q$42,$P120,CY$2,CY$4,CY$3)</f>
        <v>1799140.83</v>
      </c>
      <c r="CZ120" s="15">
        <f t="shared" ca="1" si="147"/>
        <v>-0.94225995785684846</v>
      </c>
      <c r="DA120" s="15">
        <f t="shared" ca="1" si="148"/>
        <v>0.16469864449227006</v>
      </c>
      <c r="DB120" s="15">
        <f t="shared" ca="1" si="149"/>
        <v>-0.6698070660465355</v>
      </c>
      <c r="DC120" s="15">
        <f t="shared" ca="1" si="150"/>
        <v>890198.34258173604</v>
      </c>
      <c r="DD120" s="15">
        <f t="shared" ca="1" si="151"/>
        <v>-291762.3708625189</v>
      </c>
      <c r="DE120" s="15">
        <f t="shared" ca="1" si="152"/>
        <v>-283555.40687322157</v>
      </c>
      <c r="DF120" s="15">
        <f t="shared" ca="1" si="153"/>
        <v>-310947.72699933458</v>
      </c>
      <c r="DG120" s="15">
        <f t="shared" ca="1" si="154"/>
        <v>0</v>
      </c>
      <c r="DH120" s="15">
        <f t="shared" ca="1" si="155"/>
        <v>3932.8378466609865</v>
      </c>
      <c r="DI120" s="15">
        <f t="shared" ca="1" si="156"/>
        <v>66693.042153339033</v>
      </c>
      <c r="DJ120" s="15">
        <f t="shared" ca="1" si="157"/>
        <v>70625.880000000019</v>
      </c>
      <c r="DK120" s="16">
        <f ca="1">_xll.DBRW($B$3,$Q$37,$Q$38,$Q$40,$Q$41,$Q$42,$P120,DK$2,DK$4,DK$3)</f>
        <v>0.10826980196743478</v>
      </c>
      <c r="DL120" s="16">
        <f ca="1">_xll.DBRW($B$3,$Q$37,$Q$38,$Q$40,$Q$41,$Q$42,$P120,DL$2,DL$4,DL$3)</f>
        <v>0.10227542423468676</v>
      </c>
      <c r="DM120" s="17">
        <f t="shared" ca="1" si="158"/>
        <v>-0.59943777327480241</v>
      </c>
      <c r="DN120" s="14">
        <f t="shared" ca="1" si="159"/>
        <v>-11543.851131689509</v>
      </c>
      <c r="DO120" s="15">
        <f ca="1">_xll.DBRW($B$3,$Q$37,$Q$38,$Q$40,$Q$41,$Q$42,$P120,DO$2,DO$4,DO$3)</f>
        <v>1044.8408184855236</v>
      </c>
      <c r="DP120" s="15">
        <f ca="1">_xll.DBRW($B$3,$Q$37,$Q$38,$Q$40,$Q$41,$Q$42,$P120,DP$2,DP$4,DP$3)</f>
        <v>6.7830562373282416E-5</v>
      </c>
      <c r="DQ120" s="15">
        <f ca="1">_xll.DBRW($B$3,$Q$37,$Q$38,$Q$40,$Q$41,$Q$42,$P120,DQ$2,DQ$4,DQ$3)</f>
        <v>0.65458825102266804</v>
      </c>
      <c r="DR120" s="15">
        <f ca="1">_xll.DBRW($B$3,$Q$37,$Q$38,$Q$40,$Q$41,$Q$42,$P120,DR$2,DR$4,DR$3)</f>
        <v>199.55555555555554</v>
      </c>
      <c r="DS120" s="15">
        <f ca="1">_xll.DBRW($B$3,$Q$37,$Q$38,$Q$40,$Q$41,$Q$42,$P120,DS$2,DS$4,DS$3)</f>
        <v>2941971.12</v>
      </c>
      <c r="DT120" s="15">
        <f ca="1">_xll.DBRW($B$3,$Q$37,$Q$38,$Q$40,$Q$41,$Q$42,$P120,DT$2,DT$4,DT$3)</f>
        <v>2080.9228747628085</v>
      </c>
      <c r="DU120" s="15">
        <f ca="1">_xll.DBRW($B$3,$Q$37,$Q$38,$Q$40,$Q$41,$Q$42,$P120,DU$2,DU$4,DU$3)</f>
        <v>6.5092798272557194E-5</v>
      </c>
      <c r="DV120" s="15">
        <f ca="1">_xll.DBRW($B$3,$Q$37,$Q$38,$Q$40,$Q$41,$Q$42,$P120,DV$2,DV$4,DV$3)</f>
        <v>1.3243953170692035</v>
      </c>
      <c r="DW120" s="15">
        <f ca="1">_xll.DBRW($B$3,$Q$37,$Q$38,$Q$40,$Q$41,$Q$42,$P120,DW$2,DW$4,DW$3)</f>
        <v>117.11111111111111</v>
      </c>
      <c r="DX120" s="15">
        <f ca="1">_xll.DBRW($B$3,$Q$37,$Q$38,$Q$40,$Q$41,$Q$42,$P120,DX$2,DX$4,DX$3)</f>
        <v>1799140.83</v>
      </c>
      <c r="DY120" s="15">
        <f t="shared" ca="1" si="160"/>
        <v>-1036.0820562772849</v>
      </c>
      <c r="DZ120" s="15">
        <f t="shared" ca="1" si="161"/>
        <v>2.7377641007252221E-6</v>
      </c>
      <c r="EA120" s="15">
        <f t="shared" ca="1" si="162"/>
        <v>-0.6698070660465355</v>
      </c>
      <c r="EB120" s="15">
        <f t="shared" ca="1" si="163"/>
        <v>206755.93034155594</v>
      </c>
      <c r="EC120" s="15">
        <f t="shared" ca="1" si="164"/>
        <v>-8769.5445007134003</v>
      </c>
      <c r="ED120" s="15">
        <f t="shared" ca="1" si="165"/>
        <v>-213351.38787061232</v>
      </c>
      <c r="EE120" s="15">
        <f t="shared" ca="1" si="166"/>
        <v>3821.1508980802828</v>
      </c>
      <c r="EF120" s="15">
        <f t="shared" ca="1" si="167"/>
        <v>0</v>
      </c>
      <c r="EG120" s="15">
        <f t="shared" ca="1" si="168"/>
        <v>-11543.851131689509</v>
      </c>
      <c r="EH120" s="15">
        <f t="shared" ca="1" si="169"/>
        <v>46739.251131689474</v>
      </c>
      <c r="EI120" s="15">
        <f t="shared" ca="1" si="170"/>
        <v>35195.399999999965</v>
      </c>
      <c r="EJ120" s="16">
        <f ca="1">_xll.DBRW($B$3,$Q$37,$Q$38,$Q$40,$Q$41,$Q$42,$P120,EJ$2,EJ$4,EJ$3)</f>
        <v>6.258121742718728E-2</v>
      </c>
      <c r="EK120" s="16">
        <f ca="1">_xll.DBRW($B$3,$Q$37,$Q$38,$Q$40,$Q$41,$Q$42,$P120,EK$2,EK$4,EK$3)</f>
        <v>3.760067117410551E-2</v>
      </c>
      <c r="EL120" s="17">
        <f t="shared" ca="1" si="171"/>
        <v>-2.498054625308177</v>
      </c>
      <c r="EM120" s="14">
        <f t="shared" ca="1" si="172"/>
        <v>-48107.02961851233</v>
      </c>
      <c r="EN120" s="15">
        <f ca="1">_xll.DBRW($B$3,$Q$37,$Q$38,$Q$40,$Q$41,$Q$42,$P120,EN$2,EN$4,EN$3)</f>
        <v>4.0964929662531839E-2</v>
      </c>
      <c r="EO120" s="15">
        <f ca="1">_xll.DBRW($B$3,$Q$37,$Q$38,$Q$40,$Q$41,$Q$42,$P120,EO$2,EO$4,EO$3)</f>
        <v>1</v>
      </c>
      <c r="EP120" s="15">
        <f ca="1">_xll.DBRW($B$3,$Q$37,$Q$38,$Q$40,$Q$41,$Q$42,$P120,EP$2,EP$4,EP$3)</f>
        <v>0.65458825102266804</v>
      </c>
      <c r="EQ120" s="15">
        <f ca="1">_xll.DBRW($B$3,$Q$37,$Q$38,$Q$40,$Q$41,$Q$42,$P120,EQ$2,EQ$4,EQ$3)</f>
        <v>2941971.12</v>
      </c>
      <c r="ER120" s="15">
        <f ca="1">_xll.DBRW($B$3,$Q$37,$Q$38,$Q$40,$Q$41,$Q$42,$P120,ER$2,ER$4,ER$3)</f>
        <v>2941971.12</v>
      </c>
      <c r="ES120" s="15">
        <f ca="1">_xll.DBRW($B$3,$Q$37,$Q$38,$Q$40,$Q$41,$Q$42,$P120,ES$2,ES$4,ES$3)</f>
        <v>4.979815282164432E-2</v>
      </c>
      <c r="ET120" s="15">
        <f ca="1">_xll.DBRW($B$3,$Q$37,$Q$38,$Q$40,$Q$41,$Q$42,$P120,ET$2,ET$4,ET$3)</f>
        <v>1</v>
      </c>
      <c r="EU120" s="15">
        <f ca="1">_xll.DBRW($B$3,$Q$37,$Q$38,$Q$40,$Q$41,$Q$42,$P120,EU$2,EU$4,EU$3)</f>
        <v>1.3243953170692035</v>
      </c>
      <c r="EV120" s="15">
        <f ca="1">_xll.DBRW($B$3,$Q$37,$Q$38,$Q$40,$Q$41,$Q$42,$P120,EV$2,EV$4,EV$3)</f>
        <v>1799140.83</v>
      </c>
      <c r="EW120" s="15">
        <f ca="1">_xll.DBRW($B$3,$Q$37,$Q$38,$Q$40,$Q$41,$Q$42,$P120,EW$2,EW$4,EW$3)</f>
        <v>1799140.83</v>
      </c>
      <c r="EX120" s="15">
        <f t="shared" ca="1" si="173"/>
        <v>-8.8332231591124813E-3</v>
      </c>
      <c r="EY120" s="15">
        <f t="shared" ca="1" si="174"/>
        <v>0</v>
      </c>
      <c r="EZ120" s="15">
        <f t="shared" ca="1" si="175"/>
        <v>-0.6698070660465355</v>
      </c>
      <c r="FA120" s="15">
        <f t="shared" ca="1" si="176"/>
        <v>25987.087430624088</v>
      </c>
      <c r="FB120" s="15">
        <f t="shared" ca="1" si="177"/>
        <v>0</v>
      </c>
      <c r="FC120" s="15">
        <f t="shared" ca="1" si="178"/>
        <v>-123319.60851594506</v>
      </c>
      <c r="FD120" s="15">
        <f t="shared" ca="1" si="179"/>
        <v>49225.491466808642</v>
      </c>
      <c r="FE120" s="15">
        <f t="shared" ca="1" si="180"/>
        <v>0</v>
      </c>
      <c r="FF120" s="15">
        <f t="shared" ca="1" si="181"/>
        <v>-48107.02961851233</v>
      </c>
      <c r="FG120" s="15">
        <f t="shared" ca="1" si="182"/>
        <v>17183.279618512326</v>
      </c>
      <c r="FH120" s="15">
        <f t="shared" ca="1" si="183"/>
        <v>-30923.750000000004</v>
      </c>
      <c r="FI120" s="20"/>
      <c r="FJ120" s="85">
        <f t="shared" ca="1" si="184"/>
        <v>435697.8024838994</v>
      </c>
      <c r="FK120" s="21"/>
      <c r="FL120" s="22"/>
      <c r="FM120" s="104">
        <f ca="1">_xll.DBRW($B$3,$Q$37,$Q$38,$Q$40,$Q$41,$Q$42,$P120,FM$2,FM$4,FM$3)</f>
        <v>157870.78999999975</v>
      </c>
      <c r="FN120" s="105">
        <f t="shared" ca="1" si="185"/>
        <v>8.1977594602680628E-2</v>
      </c>
      <c r="FO120" s="104">
        <f ca="1">_xll.DBRW($B$3,$Q$37,$Q$38,$Q$40,$Q$41,$Q$42,$P120,FO$2,FO$4,FO$3)</f>
        <v>111038.50000000025</v>
      </c>
      <c r="FP120" s="105">
        <f t="shared" ca="1" si="186"/>
        <v>4.6600522939297791E-2</v>
      </c>
      <c r="FQ120" s="86">
        <f t="shared" ca="1" si="187"/>
        <v>46832.289999999499</v>
      </c>
      <c r="FR120" s="103">
        <f t="shared" ca="1" si="188"/>
        <v>3.5377071663382837</v>
      </c>
      <c r="FS120" s="23"/>
      <c r="FU120" s="37"/>
      <c r="FV120" s="37"/>
      <c r="FW120" s="37"/>
      <c r="FX120" s="37"/>
      <c r="FY120" s="37"/>
      <c r="FZ120" s="37"/>
      <c r="GA120" s="37"/>
      <c r="GB120" s="37"/>
      <c r="GC120" s="37"/>
      <c r="GD120" s="37"/>
      <c r="GE120" s="37"/>
      <c r="GF120" s="37"/>
      <c r="GG120" s="37"/>
    </row>
    <row r="121" spans="1:189" ht="15" customHeight="1" x14ac:dyDescent="0.25">
      <c r="A121">
        <f t="shared" ca="1" si="108"/>
        <v>1</v>
      </c>
      <c r="C121" s="30"/>
      <c r="D121" s="30"/>
      <c r="E121" s="30">
        <f t="shared" ca="1" si="190"/>
        <v>0</v>
      </c>
      <c r="F121" s="30"/>
      <c r="G121" s="30"/>
      <c r="H121" s="30"/>
      <c r="I121" s="30">
        <f t="shared" ca="1" si="189"/>
        <v>0</v>
      </c>
      <c r="J121" s="30">
        <f t="shared" ca="1" si="111"/>
        <v>0</v>
      </c>
      <c r="K121" s="4"/>
      <c r="L121" s="9"/>
      <c r="M121" s="10"/>
      <c r="N121" s="9"/>
      <c r="O121" s="11"/>
      <c r="P121" s="130" t="s">
        <v>296</v>
      </c>
      <c r="Q121" s="130"/>
      <c r="R121" s="12"/>
      <c r="S121" s="13"/>
      <c r="T121" s="84">
        <f ca="1">_xll.DBRW($B$3,$Q$37,$Q$38,$Q$40,$Q$41,$Q$42,$P121,T$2,T$4,T$3)</f>
        <v>5687524.0600000005</v>
      </c>
      <c r="U121" s="84">
        <f ca="1">_xll.DBRW($B$3,$Q$37,$Q$38,$Q$40,$Q$41,$Q$42,$P121,U$2,U$4,U$3)</f>
        <v>6136208.1200000001</v>
      </c>
      <c r="V121" s="85">
        <f t="shared" ca="1" si="112"/>
        <v>-448684.05999999959</v>
      </c>
      <c r="W121" s="106">
        <f t="shared" ca="1" si="113"/>
        <v>-7.3120736980479009E-2</v>
      </c>
      <c r="X121" s="15">
        <f ca="1">_xll.DBRW($B$3,$Q$37,$Q$38,$Q$40,$Q$41,$Q$42,$P121,X$2,X$4,X$3)</f>
        <v>-2373499.73</v>
      </c>
      <c r="Y121" s="15">
        <f ca="1">_xll.DBRW($B$3,$Q$37,$Q$38,$Q$40,$Q$41,$Q$42,$P121,Y$2,Y$4,Y$3)</f>
        <v>-1197574.9099999999</v>
      </c>
      <c r="Z121" s="15">
        <f ca="1">_xll.DBRW($B$3,$Q$37,$Q$38,$Q$40,$Q$41,$Q$42,$P121,Z$2,Z$4,Z$3)</f>
        <v>0</v>
      </c>
      <c r="AA121" s="15">
        <f ca="1">_xll.DBRW($B$3,$Q$37,$Q$38,$Q$40,$Q$41,$Q$42,$P121,AA$2,AA$4,AA$3)</f>
        <v>-9431.7099999999991</v>
      </c>
      <c r="AB121" s="15">
        <f ca="1">_xll.DBRW($B$3,$Q$37,$Q$38,$Q$40,$Q$41,$Q$42,$P121,AB$2,AB$4,AB$3)</f>
        <v>-1477297.2599999998</v>
      </c>
      <c r="AC121" s="15">
        <f ca="1">_xll.DBRW($B$3,$Q$37,$Q$38,$Q$40,$Q$41,$Q$42,$P121,AC$2,AC$4,AC$3)</f>
        <v>-2560417</v>
      </c>
      <c r="AD121" s="15">
        <f ca="1">_xll.DBRW($B$3,$Q$37,$Q$38,$Q$40,$Q$41,$Q$42,$P121,AD$2,AD$4,AD$3)</f>
        <v>-1266054.7500000002</v>
      </c>
      <c r="AE121" s="15">
        <f ca="1">_xll.DBRW($B$3,$Q$37,$Q$38,$Q$40,$Q$41,$Q$42,$P121,AE$2,AE$4,AE$3)</f>
        <v>0</v>
      </c>
      <c r="AF121" s="15">
        <f ca="1">_xll.DBRW($B$3,$Q$37,$Q$38,$Q$40,$Q$41,$Q$42,$P121,AF$2,AF$4,AF$3)</f>
        <v>-9588.369999999999</v>
      </c>
      <c r="AG121" s="15">
        <f ca="1">_xll.DBRW($B$3,$Q$37,$Q$38,$Q$40,$Q$41,$Q$42,$P121,AG$2,AG$4,AG$3)</f>
        <v>-1720800.98</v>
      </c>
      <c r="AH121" s="15">
        <f t="shared" ca="1" si="114"/>
        <v>186917.27000000002</v>
      </c>
      <c r="AI121" s="15">
        <f t="shared" ca="1" si="115"/>
        <v>68479.840000000317</v>
      </c>
      <c r="AJ121" s="15">
        <f t="shared" ca="1" si="116"/>
        <v>0</v>
      </c>
      <c r="AK121" s="15">
        <f t="shared" ca="1" si="117"/>
        <v>156.65999999999985</v>
      </c>
      <c r="AL121" s="15">
        <f t="shared" ca="1" si="118"/>
        <v>243503.7200000002</v>
      </c>
      <c r="AM121" s="20"/>
      <c r="AN121" s="16">
        <f ca="1">_xll.DBRW($B$3,$Q$37,$Q$38,$Q$40,$Q$41,$Q$42,$P121,AN$2,AN$4,AN$3)</f>
        <v>0.41731686845822324</v>
      </c>
      <c r="AO121" s="16">
        <f ca="1">_xll.DBRW($B$3,$Q$37,$Q$38,$Q$40,$Q$41,$Q$42,$P121,AO$2,AO$4,AO$3)</f>
        <v>0.41726371562508213</v>
      </c>
      <c r="AP121" s="17">
        <f t="shared" ca="1" si="119"/>
        <v>-5.315283314111241E-3</v>
      </c>
      <c r="AQ121" s="14">
        <f t="shared" ca="1" si="120"/>
        <v>-302.3080173470953</v>
      </c>
      <c r="AR121" s="18">
        <f ca="1">_xll.DBRW($B$3,$Q$37,$Q$38,$Q$40,$Q$41,$Q$42,$P121,AR$2,AR$4,AR$3)</f>
        <v>24.315468317407305</v>
      </c>
      <c r="AS121" s="19">
        <f ca="1">_xll.DBRW($B$3,$Q$37,$Q$38,$Q$40,$Q$41,$Q$42,$P121,AS$2,AS$4,AS$3)</f>
        <v>1.1698255821339194</v>
      </c>
      <c r="AT121" s="18">
        <f ca="1">_xll.DBRW($B$3,$Q$37,$Q$38,$Q$40,$Q$41,$Q$42,$P121,AT$2,AT$4,AT$3)</f>
        <v>68.161291884412364</v>
      </c>
      <c r="AU121" s="15">
        <f ca="1">_xll.DBRW($B$3,$Q$37,$Q$38,$Q$40,$Q$41,$Q$42,$P121,AU$2,AU$4,AU$3)</f>
        <v>97612.75</v>
      </c>
      <c r="AV121" s="15">
        <f ca="1">_xll.DBRW($B$3,$Q$37,$Q$38,$Q$40,$Q$41,$Q$42,$P121,AV$2,AV$4,AV$3)</f>
        <v>83442.14</v>
      </c>
      <c r="AW121" s="18">
        <f ca="1">_xll.DBRW($B$3,$Q$37,$Q$38,$Q$40,$Q$41,$Q$42,$P121,AW$2,AW$4,AW$3)</f>
        <v>23.492657033615725</v>
      </c>
      <c r="AX121" s="19">
        <f ca="1">_xll.DBRW($B$3,$Q$37,$Q$38,$Q$40,$Q$41,$Q$42,$P121,AX$2,AX$4,AX$3)</f>
        <v>1.1685003783571559</v>
      </c>
      <c r="AY121" s="18">
        <f ca="1">_xll.DBRW($B$3,$Q$37,$Q$38,$Q$40,$Q$41,$Q$42,$P121,AY$2,AY$4,AY$3)</f>
        <v>65.788559140043176</v>
      </c>
      <c r="AZ121" s="15">
        <f ca="1">_xll.DBRW($B$3,$Q$37,$Q$38,$Q$40,$Q$41,$Q$42,$P121,AZ$2,AZ$4,AZ$3)</f>
        <v>108987.97000000002</v>
      </c>
      <c r="BA121" s="15">
        <f ca="1">_xll.DBRW($B$3,$Q$37,$Q$38,$Q$40,$Q$41,$Q$42,$P121,BA$2,BA$4,BA$3)</f>
        <v>93271.66</v>
      </c>
      <c r="BB121" s="18">
        <f t="shared" ca="1" si="121"/>
        <v>0.82281128379158019</v>
      </c>
      <c r="BC121" s="18">
        <f t="shared" ca="1" si="122"/>
        <v>1.3252037767634839E-3</v>
      </c>
      <c r="BD121" s="18">
        <f t="shared" ca="1" si="123"/>
        <v>2.3727327443691877</v>
      </c>
      <c r="BE121" s="15">
        <f t="shared" ca="1" si="124"/>
        <v>-80316.872141926564</v>
      </c>
      <c r="BF121" s="15">
        <f t="shared" ca="1" si="125"/>
        <v>-2691.80127332549</v>
      </c>
      <c r="BG121" s="15">
        <f t="shared" ca="1" si="126"/>
        <v>82622.854884743181</v>
      </c>
      <c r="BH121" s="15">
        <f t="shared" ca="1" si="127"/>
        <v>83.510513161803829</v>
      </c>
      <c r="BI121" s="15">
        <f t="shared" ca="1" si="128"/>
        <v>0</v>
      </c>
      <c r="BJ121" s="15">
        <f t="shared" ca="1" si="129"/>
        <v>-302.3080173470662</v>
      </c>
      <c r="BK121" s="15">
        <f t="shared" ca="1" si="130"/>
        <v>187219.57801734711</v>
      </c>
      <c r="BL121" s="15">
        <f t="shared" ca="1" si="131"/>
        <v>186917.27000000005</v>
      </c>
      <c r="BM121" s="16">
        <f ca="1">_xll.DBRW($B$3,$Q$37,$Q$38,$Q$40,$Q$41,$Q$42,$P121,BM$2,BM$4,BM$3)</f>
        <v>0.21056173079292428</v>
      </c>
      <c r="BN121" s="16">
        <f ca="1">_xll.DBRW($B$3,$Q$37,$Q$38,$Q$40,$Q$41,$Q$42,$P121,BN$2,BN$4,BN$3)</f>
        <v>0.20632526231851475</v>
      </c>
      <c r="BO121" s="17">
        <f t="shared" ca="1" si="132"/>
        <v>-0.42364684744095327</v>
      </c>
      <c r="BP121" s="14">
        <f t="shared" ca="1" si="133"/>
        <v>-24095.016377635809</v>
      </c>
      <c r="BQ121" s="15">
        <f ca="1">_xll.DBRW($B$3,$Q$37,$Q$38,$Q$40,$Q$41,$Q$42,$P121,BQ$2,BQ$4,BQ$3)</f>
        <v>0.64197366544837775</v>
      </c>
      <c r="BR121" s="15">
        <f ca="1">_xll.DBRW($B$3,$Q$37,$Q$38,$Q$40,$Q$41,$Q$42,$P121,BR$2,BR$4,BR$3)</f>
        <v>22.356305818618747</v>
      </c>
      <c r="BS121" s="15">
        <f ca="1">_xll.DBRW($B$3,$Q$37,$Q$38,$Q$40,$Q$41,$Q$42,$P121,BS$2,BS$4,BS$3)</f>
        <v>68.161291884412364</v>
      </c>
      <c r="BT121" s="15">
        <f ca="1">_xll.DBRW($B$3,$Q$37,$Q$38,$Q$40,$Q$41,$Q$42,$P121,BT$2,BT$4,BT$3)</f>
        <v>1865458</v>
      </c>
      <c r="BU121" s="15">
        <f ca="1">_xll.DBRW($B$3,$Q$37,$Q$38,$Q$40,$Q$41,$Q$42,$P121,BU$2,BU$4,BU$3)</f>
        <v>83442.14</v>
      </c>
      <c r="BV121" s="15">
        <f ca="1">_xll.DBRW($B$3,$Q$37,$Q$38,$Q$40,$Q$41,$Q$42,$P121,BV$2,BV$4,BV$3)</f>
        <v>0.60275147003583518</v>
      </c>
      <c r="BW121" s="15">
        <f ca="1">_xll.DBRW($B$3,$Q$37,$Q$38,$Q$40,$Q$41,$Q$42,$P121,BW$2,BW$4,BW$3)</f>
        <v>22.519798618358458</v>
      </c>
      <c r="BX121" s="15">
        <f ca="1">_xll.DBRW($B$3,$Q$37,$Q$38,$Q$40,$Q$41,$Q$42,$P121,BX$2,BX$4,BX$3)</f>
        <v>65.788559140043176</v>
      </c>
      <c r="BY121" s="15">
        <f ca="1">_xll.DBRW($B$3,$Q$37,$Q$38,$Q$40,$Q$41,$Q$42,$P121,BY$2,BY$4,BY$3)</f>
        <v>2100459</v>
      </c>
      <c r="BZ121" s="15">
        <f ca="1">_xll.DBRW($B$3,$Q$37,$Q$38,$Q$40,$Q$41,$Q$42,$P121,BZ$2,BZ$4,BZ$3)</f>
        <v>93271.66</v>
      </c>
      <c r="CA121" s="15">
        <f t="shared" ca="1" si="134"/>
        <v>3.9222195412542571E-2</v>
      </c>
      <c r="CB121" s="15">
        <f t="shared" ca="1" si="135"/>
        <v>-0.16349279973971065</v>
      </c>
      <c r="CC121" s="15">
        <f t="shared" ca="1" si="136"/>
        <v>2.3727327443691877</v>
      </c>
      <c r="CD121" s="15">
        <f t="shared" ca="1" si="137"/>
        <v>-73167.358209890837</v>
      </c>
      <c r="CE121" s="15">
        <f t="shared" ca="1" si="138"/>
        <v>8694.3439527171104</v>
      </c>
      <c r="CF121" s="15">
        <f t="shared" ca="1" si="139"/>
        <v>41688.25332141047</v>
      </c>
      <c r="CG121" s="15">
        <f t="shared" ca="1" si="140"/>
        <v>-1310.2554418725631</v>
      </c>
      <c r="CH121" s="15">
        <f t="shared" ca="1" si="141"/>
        <v>0</v>
      </c>
      <c r="CI121" s="15">
        <f t="shared" ca="1" si="142"/>
        <v>-24095.016377635817</v>
      </c>
      <c r="CJ121" s="15">
        <f t="shared" ca="1" si="143"/>
        <v>92574.856377636126</v>
      </c>
      <c r="CK121" s="15">
        <f t="shared" ca="1" si="144"/>
        <v>68479.840000000317</v>
      </c>
      <c r="CL121" s="16">
        <f ca="1">_xll.DBRW($B$3,$Q$37,$Q$38,$Q$40,$Q$41,$Q$42,$P121,CL$2,CL$4,CL$3)</f>
        <v>0</v>
      </c>
      <c r="CM121" s="16">
        <f ca="1">_xll.DBRW($B$3,$Q$37,$Q$38,$Q$40,$Q$41,$Q$42,$P121,CM$2,CM$4,CM$3)</f>
        <v>0</v>
      </c>
      <c r="CN121" s="17">
        <f t="shared" ca="1" si="145"/>
        <v>0</v>
      </c>
      <c r="CO121" s="14">
        <f t="shared" ca="1" si="146"/>
        <v>0</v>
      </c>
      <c r="CP121" s="15">
        <f ca="1">_xll.DBRW($B$3,$Q$37,$Q$38,$Q$40,$Q$41,$Q$42,$P121,CP$2,CP$4,CP$3)</f>
        <v>0</v>
      </c>
      <c r="CQ121" s="15">
        <f ca="1">_xll.DBRW($B$3,$Q$37,$Q$38,$Q$40,$Q$41,$Q$42,$P121,CQ$2,CQ$4,CQ$3)</f>
        <v>0</v>
      </c>
      <c r="CR121" s="15">
        <f ca="1">_xll.DBRW($B$3,$Q$37,$Q$38,$Q$40,$Q$41,$Q$42,$P121,CR$2,CR$4,CR$3)</f>
        <v>0</v>
      </c>
      <c r="CS121" s="15">
        <f ca="1">_xll.DBRW($B$3,$Q$37,$Q$38,$Q$40,$Q$41,$Q$42,$P121,CS$2,CS$4,CS$3)</f>
        <v>0</v>
      </c>
      <c r="CT121" s="15">
        <f ca="1">_xll.DBRW($B$3,$Q$37,$Q$38,$Q$40,$Q$41,$Q$42,$P121,CT$2,CT$4,CT$3)</f>
        <v>0</v>
      </c>
      <c r="CU121" s="15">
        <f ca="1">_xll.DBRW($B$3,$Q$37,$Q$38,$Q$40,$Q$41,$Q$42,$P121,CU$2,CU$4,CU$3)</f>
        <v>0</v>
      </c>
      <c r="CV121" s="15">
        <f ca="1">_xll.DBRW($B$3,$Q$37,$Q$38,$Q$40,$Q$41,$Q$42,$P121,CV$2,CV$4,CV$3)</f>
        <v>0</v>
      </c>
      <c r="CW121" s="15">
        <f ca="1">_xll.DBRW($B$3,$Q$37,$Q$38,$Q$40,$Q$41,$Q$42,$P121,CW$2,CW$4,CW$3)</f>
        <v>0</v>
      </c>
      <c r="CX121" s="15">
        <f ca="1">_xll.DBRW($B$3,$Q$37,$Q$38,$Q$40,$Q$41,$Q$42,$P121,CX$2,CX$4,CX$3)</f>
        <v>0</v>
      </c>
      <c r="CY121" s="15">
        <f ca="1">_xll.DBRW($B$3,$Q$37,$Q$38,$Q$40,$Q$41,$Q$42,$P121,CY$2,CY$4,CY$3)</f>
        <v>0</v>
      </c>
      <c r="CZ121" s="15">
        <f t="shared" ca="1" si="147"/>
        <v>0</v>
      </c>
      <c r="DA121" s="15">
        <f t="shared" ca="1" si="148"/>
        <v>0</v>
      </c>
      <c r="DB121" s="15">
        <f t="shared" ca="1" si="149"/>
        <v>0</v>
      </c>
      <c r="DC121" s="15">
        <f t="shared" ca="1" si="150"/>
        <v>0</v>
      </c>
      <c r="DD121" s="15">
        <f t="shared" ca="1" si="151"/>
        <v>0</v>
      </c>
      <c r="DE121" s="15">
        <f t="shared" ca="1" si="152"/>
        <v>0</v>
      </c>
      <c r="DF121" s="15">
        <f t="shared" ca="1" si="153"/>
        <v>0</v>
      </c>
      <c r="DG121" s="15">
        <f t="shared" ca="1" si="154"/>
        <v>0</v>
      </c>
      <c r="DH121" s="15">
        <f t="shared" ca="1" si="155"/>
        <v>0</v>
      </c>
      <c r="DI121" s="15">
        <f t="shared" ca="1" si="156"/>
        <v>0</v>
      </c>
      <c r="DJ121" s="15">
        <f t="shared" ca="1" si="157"/>
        <v>0</v>
      </c>
      <c r="DK121" s="16">
        <f ca="1">_xll.DBRW($B$3,$Q$37,$Q$38,$Q$40,$Q$41,$Q$42,$P121,DK$2,DK$4,DK$3)</f>
        <v>1.658315622140858E-3</v>
      </c>
      <c r="DL121" s="16">
        <f ca="1">_xll.DBRW($B$3,$Q$37,$Q$38,$Q$40,$Q$41,$Q$42,$P121,DL$2,DL$4,DL$3)</f>
        <v>1.5625887865094118E-3</v>
      </c>
      <c r="DM121" s="17">
        <f t="shared" ca="1" si="158"/>
        <v>-9.5726835631446162E-3</v>
      </c>
      <c r="DN121" s="14">
        <f t="shared" ca="1" si="159"/>
        <v>-544.44868084151562</v>
      </c>
      <c r="DO121" s="15">
        <f ca="1">_xll.DBRW($B$3,$Q$37,$Q$38,$Q$40,$Q$41,$Q$42,$P121,DO$2,DO$4,DO$3)</f>
        <v>0</v>
      </c>
      <c r="DP121" s="15">
        <f ca="1">_xll.DBRW($B$3,$Q$37,$Q$38,$Q$40,$Q$41,$Q$42,$P121,DP$2,DP$4,DP$3)</f>
        <v>0</v>
      </c>
      <c r="DQ121" s="15">
        <f ca="1">_xll.DBRW($B$3,$Q$37,$Q$38,$Q$40,$Q$41,$Q$42,$P121,DQ$2,DQ$4,DQ$3)</f>
        <v>0</v>
      </c>
      <c r="DR121" s="15">
        <f ca="1">_xll.DBRW($B$3,$Q$37,$Q$38,$Q$40,$Q$41,$Q$42,$P121,DR$2,DR$4,DR$3)</f>
        <v>0</v>
      </c>
      <c r="DS121" s="15">
        <f ca="1">_xll.DBRW($B$3,$Q$37,$Q$38,$Q$40,$Q$41,$Q$42,$P121,DS$2,DS$4,DS$3)</f>
        <v>0</v>
      </c>
      <c r="DT121" s="15">
        <f ca="1">_xll.DBRW($B$3,$Q$37,$Q$38,$Q$40,$Q$41,$Q$42,$P121,DT$2,DT$4,DT$3)</f>
        <v>0</v>
      </c>
      <c r="DU121" s="15">
        <f ca="1">_xll.DBRW($B$3,$Q$37,$Q$38,$Q$40,$Q$41,$Q$42,$P121,DU$2,DU$4,DU$3)</f>
        <v>0</v>
      </c>
      <c r="DV121" s="15">
        <f ca="1">_xll.DBRW($B$3,$Q$37,$Q$38,$Q$40,$Q$41,$Q$42,$P121,DV$2,DV$4,DV$3)</f>
        <v>0</v>
      </c>
      <c r="DW121" s="15">
        <f ca="1">_xll.DBRW($B$3,$Q$37,$Q$38,$Q$40,$Q$41,$Q$42,$P121,DW$2,DW$4,DW$3)</f>
        <v>0</v>
      </c>
      <c r="DX121" s="15">
        <f ca="1">_xll.DBRW($B$3,$Q$37,$Q$38,$Q$40,$Q$41,$Q$42,$P121,DX$2,DX$4,DX$3)</f>
        <v>0</v>
      </c>
      <c r="DY121" s="15">
        <f t="shared" ca="1" si="160"/>
        <v>0</v>
      </c>
      <c r="DZ121" s="15">
        <f t="shared" ca="1" si="161"/>
        <v>0</v>
      </c>
      <c r="EA121" s="15">
        <f t="shared" ca="1" si="162"/>
        <v>0</v>
      </c>
      <c r="EB121" s="15">
        <f t="shared" ca="1" si="163"/>
        <v>0</v>
      </c>
      <c r="EC121" s="15">
        <f t="shared" ca="1" si="164"/>
        <v>0</v>
      </c>
      <c r="ED121" s="15">
        <f t="shared" ca="1" si="165"/>
        <v>0</v>
      </c>
      <c r="EE121" s="15">
        <f t="shared" ca="1" si="166"/>
        <v>0</v>
      </c>
      <c r="EF121" s="15">
        <f t="shared" ca="1" si="167"/>
        <v>-544.44868084151562</v>
      </c>
      <c r="EG121" s="15">
        <f t="shared" ca="1" si="168"/>
        <v>-544.44868084151562</v>
      </c>
      <c r="EH121" s="15">
        <f t="shared" ca="1" si="169"/>
        <v>701.10868084151548</v>
      </c>
      <c r="EI121" s="15">
        <f t="shared" ca="1" si="170"/>
        <v>156.65999999999985</v>
      </c>
      <c r="EJ121" s="16">
        <f ca="1">_xll.DBRW($B$3,$Q$37,$Q$38,$Q$40,$Q$41,$Q$42,$P121,EJ$2,EJ$4,EJ$3)</f>
        <v>0.25974347438628675</v>
      </c>
      <c r="EK121" s="16">
        <f ca="1">_xll.DBRW($B$3,$Q$37,$Q$38,$Q$40,$Q$41,$Q$42,$P121,EK$2,EK$4,EK$3)</f>
        <v>0.28043393352179846</v>
      </c>
      <c r="EL121" s="17">
        <f t="shared" ca="1" si="171"/>
        <v>2.0690459135511707</v>
      </c>
      <c r="EM121" s="14">
        <f t="shared" ca="1" si="172"/>
        <v>117677.48414566969</v>
      </c>
      <c r="EN121" s="15">
        <f ca="1">_xll.DBRW($B$3,$Q$37,$Q$38,$Q$40,$Q$41,$Q$42,$P121,EN$2,EN$4,EN$3)</f>
        <v>17.704450772715077</v>
      </c>
      <c r="EO121" s="15">
        <f ca="1">_xll.DBRW($B$3,$Q$37,$Q$38,$Q$40,$Q$41,$Q$42,$P121,EO$2,EO$4,EO$3)</f>
        <v>1</v>
      </c>
      <c r="EP121" s="15">
        <f ca="1">_xll.DBRW($B$3,$Q$37,$Q$38,$Q$40,$Q$41,$Q$42,$P121,EP$2,EP$4,EP$3)</f>
        <v>68.161291884412364</v>
      </c>
      <c r="EQ121" s="15">
        <f ca="1">_xll.DBRW($B$3,$Q$37,$Q$38,$Q$40,$Q$41,$Q$42,$P121,EQ$2,EQ$4,EQ$3)</f>
        <v>83442.14</v>
      </c>
      <c r="ER121" s="15">
        <f ca="1">_xll.DBRW($B$3,$Q$37,$Q$38,$Q$40,$Q$41,$Q$42,$P121,ER$2,ER$4,ER$3)</f>
        <v>83442.14</v>
      </c>
      <c r="ES121" s="15">
        <f ca="1">_xll.DBRW($B$3,$Q$37,$Q$38,$Q$40,$Q$41,$Q$42,$P121,ES$2,ES$4,ES$3)</f>
        <v>18.449344420373777</v>
      </c>
      <c r="ET121" s="15">
        <f ca="1">_xll.DBRW($B$3,$Q$37,$Q$38,$Q$40,$Q$41,$Q$42,$P121,ET$2,ET$4,ET$3)</f>
        <v>1</v>
      </c>
      <c r="EU121" s="15">
        <f ca="1">_xll.DBRW($B$3,$Q$37,$Q$38,$Q$40,$Q$41,$Q$42,$P121,EU$2,EU$4,EU$3)</f>
        <v>65.788559140043176</v>
      </c>
      <c r="EV121" s="15">
        <f ca="1">_xll.DBRW($B$3,$Q$37,$Q$38,$Q$40,$Q$41,$Q$42,$P121,EV$2,EV$4,EV$3)</f>
        <v>93271.66</v>
      </c>
      <c r="EW121" s="15">
        <f ca="1">_xll.DBRW($B$3,$Q$37,$Q$38,$Q$40,$Q$41,$Q$42,$P121,EW$2,EW$4,EW$3)</f>
        <v>93271.66</v>
      </c>
      <c r="EX121" s="15">
        <f t="shared" ca="1" si="173"/>
        <v>-0.74489364765869936</v>
      </c>
      <c r="EY121" s="15">
        <f t="shared" ca="1" si="174"/>
        <v>0</v>
      </c>
      <c r="EZ121" s="15">
        <f t="shared" ca="1" si="175"/>
        <v>2.3727327443691877</v>
      </c>
      <c r="FA121" s="15">
        <f t="shared" ca="1" si="176"/>
        <v>62155.520033047862</v>
      </c>
      <c r="FB121" s="15">
        <f t="shared" ca="1" si="177"/>
        <v>0</v>
      </c>
      <c r="FC121" s="15">
        <f t="shared" ca="1" si="178"/>
        <v>51425.544983992346</v>
      </c>
      <c r="FD121" s="15">
        <f t="shared" ca="1" si="179"/>
        <v>4096.4191286294808</v>
      </c>
      <c r="FE121" s="15">
        <f t="shared" ca="1" si="180"/>
        <v>0</v>
      </c>
      <c r="FF121" s="15">
        <f t="shared" ca="1" si="181"/>
        <v>117677.48414566969</v>
      </c>
      <c r="FG121" s="15">
        <f t="shared" ca="1" si="182"/>
        <v>125826.23585433052</v>
      </c>
      <c r="FH121" s="15">
        <f t="shared" ca="1" si="183"/>
        <v>243503.7200000002</v>
      </c>
      <c r="FI121" s="20"/>
      <c r="FJ121" s="85">
        <f t="shared" ca="1" si="184"/>
        <v>406321.77893015527</v>
      </c>
      <c r="FK121" s="21"/>
      <c r="FL121" s="22"/>
      <c r="FM121" s="104">
        <f ca="1">_xll.DBRW($B$3,$Q$37,$Q$38,$Q$40,$Q$41,$Q$42,$P121,FM$2,FM$4,FM$3)</f>
        <v>629720.44999999995</v>
      </c>
      <c r="FN121" s="105">
        <f t="shared" ca="1" si="185"/>
        <v>0.1107196107404247</v>
      </c>
      <c r="FO121" s="104">
        <f ca="1">_xll.DBRW($B$3,$Q$37,$Q$38,$Q$40,$Q$41,$Q$42,$P121,FO$2,FO$4,FO$3)</f>
        <v>579347.02</v>
      </c>
      <c r="FP121" s="105">
        <f t="shared" ca="1" si="186"/>
        <v>9.4414499748095251E-2</v>
      </c>
      <c r="FQ121" s="86">
        <f t="shared" ca="1" si="187"/>
        <v>50373.429999999935</v>
      </c>
      <c r="FR121" s="103">
        <f t="shared" ca="1" si="188"/>
        <v>1.6305110992329452</v>
      </c>
      <c r="FS121" s="23"/>
      <c r="FU121" s="37"/>
      <c r="FV121" s="37"/>
      <c r="FW121" s="37"/>
      <c r="FX121" s="37"/>
      <c r="FY121" s="37"/>
      <c r="FZ121" s="37"/>
      <c r="GA121" s="37"/>
      <c r="GB121" s="37"/>
      <c r="GC121" s="37"/>
      <c r="GD121" s="37"/>
      <c r="GE121" s="37"/>
      <c r="GF121" s="37"/>
      <c r="GG121" s="37"/>
    </row>
    <row r="122" spans="1:189" ht="15" customHeight="1" x14ac:dyDescent="0.25">
      <c r="A122">
        <f t="shared" ca="1" si="108"/>
        <v>1</v>
      </c>
      <c r="C122" s="30"/>
      <c r="D122" s="30"/>
      <c r="E122" s="30">
        <f t="shared" ca="1" si="190"/>
        <v>0</v>
      </c>
      <c r="F122" s="30"/>
      <c r="G122" s="30"/>
      <c r="H122" s="30"/>
      <c r="I122" s="30">
        <f t="shared" ca="1" si="189"/>
        <v>0</v>
      </c>
      <c r="J122" s="30">
        <f t="shared" ca="1" si="111"/>
        <v>0</v>
      </c>
      <c r="K122" s="4"/>
      <c r="L122" s="9"/>
      <c r="M122" s="10"/>
      <c r="N122" s="9"/>
      <c r="O122" s="11"/>
      <c r="P122" s="130" t="s">
        <v>274</v>
      </c>
      <c r="Q122" s="130"/>
      <c r="R122" s="12"/>
      <c r="S122" s="13"/>
      <c r="T122" s="84">
        <f ca="1">_xll.DBRW($B$3,$Q$37,$Q$38,$Q$40,$Q$41,$Q$42,$P122,T$2,T$4,T$3)</f>
        <v>4424868.1100000003</v>
      </c>
      <c r="U122" s="84">
        <f ca="1">_xll.DBRW($B$3,$Q$37,$Q$38,$Q$40,$Q$41,$Q$42,$P122,U$2,U$4,U$3)</f>
        <v>4865127.33</v>
      </c>
      <c r="V122" s="85">
        <f t="shared" ca="1" si="112"/>
        <v>-440259.21999999974</v>
      </c>
      <c r="W122" s="106">
        <f t="shared" ca="1" si="113"/>
        <v>-9.0492846360919338E-2</v>
      </c>
      <c r="X122" s="15">
        <f ca="1">_xll.DBRW($B$3,$Q$37,$Q$38,$Q$40,$Q$41,$Q$42,$P122,X$2,X$4,X$3)</f>
        <v>-1794045.0399999998</v>
      </c>
      <c r="Y122" s="15">
        <f ca="1">_xll.DBRW($B$3,$Q$37,$Q$38,$Q$40,$Q$41,$Q$42,$P122,Y$2,Y$4,Y$3)</f>
        <v>-697176.92</v>
      </c>
      <c r="Z122" s="15">
        <f ca="1">_xll.DBRW($B$3,$Q$37,$Q$38,$Q$40,$Q$41,$Q$42,$P122,Z$2,Z$4,Z$3)</f>
        <v>0</v>
      </c>
      <c r="AA122" s="15">
        <f ca="1">_xll.DBRW($B$3,$Q$37,$Q$38,$Q$40,$Q$41,$Q$42,$P122,AA$2,AA$4,AA$3)</f>
        <v>-10747.32</v>
      </c>
      <c r="AB122" s="15">
        <f ca="1">_xll.DBRW($B$3,$Q$37,$Q$38,$Q$40,$Q$41,$Q$42,$P122,AB$2,AB$4,AB$3)</f>
        <v>-1367961.6100000003</v>
      </c>
      <c r="AC122" s="15">
        <f ca="1">_xll.DBRW($B$3,$Q$37,$Q$38,$Q$40,$Q$41,$Q$42,$P122,AC$2,AC$4,AC$3)</f>
        <v>-2010732.2300000002</v>
      </c>
      <c r="AD122" s="15">
        <f ca="1">_xll.DBRW($B$3,$Q$37,$Q$38,$Q$40,$Q$41,$Q$42,$P122,AD$2,AD$4,AD$3)</f>
        <v>-995704.36</v>
      </c>
      <c r="AE122" s="15">
        <f ca="1">_xll.DBRW($B$3,$Q$37,$Q$38,$Q$40,$Q$41,$Q$42,$P122,AE$2,AE$4,AE$3)</f>
        <v>-33.94</v>
      </c>
      <c r="AF122" s="15">
        <f ca="1">_xll.DBRW($B$3,$Q$37,$Q$38,$Q$40,$Q$41,$Q$42,$P122,AF$2,AF$4,AF$3)</f>
        <v>-13619.08</v>
      </c>
      <c r="AG122" s="15">
        <f ca="1">_xll.DBRW($B$3,$Q$37,$Q$38,$Q$40,$Q$41,$Q$42,$P122,AG$2,AG$4,AG$3)</f>
        <v>-1434921.6700000002</v>
      </c>
      <c r="AH122" s="15">
        <f t="shared" ca="1" si="114"/>
        <v>216687.19000000041</v>
      </c>
      <c r="AI122" s="15">
        <f t="shared" ca="1" si="115"/>
        <v>298527.43999999994</v>
      </c>
      <c r="AJ122" s="15">
        <f t="shared" ca="1" si="116"/>
        <v>33.94</v>
      </c>
      <c r="AK122" s="15">
        <f t="shared" ca="1" si="117"/>
        <v>2871.76</v>
      </c>
      <c r="AL122" s="15">
        <f t="shared" ca="1" si="118"/>
        <v>66960.059999999823</v>
      </c>
      <c r="AM122" s="20"/>
      <c r="AN122" s="16">
        <f ca="1">_xll.DBRW($B$3,$Q$37,$Q$38,$Q$40,$Q$41,$Q$42,$P122,AN$2,AN$4,AN$3)</f>
        <v>0.4054459919258474</v>
      </c>
      <c r="AO122" s="16">
        <f ca="1">_xll.DBRW($B$3,$Q$37,$Q$38,$Q$40,$Q$41,$Q$42,$P122,AO$2,AO$4,AO$3)</f>
        <v>0.41329488287000293</v>
      </c>
      <c r="AP122" s="17">
        <f t="shared" ca="1" si="119"/>
        <v>0.78488909441555288</v>
      </c>
      <c r="AQ122" s="14">
        <f t="shared" ca="1" si="120"/>
        <v>34730.307237661676</v>
      </c>
      <c r="AR122" s="18">
        <f ca="1">_xll.DBRW($B$3,$Q$37,$Q$38,$Q$40,$Q$41,$Q$42,$P122,AR$2,AR$4,AR$3)</f>
        <v>20.923801603021534</v>
      </c>
      <c r="AS122" s="19">
        <f ca="1">_xll.DBRW($B$3,$Q$37,$Q$38,$Q$40,$Q$41,$Q$42,$P122,AS$2,AS$4,AS$3)</f>
        <v>1.1155938185399303</v>
      </c>
      <c r="AT122" s="18">
        <f ca="1">_xll.DBRW($B$3,$Q$37,$Q$38,$Q$40,$Q$41,$Q$42,$P122,AT$2,AT$4,AT$3)</f>
        <v>57.572313436399305</v>
      </c>
      <c r="AU122" s="15">
        <f ca="1">_xll.DBRW($B$3,$Q$37,$Q$38,$Q$40,$Q$41,$Q$42,$P122,AU$2,AU$4,AU$3)</f>
        <v>85741.83</v>
      </c>
      <c r="AV122" s="15">
        <f ca="1">_xll.DBRW($B$3,$Q$37,$Q$38,$Q$40,$Q$41,$Q$42,$P122,AV$2,AV$4,AV$3)</f>
        <v>76857.570000000007</v>
      </c>
      <c r="AW122" s="18">
        <f ca="1">_xll.DBRW($B$3,$Q$37,$Q$38,$Q$40,$Q$41,$Q$42,$P122,AW$2,AW$4,AW$3)</f>
        <v>25.00050330937102</v>
      </c>
      <c r="AX122" s="19">
        <f ca="1">_xll.DBRW($B$3,$Q$37,$Q$38,$Q$40,$Q$41,$Q$42,$P122,AX$2,AX$4,AX$3)</f>
        <v>1.114973095971979</v>
      </c>
      <c r="AY122" s="18">
        <f ca="1">_xll.DBRW($B$3,$Q$37,$Q$38,$Q$40,$Q$41,$Q$42,$P122,AY$2,AY$4,AY$3)</f>
        <v>67.445520694904971</v>
      </c>
      <c r="AZ122" s="15">
        <f ca="1">_xll.DBRW($B$3,$Q$37,$Q$38,$Q$40,$Q$41,$Q$42,$P122,AZ$2,AZ$4,AZ$3)</f>
        <v>80427.67</v>
      </c>
      <c r="BA122" s="15">
        <f ca="1">_xll.DBRW($B$3,$Q$37,$Q$38,$Q$40,$Q$41,$Q$42,$P122,BA$2,BA$4,BA$3)</f>
        <v>72134.179999999993</v>
      </c>
      <c r="BB122" s="18">
        <f t="shared" ca="1" si="121"/>
        <v>-4.0767017063494855</v>
      </c>
      <c r="BC122" s="18">
        <f t="shared" ca="1" si="122"/>
        <v>6.2072256795131509E-4</v>
      </c>
      <c r="BD122" s="18">
        <f t="shared" ca="1" si="123"/>
        <v>-9.8732072585056656</v>
      </c>
      <c r="BE122" s="15">
        <f t="shared" ca="1" si="124"/>
        <v>349543.86466652749</v>
      </c>
      <c r="BF122" s="15">
        <f t="shared" ca="1" si="125"/>
        <v>-998.77230067002995</v>
      </c>
      <c r="BG122" s="15">
        <f t="shared" ca="1" si="126"/>
        <v>-307664.87316132931</v>
      </c>
      <c r="BH122" s="15">
        <f t="shared" ca="1" si="127"/>
        <v>-6149.9119668664644</v>
      </c>
      <c r="BI122" s="15">
        <f t="shared" ca="1" si="128"/>
        <v>0</v>
      </c>
      <c r="BJ122" s="15">
        <f t="shared" ca="1" si="129"/>
        <v>34730.307237661676</v>
      </c>
      <c r="BK122" s="15">
        <f t="shared" ca="1" si="130"/>
        <v>181956.88276233873</v>
      </c>
      <c r="BL122" s="15">
        <f t="shared" ca="1" si="131"/>
        <v>216687.19000000041</v>
      </c>
      <c r="BM122" s="16">
        <f ca="1">_xll.DBRW($B$3,$Q$37,$Q$38,$Q$40,$Q$41,$Q$42,$P122,BM$2,BM$4,BM$3)</f>
        <v>0.15755880235716224</v>
      </c>
      <c r="BN122" s="16">
        <f ca="1">_xll.DBRW($B$3,$Q$37,$Q$38,$Q$40,$Q$41,$Q$42,$P122,BN$2,BN$4,BN$3)</f>
        <v>0.20466152116105046</v>
      </c>
      <c r="BO122" s="17">
        <f t="shared" ca="1" si="132"/>
        <v>4.7102718803888219</v>
      </c>
      <c r="BP122" s="14">
        <f t="shared" ca="1" si="133"/>
        <v>208423.31832962245</v>
      </c>
      <c r="BQ122" s="15">
        <f ca="1">_xll.DBRW($B$3,$Q$37,$Q$38,$Q$40,$Q$41,$Q$42,$P122,BQ$2,BQ$4,BQ$3)</f>
        <v>0.73437290777900677</v>
      </c>
      <c r="BR122" s="15">
        <f ca="1">_xll.DBRW($B$3,$Q$37,$Q$38,$Q$40,$Q$41,$Q$42,$P122,BR$2,BR$4,BR$3)</f>
        <v>12.352068898353147</v>
      </c>
      <c r="BS122" s="15">
        <f ca="1">_xll.DBRW($B$3,$Q$37,$Q$38,$Q$40,$Q$41,$Q$42,$P122,BS$2,BS$4,BS$3)</f>
        <v>57.572313436399305</v>
      </c>
      <c r="BT122" s="15">
        <f ca="1">_xll.DBRW($B$3,$Q$37,$Q$38,$Q$40,$Q$41,$Q$42,$P122,BT$2,BT$4,BT$3)</f>
        <v>949350</v>
      </c>
      <c r="BU122" s="15">
        <f ca="1">_xll.DBRW($B$3,$Q$37,$Q$38,$Q$40,$Q$41,$Q$42,$P122,BU$2,BU$4,BU$3)</f>
        <v>76857.570000000007</v>
      </c>
      <c r="BV122" s="15">
        <f ca="1">_xll.DBRW($B$3,$Q$37,$Q$38,$Q$40,$Q$41,$Q$42,$P122,BV$2,BV$4,BV$3)</f>
        <v>1.1025905948559285</v>
      </c>
      <c r="BW122" s="15">
        <f ca="1">_xll.DBRW($B$3,$Q$37,$Q$38,$Q$40,$Q$41,$Q$42,$P122,BW$2,BW$4,BW$3)</f>
        <v>12.519155274240314</v>
      </c>
      <c r="BX122" s="15">
        <f ca="1">_xll.DBRW($B$3,$Q$37,$Q$38,$Q$40,$Q$41,$Q$42,$P122,BX$2,BX$4,BX$3)</f>
        <v>67.445520694904971</v>
      </c>
      <c r="BY122" s="15">
        <f ca="1">_xll.DBRW($B$3,$Q$37,$Q$38,$Q$40,$Q$41,$Q$42,$P122,BY$2,BY$4,BY$3)</f>
        <v>903059</v>
      </c>
      <c r="BZ122" s="15">
        <f ca="1">_xll.DBRW($B$3,$Q$37,$Q$38,$Q$40,$Q$41,$Q$42,$P122,BZ$2,BZ$4,BZ$3)</f>
        <v>72134.179999999993</v>
      </c>
      <c r="CA122" s="15">
        <f t="shared" ca="1" si="134"/>
        <v>-0.36821768707692171</v>
      </c>
      <c r="CB122" s="15">
        <f t="shared" ca="1" si="135"/>
        <v>-0.16708637588716613</v>
      </c>
      <c r="CC122" s="15">
        <f t="shared" ca="1" si="136"/>
        <v>-9.8732072585056656</v>
      </c>
      <c r="CD122" s="15">
        <f t="shared" ca="1" si="137"/>
        <v>349567.4612264756</v>
      </c>
      <c r="CE122" s="15">
        <f t="shared" ca="1" si="138"/>
        <v>9304.8422487950593</v>
      </c>
      <c r="CF122" s="15">
        <f t="shared" ca="1" si="139"/>
        <v>-119560.45911913464</v>
      </c>
      <c r="CG122" s="15">
        <f t="shared" ca="1" si="140"/>
        <v>-30888.526026513588</v>
      </c>
      <c r="CH122" s="15">
        <f t="shared" ca="1" si="141"/>
        <v>0</v>
      </c>
      <c r="CI122" s="15">
        <f t="shared" ca="1" si="142"/>
        <v>208423.31832962239</v>
      </c>
      <c r="CJ122" s="15">
        <f t="shared" ca="1" si="143"/>
        <v>90104.121670377514</v>
      </c>
      <c r="CK122" s="15">
        <f t="shared" ca="1" si="144"/>
        <v>298527.43999999989</v>
      </c>
      <c r="CL122" s="16">
        <f ca="1">_xll.DBRW($B$3,$Q$37,$Q$38,$Q$40,$Q$41,$Q$42,$P122,CL$2,CL$4,CL$3)</f>
        <v>0</v>
      </c>
      <c r="CM122" s="16">
        <f ca="1">_xll.DBRW($B$3,$Q$37,$Q$38,$Q$40,$Q$41,$Q$42,$P122,CM$2,CM$4,CM$3)</f>
        <v>6.9761791825497806E-6</v>
      </c>
      <c r="CN122" s="17">
        <f t="shared" ca="1" si="145"/>
        <v>6.9761791825497801E-4</v>
      </c>
      <c r="CO122" s="14">
        <f t="shared" ca="1" si="146"/>
        <v>30.868672794510395</v>
      </c>
      <c r="CP122" s="15">
        <f ca="1">_xll.DBRW($B$3,$Q$37,$Q$38,$Q$40,$Q$41,$Q$42,$P122,CP$2,CP$4,CP$3)</f>
        <v>0</v>
      </c>
      <c r="CQ122" s="15">
        <f ca="1">_xll.DBRW($B$3,$Q$37,$Q$38,$Q$40,$Q$41,$Q$42,$P122,CQ$2,CQ$4,CQ$3)</f>
        <v>0</v>
      </c>
      <c r="CR122" s="15">
        <f ca="1">_xll.DBRW($B$3,$Q$37,$Q$38,$Q$40,$Q$41,$Q$42,$P122,CR$2,CR$4,CR$3)</f>
        <v>0</v>
      </c>
      <c r="CS122" s="15">
        <f ca="1">_xll.DBRW($B$3,$Q$37,$Q$38,$Q$40,$Q$41,$Q$42,$P122,CS$2,CS$4,CS$3)</f>
        <v>0</v>
      </c>
      <c r="CT122" s="15">
        <f ca="1">_xll.DBRW($B$3,$Q$37,$Q$38,$Q$40,$Q$41,$Q$42,$P122,CT$2,CT$4,CT$3)</f>
        <v>0</v>
      </c>
      <c r="CU122" s="15">
        <f ca="1">_xll.DBRW($B$3,$Q$37,$Q$38,$Q$40,$Q$41,$Q$42,$P122,CU$2,CU$4,CU$3)</f>
        <v>0</v>
      </c>
      <c r="CV122" s="15">
        <f ca="1">_xll.DBRW($B$3,$Q$37,$Q$38,$Q$40,$Q$41,$Q$42,$P122,CV$2,CV$4,CV$3)</f>
        <v>0</v>
      </c>
      <c r="CW122" s="15">
        <f ca="1">_xll.DBRW($B$3,$Q$37,$Q$38,$Q$40,$Q$41,$Q$42,$P122,CW$2,CW$4,CW$3)</f>
        <v>0</v>
      </c>
      <c r="CX122" s="15">
        <f ca="1">_xll.DBRW($B$3,$Q$37,$Q$38,$Q$40,$Q$41,$Q$42,$P122,CX$2,CX$4,CX$3)</f>
        <v>0</v>
      </c>
      <c r="CY122" s="15">
        <f ca="1">_xll.DBRW($B$3,$Q$37,$Q$38,$Q$40,$Q$41,$Q$42,$P122,CY$2,CY$4,CY$3)</f>
        <v>0</v>
      </c>
      <c r="CZ122" s="15">
        <f t="shared" ca="1" si="147"/>
        <v>0</v>
      </c>
      <c r="DA122" s="15">
        <f t="shared" ca="1" si="148"/>
        <v>0</v>
      </c>
      <c r="DB122" s="15">
        <f t="shared" ca="1" si="149"/>
        <v>0</v>
      </c>
      <c r="DC122" s="15">
        <f t="shared" ca="1" si="150"/>
        <v>0</v>
      </c>
      <c r="DD122" s="15">
        <f t="shared" ca="1" si="151"/>
        <v>0</v>
      </c>
      <c r="DE122" s="15">
        <f t="shared" ca="1" si="152"/>
        <v>0</v>
      </c>
      <c r="DF122" s="15">
        <f t="shared" ca="1" si="153"/>
        <v>0</v>
      </c>
      <c r="DG122" s="15">
        <f t="shared" ca="1" si="154"/>
        <v>30.868672794510395</v>
      </c>
      <c r="DH122" s="15">
        <f t="shared" ca="1" si="155"/>
        <v>30.868672794510395</v>
      </c>
      <c r="DI122" s="15">
        <f t="shared" ca="1" si="156"/>
        <v>3.0713272054896019</v>
      </c>
      <c r="DJ122" s="15">
        <f t="shared" ca="1" si="157"/>
        <v>33.94</v>
      </c>
      <c r="DK122" s="16">
        <f ca="1">_xll.DBRW($B$3,$Q$37,$Q$38,$Q$40,$Q$41,$Q$42,$P122,DK$2,DK$4,DK$3)</f>
        <v>2.4288452746674067E-3</v>
      </c>
      <c r="DL122" s="16">
        <f ca="1">_xll.DBRW($B$3,$Q$37,$Q$38,$Q$40,$Q$41,$Q$42,$P122,DL$2,DL$4,DL$3)</f>
        <v>2.7993265286234553E-3</v>
      </c>
      <c r="DM122" s="17">
        <f t="shared" ca="1" si="158"/>
        <v>3.704812539560487E-2</v>
      </c>
      <c r="DN122" s="14">
        <f t="shared" ca="1" si="159"/>
        <v>1639.3306859829308</v>
      </c>
      <c r="DO122" s="15">
        <f ca="1">_xll.DBRW($B$3,$Q$37,$Q$38,$Q$40,$Q$41,$Q$42,$P122,DO$2,DO$4,DO$3)</f>
        <v>0</v>
      </c>
      <c r="DP122" s="15">
        <f ca="1">_xll.DBRW($B$3,$Q$37,$Q$38,$Q$40,$Q$41,$Q$42,$P122,DP$2,DP$4,DP$3)</f>
        <v>0</v>
      </c>
      <c r="DQ122" s="15">
        <f ca="1">_xll.DBRW($B$3,$Q$37,$Q$38,$Q$40,$Q$41,$Q$42,$P122,DQ$2,DQ$4,DQ$3)</f>
        <v>0</v>
      </c>
      <c r="DR122" s="15">
        <f ca="1">_xll.DBRW($B$3,$Q$37,$Q$38,$Q$40,$Q$41,$Q$42,$P122,DR$2,DR$4,DR$3)</f>
        <v>0</v>
      </c>
      <c r="DS122" s="15">
        <f ca="1">_xll.DBRW($B$3,$Q$37,$Q$38,$Q$40,$Q$41,$Q$42,$P122,DS$2,DS$4,DS$3)</f>
        <v>0</v>
      </c>
      <c r="DT122" s="15">
        <f ca="1">_xll.DBRW($B$3,$Q$37,$Q$38,$Q$40,$Q$41,$Q$42,$P122,DT$2,DT$4,DT$3)</f>
        <v>0</v>
      </c>
      <c r="DU122" s="15">
        <f ca="1">_xll.DBRW($B$3,$Q$37,$Q$38,$Q$40,$Q$41,$Q$42,$P122,DU$2,DU$4,DU$3)</f>
        <v>0</v>
      </c>
      <c r="DV122" s="15">
        <f ca="1">_xll.DBRW($B$3,$Q$37,$Q$38,$Q$40,$Q$41,$Q$42,$P122,DV$2,DV$4,DV$3)</f>
        <v>0</v>
      </c>
      <c r="DW122" s="15">
        <f ca="1">_xll.DBRW($B$3,$Q$37,$Q$38,$Q$40,$Q$41,$Q$42,$P122,DW$2,DW$4,DW$3)</f>
        <v>0</v>
      </c>
      <c r="DX122" s="15">
        <f ca="1">_xll.DBRW($B$3,$Q$37,$Q$38,$Q$40,$Q$41,$Q$42,$P122,DX$2,DX$4,DX$3)</f>
        <v>0</v>
      </c>
      <c r="DY122" s="15">
        <f t="shared" ca="1" si="160"/>
        <v>0</v>
      </c>
      <c r="DZ122" s="15">
        <f t="shared" ca="1" si="161"/>
        <v>0</v>
      </c>
      <c r="EA122" s="15">
        <f t="shared" ca="1" si="162"/>
        <v>0</v>
      </c>
      <c r="EB122" s="15">
        <f t="shared" ca="1" si="163"/>
        <v>0</v>
      </c>
      <c r="EC122" s="15">
        <f t="shared" ca="1" si="164"/>
        <v>0</v>
      </c>
      <c r="ED122" s="15">
        <f t="shared" ca="1" si="165"/>
        <v>0</v>
      </c>
      <c r="EE122" s="15">
        <f t="shared" ca="1" si="166"/>
        <v>0</v>
      </c>
      <c r="EF122" s="15">
        <f t="shared" ca="1" si="167"/>
        <v>1639.3306859829308</v>
      </c>
      <c r="EG122" s="15">
        <f t="shared" ca="1" si="168"/>
        <v>1639.3306859829308</v>
      </c>
      <c r="EH122" s="15">
        <f t="shared" ca="1" si="169"/>
        <v>1232.4293140170694</v>
      </c>
      <c r="EI122" s="15">
        <f t="shared" ca="1" si="170"/>
        <v>2871.76</v>
      </c>
      <c r="EJ122" s="16">
        <f ca="1">_xll.DBRW($B$3,$Q$37,$Q$38,$Q$40,$Q$41,$Q$42,$P122,EJ$2,EJ$4,EJ$3)</f>
        <v>0.30915308117511331</v>
      </c>
      <c r="EK122" s="16">
        <f ca="1">_xll.DBRW($B$3,$Q$37,$Q$38,$Q$40,$Q$41,$Q$42,$P122,EK$2,EK$4,EK$3)</f>
        <v>0.2949402086872</v>
      </c>
      <c r="EL122" s="17">
        <f t="shared" ca="1" si="171"/>
        <v>-1.4212872487913308</v>
      </c>
      <c r="EM122" s="14">
        <f t="shared" ca="1" si="172"/>
        <v>-62890.086223263992</v>
      </c>
      <c r="EN122" s="15">
        <f ca="1">_xll.DBRW($B$3,$Q$37,$Q$38,$Q$40,$Q$41,$Q$42,$P122,EN$2,EN$4,EN$3)</f>
        <v>17.79865808924222</v>
      </c>
      <c r="EO122" s="15">
        <f ca="1">_xll.DBRW($B$3,$Q$37,$Q$38,$Q$40,$Q$41,$Q$42,$P122,EO$2,EO$4,EO$3)</f>
        <v>1</v>
      </c>
      <c r="EP122" s="15">
        <f ca="1">_xll.DBRW($B$3,$Q$37,$Q$38,$Q$40,$Q$41,$Q$42,$P122,EP$2,EP$4,EP$3)</f>
        <v>57.572313436399305</v>
      </c>
      <c r="EQ122" s="15">
        <f ca="1">_xll.DBRW($B$3,$Q$37,$Q$38,$Q$40,$Q$41,$Q$42,$P122,EQ$2,EQ$4,EQ$3)</f>
        <v>76857.570000000007</v>
      </c>
      <c r="ER122" s="15">
        <f ca="1">_xll.DBRW($B$3,$Q$37,$Q$38,$Q$40,$Q$41,$Q$42,$P122,ER$2,ER$4,ER$3)</f>
        <v>76857.570000000007</v>
      </c>
      <c r="ES122" s="15">
        <f ca="1">_xll.DBRW($B$3,$Q$37,$Q$38,$Q$40,$Q$41,$Q$42,$P122,ES$2,ES$4,ES$3)</f>
        <v>19.89239594877214</v>
      </c>
      <c r="ET122" s="15">
        <f ca="1">_xll.DBRW($B$3,$Q$37,$Q$38,$Q$40,$Q$41,$Q$42,$P122,ET$2,ET$4,ET$3)</f>
        <v>1</v>
      </c>
      <c r="EU122" s="15">
        <f ca="1">_xll.DBRW($B$3,$Q$37,$Q$38,$Q$40,$Q$41,$Q$42,$P122,EU$2,EU$4,EU$3)</f>
        <v>67.445520694904971</v>
      </c>
      <c r="EV122" s="15">
        <f ca="1">_xll.DBRW($B$3,$Q$37,$Q$38,$Q$40,$Q$41,$Q$42,$P122,EV$2,EV$4,EV$3)</f>
        <v>72134.179999999993</v>
      </c>
      <c r="EW122" s="15">
        <f ca="1">_xll.DBRW($B$3,$Q$37,$Q$38,$Q$40,$Q$41,$Q$42,$P122,EW$2,EW$4,EW$3)</f>
        <v>72134.179999999993</v>
      </c>
      <c r="EX122" s="15">
        <f t="shared" ca="1" si="173"/>
        <v>-2.0937378595299201</v>
      </c>
      <c r="EY122" s="15">
        <f t="shared" ca="1" si="174"/>
        <v>0</v>
      </c>
      <c r="EZ122" s="15">
        <f t="shared" ca="1" si="175"/>
        <v>-9.8732072585056656</v>
      </c>
      <c r="FA122" s="15">
        <f t="shared" ca="1" si="176"/>
        <v>160919.60410047101</v>
      </c>
      <c r="FB122" s="15">
        <f t="shared" ca="1" si="177"/>
        <v>0</v>
      </c>
      <c r="FC122" s="15">
        <f t="shared" ca="1" si="178"/>
        <v>-234594.85455851094</v>
      </c>
      <c r="FD122" s="15">
        <f t="shared" ca="1" si="179"/>
        <v>10785.164234775933</v>
      </c>
      <c r="FE122" s="15">
        <f t="shared" ca="1" si="180"/>
        <v>0</v>
      </c>
      <c r="FF122" s="15">
        <f t="shared" ca="1" si="181"/>
        <v>-62890.086223263992</v>
      </c>
      <c r="FG122" s="15">
        <f t="shared" ca="1" si="182"/>
        <v>129850.14622326382</v>
      </c>
      <c r="FH122" s="15">
        <f t="shared" ca="1" si="183"/>
        <v>66960.059999999823</v>
      </c>
      <c r="FI122" s="20"/>
      <c r="FJ122" s="85">
        <f t="shared" ca="1" si="184"/>
        <v>403146.65129720262</v>
      </c>
      <c r="FK122" s="21"/>
      <c r="FL122" s="22"/>
      <c r="FM122" s="104">
        <f ca="1">_xll.DBRW($B$3,$Q$37,$Q$38,$Q$40,$Q$41,$Q$42,$P122,FM$2,FM$4,FM$3)</f>
        <v>554937.2200000009</v>
      </c>
      <c r="FN122" s="105">
        <f t="shared" ca="1" si="185"/>
        <v>0.1254132792672098</v>
      </c>
      <c r="FO122" s="104">
        <f ca="1">_xll.DBRW($B$3,$Q$37,$Q$38,$Q$40,$Q$41,$Q$42,$P122,FO$2,FO$4,FO$3)</f>
        <v>410116.05000000016</v>
      </c>
      <c r="FP122" s="105">
        <f t="shared" ca="1" si="186"/>
        <v>8.4297084573940667E-2</v>
      </c>
      <c r="FQ122" s="86">
        <f t="shared" ca="1" si="187"/>
        <v>144821.17000000074</v>
      </c>
      <c r="FR122" s="103">
        <f t="shared" ca="1" si="188"/>
        <v>4.1116194693269135</v>
      </c>
      <c r="FS122" s="23"/>
      <c r="FU122" s="37"/>
      <c r="FV122" s="37"/>
      <c r="FW122" s="37"/>
      <c r="FX122" s="37"/>
      <c r="FY122" s="37"/>
      <c r="FZ122" s="37"/>
      <c r="GA122" s="37"/>
      <c r="GB122" s="37"/>
      <c r="GC122" s="37"/>
      <c r="GD122" s="37"/>
      <c r="GE122" s="37"/>
      <c r="GF122" s="37"/>
      <c r="GG122" s="37"/>
    </row>
    <row r="123" spans="1:189" ht="15" customHeight="1" x14ac:dyDescent="0.25">
      <c r="A123">
        <f t="shared" ca="1" si="108"/>
        <v>1</v>
      </c>
      <c r="C123" s="30"/>
      <c r="D123" s="30"/>
      <c r="E123" s="30">
        <f t="shared" ca="1" si="190"/>
        <v>0</v>
      </c>
      <c r="F123" s="30"/>
      <c r="G123" s="30"/>
      <c r="H123" s="30"/>
      <c r="I123" s="30">
        <f t="shared" ca="1" si="189"/>
        <v>0</v>
      </c>
      <c r="J123" s="30">
        <f t="shared" ca="1" si="111"/>
        <v>0</v>
      </c>
      <c r="K123" s="4"/>
      <c r="L123" s="9"/>
      <c r="M123" s="10"/>
      <c r="N123" s="9"/>
      <c r="O123" s="11"/>
      <c r="P123" s="130" t="s">
        <v>403</v>
      </c>
      <c r="Q123" s="130"/>
      <c r="R123" s="12"/>
      <c r="S123" s="13"/>
      <c r="T123" s="84">
        <f ca="1">_xll.DBRW($B$3,$Q$37,$Q$38,$Q$40,$Q$41,$Q$42,$P123,T$2,T$4,T$3)</f>
        <v>7227062.1900000004</v>
      </c>
      <c r="U123" s="84">
        <f ca="1">_xll.DBRW($B$3,$Q$37,$Q$38,$Q$40,$Q$41,$Q$42,$P123,U$2,U$4,U$3)</f>
        <v>7644884.629999999</v>
      </c>
      <c r="V123" s="85">
        <f t="shared" ca="1" si="112"/>
        <v>-417822.43999999855</v>
      </c>
      <c r="W123" s="106">
        <f t="shared" ca="1" si="113"/>
        <v>-5.4653858131538426E-2</v>
      </c>
      <c r="X123" s="15">
        <f ca="1">_xll.DBRW($B$3,$Q$37,$Q$38,$Q$40,$Q$41,$Q$42,$P123,X$2,X$4,X$3)</f>
        <v>-3040077.8500000006</v>
      </c>
      <c r="Y123" s="15">
        <f ca="1">_xll.DBRW($B$3,$Q$37,$Q$38,$Q$40,$Q$41,$Q$42,$P123,Y$2,Y$4,Y$3)</f>
        <v>-905240.91</v>
      </c>
      <c r="Z123" s="15">
        <f ca="1">_xll.DBRW($B$3,$Q$37,$Q$38,$Q$40,$Q$41,$Q$42,$P123,Z$2,Z$4,Z$3)</f>
        <v>-916250.96</v>
      </c>
      <c r="AA123" s="15">
        <f ca="1">_xll.DBRW($B$3,$Q$37,$Q$38,$Q$40,$Q$41,$Q$42,$P123,AA$2,AA$4,AA$3)</f>
        <v>-458335.45</v>
      </c>
      <c r="AB123" s="15">
        <f ca="1">_xll.DBRW($B$3,$Q$37,$Q$38,$Q$40,$Q$41,$Q$42,$P123,AB$2,AB$4,AB$3)</f>
        <v>-913162.59000000008</v>
      </c>
      <c r="AC123" s="15">
        <f ca="1">_xll.DBRW($B$3,$Q$37,$Q$38,$Q$40,$Q$41,$Q$42,$P123,AC$2,AC$4,AC$3)</f>
        <v>-2948445.49</v>
      </c>
      <c r="AD123" s="15">
        <f ca="1">_xll.DBRW($B$3,$Q$37,$Q$38,$Q$40,$Q$41,$Q$42,$P123,AD$2,AD$4,AD$3)</f>
        <v>-1066274.0900000001</v>
      </c>
      <c r="AE123" s="15">
        <f ca="1">_xll.DBRW($B$3,$Q$37,$Q$38,$Q$40,$Q$41,$Q$42,$P123,AE$2,AE$4,AE$3)</f>
        <v>-1108467.8599999999</v>
      </c>
      <c r="AF123" s="15">
        <f ca="1">_xll.DBRW($B$3,$Q$37,$Q$38,$Q$40,$Q$41,$Q$42,$P123,AF$2,AF$4,AF$3)</f>
        <v>-355646.97</v>
      </c>
      <c r="AG123" s="15">
        <f ca="1">_xll.DBRW($B$3,$Q$37,$Q$38,$Q$40,$Q$41,$Q$42,$P123,AG$2,AG$4,AG$3)</f>
        <v>-1089797.82</v>
      </c>
      <c r="AH123" s="15">
        <f t="shared" ca="1" si="114"/>
        <v>-91632.360000000335</v>
      </c>
      <c r="AI123" s="15">
        <f t="shared" ca="1" si="115"/>
        <v>161033.18000000005</v>
      </c>
      <c r="AJ123" s="15">
        <f t="shared" ca="1" si="116"/>
        <v>192216.89999999991</v>
      </c>
      <c r="AK123" s="15">
        <f t="shared" ca="1" si="117"/>
        <v>-102688.48000000004</v>
      </c>
      <c r="AL123" s="15">
        <f t="shared" ca="1" si="118"/>
        <v>176635.22999999998</v>
      </c>
      <c r="AM123" s="20"/>
      <c r="AN123" s="16">
        <f ca="1">_xll.DBRW($B$3,$Q$37,$Q$38,$Q$40,$Q$41,$Q$42,$P123,AN$2,AN$4,AN$3)</f>
        <v>0.42065195650405773</v>
      </c>
      <c r="AO123" s="16">
        <f ca="1">_xll.DBRW($B$3,$Q$37,$Q$38,$Q$40,$Q$41,$Q$42,$P123,AO$2,AO$4,AO$3)</f>
        <v>0.38567560306008186</v>
      </c>
      <c r="AP123" s="17">
        <f t="shared" ca="1" si="119"/>
        <v>-3.4976353443975872</v>
      </c>
      <c r="AQ123" s="14">
        <f t="shared" ca="1" si="120"/>
        <v>-252776.28151903464</v>
      </c>
      <c r="AR123" s="18">
        <f ca="1">_xll.DBRW($B$3,$Q$37,$Q$38,$Q$40,$Q$41,$Q$42,$P123,AR$2,AR$4,AR$3)</f>
        <v>0</v>
      </c>
      <c r="AS123" s="19">
        <f ca="1">_xll.DBRW($B$3,$Q$37,$Q$38,$Q$40,$Q$41,$Q$42,$P123,AS$2,AS$4,AS$3)</f>
        <v>0</v>
      </c>
      <c r="AT123" s="18">
        <f ca="1">_xll.DBRW($B$3,$Q$37,$Q$38,$Q$40,$Q$41,$Q$42,$P123,AT$2,AT$4,AT$3)</f>
        <v>0</v>
      </c>
      <c r="AU123" s="15">
        <f ca="1">_xll.DBRW($B$3,$Q$37,$Q$38,$Q$40,$Q$41,$Q$42,$P123,AU$2,AU$4,AU$3)</f>
        <v>0</v>
      </c>
      <c r="AV123" s="15">
        <f ca="1">_xll.DBRW($B$3,$Q$37,$Q$38,$Q$40,$Q$41,$Q$42,$P123,AV$2,AV$4,AV$3)</f>
        <v>0</v>
      </c>
      <c r="AW123" s="18">
        <f ca="1">_xll.DBRW($B$3,$Q$37,$Q$38,$Q$40,$Q$41,$Q$42,$P123,AW$2,AW$4,AW$3)</f>
        <v>0</v>
      </c>
      <c r="AX123" s="19">
        <f ca="1">_xll.DBRW($B$3,$Q$37,$Q$38,$Q$40,$Q$41,$Q$42,$P123,AX$2,AX$4,AX$3)</f>
        <v>0</v>
      </c>
      <c r="AY123" s="18">
        <f ca="1">_xll.DBRW($B$3,$Q$37,$Q$38,$Q$40,$Q$41,$Q$42,$P123,AY$2,AY$4,AY$3)</f>
        <v>0</v>
      </c>
      <c r="AZ123" s="15">
        <f ca="1">_xll.DBRW($B$3,$Q$37,$Q$38,$Q$40,$Q$41,$Q$42,$P123,AZ$2,AZ$4,AZ$3)</f>
        <v>0</v>
      </c>
      <c r="BA123" s="15">
        <f ca="1">_xll.DBRW($B$3,$Q$37,$Q$38,$Q$40,$Q$41,$Q$42,$P123,BA$2,BA$4,BA$3)</f>
        <v>0</v>
      </c>
      <c r="BB123" s="18">
        <f t="shared" ca="1" si="121"/>
        <v>0</v>
      </c>
      <c r="BC123" s="18">
        <f t="shared" ca="1" si="122"/>
        <v>0</v>
      </c>
      <c r="BD123" s="18">
        <f t="shared" ca="1" si="123"/>
        <v>0</v>
      </c>
      <c r="BE123" s="15">
        <f t="shared" ca="1" si="124"/>
        <v>0</v>
      </c>
      <c r="BF123" s="15">
        <f t="shared" ca="1" si="125"/>
        <v>0</v>
      </c>
      <c r="BG123" s="15">
        <f t="shared" ca="1" si="126"/>
        <v>0</v>
      </c>
      <c r="BH123" s="15">
        <f t="shared" ca="1" si="127"/>
        <v>0</v>
      </c>
      <c r="BI123" s="15">
        <f t="shared" ca="1" si="128"/>
        <v>-252776.28151903464</v>
      </c>
      <c r="BJ123" s="15">
        <f t="shared" ca="1" si="129"/>
        <v>-252776.28151903464</v>
      </c>
      <c r="BK123" s="15">
        <f t="shared" ca="1" si="130"/>
        <v>161143.92151903431</v>
      </c>
      <c r="BL123" s="15">
        <f t="shared" ca="1" si="131"/>
        <v>-91632.360000000335</v>
      </c>
      <c r="BM123" s="16">
        <f ca="1">_xll.DBRW($B$3,$Q$37,$Q$38,$Q$40,$Q$41,$Q$42,$P123,BM$2,BM$4,BM$3)</f>
        <v>0.12525710810300913</v>
      </c>
      <c r="BN123" s="16">
        <f ca="1">_xll.DBRW($B$3,$Q$37,$Q$38,$Q$40,$Q$41,$Q$42,$P123,BN$2,BN$4,BN$3)</f>
        <v>0.13947549787942323</v>
      </c>
      <c r="BO123" s="17">
        <f t="shared" ca="1" si="132"/>
        <v>1.4218389776414098</v>
      </c>
      <c r="BP123" s="14">
        <f t="shared" ca="1" si="133"/>
        <v>102757.18715580482</v>
      </c>
      <c r="BQ123" s="15">
        <f ca="1">_xll.DBRW($B$3,$Q$37,$Q$38,$Q$40,$Q$41,$Q$42,$P123,BQ$2,BQ$4,BQ$3)</f>
        <v>0</v>
      </c>
      <c r="BR123" s="15">
        <f ca="1">_xll.DBRW($B$3,$Q$37,$Q$38,$Q$40,$Q$41,$Q$42,$P123,BR$2,BR$4,BR$3)</f>
        <v>0</v>
      </c>
      <c r="BS123" s="15">
        <f ca="1">_xll.DBRW($B$3,$Q$37,$Q$38,$Q$40,$Q$41,$Q$42,$P123,BS$2,BS$4,BS$3)</f>
        <v>0</v>
      </c>
      <c r="BT123" s="15">
        <f ca="1">_xll.DBRW($B$3,$Q$37,$Q$38,$Q$40,$Q$41,$Q$42,$P123,BT$2,BT$4,BT$3)</f>
        <v>0</v>
      </c>
      <c r="BU123" s="15">
        <f ca="1">_xll.DBRW($B$3,$Q$37,$Q$38,$Q$40,$Q$41,$Q$42,$P123,BU$2,BU$4,BU$3)</f>
        <v>0</v>
      </c>
      <c r="BV123" s="15">
        <f ca="1">_xll.DBRW($B$3,$Q$37,$Q$38,$Q$40,$Q$41,$Q$42,$P123,BV$2,BV$4,BV$3)</f>
        <v>0</v>
      </c>
      <c r="BW123" s="15">
        <f ca="1">_xll.DBRW($B$3,$Q$37,$Q$38,$Q$40,$Q$41,$Q$42,$P123,BW$2,BW$4,BW$3)</f>
        <v>0</v>
      </c>
      <c r="BX123" s="15">
        <f ca="1">_xll.DBRW($B$3,$Q$37,$Q$38,$Q$40,$Q$41,$Q$42,$P123,BX$2,BX$4,BX$3)</f>
        <v>0</v>
      </c>
      <c r="BY123" s="15">
        <f ca="1">_xll.DBRW($B$3,$Q$37,$Q$38,$Q$40,$Q$41,$Q$42,$P123,BY$2,BY$4,BY$3)</f>
        <v>0</v>
      </c>
      <c r="BZ123" s="15">
        <f ca="1">_xll.DBRW($B$3,$Q$37,$Q$38,$Q$40,$Q$41,$Q$42,$P123,BZ$2,BZ$4,BZ$3)</f>
        <v>0</v>
      </c>
      <c r="CA123" s="15">
        <f t="shared" ca="1" si="134"/>
        <v>0</v>
      </c>
      <c r="CB123" s="15">
        <f t="shared" ca="1" si="135"/>
        <v>0</v>
      </c>
      <c r="CC123" s="15">
        <f t="shared" ca="1" si="136"/>
        <v>0</v>
      </c>
      <c r="CD123" s="15">
        <f t="shared" ca="1" si="137"/>
        <v>0</v>
      </c>
      <c r="CE123" s="15">
        <f t="shared" ca="1" si="138"/>
        <v>0</v>
      </c>
      <c r="CF123" s="15">
        <f t="shared" ca="1" si="139"/>
        <v>0</v>
      </c>
      <c r="CG123" s="15">
        <f t="shared" ca="1" si="140"/>
        <v>0</v>
      </c>
      <c r="CH123" s="15">
        <f t="shared" ca="1" si="141"/>
        <v>102757.18715580482</v>
      </c>
      <c r="CI123" s="15">
        <f t="shared" ca="1" si="142"/>
        <v>102757.18715580482</v>
      </c>
      <c r="CJ123" s="15">
        <f t="shared" ca="1" si="143"/>
        <v>58275.992844195236</v>
      </c>
      <c r="CK123" s="15">
        <f t="shared" ca="1" si="144"/>
        <v>161033.18000000005</v>
      </c>
      <c r="CL123" s="16">
        <f ca="1">_xll.DBRW($B$3,$Q$37,$Q$38,$Q$40,$Q$41,$Q$42,$P123,CL$2,CL$4,CL$3)</f>
        <v>0.12678055562712681</v>
      </c>
      <c r="CM123" s="16">
        <f ca="1">_xll.DBRW($B$3,$Q$37,$Q$38,$Q$40,$Q$41,$Q$42,$P123,CM$2,CM$4,CM$3)</f>
        <v>0.14499471393592503</v>
      </c>
      <c r="CN123" s="17">
        <f t="shared" ca="1" si="145"/>
        <v>1.8214158308798218</v>
      </c>
      <c r="CO123" s="14">
        <f t="shared" ca="1" si="146"/>
        <v>131634.85483618992</v>
      </c>
      <c r="CP123" s="15">
        <f ca="1">_xll.DBRW($B$3,$Q$37,$Q$38,$Q$40,$Q$41,$Q$42,$P123,CP$2,CP$4,CP$3)</f>
        <v>0</v>
      </c>
      <c r="CQ123" s="15">
        <f ca="1">_xll.DBRW($B$3,$Q$37,$Q$38,$Q$40,$Q$41,$Q$42,$P123,CQ$2,CQ$4,CQ$3)</f>
        <v>0</v>
      </c>
      <c r="CR123" s="15">
        <f ca="1">_xll.DBRW($B$3,$Q$37,$Q$38,$Q$40,$Q$41,$Q$42,$P123,CR$2,CR$4,CR$3)</f>
        <v>0</v>
      </c>
      <c r="CS123" s="15">
        <f ca="1">_xll.DBRW($B$3,$Q$37,$Q$38,$Q$40,$Q$41,$Q$42,$P123,CS$2,CS$4,CS$3)</f>
        <v>0</v>
      </c>
      <c r="CT123" s="15">
        <f ca="1">_xll.DBRW($B$3,$Q$37,$Q$38,$Q$40,$Q$41,$Q$42,$P123,CT$2,CT$4,CT$3)</f>
        <v>0</v>
      </c>
      <c r="CU123" s="15">
        <f ca="1">_xll.DBRW($B$3,$Q$37,$Q$38,$Q$40,$Q$41,$Q$42,$P123,CU$2,CU$4,CU$3)</f>
        <v>0</v>
      </c>
      <c r="CV123" s="15">
        <f ca="1">_xll.DBRW($B$3,$Q$37,$Q$38,$Q$40,$Q$41,$Q$42,$P123,CV$2,CV$4,CV$3)</f>
        <v>0</v>
      </c>
      <c r="CW123" s="15">
        <f ca="1">_xll.DBRW($B$3,$Q$37,$Q$38,$Q$40,$Q$41,$Q$42,$P123,CW$2,CW$4,CW$3)</f>
        <v>0</v>
      </c>
      <c r="CX123" s="15">
        <f ca="1">_xll.DBRW($B$3,$Q$37,$Q$38,$Q$40,$Q$41,$Q$42,$P123,CX$2,CX$4,CX$3)</f>
        <v>0</v>
      </c>
      <c r="CY123" s="15">
        <f ca="1">_xll.DBRW($B$3,$Q$37,$Q$38,$Q$40,$Q$41,$Q$42,$P123,CY$2,CY$4,CY$3)</f>
        <v>0</v>
      </c>
      <c r="CZ123" s="15">
        <f t="shared" ca="1" si="147"/>
        <v>0</v>
      </c>
      <c r="DA123" s="15">
        <f t="shared" ca="1" si="148"/>
        <v>0</v>
      </c>
      <c r="DB123" s="15">
        <f t="shared" ca="1" si="149"/>
        <v>0</v>
      </c>
      <c r="DC123" s="15">
        <f t="shared" ca="1" si="150"/>
        <v>0</v>
      </c>
      <c r="DD123" s="15">
        <f t="shared" ca="1" si="151"/>
        <v>0</v>
      </c>
      <c r="DE123" s="15">
        <f t="shared" ca="1" si="152"/>
        <v>0</v>
      </c>
      <c r="DF123" s="15">
        <f t="shared" ca="1" si="153"/>
        <v>0</v>
      </c>
      <c r="DG123" s="15">
        <f t="shared" ca="1" si="154"/>
        <v>131634.85483618992</v>
      </c>
      <c r="DH123" s="15">
        <f t="shared" ca="1" si="155"/>
        <v>131634.85483618992</v>
      </c>
      <c r="DI123" s="15">
        <f t="shared" ca="1" si="156"/>
        <v>60582.045163809991</v>
      </c>
      <c r="DJ123" s="15">
        <f t="shared" ca="1" si="157"/>
        <v>192216.89999999991</v>
      </c>
      <c r="DK123" s="16">
        <f ca="1">_xll.DBRW($B$3,$Q$37,$Q$38,$Q$40,$Q$41,$Q$42,$P123,DK$2,DK$4,DK$3)</f>
        <v>6.3419331112743615E-2</v>
      </c>
      <c r="DL123" s="16">
        <f ca="1">_xll.DBRW($B$3,$Q$37,$Q$38,$Q$40,$Q$41,$Q$42,$P123,DL$2,DL$4,DL$3)</f>
        <v>4.652090740576683E-2</v>
      </c>
      <c r="DM123" s="17">
        <f t="shared" ca="1" si="158"/>
        <v>-1.6898423706976786</v>
      </c>
      <c r="DN123" s="14">
        <f t="shared" ca="1" si="159"/>
        <v>-122125.95904329154</v>
      </c>
      <c r="DO123" s="15">
        <f ca="1">_xll.DBRW($B$3,$Q$37,$Q$38,$Q$40,$Q$41,$Q$42,$P123,DO$2,DO$4,DO$3)</f>
        <v>0</v>
      </c>
      <c r="DP123" s="15">
        <f ca="1">_xll.DBRW($B$3,$Q$37,$Q$38,$Q$40,$Q$41,$Q$42,$P123,DP$2,DP$4,DP$3)</f>
        <v>0</v>
      </c>
      <c r="DQ123" s="15">
        <f ca="1">_xll.DBRW($B$3,$Q$37,$Q$38,$Q$40,$Q$41,$Q$42,$P123,DQ$2,DQ$4,DQ$3)</f>
        <v>0</v>
      </c>
      <c r="DR123" s="15">
        <f ca="1">_xll.DBRW($B$3,$Q$37,$Q$38,$Q$40,$Q$41,$Q$42,$P123,DR$2,DR$4,DR$3)</f>
        <v>0</v>
      </c>
      <c r="DS123" s="15">
        <f ca="1">_xll.DBRW($B$3,$Q$37,$Q$38,$Q$40,$Q$41,$Q$42,$P123,DS$2,DS$4,DS$3)</f>
        <v>0</v>
      </c>
      <c r="DT123" s="15">
        <f ca="1">_xll.DBRW($B$3,$Q$37,$Q$38,$Q$40,$Q$41,$Q$42,$P123,DT$2,DT$4,DT$3)</f>
        <v>0</v>
      </c>
      <c r="DU123" s="15">
        <f ca="1">_xll.DBRW($B$3,$Q$37,$Q$38,$Q$40,$Q$41,$Q$42,$P123,DU$2,DU$4,DU$3)</f>
        <v>0</v>
      </c>
      <c r="DV123" s="15">
        <f ca="1">_xll.DBRW($B$3,$Q$37,$Q$38,$Q$40,$Q$41,$Q$42,$P123,DV$2,DV$4,DV$3)</f>
        <v>0</v>
      </c>
      <c r="DW123" s="15">
        <f ca="1">_xll.DBRW($B$3,$Q$37,$Q$38,$Q$40,$Q$41,$Q$42,$P123,DW$2,DW$4,DW$3)</f>
        <v>0</v>
      </c>
      <c r="DX123" s="15">
        <f ca="1">_xll.DBRW($B$3,$Q$37,$Q$38,$Q$40,$Q$41,$Q$42,$P123,DX$2,DX$4,DX$3)</f>
        <v>0</v>
      </c>
      <c r="DY123" s="15">
        <f t="shared" ca="1" si="160"/>
        <v>0</v>
      </c>
      <c r="DZ123" s="15">
        <f t="shared" ca="1" si="161"/>
        <v>0</v>
      </c>
      <c r="EA123" s="15">
        <f t="shared" ca="1" si="162"/>
        <v>0</v>
      </c>
      <c r="EB123" s="15">
        <f t="shared" ca="1" si="163"/>
        <v>0</v>
      </c>
      <c r="EC123" s="15">
        <f t="shared" ca="1" si="164"/>
        <v>0</v>
      </c>
      <c r="ED123" s="15">
        <f t="shared" ca="1" si="165"/>
        <v>0</v>
      </c>
      <c r="EE123" s="15">
        <f t="shared" ca="1" si="166"/>
        <v>0</v>
      </c>
      <c r="EF123" s="15">
        <f t="shared" ca="1" si="167"/>
        <v>-122125.95904329154</v>
      </c>
      <c r="EG123" s="15">
        <f t="shared" ca="1" si="168"/>
        <v>-122125.95904329154</v>
      </c>
      <c r="EH123" s="15">
        <f t="shared" ca="1" si="169"/>
        <v>19437.4790432915</v>
      </c>
      <c r="EI123" s="15">
        <f t="shared" ca="1" si="170"/>
        <v>-102688.48000000004</v>
      </c>
      <c r="EJ123" s="16">
        <f ca="1">_xll.DBRW($B$3,$Q$37,$Q$38,$Q$40,$Q$41,$Q$42,$P123,EJ$2,EJ$4,EJ$3)</f>
        <v>0.1263532215432617</v>
      </c>
      <c r="EK123" s="16">
        <f ca="1">_xll.DBRW($B$3,$Q$37,$Q$38,$Q$40,$Q$41,$Q$42,$P123,EK$2,EK$4,EK$3)</f>
        <v>0.14255255281726864</v>
      </c>
      <c r="EL123" s="17">
        <f t="shared" ca="1" si="171"/>
        <v>1.6199331274006941</v>
      </c>
      <c r="EM123" s="14">
        <f t="shared" ca="1" si="172"/>
        <v>117073.57455366013</v>
      </c>
      <c r="EN123" s="15">
        <f ca="1">_xll.DBRW($B$3,$Q$37,$Q$38,$Q$40,$Q$41,$Q$42,$P123,EN$2,EN$4,EN$3)</f>
        <v>0</v>
      </c>
      <c r="EO123" s="15">
        <f ca="1">_xll.DBRW($B$3,$Q$37,$Q$38,$Q$40,$Q$41,$Q$42,$P123,EO$2,EO$4,EO$3)</f>
        <v>0</v>
      </c>
      <c r="EP123" s="15">
        <f ca="1">_xll.DBRW($B$3,$Q$37,$Q$38,$Q$40,$Q$41,$Q$42,$P123,EP$2,EP$4,EP$3)</f>
        <v>0</v>
      </c>
      <c r="EQ123" s="15">
        <f ca="1">_xll.DBRW($B$3,$Q$37,$Q$38,$Q$40,$Q$41,$Q$42,$P123,EQ$2,EQ$4,EQ$3)</f>
        <v>0</v>
      </c>
      <c r="ER123" s="15">
        <f ca="1">_xll.DBRW($B$3,$Q$37,$Q$38,$Q$40,$Q$41,$Q$42,$P123,ER$2,ER$4,ER$3)</f>
        <v>0</v>
      </c>
      <c r="ES123" s="15">
        <f ca="1">_xll.DBRW($B$3,$Q$37,$Q$38,$Q$40,$Q$41,$Q$42,$P123,ES$2,ES$4,ES$3)</f>
        <v>0</v>
      </c>
      <c r="ET123" s="15">
        <f ca="1">_xll.DBRW($B$3,$Q$37,$Q$38,$Q$40,$Q$41,$Q$42,$P123,ET$2,ET$4,ET$3)</f>
        <v>0</v>
      </c>
      <c r="EU123" s="15">
        <f ca="1">_xll.DBRW($B$3,$Q$37,$Q$38,$Q$40,$Q$41,$Q$42,$P123,EU$2,EU$4,EU$3)</f>
        <v>0</v>
      </c>
      <c r="EV123" s="15">
        <f ca="1">_xll.DBRW($B$3,$Q$37,$Q$38,$Q$40,$Q$41,$Q$42,$P123,EV$2,EV$4,EV$3)</f>
        <v>0</v>
      </c>
      <c r="EW123" s="15">
        <f ca="1">_xll.DBRW($B$3,$Q$37,$Q$38,$Q$40,$Q$41,$Q$42,$P123,EW$2,EW$4,EW$3)</f>
        <v>0</v>
      </c>
      <c r="EX123" s="15">
        <f t="shared" ca="1" si="173"/>
        <v>0</v>
      </c>
      <c r="EY123" s="15">
        <f t="shared" ca="1" si="174"/>
        <v>0</v>
      </c>
      <c r="EZ123" s="15">
        <f t="shared" ca="1" si="175"/>
        <v>0</v>
      </c>
      <c r="FA123" s="15">
        <f t="shared" ca="1" si="176"/>
        <v>0</v>
      </c>
      <c r="FB123" s="15">
        <f t="shared" ca="1" si="177"/>
        <v>0</v>
      </c>
      <c r="FC123" s="15">
        <f t="shared" ca="1" si="178"/>
        <v>0</v>
      </c>
      <c r="FD123" s="15">
        <f t="shared" ca="1" si="179"/>
        <v>0</v>
      </c>
      <c r="FE123" s="15">
        <f t="shared" ca="1" si="180"/>
        <v>117073.57455366013</v>
      </c>
      <c r="FF123" s="15">
        <f t="shared" ca="1" si="181"/>
        <v>117073.57455366013</v>
      </c>
      <c r="FG123" s="15">
        <f t="shared" ca="1" si="182"/>
        <v>59561.65544633985</v>
      </c>
      <c r="FH123" s="15">
        <f t="shared" ca="1" si="183"/>
        <v>176635.22999999998</v>
      </c>
      <c r="FI123" s="20"/>
      <c r="FJ123" s="85">
        <f t="shared" ca="1" si="184"/>
        <v>359001.09401667089</v>
      </c>
      <c r="FK123" s="21"/>
      <c r="FL123" s="22"/>
      <c r="FM123" s="104">
        <f ca="1">_xll.DBRW($B$3,$Q$37,$Q$38,$Q$40,$Q$41,$Q$42,$P123,FM$2,FM$4,FM$3)</f>
        <v>993994.42999999924</v>
      </c>
      <c r="FN123" s="105">
        <f t="shared" ca="1" si="185"/>
        <v>0.13753782710980092</v>
      </c>
      <c r="FO123" s="104">
        <f ca="1">_xll.DBRW($B$3,$Q$37,$Q$38,$Q$40,$Q$41,$Q$42,$P123,FO$2,FO$4,FO$3)</f>
        <v>1076252.3999999994</v>
      </c>
      <c r="FP123" s="105">
        <f t="shared" ca="1" si="186"/>
        <v>0.14078072490153454</v>
      </c>
      <c r="FQ123" s="86">
        <f t="shared" ca="1" si="187"/>
        <v>-82257.970000000205</v>
      </c>
      <c r="FR123" s="103">
        <f t="shared" ca="1" si="188"/>
        <v>-0.32428977917336177</v>
      </c>
      <c r="FS123" s="23"/>
      <c r="FU123" s="37"/>
      <c r="FV123" s="37"/>
      <c r="FW123" s="37"/>
      <c r="FX123" s="37"/>
      <c r="FY123" s="37"/>
      <c r="FZ123" s="37"/>
      <c r="GA123" s="37"/>
      <c r="GB123" s="37"/>
      <c r="GC123" s="37"/>
      <c r="GD123" s="37"/>
      <c r="GE123" s="37"/>
      <c r="GF123" s="37"/>
      <c r="GG123" s="37"/>
    </row>
    <row r="124" spans="1:189" ht="15" customHeight="1" x14ac:dyDescent="0.25">
      <c r="A124">
        <f t="shared" ca="1" si="108"/>
        <v>1</v>
      </c>
      <c r="C124" s="30"/>
      <c r="D124" s="30"/>
      <c r="E124" s="30">
        <f t="shared" ca="1" si="190"/>
        <v>0</v>
      </c>
      <c r="F124" s="30"/>
      <c r="G124" s="30"/>
      <c r="H124" s="30"/>
      <c r="I124" s="30">
        <f t="shared" ca="1" si="189"/>
        <v>0</v>
      </c>
      <c r="J124" s="30">
        <f t="shared" ca="1" si="111"/>
        <v>0</v>
      </c>
      <c r="K124" s="4"/>
      <c r="L124" s="9"/>
      <c r="M124" s="10"/>
      <c r="N124" s="9"/>
      <c r="O124" s="11"/>
      <c r="P124" s="130" t="s">
        <v>268</v>
      </c>
      <c r="Q124" s="130"/>
      <c r="R124" s="12"/>
      <c r="S124" s="13"/>
      <c r="T124" s="84">
        <f ca="1">_xll.DBRW($B$3,$Q$37,$Q$38,$Q$40,$Q$41,$Q$42,$P124,T$2,T$4,T$3)</f>
        <v>4647424.25</v>
      </c>
      <c r="U124" s="84">
        <f ca="1">_xll.DBRW($B$3,$Q$37,$Q$38,$Q$40,$Q$41,$Q$42,$P124,U$2,U$4,U$3)</f>
        <v>5054980.38</v>
      </c>
      <c r="V124" s="85">
        <f t="shared" ca="1" si="112"/>
        <v>-407556.12999999989</v>
      </c>
      <c r="W124" s="106">
        <f t="shared" ca="1" si="113"/>
        <v>-8.0624670990315478E-2</v>
      </c>
      <c r="X124" s="15">
        <f ca="1">_xll.DBRW($B$3,$Q$37,$Q$38,$Q$40,$Q$41,$Q$42,$P124,X$2,X$4,X$3)</f>
        <v>-1304796.1000000001</v>
      </c>
      <c r="Y124" s="15">
        <f ca="1">_xll.DBRW($B$3,$Q$37,$Q$38,$Q$40,$Q$41,$Q$42,$P124,Y$2,Y$4,Y$3)</f>
        <v>-660413.28999999992</v>
      </c>
      <c r="Z124" s="15">
        <f ca="1">_xll.DBRW($B$3,$Q$37,$Q$38,$Q$40,$Q$41,$Q$42,$P124,Z$2,Z$4,Z$3)</f>
        <v>-17133.579999999998</v>
      </c>
      <c r="AA124" s="15">
        <f ca="1">_xll.DBRW($B$3,$Q$37,$Q$38,$Q$40,$Q$41,$Q$42,$P124,AA$2,AA$4,AA$3)</f>
        <v>-24358.05</v>
      </c>
      <c r="AB124" s="15">
        <f ca="1">_xll.DBRW($B$3,$Q$37,$Q$38,$Q$40,$Q$41,$Q$42,$P124,AB$2,AB$4,AB$3)</f>
        <v>-1013298.91</v>
      </c>
      <c r="AC124" s="15">
        <f ca="1">_xll.DBRW($B$3,$Q$37,$Q$38,$Q$40,$Q$41,$Q$42,$P124,AC$2,AC$4,AC$3)</f>
        <v>-1623019.39</v>
      </c>
      <c r="AD124" s="15">
        <f ca="1">_xll.DBRW($B$3,$Q$37,$Q$38,$Q$40,$Q$41,$Q$42,$P124,AD$2,AD$4,AD$3)</f>
        <v>-604741.79999999993</v>
      </c>
      <c r="AE124" s="15">
        <f ca="1">_xll.DBRW($B$3,$Q$37,$Q$38,$Q$40,$Q$41,$Q$42,$P124,AE$2,AE$4,AE$3)</f>
        <v>-31146.109999999997</v>
      </c>
      <c r="AF124" s="15">
        <f ca="1">_xll.DBRW($B$3,$Q$37,$Q$38,$Q$40,$Q$41,$Q$42,$P124,AF$2,AF$4,AF$3)</f>
        <v>-43057.01</v>
      </c>
      <c r="AG124" s="15">
        <f ca="1">_xll.DBRW($B$3,$Q$37,$Q$38,$Q$40,$Q$41,$Q$42,$P124,AG$2,AG$4,AG$3)</f>
        <v>-1343772.6299999997</v>
      </c>
      <c r="AH124" s="15">
        <f t="shared" ca="1" si="114"/>
        <v>318223.2899999998</v>
      </c>
      <c r="AI124" s="15">
        <f t="shared" ca="1" si="115"/>
        <v>-55671.489999999991</v>
      </c>
      <c r="AJ124" s="15">
        <f t="shared" ca="1" si="116"/>
        <v>14012.529999999999</v>
      </c>
      <c r="AK124" s="15">
        <f t="shared" ca="1" si="117"/>
        <v>18698.960000000003</v>
      </c>
      <c r="AL124" s="15">
        <f t="shared" ca="1" si="118"/>
        <v>330473.71999999962</v>
      </c>
      <c r="AM124" s="20"/>
      <c r="AN124" s="16">
        <f ca="1">_xll.DBRW($B$3,$Q$37,$Q$38,$Q$40,$Q$41,$Q$42,$P124,AN$2,AN$4,AN$3)</f>
        <v>0.28075682997953116</v>
      </c>
      <c r="AO124" s="16">
        <f ca="1">_xll.DBRW($B$3,$Q$37,$Q$38,$Q$40,$Q$41,$Q$42,$P124,AO$2,AO$4,AO$3)</f>
        <v>0.32107333124802356</v>
      </c>
      <c r="AP124" s="17">
        <f t="shared" ca="1" si="119"/>
        <v>4.0316501268492395</v>
      </c>
      <c r="AQ124" s="14">
        <f t="shared" ca="1" si="120"/>
        <v>187367.88567034728</v>
      </c>
      <c r="AR124" s="18">
        <f ca="1">_xll.DBRW($B$3,$Q$37,$Q$38,$Q$40,$Q$41,$Q$42,$P124,AR$2,AR$4,AR$3)</f>
        <v>21.684551323055743</v>
      </c>
      <c r="AS124" s="19">
        <f ca="1">_xll.DBRW($B$3,$Q$37,$Q$38,$Q$40,$Q$41,$Q$42,$P124,AS$2,AS$4,AS$3)</f>
        <v>0.99257265726358201</v>
      </c>
      <c r="AT124" s="18">
        <f ca="1">_xll.DBRW($B$3,$Q$37,$Q$38,$Q$40,$Q$41,$Q$42,$P124,AT$2,AT$4,AT$3)</f>
        <v>76.662401159975886</v>
      </c>
      <c r="AU124" s="15">
        <f ca="1">_xll.DBRW($B$3,$Q$37,$Q$38,$Q$40,$Q$41,$Q$42,$P124,AU$2,AU$4,AU$3)</f>
        <v>60171.69</v>
      </c>
      <c r="AV124" s="15">
        <f ca="1">_xll.DBRW($B$3,$Q$37,$Q$38,$Q$40,$Q$41,$Q$42,$P124,AV$2,AV$4,AV$3)</f>
        <v>60621.95</v>
      </c>
      <c r="AW124" s="18">
        <f ca="1">_xll.DBRW($B$3,$Q$37,$Q$38,$Q$40,$Q$41,$Q$42,$P124,AW$2,AW$4,AW$3)</f>
        <v>21.363374951709211</v>
      </c>
      <c r="AX124" s="19">
        <f ca="1">_xll.DBRW($B$3,$Q$37,$Q$38,$Q$40,$Q$41,$Q$42,$P124,AX$2,AX$4,AX$3)</f>
        <v>1.1341952506911432</v>
      </c>
      <c r="AY124" s="18">
        <f ca="1">_xll.DBRW($B$3,$Q$37,$Q$38,$Q$40,$Q$41,$Q$42,$P124,AY$2,AY$4,AY$3)</f>
        <v>75.466368741305658</v>
      </c>
      <c r="AZ124" s="15">
        <f ca="1">_xll.DBRW($B$3,$Q$37,$Q$38,$Q$40,$Q$41,$Q$42,$P124,AZ$2,AZ$4,AZ$3)</f>
        <v>75972.05</v>
      </c>
      <c r="BA124" s="15">
        <f ca="1">_xll.DBRW($B$3,$Q$37,$Q$38,$Q$40,$Q$41,$Q$42,$P124,BA$2,BA$4,BA$3)</f>
        <v>66983.22</v>
      </c>
      <c r="BB124" s="18">
        <f t="shared" ca="1" si="121"/>
        <v>0.32117637134653165</v>
      </c>
      <c r="BC124" s="18">
        <f t="shared" ca="1" si="122"/>
        <v>-0.14162259342756123</v>
      </c>
      <c r="BD124" s="18">
        <f t="shared" ca="1" si="123"/>
        <v>1.196032418670228</v>
      </c>
      <c r="BE124" s="15">
        <f t="shared" ca="1" si="124"/>
        <v>-19325.725051988386</v>
      </c>
      <c r="BF124" s="15">
        <f t="shared" ca="1" si="125"/>
        <v>162924.86453594573</v>
      </c>
      <c r="BG124" s="15">
        <f t="shared" ca="1" si="126"/>
        <v>20356.50347160313</v>
      </c>
      <c r="BH124" s="15">
        <f t="shared" ca="1" si="127"/>
        <v>23412.242714786815</v>
      </c>
      <c r="BI124" s="15">
        <f t="shared" ca="1" si="128"/>
        <v>0</v>
      </c>
      <c r="BJ124" s="15">
        <f t="shared" ca="1" si="129"/>
        <v>187367.88567034728</v>
      </c>
      <c r="BK124" s="15">
        <f t="shared" ca="1" si="130"/>
        <v>130855.40432965252</v>
      </c>
      <c r="BL124" s="15">
        <f t="shared" ca="1" si="131"/>
        <v>318223.2899999998</v>
      </c>
      <c r="BM124" s="16">
        <f ca="1">_xll.DBRW($B$3,$Q$37,$Q$38,$Q$40,$Q$41,$Q$42,$P124,BM$2,BM$4,BM$3)</f>
        <v>0.14210307785005855</v>
      </c>
      <c r="BN124" s="16">
        <f ca="1">_xll.DBRW($B$3,$Q$37,$Q$38,$Q$40,$Q$41,$Q$42,$P124,BN$2,BN$4,BN$3)</f>
        <v>0.11963286789255549</v>
      </c>
      <c r="BO124" s="17">
        <f t="shared" ca="1" si="132"/>
        <v>-2.2470209957503053</v>
      </c>
      <c r="BP124" s="14">
        <f t="shared" ca="1" si="133"/>
        <v>-104428.59865909115</v>
      </c>
      <c r="BQ124" s="15">
        <f ca="1">_xll.DBRW($B$3,$Q$37,$Q$38,$Q$40,$Q$41,$Q$42,$P124,BQ$2,BQ$4,BQ$3)</f>
        <v>1.7802816745740779</v>
      </c>
      <c r="BR124" s="15">
        <f ca="1">_xll.DBRW($B$3,$Q$37,$Q$38,$Q$40,$Q$41,$Q$42,$P124,BR$2,BR$4,BR$3)</f>
        <v>6.1192356893831361</v>
      </c>
      <c r="BS124" s="15">
        <f ca="1">_xll.DBRW($B$3,$Q$37,$Q$38,$Q$40,$Q$41,$Q$42,$P124,BS$2,BS$4,BS$3)</f>
        <v>76.662401159975886</v>
      </c>
      <c r="BT124" s="15">
        <f ca="1">_xll.DBRW($B$3,$Q$37,$Q$38,$Q$40,$Q$41,$Q$42,$P124,BT$2,BT$4,BT$3)</f>
        <v>370960</v>
      </c>
      <c r="BU124" s="15">
        <f ca="1">_xll.DBRW($B$3,$Q$37,$Q$38,$Q$40,$Q$41,$Q$42,$P124,BU$2,BU$4,BU$3)</f>
        <v>60621.95</v>
      </c>
      <c r="BV124" s="15">
        <f ca="1">_xll.DBRW($B$3,$Q$37,$Q$38,$Q$40,$Q$41,$Q$42,$P124,BV$2,BV$4,BV$3)</f>
        <v>1.3584361206267197</v>
      </c>
      <c r="BW124" s="15">
        <f ca="1">_xll.DBRW($B$3,$Q$37,$Q$38,$Q$40,$Q$41,$Q$42,$P124,BW$2,BW$4,BW$3)</f>
        <v>6.6460674777951851</v>
      </c>
      <c r="BX124" s="15">
        <f ca="1">_xll.DBRW($B$3,$Q$37,$Q$38,$Q$40,$Q$41,$Q$42,$P124,BX$2,BX$4,BX$3)</f>
        <v>75.466368741305658</v>
      </c>
      <c r="BY124" s="15">
        <f ca="1">_xll.DBRW($B$3,$Q$37,$Q$38,$Q$40,$Q$41,$Q$42,$P124,BY$2,BY$4,BY$3)</f>
        <v>445175</v>
      </c>
      <c r="BZ124" s="15">
        <f ca="1">_xll.DBRW($B$3,$Q$37,$Q$38,$Q$40,$Q$41,$Q$42,$P124,BZ$2,BZ$4,BZ$3)</f>
        <v>66983.22</v>
      </c>
      <c r="CA124" s="15">
        <f t="shared" ca="1" si="134"/>
        <v>0.42184555394735823</v>
      </c>
      <c r="CB124" s="15">
        <f t="shared" ca="1" si="135"/>
        <v>-0.52683178841204903</v>
      </c>
      <c r="CC124" s="15">
        <f t="shared" ca="1" si="136"/>
        <v>1.196032418670228</v>
      </c>
      <c r="CD124" s="15">
        <f t="shared" ca="1" si="137"/>
        <v>-156487.826692312</v>
      </c>
      <c r="CE124" s="15">
        <f t="shared" ca="1" si="138"/>
        <v>52350.764692688448</v>
      </c>
      <c r="CF124" s="15">
        <f t="shared" ca="1" si="139"/>
        <v>10303.299826369685</v>
      </c>
      <c r="CG124" s="15">
        <f t="shared" ca="1" si="140"/>
        <v>-10594.836485837288</v>
      </c>
      <c r="CH124" s="15">
        <f t="shared" ca="1" si="141"/>
        <v>0</v>
      </c>
      <c r="CI124" s="15">
        <f t="shared" ca="1" si="142"/>
        <v>-104428.59865909116</v>
      </c>
      <c r="CJ124" s="15">
        <f t="shared" ca="1" si="143"/>
        <v>48757.108659091158</v>
      </c>
      <c r="CK124" s="15">
        <f t="shared" ca="1" si="144"/>
        <v>-55671.490000000005</v>
      </c>
      <c r="CL124" s="16">
        <f ca="1">_xll.DBRW($B$3,$Q$37,$Q$38,$Q$40,$Q$41,$Q$42,$P124,CL$2,CL$4,CL$3)</f>
        <v>3.6866830051076136E-3</v>
      </c>
      <c r="CM124" s="16">
        <f ca="1">_xll.DBRW($B$3,$Q$37,$Q$38,$Q$40,$Q$41,$Q$42,$P124,CM$2,CM$4,CM$3)</f>
        <v>6.1614700075255284E-3</v>
      </c>
      <c r="CN124" s="17">
        <f t="shared" ca="1" si="145"/>
        <v>0.24747870024179147</v>
      </c>
      <c r="CO124" s="14">
        <f t="shared" ca="1" si="146"/>
        <v>11501.385128621823</v>
      </c>
      <c r="CP124" s="15">
        <f ca="1">_xll.DBRW($B$3,$Q$37,$Q$38,$Q$40,$Q$41,$Q$42,$P124,CP$2,CP$4,CP$3)</f>
        <v>0</v>
      </c>
      <c r="CQ124" s="15">
        <f ca="1">_xll.DBRW($B$3,$Q$37,$Q$38,$Q$40,$Q$41,$Q$42,$P124,CQ$2,CQ$4,CQ$3)</f>
        <v>0</v>
      </c>
      <c r="CR124" s="15">
        <f ca="1">_xll.DBRW($B$3,$Q$37,$Q$38,$Q$40,$Q$41,$Q$42,$P124,CR$2,CR$4,CR$3)</f>
        <v>0</v>
      </c>
      <c r="CS124" s="15">
        <f ca="1">_xll.DBRW($B$3,$Q$37,$Q$38,$Q$40,$Q$41,$Q$42,$P124,CS$2,CS$4,CS$3)</f>
        <v>0</v>
      </c>
      <c r="CT124" s="15">
        <f ca="1">_xll.DBRW($B$3,$Q$37,$Q$38,$Q$40,$Q$41,$Q$42,$P124,CT$2,CT$4,CT$3)</f>
        <v>0</v>
      </c>
      <c r="CU124" s="15">
        <f ca="1">_xll.DBRW($B$3,$Q$37,$Q$38,$Q$40,$Q$41,$Q$42,$P124,CU$2,CU$4,CU$3)</f>
        <v>0</v>
      </c>
      <c r="CV124" s="15">
        <f ca="1">_xll.DBRW($B$3,$Q$37,$Q$38,$Q$40,$Q$41,$Q$42,$P124,CV$2,CV$4,CV$3)</f>
        <v>0</v>
      </c>
      <c r="CW124" s="15">
        <f ca="1">_xll.DBRW($B$3,$Q$37,$Q$38,$Q$40,$Q$41,$Q$42,$P124,CW$2,CW$4,CW$3)</f>
        <v>0</v>
      </c>
      <c r="CX124" s="15">
        <f ca="1">_xll.DBRW($B$3,$Q$37,$Q$38,$Q$40,$Q$41,$Q$42,$P124,CX$2,CX$4,CX$3)</f>
        <v>0</v>
      </c>
      <c r="CY124" s="15">
        <f ca="1">_xll.DBRW($B$3,$Q$37,$Q$38,$Q$40,$Q$41,$Q$42,$P124,CY$2,CY$4,CY$3)</f>
        <v>0</v>
      </c>
      <c r="CZ124" s="15">
        <f t="shared" ca="1" si="147"/>
        <v>0</v>
      </c>
      <c r="DA124" s="15">
        <f t="shared" ca="1" si="148"/>
        <v>0</v>
      </c>
      <c r="DB124" s="15">
        <f t="shared" ca="1" si="149"/>
        <v>0</v>
      </c>
      <c r="DC124" s="15">
        <f t="shared" ca="1" si="150"/>
        <v>0</v>
      </c>
      <c r="DD124" s="15">
        <f t="shared" ca="1" si="151"/>
        <v>0</v>
      </c>
      <c r="DE124" s="15">
        <f t="shared" ca="1" si="152"/>
        <v>0</v>
      </c>
      <c r="DF124" s="15">
        <f t="shared" ca="1" si="153"/>
        <v>0</v>
      </c>
      <c r="DG124" s="15">
        <f t="shared" ca="1" si="154"/>
        <v>11501.385128621823</v>
      </c>
      <c r="DH124" s="15">
        <f t="shared" ca="1" si="155"/>
        <v>11501.385128621823</v>
      </c>
      <c r="DI124" s="15">
        <f t="shared" ca="1" si="156"/>
        <v>2511.1448713781747</v>
      </c>
      <c r="DJ124" s="15">
        <f t="shared" ca="1" si="157"/>
        <v>14012.529999999999</v>
      </c>
      <c r="DK124" s="16">
        <f ca="1">_xll.DBRW($B$3,$Q$37,$Q$38,$Q$40,$Q$41,$Q$42,$P124,DK$2,DK$4,DK$3)</f>
        <v>5.241193549308523E-3</v>
      </c>
      <c r="DL124" s="16">
        <f ca="1">_xll.DBRW($B$3,$Q$37,$Q$38,$Q$40,$Q$41,$Q$42,$P124,DL$2,DL$4,DL$3)</f>
        <v>8.5177402805270645E-3</v>
      </c>
      <c r="DM124" s="17">
        <f t="shared" ca="1" si="158"/>
        <v>0.32765467312185415</v>
      </c>
      <c r="DN124" s="14">
        <f t="shared" ca="1" si="159"/>
        <v>15227.502734923279</v>
      </c>
      <c r="DO124" s="15">
        <f ca="1">_xll.DBRW($B$3,$Q$37,$Q$38,$Q$40,$Q$41,$Q$42,$P124,DO$2,DO$4,DO$3)</f>
        <v>0</v>
      </c>
      <c r="DP124" s="15">
        <f ca="1">_xll.DBRW($B$3,$Q$37,$Q$38,$Q$40,$Q$41,$Q$42,$P124,DP$2,DP$4,DP$3)</f>
        <v>0</v>
      </c>
      <c r="DQ124" s="15">
        <f ca="1">_xll.DBRW($B$3,$Q$37,$Q$38,$Q$40,$Q$41,$Q$42,$P124,DQ$2,DQ$4,DQ$3)</f>
        <v>0</v>
      </c>
      <c r="DR124" s="15">
        <f ca="1">_xll.DBRW($B$3,$Q$37,$Q$38,$Q$40,$Q$41,$Q$42,$P124,DR$2,DR$4,DR$3)</f>
        <v>0</v>
      </c>
      <c r="DS124" s="15">
        <f ca="1">_xll.DBRW($B$3,$Q$37,$Q$38,$Q$40,$Q$41,$Q$42,$P124,DS$2,DS$4,DS$3)</f>
        <v>0</v>
      </c>
      <c r="DT124" s="15">
        <f ca="1">_xll.DBRW($B$3,$Q$37,$Q$38,$Q$40,$Q$41,$Q$42,$P124,DT$2,DT$4,DT$3)</f>
        <v>0</v>
      </c>
      <c r="DU124" s="15">
        <f ca="1">_xll.DBRW($B$3,$Q$37,$Q$38,$Q$40,$Q$41,$Q$42,$P124,DU$2,DU$4,DU$3)</f>
        <v>0</v>
      </c>
      <c r="DV124" s="15">
        <f ca="1">_xll.DBRW($B$3,$Q$37,$Q$38,$Q$40,$Q$41,$Q$42,$P124,DV$2,DV$4,DV$3)</f>
        <v>0</v>
      </c>
      <c r="DW124" s="15">
        <f ca="1">_xll.DBRW($B$3,$Q$37,$Q$38,$Q$40,$Q$41,$Q$42,$P124,DW$2,DW$4,DW$3)</f>
        <v>0</v>
      </c>
      <c r="DX124" s="15">
        <f ca="1">_xll.DBRW($B$3,$Q$37,$Q$38,$Q$40,$Q$41,$Q$42,$P124,DX$2,DX$4,DX$3)</f>
        <v>0</v>
      </c>
      <c r="DY124" s="15">
        <f t="shared" ca="1" si="160"/>
        <v>0</v>
      </c>
      <c r="DZ124" s="15">
        <f t="shared" ca="1" si="161"/>
        <v>0</v>
      </c>
      <c r="EA124" s="15">
        <f t="shared" ca="1" si="162"/>
        <v>0</v>
      </c>
      <c r="EB124" s="15">
        <f t="shared" ca="1" si="163"/>
        <v>0</v>
      </c>
      <c r="EC124" s="15">
        <f t="shared" ca="1" si="164"/>
        <v>0</v>
      </c>
      <c r="ED124" s="15">
        <f t="shared" ca="1" si="165"/>
        <v>0</v>
      </c>
      <c r="EE124" s="15">
        <f t="shared" ca="1" si="166"/>
        <v>0</v>
      </c>
      <c r="EF124" s="15">
        <f t="shared" ca="1" si="167"/>
        <v>15227.502734923279</v>
      </c>
      <c r="EG124" s="15">
        <f t="shared" ca="1" si="168"/>
        <v>15227.502734923279</v>
      </c>
      <c r="EH124" s="15">
        <f t="shared" ca="1" si="169"/>
        <v>3471.4572650767236</v>
      </c>
      <c r="EI124" s="15">
        <f t="shared" ca="1" si="170"/>
        <v>18698.960000000003</v>
      </c>
      <c r="EJ124" s="16">
        <f ca="1">_xll.DBRW($B$3,$Q$37,$Q$38,$Q$40,$Q$41,$Q$42,$P124,EJ$2,EJ$4,EJ$3)</f>
        <v>0.2180345187982354</v>
      </c>
      <c r="EK124" s="16">
        <f ca="1">_xll.DBRW($B$3,$Q$37,$Q$38,$Q$40,$Q$41,$Q$42,$P124,EK$2,EK$4,EK$3)</f>
        <v>0.26583142346439725</v>
      </c>
      <c r="EL124" s="17">
        <f t="shared" ca="1" si="171"/>
        <v>4.7796904666161852</v>
      </c>
      <c r="EM124" s="14">
        <f t="shared" ca="1" si="172"/>
        <v>222132.49382045871</v>
      </c>
      <c r="EN124" s="15">
        <f ca="1">_xll.DBRW($B$3,$Q$37,$Q$38,$Q$40,$Q$41,$Q$42,$P124,EN$2,EN$4,EN$3)</f>
        <v>16.715049746832626</v>
      </c>
      <c r="EO124" s="15">
        <f ca="1">_xll.DBRW($B$3,$Q$37,$Q$38,$Q$40,$Q$41,$Q$42,$P124,EO$2,EO$4,EO$3)</f>
        <v>1</v>
      </c>
      <c r="EP124" s="15">
        <f ca="1">_xll.DBRW($B$3,$Q$37,$Q$38,$Q$40,$Q$41,$Q$42,$P124,EP$2,EP$4,EP$3)</f>
        <v>76.662401159975886</v>
      </c>
      <c r="EQ124" s="15">
        <f ca="1">_xll.DBRW($B$3,$Q$37,$Q$38,$Q$40,$Q$41,$Q$42,$P124,EQ$2,EQ$4,EQ$3)</f>
        <v>60621.95</v>
      </c>
      <c r="ER124" s="15">
        <f ca="1">_xll.DBRW($B$3,$Q$37,$Q$38,$Q$40,$Q$41,$Q$42,$P124,ER$2,ER$4,ER$3)</f>
        <v>60621.95</v>
      </c>
      <c r="ES124" s="15">
        <f ca="1">_xll.DBRW($B$3,$Q$37,$Q$38,$Q$40,$Q$41,$Q$42,$P124,ES$2,ES$4,ES$3)</f>
        <v>20.061332226190373</v>
      </c>
      <c r="ET124" s="15">
        <f ca="1">_xll.DBRW($B$3,$Q$37,$Q$38,$Q$40,$Q$41,$Q$42,$P124,ET$2,ET$4,ET$3)</f>
        <v>1</v>
      </c>
      <c r="EU124" s="15">
        <f ca="1">_xll.DBRW($B$3,$Q$37,$Q$38,$Q$40,$Q$41,$Q$42,$P124,EU$2,EU$4,EU$3)</f>
        <v>75.466368741305658</v>
      </c>
      <c r="EV124" s="15">
        <f ca="1">_xll.DBRW($B$3,$Q$37,$Q$38,$Q$40,$Q$41,$Q$42,$P124,EV$2,EV$4,EV$3)</f>
        <v>66983.22</v>
      </c>
      <c r="EW124" s="15">
        <f ca="1">_xll.DBRW($B$3,$Q$37,$Q$38,$Q$40,$Q$41,$Q$42,$P124,EW$2,EW$4,EW$3)</f>
        <v>66983.22</v>
      </c>
      <c r="EX124" s="15">
        <f t="shared" ca="1" si="173"/>
        <v>-3.3462824793577468</v>
      </c>
      <c r="EY124" s="15">
        <f t="shared" ca="1" si="174"/>
        <v>0</v>
      </c>
      <c r="EZ124" s="15">
        <f t="shared" ca="1" si="175"/>
        <v>1.196032418670228</v>
      </c>
      <c r="FA124" s="15">
        <f t="shared" ca="1" si="176"/>
        <v>202858.16914950134</v>
      </c>
      <c r="FB124" s="15">
        <f t="shared" ca="1" si="177"/>
        <v>0</v>
      </c>
      <c r="FC124" s="15">
        <f t="shared" ca="1" si="178"/>
        <v>15808.771024979817</v>
      </c>
      <c r="FD124" s="15">
        <f t="shared" ca="1" si="179"/>
        <v>3465.5536459775758</v>
      </c>
      <c r="FE124" s="15">
        <f t="shared" ca="1" si="180"/>
        <v>0</v>
      </c>
      <c r="FF124" s="15">
        <f t="shared" ca="1" si="181"/>
        <v>222132.49382045874</v>
      </c>
      <c r="FG124" s="15">
        <f t="shared" ca="1" si="182"/>
        <v>108341.2261795409</v>
      </c>
      <c r="FH124" s="15">
        <f t="shared" ca="1" si="183"/>
        <v>330473.71999999962</v>
      </c>
      <c r="FI124" s="20"/>
      <c r="FJ124" s="85">
        <f t="shared" ca="1" si="184"/>
        <v>293936.34130473947</v>
      </c>
      <c r="FK124" s="21"/>
      <c r="FL124" s="22"/>
      <c r="FM124" s="104">
        <f ca="1">_xll.DBRW($B$3,$Q$37,$Q$38,$Q$40,$Q$41,$Q$42,$P124,FM$2,FM$4,FM$3)</f>
        <v>1627424.3199999987</v>
      </c>
      <c r="FN124" s="105">
        <f t="shared" ca="1" si="185"/>
        <v>0.35017769681775851</v>
      </c>
      <c r="FO124" s="104">
        <f ca="1">_xll.DBRW($B$3,$Q$37,$Q$38,$Q$40,$Q$41,$Q$42,$P124,FO$2,FO$4,FO$3)</f>
        <v>1409243.4400000004</v>
      </c>
      <c r="FP124" s="105">
        <f t="shared" ca="1" si="186"/>
        <v>0.27878316710697115</v>
      </c>
      <c r="FQ124" s="86">
        <f t="shared" ca="1" si="187"/>
        <v>218180.87999999826</v>
      </c>
      <c r="FR124" s="103">
        <f t="shared" ca="1" si="188"/>
        <v>7.139452971078736</v>
      </c>
      <c r="FS124" s="23"/>
      <c r="FU124" s="37"/>
      <c r="FV124" s="37"/>
      <c r="FW124" s="37"/>
      <c r="FX124" s="37"/>
      <c r="FY124" s="37"/>
      <c r="FZ124" s="37"/>
      <c r="GA124" s="37"/>
      <c r="GB124" s="37"/>
      <c r="GC124" s="37"/>
      <c r="GD124" s="37"/>
      <c r="GE124" s="37"/>
      <c r="GF124" s="37"/>
      <c r="GG124" s="37"/>
    </row>
    <row r="125" spans="1:189" ht="15" customHeight="1" x14ac:dyDescent="0.25">
      <c r="A125">
        <f t="shared" ca="1" si="108"/>
        <v>1</v>
      </c>
      <c r="C125" s="30"/>
      <c r="D125" s="30"/>
      <c r="E125" s="30">
        <f t="shared" ca="1" si="190"/>
        <v>0</v>
      </c>
      <c r="F125" s="30"/>
      <c r="G125" s="30"/>
      <c r="H125" s="30"/>
      <c r="I125" s="30">
        <f t="shared" ca="1" si="189"/>
        <v>0</v>
      </c>
      <c r="J125" s="30">
        <f t="shared" ca="1" si="111"/>
        <v>0</v>
      </c>
      <c r="K125" s="4"/>
      <c r="L125" s="9"/>
      <c r="M125" s="10"/>
      <c r="N125" s="9"/>
      <c r="O125" s="11"/>
      <c r="P125" s="130" t="s">
        <v>277</v>
      </c>
      <c r="Q125" s="130"/>
      <c r="R125" s="12"/>
      <c r="S125" s="13"/>
      <c r="T125" s="84">
        <f ca="1">_xll.DBRW($B$3,$Q$37,$Q$38,$Q$40,$Q$41,$Q$42,$P125,T$2,T$4,T$3)</f>
        <v>2124766.13</v>
      </c>
      <c r="U125" s="84">
        <f ca="1">_xll.DBRW($B$3,$Q$37,$Q$38,$Q$40,$Q$41,$Q$42,$P125,U$2,U$4,U$3)</f>
        <v>2475540.6</v>
      </c>
      <c r="V125" s="85">
        <f t="shared" ca="1" si="112"/>
        <v>-350774.4700000002</v>
      </c>
      <c r="W125" s="106">
        <f t="shared" ca="1" si="113"/>
        <v>-0.14169610872065688</v>
      </c>
      <c r="X125" s="15">
        <f ca="1">_xll.DBRW($B$3,$Q$37,$Q$38,$Q$40,$Q$41,$Q$42,$P125,X$2,X$4,X$3)</f>
        <v>-435801.77</v>
      </c>
      <c r="Y125" s="15">
        <f ca="1">_xll.DBRW($B$3,$Q$37,$Q$38,$Q$40,$Q$41,$Q$42,$P125,Y$2,Y$4,Y$3)</f>
        <v>-190334.10999999996</v>
      </c>
      <c r="Z125" s="15">
        <f ca="1">_xll.DBRW($B$3,$Q$37,$Q$38,$Q$40,$Q$41,$Q$42,$P125,Z$2,Z$4,Z$3)</f>
        <v>-267021.59999999998</v>
      </c>
      <c r="AA125" s="15">
        <f ca="1">_xll.DBRW($B$3,$Q$37,$Q$38,$Q$40,$Q$41,$Q$42,$P125,AA$2,AA$4,AA$3)</f>
        <v>-458407.75000000012</v>
      </c>
      <c r="AB125" s="15">
        <f ca="1">_xll.DBRW($B$3,$Q$37,$Q$38,$Q$40,$Q$41,$Q$42,$P125,AB$2,AB$4,AB$3)</f>
        <v>-355860.14</v>
      </c>
      <c r="AC125" s="15">
        <f ca="1">_xll.DBRW($B$3,$Q$37,$Q$38,$Q$40,$Q$41,$Q$42,$P125,AC$2,AC$4,AC$3)</f>
        <v>-461703.31999999995</v>
      </c>
      <c r="AD125" s="15">
        <f ca="1">_xll.DBRW($B$3,$Q$37,$Q$38,$Q$40,$Q$41,$Q$42,$P125,AD$2,AD$4,AD$3)</f>
        <v>-263339.95999999996</v>
      </c>
      <c r="AE125" s="15">
        <f ca="1">_xll.DBRW($B$3,$Q$37,$Q$38,$Q$40,$Q$41,$Q$42,$P125,AE$2,AE$4,AE$3)</f>
        <v>-304464.75</v>
      </c>
      <c r="AF125" s="15">
        <f ca="1">_xll.DBRW($B$3,$Q$37,$Q$38,$Q$40,$Q$41,$Q$42,$P125,AF$2,AF$4,AF$3)</f>
        <v>-470024.47</v>
      </c>
      <c r="AG125" s="15">
        <f ca="1">_xll.DBRW($B$3,$Q$37,$Q$38,$Q$40,$Q$41,$Q$42,$P125,AG$2,AG$4,AG$3)</f>
        <v>-395099.06</v>
      </c>
      <c r="AH125" s="15">
        <f t="shared" ca="1" si="114"/>
        <v>25901.54999999993</v>
      </c>
      <c r="AI125" s="15">
        <f t="shared" ca="1" si="115"/>
        <v>73005.850000000006</v>
      </c>
      <c r="AJ125" s="15">
        <f t="shared" ca="1" si="116"/>
        <v>37443.150000000023</v>
      </c>
      <c r="AK125" s="15">
        <f t="shared" ca="1" si="117"/>
        <v>11616.719999999856</v>
      </c>
      <c r="AL125" s="15">
        <f t="shared" ca="1" si="118"/>
        <v>39238.919999999984</v>
      </c>
      <c r="AM125" s="20"/>
      <c r="AN125" s="16">
        <f ca="1">_xll.DBRW($B$3,$Q$37,$Q$38,$Q$40,$Q$41,$Q$42,$P125,AN$2,AN$4,AN$3)</f>
        <v>0.20510575909829665</v>
      </c>
      <c r="AO125" s="16">
        <f ca="1">_xll.DBRW($B$3,$Q$37,$Q$38,$Q$40,$Q$41,$Q$42,$P125,AO$2,AO$4,AO$3)</f>
        <v>0.18650605851505725</v>
      </c>
      <c r="AP125" s="17">
        <f t="shared" ca="1" si="119"/>
        <v>-1.8599700583239398</v>
      </c>
      <c r="AQ125" s="14">
        <f t="shared" ca="1" si="120"/>
        <v>-39520.0138274083</v>
      </c>
      <c r="AR125" s="18">
        <f ca="1">_xll.DBRW($B$3,$Q$37,$Q$38,$Q$40,$Q$41,$Q$42,$P125,AR$2,AR$4,AR$3)</f>
        <v>16.54954323749979</v>
      </c>
      <c r="AS125" s="19">
        <f ca="1">_xll.DBRW($B$3,$Q$37,$Q$38,$Q$40,$Q$41,$Q$42,$P125,AS$2,AS$4,AS$3)</f>
        <v>1.0669561243144425</v>
      </c>
      <c r="AT125" s="18">
        <f ca="1">_xll.DBRW($B$3,$Q$37,$Q$38,$Q$40,$Q$41,$Q$42,$P125,AT$2,AT$4,AT$3)</f>
        <v>86.09039838513101</v>
      </c>
      <c r="AU125" s="15">
        <f ca="1">_xll.DBRW($B$3,$Q$37,$Q$38,$Q$40,$Q$41,$Q$42,$P125,AU$2,AU$4,AU$3)</f>
        <v>26333.16</v>
      </c>
      <c r="AV125" s="15">
        <f ca="1">_xll.DBRW($B$3,$Q$37,$Q$38,$Q$40,$Q$41,$Q$42,$P125,AV$2,AV$4,AV$3)</f>
        <v>24680.639999999999</v>
      </c>
      <c r="AW125" s="18">
        <f ca="1">_xll.DBRW($B$3,$Q$37,$Q$38,$Q$40,$Q$41,$Q$42,$P125,AW$2,AW$4,AW$3)</f>
        <v>15.2013804611151</v>
      </c>
      <c r="AX125" s="19">
        <f ca="1">_xll.DBRW($B$3,$Q$37,$Q$38,$Q$40,$Q$41,$Q$42,$P125,AX$2,AX$4,AX$3)</f>
        <v>1.0439696644306373</v>
      </c>
      <c r="AY125" s="18">
        <f ca="1">_xll.DBRW($B$3,$Q$37,$Q$38,$Q$40,$Q$41,$Q$42,$P125,AY$2,AY$4,AY$3)</f>
        <v>85.08989029753991</v>
      </c>
      <c r="AZ125" s="15">
        <f ca="1">_xll.DBRW($B$3,$Q$37,$Q$38,$Q$40,$Q$41,$Q$42,$P125,AZ$2,AZ$4,AZ$3)</f>
        <v>30372.46</v>
      </c>
      <c r="BA125" s="15">
        <f ca="1">_xll.DBRW($B$3,$Q$37,$Q$38,$Q$40,$Q$41,$Q$42,$P125,BA$2,BA$4,BA$3)</f>
        <v>29093.24</v>
      </c>
      <c r="BB125" s="18">
        <f t="shared" ca="1" si="121"/>
        <v>1.3481627763846902</v>
      </c>
      <c r="BC125" s="18">
        <f t="shared" ca="1" si="122"/>
        <v>2.298645988380521E-2</v>
      </c>
      <c r="BD125" s="18">
        <f t="shared" ca="1" si="123"/>
        <v>1.0005080875911005</v>
      </c>
      <c r="BE125" s="15">
        <f t="shared" ca="1" si="124"/>
        <v>-35501.386096582268</v>
      </c>
      <c r="BF125" s="15">
        <f t="shared" ca="1" si="125"/>
        <v>-9595.6235556515858</v>
      </c>
      <c r="BG125" s="15">
        <f t="shared" ca="1" si="126"/>
        <v>5064.713413462654</v>
      </c>
      <c r="BH125" s="15">
        <f t="shared" ca="1" si="127"/>
        <v>512.28241136290308</v>
      </c>
      <c r="BI125" s="15">
        <f t="shared" ca="1" si="128"/>
        <v>0</v>
      </c>
      <c r="BJ125" s="15">
        <f t="shared" ca="1" si="129"/>
        <v>-39520.0138274083</v>
      </c>
      <c r="BK125" s="15">
        <f t="shared" ca="1" si="130"/>
        <v>65421.56382740823</v>
      </c>
      <c r="BL125" s="15">
        <f t="shared" ca="1" si="131"/>
        <v>25901.54999999993</v>
      </c>
      <c r="BM125" s="16">
        <f ca="1">_xll.DBRW($B$3,$Q$37,$Q$38,$Q$40,$Q$41,$Q$42,$P125,BM$2,BM$4,BM$3)</f>
        <v>8.9578851673430979E-2</v>
      </c>
      <c r="BN125" s="16">
        <f ca="1">_xll.DBRW($B$3,$Q$37,$Q$38,$Q$40,$Q$41,$Q$42,$P125,BN$2,BN$4,BN$3)</f>
        <v>0.10637674857766419</v>
      </c>
      <c r="BO125" s="17">
        <f t="shared" ca="1" si="132"/>
        <v>1.6797896904233209</v>
      </c>
      <c r="BP125" s="14">
        <f t="shared" ca="1" si="133"/>
        <v>35691.602397346578</v>
      </c>
      <c r="BQ125" s="15">
        <f ca="1">_xll.DBRW($B$3,$Q$37,$Q$38,$Q$40,$Q$41,$Q$42,$P125,BQ$2,BQ$4,BQ$3)</f>
        <v>0.88411940672887968</v>
      </c>
      <c r="BR125" s="15">
        <f ca="1">_xll.DBRW($B$3,$Q$37,$Q$38,$Q$40,$Q$41,$Q$42,$P125,BR$2,BR$4,BR$3)</f>
        <v>8.7226668352198331</v>
      </c>
      <c r="BS125" s="15">
        <f ca="1">_xll.DBRW($B$3,$Q$37,$Q$38,$Q$40,$Q$41,$Q$42,$P125,BS$2,BS$4,BS$3)</f>
        <v>86.09039838513101</v>
      </c>
      <c r="BT125" s="15">
        <f ca="1">_xll.DBRW($B$3,$Q$37,$Q$38,$Q$40,$Q$41,$Q$42,$P125,BT$2,BT$4,BT$3)</f>
        <v>215281</v>
      </c>
      <c r="BU125" s="15">
        <f ca="1">_xll.DBRW($B$3,$Q$37,$Q$38,$Q$40,$Q$41,$Q$42,$P125,BU$2,BU$4,BU$3)</f>
        <v>24680.639999999999</v>
      </c>
      <c r="BV125" s="15">
        <f ca="1">_xll.DBRW($B$3,$Q$37,$Q$38,$Q$40,$Q$41,$Q$42,$P125,BV$2,BV$4,BV$3)</f>
        <v>1.0290805370727354</v>
      </c>
      <c r="BW125" s="15">
        <f ca="1">_xll.DBRW($B$3,$Q$37,$Q$38,$Q$40,$Q$41,$Q$42,$P125,BW$2,BW$4,BW$3)</f>
        <v>8.7957992990811604</v>
      </c>
      <c r="BX125" s="15">
        <f ca="1">_xll.DBRW($B$3,$Q$37,$Q$38,$Q$40,$Q$41,$Q$42,$P125,BX$2,BX$4,BX$3)</f>
        <v>85.08989029753991</v>
      </c>
      <c r="BY125" s="15">
        <f ca="1">_xll.DBRW($B$3,$Q$37,$Q$38,$Q$40,$Q$41,$Q$42,$P125,BY$2,BY$4,BY$3)</f>
        <v>255898.3</v>
      </c>
      <c r="BZ125" s="15">
        <f ca="1">_xll.DBRW($B$3,$Q$37,$Q$38,$Q$40,$Q$41,$Q$42,$P125,BZ$2,BZ$4,BZ$3)</f>
        <v>29093.24</v>
      </c>
      <c r="CA125" s="15">
        <f t="shared" ca="1" si="134"/>
        <v>-0.14496113034385572</v>
      </c>
      <c r="CB125" s="15">
        <f t="shared" ca="1" si="135"/>
        <v>-7.3132463861327324E-2</v>
      </c>
      <c r="CC125" s="15">
        <f t="shared" ca="1" si="136"/>
        <v>1.0005080875911005</v>
      </c>
      <c r="CD125" s="15">
        <f t="shared" ca="1" si="137"/>
        <v>31207.377101555601</v>
      </c>
      <c r="CE125" s="15">
        <f t="shared" ca="1" si="138"/>
        <v>1582.528426109835</v>
      </c>
      <c r="CF125" s="15">
        <f t="shared" ca="1" si="139"/>
        <v>2211.9867020193055</v>
      </c>
      <c r="CG125" s="15">
        <f t="shared" ca="1" si="140"/>
        <v>689.71016766184039</v>
      </c>
      <c r="CH125" s="15">
        <f t="shared" ca="1" si="141"/>
        <v>0</v>
      </c>
      <c r="CI125" s="15">
        <f t="shared" ca="1" si="142"/>
        <v>35691.602397346585</v>
      </c>
      <c r="CJ125" s="15">
        <f t="shared" ca="1" si="143"/>
        <v>37314.247602653428</v>
      </c>
      <c r="CK125" s="15">
        <f t="shared" ca="1" si="144"/>
        <v>73005.850000000006</v>
      </c>
      <c r="CL125" s="16">
        <f ca="1">_xll.DBRW($B$3,$Q$37,$Q$38,$Q$40,$Q$41,$Q$42,$P125,CL$2,CL$4,CL$3)</f>
        <v>0.12567105444211876</v>
      </c>
      <c r="CM125" s="16">
        <f ca="1">_xll.DBRW($B$3,$Q$37,$Q$38,$Q$40,$Q$41,$Q$42,$P125,CM$2,CM$4,CM$3)</f>
        <v>0.12298919678392671</v>
      </c>
      <c r="CN125" s="17">
        <f t="shared" ca="1" si="145"/>
        <v>-0.26818576581920522</v>
      </c>
      <c r="CO125" s="14">
        <f t="shared" ca="1" si="146"/>
        <v>-5698.3203176075913</v>
      </c>
      <c r="CP125" s="15">
        <f ca="1">_xll.DBRW($B$3,$Q$37,$Q$38,$Q$40,$Q$41,$Q$42,$P125,CP$2,CP$4,CP$3)</f>
        <v>0</v>
      </c>
      <c r="CQ125" s="15">
        <f ca="1">_xll.DBRW($B$3,$Q$37,$Q$38,$Q$40,$Q$41,$Q$42,$P125,CQ$2,CQ$4,CQ$3)</f>
        <v>0</v>
      </c>
      <c r="CR125" s="15">
        <f ca="1">_xll.DBRW($B$3,$Q$37,$Q$38,$Q$40,$Q$41,$Q$42,$P125,CR$2,CR$4,CR$3)</f>
        <v>0</v>
      </c>
      <c r="CS125" s="15">
        <f ca="1">_xll.DBRW($B$3,$Q$37,$Q$38,$Q$40,$Q$41,$Q$42,$P125,CS$2,CS$4,CS$3)</f>
        <v>0</v>
      </c>
      <c r="CT125" s="15">
        <f ca="1">_xll.DBRW($B$3,$Q$37,$Q$38,$Q$40,$Q$41,$Q$42,$P125,CT$2,CT$4,CT$3)</f>
        <v>0</v>
      </c>
      <c r="CU125" s="15">
        <f ca="1">_xll.DBRW($B$3,$Q$37,$Q$38,$Q$40,$Q$41,$Q$42,$P125,CU$2,CU$4,CU$3)</f>
        <v>0</v>
      </c>
      <c r="CV125" s="15">
        <f ca="1">_xll.DBRW($B$3,$Q$37,$Q$38,$Q$40,$Q$41,$Q$42,$P125,CV$2,CV$4,CV$3)</f>
        <v>0</v>
      </c>
      <c r="CW125" s="15">
        <f ca="1">_xll.DBRW($B$3,$Q$37,$Q$38,$Q$40,$Q$41,$Q$42,$P125,CW$2,CW$4,CW$3)</f>
        <v>0</v>
      </c>
      <c r="CX125" s="15">
        <f ca="1">_xll.DBRW($B$3,$Q$37,$Q$38,$Q$40,$Q$41,$Q$42,$P125,CX$2,CX$4,CX$3)</f>
        <v>0</v>
      </c>
      <c r="CY125" s="15">
        <f ca="1">_xll.DBRW($B$3,$Q$37,$Q$38,$Q$40,$Q$41,$Q$42,$P125,CY$2,CY$4,CY$3)</f>
        <v>0</v>
      </c>
      <c r="CZ125" s="15">
        <f t="shared" ca="1" si="147"/>
        <v>0</v>
      </c>
      <c r="DA125" s="15">
        <f t="shared" ca="1" si="148"/>
        <v>0</v>
      </c>
      <c r="DB125" s="15">
        <f t="shared" ca="1" si="149"/>
        <v>0</v>
      </c>
      <c r="DC125" s="15">
        <f t="shared" ca="1" si="150"/>
        <v>0</v>
      </c>
      <c r="DD125" s="15">
        <f t="shared" ca="1" si="151"/>
        <v>0</v>
      </c>
      <c r="DE125" s="15">
        <f t="shared" ca="1" si="152"/>
        <v>0</v>
      </c>
      <c r="DF125" s="15">
        <f t="shared" ca="1" si="153"/>
        <v>0</v>
      </c>
      <c r="DG125" s="15">
        <f t="shared" ca="1" si="154"/>
        <v>-5698.3203176075913</v>
      </c>
      <c r="DH125" s="15">
        <f t="shared" ca="1" si="155"/>
        <v>-5698.3203176075913</v>
      </c>
      <c r="DI125" s="15">
        <f t="shared" ca="1" si="156"/>
        <v>43141.470317607615</v>
      </c>
      <c r="DJ125" s="15">
        <f t="shared" ca="1" si="157"/>
        <v>37443.150000000023</v>
      </c>
      <c r="DK125" s="16">
        <f ca="1">_xll.DBRW($B$3,$Q$37,$Q$38,$Q$40,$Q$41,$Q$42,$P125,DK$2,DK$4,DK$3)</f>
        <v>0.21574503825510441</v>
      </c>
      <c r="DL125" s="16">
        <f ca="1">_xll.DBRW($B$3,$Q$37,$Q$38,$Q$40,$Q$41,$Q$42,$P125,DL$2,DL$4,DL$3)</f>
        <v>0.18986740512355157</v>
      </c>
      <c r="DM125" s="17">
        <f t="shared" ca="1" si="158"/>
        <v>-2.5877633131552837</v>
      </c>
      <c r="DN125" s="14">
        <f t="shared" ca="1" si="159"/>
        <v>-54983.918402489275</v>
      </c>
      <c r="DO125" s="15">
        <f ca="1">_xll.DBRW($B$3,$Q$37,$Q$38,$Q$40,$Q$41,$Q$42,$P125,DO$2,DO$4,DO$3)</f>
        <v>0</v>
      </c>
      <c r="DP125" s="15">
        <f ca="1">_xll.DBRW($B$3,$Q$37,$Q$38,$Q$40,$Q$41,$Q$42,$P125,DP$2,DP$4,DP$3)</f>
        <v>0</v>
      </c>
      <c r="DQ125" s="15">
        <f ca="1">_xll.DBRW($B$3,$Q$37,$Q$38,$Q$40,$Q$41,$Q$42,$P125,DQ$2,DQ$4,DQ$3)</f>
        <v>0</v>
      </c>
      <c r="DR125" s="15">
        <f ca="1">_xll.DBRW($B$3,$Q$37,$Q$38,$Q$40,$Q$41,$Q$42,$P125,DR$2,DR$4,DR$3)</f>
        <v>0</v>
      </c>
      <c r="DS125" s="15">
        <f ca="1">_xll.DBRW($B$3,$Q$37,$Q$38,$Q$40,$Q$41,$Q$42,$P125,DS$2,DS$4,DS$3)</f>
        <v>0</v>
      </c>
      <c r="DT125" s="15">
        <f ca="1">_xll.DBRW($B$3,$Q$37,$Q$38,$Q$40,$Q$41,$Q$42,$P125,DT$2,DT$4,DT$3)</f>
        <v>0</v>
      </c>
      <c r="DU125" s="15">
        <f ca="1">_xll.DBRW($B$3,$Q$37,$Q$38,$Q$40,$Q$41,$Q$42,$P125,DU$2,DU$4,DU$3)</f>
        <v>0</v>
      </c>
      <c r="DV125" s="15">
        <f ca="1">_xll.DBRW($B$3,$Q$37,$Q$38,$Q$40,$Q$41,$Q$42,$P125,DV$2,DV$4,DV$3)</f>
        <v>0</v>
      </c>
      <c r="DW125" s="15">
        <f ca="1">_xll.DBRW($B$3,$Q$37,$Q$38,$Q$40,$Q$41,$Q$42,$P125,DW$2,DW$4,DW$3)</f>
        <v>0</v>
      </c>
      <c r="DX125" s="15">
        <f ca="1">_xll.DBRW($B$3,$Q$37,$Q$38,$Q$40,$Q$41,$Q$42,$P125,DX$2,DX$4,DX$3)</f>
        <v>0</v>
      </c>
      <c r="DY125" s="15">
        <f t="shared" ca="1" si="160"/>
        <v>0</v>
      </c>
      <c r="DZ125" s="15">
        <f t="shared" ca="1" si="161"/>
        <v>0</v>
      </c>
      <c r="EA125" s="15">
        <f t="shared" ca="1" si="162"/>
        <v>0</v>
      </c>
      <c r="EB125" s="15">
        <f t="shared" ca="1" si="163"/>
        <v>0</v>
      </c>
      <c r="EC125" s="15">
        <f t="shared" ca="1" si="164"/>
        <v>0</v>
      </c>
      <c r="ED125" s="15">
        <f t="shared" ca="1" si="165"/>
        <v>0</v>
      </c>
      <c r="EE125" s="15">
        <f t="shared" ca="1" si="166"/>
        <v>0</v>
      </c>
      <c r="EF125" s="15">
        <f t="shared" ca="1" si="167"/>
        <v>-54983.918402489275</v>
      </c>
      <c r="EG125" s="15">
        <f t="shared" ca="1" si="168"/>
        <v>-54983.918402489275</v>
      </c>
      <c r="EH125" s="15">
        <f t="shared" ca="1" si="169"/>
        <v>66600.63840248913</v>
      </c>
      <c r="EI125" s="15">
        <f t="shared" ca="1" si="170"/>
        <v>11616.719999999856</v>
      </c>
      <c r="EJ125" s="16">
        <f ca="1">_xll.DBRW($B$3,$Q$37,$Q$38,$Q$40,$Q$41,$Q$42,$P125,EJ$2,EJ$4,EJ$3)</f>
        <v>0.16748202777498153</v>
      </c>
      <c r="EK125" s="16">
        <f ca="1">_xll.DBRW($B$3,$Q$37,$Q$38,$Q$40,$Q$41,$Q$42,$P125,EK$2,EK$4,EK$3)</f>
        <v>0.15960112308398416</v>
      </c>
      <c r="EL125" s="17">
        <f t="shared" ca="1" si="171"/>
        <v>-0.78809046909973646</v>
      </c>
      <c r="EM125" s="14">
        <f t="shared" ca="1" si="172"/>
        <v>-16745.079361189353</v>
      </c>
      <c r="EN125" s="15">
        <f ca="1">_xll.DBRW($B$3,$Q$37,$Q$38,$Q$40,$Q$41,$Q$42,$P125,EN$2,EN$4,EN$3)</f>
        <v>14.418594493497739</v>
      </c>
      <c r="EO125" s="15">
        <f ca="1">_xll.DBRW($B$3,$Q$37,$Q$38,$Q$40,$Q$41,$Q$42,$P125,EO$2,EO$4,EO$3)</f>
        <v>1</v>
      </c>
      <c r="EP125" s="15">
        <f ca="1">_xll.DBRW($B$3,$Q$37,$Q$38,$Q$40,$Q$41,$Q$42,$P125,EP$2,EP$4,EP$3)</f>
        <v>86.09039838513101</v>
      </c>
      <c r="EQ125" s="15">
        <f ca="1">_xll.DBRW($B$3,$Q$37,$Q$38,$Q$40,$Q$41,$Q$42,$P125,EQ$2,EQ$4,EQ$3)</f>
        <v>24680.639999999999</v>
      </c>
      <c r="ER125" s="15">
        <f ca="1">_xll.DBRW($B$3,$Q$37,$Q$38,$Q$40,$Q$41,$Q$42,$P125,ER$2,ER$4,ER$3)</f>
        <v>24680.639999999999</v>
      </c>
      <c r="ES125" s="15">
        <f ca="1">_xll.DBRW($B$3,$Q$37,$Q$38,$Q$40,$Q$41,$Q$42,$P125,ES$2,ES$4,ES$3)</f>
        <v>13.580442054580375</v>
      </c>
      <c r="ET125" s="15">
        <f ca="1">_xll.DBRW($B$3,$Q$37,$Q$38,$Q$40,$Q$41,$Q$42,$P125,ET$2,ET$4,ET$3)</f>
        <v>1</v>
      </c>
      <c r="EU125" s="15">
        <f ca="1">_xll.DBRW($B$3,$Q$37,$Q$38,$Q$40,$Q$41,$Q$42,$P125,EU$2,EU$4,EU$3)</f>
        <v>85.08989029753991</v>
      </c>
      <c r="EV125" s="15">
        <f ca="1">_xll.DBRW($B$3,$Q$37,$Q$38,$Q$40,$Q$41,$Q$42,$P125,EV$2,EV$4,EV$3)</f>
        <v>29093.24</v>
      </c>
      <c r="EW125" s="15">
        <f ca="1">_xll.DBRW($B$3,$Q$37,$Q$38,$Q$40,$Q$41,$Q$42,$P125,EW$2,EW$4,EW$3)</f>
        <v>29093.24</v>
      </c>
      <c r="EX125" s="15">
        <f t="shared" ca="1" si="173"/>
        <v>0.8381524389173638</v>
      </c>
      <c r="EY125" s="15">
        <f t="shared" ca="1" si="174"/>
        <v>0</v>
      </c>
      <c r="EZ125" s="15">
        <f t="shared" ca="1" si="175"/>
        <v>1.0005080875911005</v>
      </c>
      <c r="FA125" s="15">
        <f t="shared" ca="1" si="176"/>
        <v>-20686.138610041446</v>
      </c>
      <c r="FB125" s="15">
        <f t="shared" ca="1" si="177"/>
        <v>0</v>
      </c>
      <c r="FC125" s="15">
        <f t="shared" ca="1" si="178"/>
        <v>4135.6638463737718</v>
      </c>
      <c r="FD125" s="15">
        <f t="shared" ca="1" si="179"/>
        <v>-194.60459752167662</v>
      </c>
      <c r="FE125" s="15">
        <f t="shared" ca="1" si="180"/>
        <v>0</v>
      </c>
      <c r="FF125" s="15">
        <f t="shared" ca="1" si="181"/>
        <v>-16745.07936118935</v>
      </c>
      <c r="FG125" s="15">
        <f t="shared" ca="1" si="182"/>
        <v>55983.999361189337</v>
      </c>
      <c r="FH125" s="15">
        <f t="shared" ca="1" si="183"/>
        <v>39238.919999999984</v>
      </c>
      <c r="FI125" s="20"/>
      <c r="FJ125" s="85">
        <f t="shared" ca="1" si="184"/>
        <v>268461.91951134772</v>
      </c>
      <c r="FK125" s="21"/>
      <c r="FL125" s="22"/>
      <c r="FM125" s="104">
        <f ca="1">_xll.DBRW($B$3,$Q$37,$Q$38,$Q$40,$Q$41,$Q$42,$P125,FM$2,FM$4,FM$3)</f>
        <v>417340.75999999983</v>
      </c>
      <c r="FN125" s="105">
        <f t="shared" ca="1" si="185"/>
        <v>0.19641726875606769</v>
      </c>
      <c r="FO125" s="104">
        <f ca="1">_xll.DBRW($B$3,$Q$37,$Q$38,$Q$40,$Q$41,$Q$42,$P125,FO$2,FO$4,FO$3)</f>
        <v>580909.04</v>
      </c>
      <c r="FP125" s="105">
        <f t="shared" ca="1" si="186"/>
        <v>0.23465946791581604</v>
      </c>
      <c r="FQ125" s="86">
        <f t="shared" ca="1" si="187"/>
        <v>-163568.2800000002</v>
      </c>
      <c r="FR125" s="103">
        <f t="shared" ca="1" si="188"/>
        <v>-3.8242199159748358</v>
      </c>
      <c r="FS125" s="23"/>
      <c r="FU125" s="37"/>
      <c r="FV125" s="37"/>
      <c r="FW125" s="37"/>
      <c r="FX125" s="37"/>
      <c r="FY125" s="37"/>
      <c r="FZ125" s="37"/>
      <c r="GA125" s="37"/>
      <c r="GB125" s="37"/>
      <c r="GC125" s="37"/>
      <c r="GD125" s="37"/>
      <c r="GE125" s="37"/>
      <c r="GF125" s="37"/>
      <c r="GG125" s="37"/>
    </row>
    <row r="126" spans="1:189" ht="15" customHeight="1" x14ac:dyDescent="0.25">
      <c r="A126">
        <f t="shared" ca="1" si="108"/>
        <v>1</v>
      </c>
      <c r="C126" s="30"/>
      <c r="D126" s="30"/>
      <c r="E126" s="30">
        <f t="shared" ca="1" si="190"/>
        <v>0</v>
      </c>
      <c r="F126" s="30"/>
      <c r="G126" s="30"/>
      <c r="H126" s="30"/>
      <c r="I126" s="30">
        <f t="shared" ca="1" si="189"/>
        <v>0</v>
      </c>
      <c r="J126" s="30">
        <f t="shared" ca="1" si="111"/>
        <v>0</v>
      </c>
      <c r="K126" s="4"/>
      <c r="L126" s="9"/>
      <c r="M126" s="10"/>
      <c r="N126" s="9"/>
      <c r="O126" s="11"/>
      <c r="P126" s="130" t="s">
        <v>417</v>
      </c>
      <c r="Q126" s="130"/>
      <c r="R126" s="12"/>
      <c r="S126" s="13"/>
      <c r="T126" s="84">
        <f ca="1">_xll.DBRW($B$3,$Q$37,$Q$38,$Q$40,$Q$41,$Q$42,$P126,T$2,T$4,T$3)</f>
        <v>2942423.6700000004</v>
      </c>
      <c r="U126" s="84">
        <f ca="1">_xll.DBRW($B$3,$Q$37,$Q$38,$Q$40,$Q$41,$Q$42,$P126,U$2,U$4,U$3)</f>
        <v>3289771.4100000006</v>
      </c>
      <c r="V126" s="85">
        <f t="shared" ca="1" si="112"/>
        <v>-347347.74000000022</v>
      </c>
      <c r="W126" s="106">
        <f t="shared" ca="1" si="113"/>
        <v>-0.10558415668157325</v>
      </c>
      <c r="X126" s="15">
        <f ca="1">_xll.DBRW($B$3,$Q$37,$Q$38,$Q$40,$Q$41,$Q$42,$P126,X$2,X$4,X$3)</f>
        <v>-1413476.9700000002</v>
      </c>
      <c r="Y126" s="15">
        <f ca="1">_xll.DBRW($B$3,$Q$37,$Q$38,$Q$40,$Q$41,$Q$42,$P126,Y$2,Y$4,Y$3)</f>
        <v>-401457.58</v>
      </c>
      <c r="Z126" s="15">
        <f ca="1">_xll.DBRW($B$3,$Q$37,$Q$38,$Q$40,$Q$41,$Q$42,$P126,Z$2,Z$4,Z$3)</f>
        <v>-419251.2900000001</v>
      </c>
      <c r="AA126" s="15">
        <f ca="1">_xll.DBRW($B$3,$Q$37,$Q$38,$Q$40,$Q$41,$Q$42,$P126,AA$2,AA$4,AA$3)</f>
        <v>-483752.87999999995</v>
      </c>
      <c r="AB126" s="15">
        <f ca="1">_xll.DBRW($B$3,$Q$37,$Q$38,$Q$40,$Q$41,$Q$42,$P126,AB$2,AB$4,AB$3)</f>
        <v>220331.32</v>
      </c>
      <c r="AC126" s="15">
        <f ca="1">_xll.DBRW($B$3,$Q$37,$Q$38,$Q$40,$Q$41,$Q$42,$P126,AC$2,AC$4,AC$3)</f>
        <v>-1463212.5900000003</v>
      </c>
      <c r="AD126" s="15">
        <f ca="1">_xll.DBRW($B$3,$Q$37,$Q$38,$Q$40,$Q$41,$Q$42,$P126,AD$2,AD$4,AD$3)</f>
        <v>-520966.28</v>
      </c>
      <c r="AE126" s="15">
        <f ca="1">_xll.DBRW($B$3,$Q$37,$Q$38,$Q$40,$Q$41,$Q$42,$P126,AE$2,AE$4,AE$3)</f>
        <v>-470297.39</v>
      </c>
      <c r="AF126" s="15">
        <f ca="1">_xll.DBRW($B$3,$Q$37,$Q$38,$Q$40,$Q$41,$Q$42,$P126,AF$2,AF$4,AF$3)</f>
        <v>-642558.33999999985</v>
      </c>
      <c r="AG126" s="15">
        <f ca="1">_xll.DBRW($B$3,$Q$37,$Q$38,$Q$40,$Q$41,$Q$42,$P126,AG$2,AG$4,AG$3)</f>
        <v>-231299.61</v>
      </c>
      <c r="AH126" s="15">
        <f t="shared" ca="1" si="114"/>
        <v>49735.620000000112</v>
      </c>
      <c r="AI126" s="15">
        <f t="shared" ca="1" si="115"/>
        <v>119508.70000000001</v>
      </c>
      <c r="AJ126" s="15">
        <f t="shared" ca="1" si="116"/>
        <v>51046.099999999919</v>
      </c>
      <c r="AK126" s="15">
        <f t="shared" ca="1" si="117"/>
        <v>158805.4599999999</v>
      </c>
      <c r="AL126" s="15">
        <f t="shared" ca="1" si="118"/>
        <v>451630.93</v>
      </c>
      <c r="AM126" s="20"/>
      <c r="AN126" s="16">
        <f ca="1">_xll.DBRW($B$3,$Q$37,$Q$38,$Q$40,$Q$41,$Q$42,$P126,AN$2,AN$4,AN$3)</f>
        <v>0.48037846636816922</v>
      </c>
      <c r="AO126" s="16">
        <f ca="1">_xll.DBRW($B$3,$Q$37,$Q$38,$Q$40,$Q$41,$Q$42,$P126,AO$2,AO$4,AO$3)</f>
        <v>0.44477637125553354</v>
      </c>
      <c r="AP126" s="17">
        <f t="shared" ca="1" si="119"/>
        <v>-3.5602095112635679</v>
      </c>
      <c r="AQ126" s="14">
        <f t="shared" ca="1" si="120"/>
        <v>-104756.44736101053</v>
      </c>
      <c r="AR126" s="18">
        <f ca="1">_xll.DBRW($B$3,$Q$37,$Q$38,$Q$40,$Q$41,$Q$42,$P126,AR$2,AR$4,AR$3)</f>
        <v>0</v>
      </c>
      <c r="AS126" s="19">
        <f ca="1">_xll.DBRW($B$3,$Q$37,$Q$38,$Q$40,$Q$41,$Q$42,$P126,AS$2,AS$4,AS$3)</f>
        <v>0</v>
      </c>
      <c r="AT126" s="18">
        <f ca="1">_xll.DBRW($B$3,$Q$37,$Q$38,$Q$40,$Q$41,$Q$42,$P126,AT$2,AT$4,AT$3)</f>
        <v>0</v>
      </c>
      <c r="AU126" s="15">
        <f ca="1">_xll.DBRW($B$3,$Q$37,$Q$38,$Q$40,$Q$41,$Q$42,$P126,AU$2,AU$4,AU$3)</f>
        <v>0</v>
      </c>
      <c r="AV126" s="15">
        <f ca="1">_xll.DBRW($B$3,$Q$37,$Q$38,$Q$40,$Q$41,$Q$42,$P126,AV$2,AV$4,AV$3)</f>
        <v>0</v>
      </c>
      <c r="AW126" s="18">
        <f ca="1">_xll.DBRW($B$3,$Q$37,$Q$38,$Q$40,$Q$41,$Q$42,$P126,AW$2,AW$4,AW$3)</f>
        <v>0</v>
      </c>
      <c r="AX126" s="19">
        <f ca="1">_xll.DBRW($B$3,$Q$37,$Q$38,$Q$40,$Q$41,$Q$42,$P126,AX$2,AX$4,AX$3)</f>
        <v>0</v>
      </c>
      <c r="AY126" s="18">
        <f ca="1">_xll.DBRW($B$3,$Q$37,$Q$38,$Q$40,$Q$41,$Q$42,$P126,AY$2,AY$4,AY$3)</f>
        <v>0</v>
      </c>
      <c r="AZ126" s="15">
        <f ca="1">_xll.DBRW($B$3,$Q$37,$Q$38,$Q$40,$Q$41,$Q$42,$P126,AZ$2,AZ$4,AZ$3)</f>
        <v>0</v>
      </c>
      <c r="BA126" s="15">
        <f ca="1">_xll.DBRW($B$3,$Q$37,$Q$38,$Q$40,$Q$41,$Q$42,$P126,BA$2,BA$4,BA$3)</f>
        <v>0</v>
      </c>
      <c r="BB126" s="18">
        <f t="shared" ca="1" si="121"/>
        <v>0</v>
      </c>
      <c r="BC126" s="18">
        <f t="shared" ca="1" si="122"/>
        <v>0</v>
      </c>
      <c r="BD126" s="18">
        <f t="shared" ca="1" si="123"/>
        <v>0</v>
      </c>
      <c r="BE126" s="15">
        <f t="shared" ca="1" si="124"/>
        <v>0</v>
      </c>
      <c r="BF126" s="15">
        <f t="shared" ca="1" si="125"/>
        <v>0</v>
      </c>
      <c r="BG126" s="15">
        <f t="shared" ca="1" si="126"/>
        <v>0</v>
      </c>
      <c r="BH126" s="15">
        <f t="shared" ca="1" si="127"/>
        <v>0</v>
      </c>
      <c r="BI126" s="15">
        <f t="shared" ca="1" si="128"/>
        <v>-104756.44736101053</v>
      </c>
      <c r="BJ126" s="15">
        <f t="shared" ca="1" si="129"/>
        <v>-104756.44736101053</v>
      </c>
      <c r="BK126" s="15">
        <f t="shared" ca="1" si="130"/>
        <v>154492.06736101065</v>
      </c>
      <c r="BL126" s="15">
        <f t="shared" ca="1" si="131"/>
        <v>49735.620000000112</v>
      </c>
      <c r="BM126" s="16">
        <f ca="1">_xll.DBRW($B$3,$Q$37,$Q$38,$Q$40,$Q$41,$Q$42,$P126,BM$2,BM$4,BM$3)</f>
        <v>0.13643772108453708</v>
      </c>
      <c r="BN126" s="16">
        <f ca="1">_xll.DBRW($B$3,$Q$37,$Q$38,$Q$40,$Q$41,$Q$42,$P126,BN$2,BN$4,BN$3)</f>
        <v>0.15835941622460631</v>
      </c>
      <c r="BO126" s="17">
        <f t="shared" ca="1" si="132"/>
        <v>2.1921695140069226</v>
      </c>
      <c r="BP126" s="14">
        <f t="shared" ca="1" si="133"/>
        <v>64502.914666663644</v>
      </c>
      <c r="BQ126" s="15">
        <f ca="1">_xll.DBRW($B$3,$Q$37,$Q$38,$Q$40,$Q$41,$Q$42,$P126,BQ$2,BQ$4,BQ$3)</f>
        <v>0</v>
      </c>
      <c r="BR126" s="15">
        <f ca="1">_xll.DBRW($B$3,$Q$37,$Q$38,$Q$40,$Q$41,$Q$42,$P126,BR$2,BR$4,BR$3)</f>
        <v>0</v>
      </c>
      <c r="BS126" s="15">
        <f ca="1">_xll.DBRW($B$3,$Q$37,$Q$38,$Q$40,$Q$41,$Q$42,$P126,BS$2,BS$4,BS$3)</f>
        <v>0</v>
      </c>
      <c r="BT126" s="15">
        <f ca="1">_xll.DBRW($B$3,$Q$37,$Q$38,$Q$40,$Q$41,$Q$42,$P126,BT$2,BT$4,BT$3)</f>
        <v>0</v>
      </c>
      <c r="BU126" s="15">
        <f ca="1">_xll.DBRW($B$3,$Q$37,$Q$38,$Q$40,$Q$41,$Q$42,$P126,BU$2,BU$4,BU$3)</f>
        <v>0</v>
      </c>
      <c r="BV126" s="15">
        <f ca="1">_xll.DBRW($B$3,$Q$37,$Q$38,$Q$40,$Q$41,$Q$42,$P126,BV$2,BV$4,BV$3)</f>
        <v>0</v>
      </c>
      <c r="BW126" s="15">
        <f ca="1">_xll.DBRW($B$3,$Q$37,$Q$38,$Q$40,$Q$41,$Q$42,$P126,BW$2,BW$4,BW$3)</f>
        <v>0</v>
      </c>
      <c r="BX126" s="15">
        <f ca="1">_xll.DBRW($B$3,$Q$37,$Q$38,$Q$40,$Q$41,$Q$42,$P126,BX$2,BX$4,BX$3)</f>
        <v>0</v>
      </c>
      <c r="BY126" s="15">
        <f ca="1">_xll.DBRW($B$3,$Q$37,$Q$38,$Q$40,$Q$41,$Q$42,$P126,BY$2,BY$4,BY$3)</f>
        <v>0</v>
      </c>
      <c r="BZ126" s="15">
        <f ca="1">_xll.DBRW($B$3,$Q$37,$Q$38,$Q$40,$Q$41,$Q$42,$P126,BZ$2,BZ$4,BZ$3)</f>
        <v>0</v>
      </c>
      <c r="CA126" s="15">
        <f t="shared" ca="1" si="134"/>
        <v>0</v>
      </c>
      <c r="CB126" s="15">
        <f t="shared" ca="1" si="135"/>
        <v>0</v>
      </c>
      <c r="CC126" s="15">
        <f t="shared" ca="1" si="136"/>
        <v>0</v>
      </c>
      <c r="CD126" s="15">
        <f t="shared" ca="1" si="137"/>
        <v>0</v>
      </c>
      <c r="CE126" s="15">
        <f t="shared" ca="1" si="138"/>
        <v>0</v>
      </c>
      <c r="CF126" s="15">
        <f t="shared" ca="1" si="139"/>
        <v>0</v>
      </c>
      <c r="CG126" s="15">
        <f t="shared" ca="1" si="140"/>
        <v>0</v>
      </c>
      <c r="CH126" s="15">
        <f t="shared" ca="1" si="141"/>
        <v>64502.914666663644</v>
      </c>
      <c r="CI126" s="15">
        <f t="shared" ca="1" si="142"/>
        <v>64502.914666663644</v>
      </c>
      <c r="CJ126" s="15">
        <f t="shared" ca="1" si="143"/>
        <v>55005.785333336367</v>
      </c>
      <c r="CK126" s="15">
        <f t="shared" ca="1" si="144"/>
        <v>119508.70000000001</v>
      </c>
      <c r="CL126" s="16">
        <f ca="1">_xll.DBRW($B$3,$Q$37,$Q$38,$Q$40,$Q$41,$Q$42,$P126,CL$2,CL$4,CL$3)</f>
        <v>0.14248501814152414</v>
      </c>
      <c r="CM126" s="16">
        <f ca="1">_xll.DBRW($B$3,$Q$37,$Q$38,$Q$40,$Q$41,$Q$42,$P126,CM$2,CM$4,CM$3)</f>
        <v>0.14295746767402295</v>
      </c>
      <c r="CN126" s="17">
        <f t="shared" ca="1" si="145"/>
        <v>4.7244953249880872E-2</v>
      </c>
      <c r="CO126" s="14">
        <f t="shared" ca="1" si="146"/>
        <v>1390.1466873049576</v>
      </c>
      <c r="CP126" s="15">
        <f ca="1">_xll.DBRW($B$3,$Q$37,$Q$38,$Q$40,$Q$41,$Q$42,$P126,CP$2,CP$4,CP$3)</f>
        <v>0</v>
      </c>
      <c r="CQ126" s="15">
        <f ca="1">_xll.DBRW($B$3,$Q$37,$Q$38,$Q$40,$Q$41,$Q$42,$P126,CQ$2,CQ$4,CQ$3)</f>
        <v>0</v>
      </c>
      <c r="CR126" s="15">
        <f ca="1">_xll.DBRW($B$3,$Q$37,$Q$38,$Q$40,$Q$41,$Q$42,$P126,CR$2,CR$4,CR$3)</f>
        <v>0</v>
      </c>
      <c r="CS126" s="15">
        <f ca="1">_xll.DBRW($B$3,$Q$37,$Q$38,$Q$40,$Q$41,$Q$42,$P126,CS$2,CS$4,CS$3)</f>
        <v>0</v>
      </c>
      <c r="CT126" s="15">
        <f ca="1">_xll.DBRW($B$3,$Q$37,$Q$38,$Q$40,$Q$41,$Q$42,$P126,CT$2,CT$4,CT$3)</f>
        <v>0</v>
      </c>
      <c r="CU126" s="15">
        <f ca="1">_xll.DBRW($B$3,$Q$37,$Q$38,$Q$40,$Q$41,$Q$42,$P126,CU$2,CU$4,CU$3)</f>
        <v>0</v>
      </c>
      <c r="CV126" s="15">
        <f ca="1">_xll.DBRW($B$3,$Q$37,$Q$38,$Q$40,$Q$41,$Q$42,$P126,CV$2,CV$4,CV$3)</f>
        <v>0</v>
      </c>
      <c r="CW126" s="15">
        <f ca="1">_xll.DBRW($B$3,$Q$37,$Q$38,$Q$40,$Q$41,$Q$42,$P126,CW$2,CW$4,CW$3)</f>
        <v>0</v>
      </c>
      <c r="CX126" s="15">
        <f ca="1">_xll.DBRW($B$3,$Q$37,$Q$38,$Q$40,$Q$41,$Q$42,$P126,CX$2,CX$4,CX$3)</f>
        <v>0</v>
      </c>
      <c r="CY126" s="15">
        <f ca="1">_xll.DBRW($B$3,$Q$37,$Q$38,$Q$40,$Q$41,$Q$42,$P126,CY$2,CY$4,CY$3)</f>
        <v>0</v>
      </c>
      <c r="CZ126" s="15">
        <f t="shared" ca="1" si="147"/>
        <v>0</v>
      </c>
      <c r="DA126" s="15">
        <f t="shared" ca="1" si="148"/>
        <v>0</v>
      </c>
      <c r="DB126" s="15">
        <f t="shared" ca="1" si="149"/>
        <v>0</v>
      </c>
      <c r="DC126" s="15">
        <f t="shared" ca="1" si="150"/>
        <v>0</v>
      </c>
      <c r="DD126" s="15">
        <f t="shared" ca="1" si="151"/>
        <v>0</v>
      </c>
      <c r="DE126" s="15">
        <f t="shared" ca="1" si="152"/>
        <v>0</v>
      </c>
      <c r="DF126" s="15">
        <f t="shared" ca="1" si="153"/>
        <v>0</v>
      </c>
      <c r="DG126" s="15">
        <f t="shared" ca="1" si="154"/>
        <v>1390.1466873049576</v>
      </c>
      <c r="DH126" s="15">
        <f t="shared" ca="1" si="155"/>
        <v>1390.1466873049576</v>
      </c>
      <c r="DI126" s="15">
        <f t="shared" ca="1" si="156"/>
        <v>49655.953312694961</v>
      </c>
      <c r="DJ126" s="15">
        <f t="shared" ca="1" si="157"/>
        <v>51046.099999999919</v>
      </c>
      <c r="DK126" s="16">
        <f ca="1">_xll.DBRW($B$3,$Q$37,$Q$38,$Q$40,$Q$41,$Q$42,$P126,DK$2,DK$4,DK$3)</f>
        <v>0.1644062630858322</v>
      </c>
      <c r="DL126" s="16">
        <f ca="1">_xll.DBRW($B$3,$Q$37,$Q$38,$Q$40,$Q$41,$Q$42,$P126,DL$2,DL$4,DL$3)</f>
        <v>0.19532005720725737</v>
      </c>
      <c r="DM126" s="17">
        <f t="shared" ca="1" si="158"/>
        <v>3.0913794121425169</v>
      </c>
      <c r="DN126" s="14">
        <f t="shared" ca="1" si="159"/>
        <v>90961.479552388308</v>
      </c>
      <c r="DO126" s="15">
        <f ca="1">_xll.DBRW($B$3,$Q$37,$Q$38,$Q$40,$Q$41,$Q$42,$P126,DO$2,DO$4,DO$3)</f>
        <v>0</v>
      </c>
      <c r="DP126" s="15">
        <f ca="1">_xll.DBRW($B$3,$Q$37,$Q$38,$Q$40,$Q$41,$Q$42,$P126,DP$2,DP$4,DP$3)</f>
        <v>0</v>
      </c>
      <c r="DQ126" s="15">
        <f ca="1">_xll.DBRW($B$3,$Q$37,$Q$38,$Q$40,$Q$41,$Q$42,$P126,DQ$2,DQ$4,DQ$3)</f>
        <v>0</v>
      </c>
      <c r="DR126" s="15">
        <f ca="1">_xll.DBRW($B$3,$Q$37,$Q$38,$Q$40,$Q$41,$Q$42,$P126,DR$2,DR$4,DR$3)</f>
        <v>0</v>
      </c>
      <c r="DS126" s="15">
        <f ca="1">_xll.DBRW($B$3,$Q$37,$Q$38,$Q$40,$Q$41,$Q$42,$P126,DS$2,DS$4,DS$3)</f>
        <v>0</v>
      </c>
      <c r="DT126" s="15">
        <f ca="1">_xll.DBRW($B$3,$Q$37,$Q$38,$Q$40,$Q$41,$Q$42,$P126,DT$2,DT$4,DT$3)</f>
        <v>0</v>
      </c>
      <c r="DU126" s="15">
        <f ca="1">_xll.DBRW($B$3,$Q$37,$Q$38,$Q$40,$Q$41,$Q$42,$P126,DU$2,DU$4,DU$3)</f>
        <v>0</v>
      </c>
      <c r="DV126" s="15">
        <f ca="1">_xll.DBRW($B$3,$Q$37,$Q$38,$Q$40,$Q$41,$Q$42,$P126,DV$2,DV$4,DV$3)</f>
        <v>0</v>
      </c>
      <c r="DW126" s="15">
        <f ca="1">_xll.DBRW($B$3,$Q$37,$Q$38,$Q$40,$Q$41,$Q$42,$P126,DW$2,DW$4,DW$3)</f>
        <v>0</v>
      </c>
      <c r="DX126" s="15">
        <f ca="1">_xll.DBRW($B$3,$Q$37,$Q$38,$Q$40,$Q$41,$Q$42,$P126,DX$2,DX$4,DX$3)</f>
        <v>0</v>
      </c>
      <c r="DY126" s="15">
        <f t="shared" ca="1" si="160"/>
        <v>0</v>
      </c>
      <c r="DZ126" s="15">
        <f t="shared" ca="1" si="161"/>
        <v>0</v>
      </c>
      <c r="EA126" s="15">
        <f t="shared" ca="1" si="162"/>
        <v>0</v>
      </c>
      <c r="EB126" s="15">
        <f t="shared" ca="1" si="163"/>
        <v>0</v>
      </c>
      <c r="EC126" s="15">
        <f t="shared" ca="1" si="164"/>
        <v>0</v>
      </c>
      <c r="ED126" s="15">
        <f t="shared" ca="1" si="165"/>
        <v>0</v>
      </c>
      <c r="EE126" s="15">
        <f t="shared" ca="1" si="166"/>
        <v>0</v>
      </c>
      <c r="EF126" s="15">
        <f t="shared" ca="1" si="167"/>
        <v>90961.479552388308</v>
      </c>
      <c r="EG126" s="15">
        <f t="shared" ca="1" si="168"/>
        <v>90961.479552388308</v>
      </c>
      <c r="EH126" s="15">
        <f t="shared" ca="1" si="169"/>
        <v>67843.980447611597</v>
      </c>
      <c r="EI126" s="15">
        <f t="shared" ca="1" si="170"/>
        <v>158805.4599999999</v>
      </c>
      <c r="EJ126" s="16">
        <f ca="1">_xll.DBRW($B$3,$Q$37,$Q$38,$Q$40,$Q$41,$Q$42,$P126,EJ$2,EJ$4,EJ$3)</f>
        <v>-7.4880895720907517E-2</v>
      </c>
      <c r="EK126" s="16">
        <f ca="1">_xll.DBRW($B$3,$Q$37,$Q$38,$Q$40,$Q$41,$Q$42,$P126,EK$2,EK$4,EK$3)</f>
        <v>7.0308717893563286E-2</v>
      </c>
      <c r="EL126" s="17">
        <f t="shared" ca="1" si="171"/>
        <v>14.518961361447079</v>
      </c>
      <c r="EM126" s="14">
        <f t="shared" ca="1" si="172"/>
        <v>427209.35573737323</v>
      </c>
      <c r="EN126" s="15">
        <f ca="1">_xll.DBRW($B$3,$Q$37,$Q$38,$Q$40,$Q$41,$Q$42,$P126,EN$2,EN$4,EN$3)</f>
        <v>0</v>
      </c>
      <c r="EO126" s="15">
        <f ca="1">_xll.DBRW($B$3,$Q$37,$Q$38,$Q$40,$Q$41,$Q$42,$P126,EO$2,EO$4,EO$3)</f>
        <v>0</v>
      </c>
      <c r="EP126" s="15">
        <f ca="1">_xll.DBRW($B$3,$Q$37,$Q$38,$Q$40,$Q$41,$Q$42,$P126,EP$2,EP$4,EP$3)</f>
        <v>0</v>
      </c>
      <c r="EQ126" s="15">
        <f ca="1">_xll.DBRW($B$3,$Q$37,$Q$38,$Q$40,$Q$41,$Q$42,$P126,EQ$2,EQ$4,EQ$3)</f>
        <v>0</v>
      </c>
      <c r="ER126" s="15">
        <f ca="1">_xll.DBRW($B$3,$Q$37,$Q$38,$Q$40,$Q$41,$Q$42,$P126,ER$2,ER$4,ER$3)</f>
        <v>0</v>
      </c>
      <c r="ES126" s="15">
        <f ca="1">_xll.DBRW($B$3,$Q$37,$Q$38,$Q$40,$Q$41,$Q$42,$P126,ES$2,ES$4,ES$3)</f>
        <v>0</v>
      </c>
      <c r="ET126" s="15">
        <f ca="1">_xll.DBRW($B$3,$Q$37,$Q$38,$Q$40,$Q$41,$Q$42,$P126,ET$2,ET$4,ET$3)</f>
        <v>0</v>
      </c>
      <c r="EU126" s="15">
        <f ca="1">_xll.DBRW($B$3,$Q$37,$Q$38,$Q$40,$Q$41,$Q$42,$P126,EU$2,EU$4,EU$3)</f>
        <v>0</v>
      </c>
      <c r="EV126" s="15">
        <f ca="1">_xll.DBRW($B$3,$Q$37,$Q$38,$Q$40,$Q$41,$Q$42,$P126,EV$2,EV$4,EV$3)</f>
        <v>0</v>
      </c>
      <c r="EW126" s="15">
        <f ca="1">_xll.DBRW($B$3,$Q$37,$Q$38,$Q$40,$Q$41,$Q$42,$P126,EW$2,EW$4,EW$3)</f>
        <v>0</v>
      </c>
      <c r="EX126" s="15">
        <f t="shared" ca="1" si="173"/>
        <v>0</v>
      </c>
      <c r="EY126" s="15">
        <f t="shared" ca="1" si="174"/>
        <v>0</v>
      </c>
      <c r="EZ126" s="15">
        <f t="shared" ca="1" si="175"/>
        <v>0</v>
      </c>
      <c r="FA126" s="15">
        <f t="shared" ca="1" si="176"/>
        <v>0</v>
      </c>
      <c r="FB126" s="15">
        <f t="shared" ca="1" si="177"/>
        <v>0</v>
      </c>
      <c r="FC126" s="15">
        <f t="shared" ca="1" si="178"/>
        <v>0</v>
      </c>
      <c r="FD126" s="15">
        <f t="shared" ca="1" si="179"/>
        <v>0</v>
      </c>
      <c r="FE126" s="15">
        <f t="shared" ca="1" si="180"/>
        <v>427209.35573737323</v>
      </c>
      <c r="FF126" s="15">
        <f t="shared" ca="1" si="181"/>
        <v>427209.35573737323</v>
      </c>
      <c r="FG126" s="15">
        <f t="shared" ca="1" si="182"/>
        <v>24421.574262626786</v>
      </c>
      <c r="FH126" s="15">
        <f t="shared" ca="1" si="183"/>
        <v>451630.93</v>
      </c>
      <c r="FI126" s="20"/>
      <c r="FJ126" s="85">
        <f t="shared" ca="1" si="184"/>
        <v>351419.36071728036</v>
      </c>
      <c r="FK126" s="21"/>
      <c r="FL126" s="22"/>
      <c r="FM126" s="104">
        <f ca="1">_xll.DBRW($B$3,$Q$37,$Q$38,$Q$40,$Q$41,$Q$42,$P126,FM$2,FM$4,FM$3)</f>
        <v>444816.2699999999</v>
      </c>
      <c r="FN126" s="105">
        <f t="shared" ca="1" si="185"/>
        <v>0.15117342704084483</v>
      </c>
      <c r="FO126" s="104">
        <f ca="1">_xll.DBRW($B$3,$Q$37,$Q$38,$Q$40,$Q$41,$Q$42,$P126,FO$2,FO$4,FO$3)</f>
        <v>-38562.799999999545</v>
      </c>
      <c r="FP126" s="105">
        <f t="shared" ca="1" si="186"/>
        <v>-1.1722030254983442E-2</v>
      </c>
      <c r="FQ126" s="86">
        <f t="shared" ca="1" si="187"/>
        <v>483379.06999999942</v>
      </c>
      <c r="FR126" s="103">
        <f t="shared" ca="1" si="188"/>
        <v>16.289545729582827</v>
      </c>
      <c r="FS126" s="23"/>
      <c r="FU126" s="37"/>
      <c r="FV126" s="37"/>
      <c r="FW126" s="37"/>
      <c r="FX126" s="37"/>
      <c r="FY126" s="37"/>
      <c r="FZ126" s="37"/>
      <c r="GA126" s="37"/>
      <c r="GB126" s="37"/>
      <c r="GC126" s="37"/>
      <c r="GD126" s="37"/>
      <c r="GE126" s="37"/>
      <c r="GF126" s="37"/>
      <c r="GG126" s="37"/>
    </row>
    <row r="127" spans="1:189" ht="15" customHeight="1" x14ac:dyDescent="0.25">
      <c r="A127">
        <f t="shared" ca="1" si="108"/>
        <v>1</v>
      </c>
      <c r="C127" s="30"/>
      <c r="D127" s="30"/>
      <c r="E127" s="30">
        <f t="shared" ca="1" si="190"/>
        <v>0</v>
      </c>
      <c r="F127" s="30"/>
      <c r="G127" s="30"/>
      <c r="H127" s="30"/>
      <c r="I127" s="30">
        <f t="shared" ca="1" si="189"/>
        <v>0</v>
      </c>
      <c r="J127" s="30">
        <f t="shared" ca="1" si="111"/>
        <v>0</v>
      </c>
      <c r="K127" s="4"/>
      <c r="L127" s="9"/>
      <c r="M127" s="10"/>
      <c r="N127" s="9"/>
      <c r="O127" s="11"/>
      <c r="P127" s="130" t="s">
        <v>293</v>
      </c>
      <c r="Q127" s="130"/>
      <c r="R127" s="12"/>
      <c r="S127" s="13"/>
      <c r="T127" s="84">
        <f ca="1">_xll.DBRW($B$3,$Q$37,$Q$38,$Q$40,$Q$41,$Q$42,$P127,T$2,T$4,T$3)</f>
        <v>5009158.95</v>
      </c>
      <c r="U127" s="84">
        <f ca="1">_xll.DBRW($B$3,$Q$37,$Q$38,$Q$40,$Q$41,$Q$42,$P127,U$2,U$4,U$3)</f>
        <v>5355931.41</v>
      </c>
      <c r="V127" s="85">
        <f t="shared" ca="1" si="112"/>
        <v>-346772.45999999996</v>
      </c>
      <c r="W127" s="106">
        <f t="shared" ca="1" si="113"/>
        <v>-6.4745500540306575E-2</v>
      </c>
      <c r="X127" s="15">
        <f ca="1">_xll.DBRW($B$3,$Q$37,$Q$38,$Q$40,$Q$41,$Q$42,$P127,X$2,X$4,X$3)</f>
        <v>-3215862.3899999997</v>
      </c>
      <c r="Y127" s="15">
        <f ca="1">_xll.DBRW($B$3,$Q$37,$Q$38,$Q$40,$Q$41,$Q$42,$P127,Y$2,Y$4,Y$3)</f>
        <v>-66850.67</v>
      </c>
      <c r="Z127" s="15">
        <f ca="1">_xll.DBRW($B$3,$Q$37,$Q$38,$Q$40,$Q$41,$Q$42,$P127,Z$2,Z$4,Z$3)</f>
        <v>0</v>
      </c>
      <c r="AA127" s="15">
        <f ca="1">_xll.DBRW($B$3,$Q$37,$Q$38,$Q$40,$Q$41,$Q$42,$P127,AA$2,AA$4,AA$3)</f>
        <v>-25066.100000000002</v>
      </c>
      <c r="AB127" s="15">
        <f ca="1">_xll.DBRW($B$3,$Q$37,$Q$38,$Q$40,$Q$41,$Q$42,$P127,AB$2,AB$4,AB$3)</f>
        <v>-1542533.57</v>
      </c>
      <c r="AC127" s="15">
        <f ca="1">_xll.DBRW($B$3,$Q$37,$Q$38,$Q$40,$Q$41,$Q$42,$P127,AC$2,AC$4,AC$3)</f>
        <v>-3417746.35</v>
      </c>
      <c r="AD127" s="15">
        <f ca="1">_xll.DBRW($B$3,$Q$37,$Q$38,$Q$40,$Q$41,$Q$42,$P127,AD$2,AD$4,AD$3)</f>
        <v>-63894.459999999992</v>
      </c>
      <c r="AE127" s="15">
        <f ca="1">_xll.DBRW($B$3,$Q$37,$Q$38,$Q$40,$Q$41,$Q$42,$P127,AE$2,AE$4,AE$3)</f>
        <v>0</v>
      </c>
      <c r="AF127" s="15">
        <f ca="1">_xll.DBRW($B$3,$Q$37,$Q$38,$Q$40,$Q$41,$Q$42,$P127,AF$2,AF$4,AF$3)</f>
        <v>-26460.139999999996</v>
      </c>
      <c r="AG127" s="15">
        <f ca="1">_xll.DBRW($B$3,$Q$37,$Q$38,$Q$40,$Q$41,$Q$42,$P127,AG$2,AG$4,AG$3)</f>
        <v>-1479761.78</v>
      </c>
      <c r="AH127" s="15">
        <f t="shared" ca="1" si="114"/>
        <v>201883.96000000043</v>
      </c>
      <c r="AI127" s="15">
        <f t="shared" ca="1" si="115"/>
        <v>-2956.2100000000064</v>
      </c>
      <c r="AJ127" s="15">
        <f t="shared" ca="1" si="116"/>
        <v>0</v>
      </c>
      <c r="AK127" s="15">
        <f t="shared" ca="1" si="117"/>
        <v>1394.0399999999936</v>
      </c>
      <c r="AL127" s="15">
        <f t="shared" ca="1" si="118"/>
        <v>-62771.790000000037</v>
      </c>
      <c r="AM127" s="20"/>
      <c r="AN127" s="16">
        <f ca="1">_xll.DBRW($B$3,$Q$37,$Q$38,$Q$40,$Q$41,$Q$42,$P127,AN$2,AN$4,AN$3)</f>
        <v>0.64199647527655312</v>
      </c>
      <c r="AO127" s="16">
        <f ca="1">_xll.DBRW($B$3,$Q$37,$Q$38,$Q$40,$Q$41,$Q$42,$P127,AO$2,AO$4,AO$3)</f>
        <v>0.63812362190052763</v>
      </c>
      <c r="AP127" s="17">
        <f t="shared" ca="1" si="119"/>
        <v>-0.3872853376025498</v>
      </c>
      <c r="AQ127" s="14">
        <f t="shared" ca="1" si="120"/>
        <v>-19399.738150555408</v>
      </c>
      <c r="AR127" s="18">
        <f ca="1">_xll.DBRW($B$3,$Q$37,$Q$38,$Q$40,$Q$41,$Q$42,$P127,AR$2,AR$4,AR$3)</f>
        <v>26.885867118439901</v>
      </c>
      <c r="AS127" s="19">
        <f ca="1">_xll.DBRW($B$3,$Q$37,$Q$38,$Q$40,$Q$41,$Q$42,$P127,AS$2,AS$4,AS$3)</f>
        <v>1.1862147284189415</v>
      </c>
      <c r="AT127" s="18">
        <f ca="1">_xll.DBRW($B$3,$Q$37,$Q$38,$Q$40,$Q$41,$Q$42,$P127,AT$2,AT$4,AT$3)</f>
        <v>49.676926261113238</v>
      </c>
      <c r="AU127" s="15">
        <f ca="1">_xll.DBRW($B$3,$Q$37,$Q$38,$Q$40,$Q$41,$Q$42,$P127,AU$2,AU$4,AU$3)</f>
        <v>119611.63</v>
      </c>
      <c r="AV127" s="15">
        <f ca="1">_xll.DBRW($B$3,$Q$37,$Q$38,$Q$40,$Q$41,$Q$42,$P127,AV$2,AV$4,AV$3)</f>
        <v>100834.72</v>
      </c>
      <c r="AW127" s="18">
        <f ca="1">_xll.DBRW($B$3,$Q$37,$Q$38,$Q$40,$Q$41,$Q$42,$P127,AW$2,AW$4,AW$3)</f>
        <v>25.766754288677365</v>
      </c>
      <c r="AX127" s="19">
        <f ca="1">_xll.DBRW($B$3,$Q$37,$Q$38,$Q$40,$Q$41,$Q$42,$P127,AX$2,AX$4,AX$3)</f>
        <v>1.2125037101824412</v>
      </c>
      <c r="AY127" s="18">
        <f ca="1">_xll.DBRW($B$3,$Q$37,$Q$38,$Q$40,$Q$41,$Q$42,$P127,AY$2,AY$4,AY$3)</f>
        <v>48.959612373119072</v>
      </c>
      <c r="AZ127" s="15">
        <f ca="1">_xll.DBRW($B$3,$Q$37,$Q$38,$Q$40,$Q$41,$Q$42,$P127,AZ$2,AZ$4,AZ$3)</f>
        <v>132641.71000000002</v>
      </c>
      <c r="BA127" s="15">
        <f ca="1">_xll.DBRW($B$3,$Q$37,$Q$38,$Q$40,$Q$41,$Q$42,$P127,BA$2,BA$4,BA$3)</f>
        <v>109394.89</v>
      </c>
      <c r="BB127" s="18">
        <f t="shared" ca="1" si="121"/>
        <v>1.1191128297625355</v>
      </c>
      <c r="BC127" s="18">
        <f t="shared" ca="1" si="122"/>
        <v>-2.6288981763499697E-2</v>
      </c>
      <c r="BD127" s="18">
        <f t="shared" ca="1" si="123"/>
        <v>0.71731388799416607</v>
      </c>
      <c r="BE127" s="15">
        <f t="shared" ca="1" si="124"/>
        <v>-133858.90972180938</v>
      </c>
      <c r="BF127" s="15">
        <f t="shared" ca="1" si="125"/>
        <v>69724.93940815558</v>
      </c>
      <c r="BG127" s="15">
        <f t="shared" ca="1" si="126"/>
        <v>46435.698177059821</v>
      </c>
      <c r="BH127" s="15">
        <f t="shared" ca="1" si="127"/>
        <v>-1701.4660139614134</v>
      </c>
      <c r="BI127" s="15">
        <f t="shared" ca="1" si="128"/>
        <v>0</v>
      </c>
      <c r="BJ127" s="15">
        <f t="shared" ca="1" si="129"/>
        <v>-19399.738150555393</v>
      </c>
      <c r="BK127" s="15">
        <f t="shared" ca="1" si="130"/>
        <v>221283.69815055584</v>
      </c>
      <c r="BL127" s="15">
        <f t="shared" ca="1" si="131"/>
        <v>201883.96000000043</v>
      </c>
      <c r="BM127" s="16">
        <f ca="1">_xll.DBRW($B$3,$Q$37,$Q$38,$Q$40,$Q$41,$Q$42,$P127,BM$2,BM$4,BM$3)</f>
        <v>1.3345687503088717E-2</v>
      </c>
      <c r="BN127" s="16">
        <f ca="1">_xll.DBRW($B$3,$Q$37,$Q$38,$Q$40,$Q$41,$Q$42,$P127,BN$2,BN$4,BN$3)</f>
        <v>1.1929663602618837E-2</v>
      </c>
      <c r="BO127" s="17">
        <f t="shared" ca="1" si="132"/>
        <v>-0.14160239004698799</v>
      </c>
      <c r="BP127" s="14">
        <f t="shared" ca="1" si="133"/>
        <v>-7093.088794452603</v>
      </c>
      <c r="BQ127" s="15">
        <f ca="1">_xll.DBRW($B$3,$Q$37,$Q$38,$Q$40,$Q$41,$Q$42,$P127,BQ$2,BQ$4,BQ$3)</f>
        <v>4.9901727799216276E-2</v>
      </c>
      <c r="BR127" s="15">
        <f ca="1">_xll.DBRW($B$3,$Q$37,$Q$38,$Q$40,$Q$41,$Q$42,$P127,BR$2,BR$4,BR$3)</f>
        <v>13.285566717495719</v>
      </c>
      <c r="BS127" s="15">
        <f ca="1">_xll.DBRW($B$3,$Q$37,$Q$38,$Q$40,$Q$41,$Q$42,$P127,BS$2,BS$4,BS$3)</f>
        <v>49.676926261113238</v>
      </c>
      <c r="BT127" s="15">
        <f ca="1">_xll.DBRW($B$3,$Q$37,$Q$38,$Q$40,$Q$41,$Q$42,$P127,BT$2,BT$4,BT$3)</f>
        <v>1339646.3999999999</v>
      </c>
      <c r="BU127" s="15">
        <f ca="1">_xll.DBRW($B$3,$Q$37,$Q$38,$Q$40,$Q$41,$Q$42,$P127,BU$2,BU$4,BU$3)</f>
        <v>100834.72</v>
      </c>
      <c r="BV127" s="15">
        <f ca="1">_xll.DBRW($B$3,$Q$37,$Q$38,$Q$40,$Q$41,$Q$42,$P127,BV$2,BV$4,BV$3)</f>
        <v>4.4359354421705889E-2</v>
      </c>
      <c r="BW127" s="15">
        <f ca="1">_xll.DBRW($B$3,$Q$37,$Q$38,$Q$40,$Q$41,$Q$42,$P127,BW$2,BW$4,BW$3)</f>
        <v>13.166821594683261</v>
      </c>
      <c r="BX127" s="15">
        <f ca="1">_xll.DBRW($B$3,$Q$37,$Q$38,$Q$40,$Q$41,$Q$42,$P127,BX$2,BX$4,BX$3)</f>
        <v>48.959612373119072</v>
      </c>
      <c r="BY127" s="15">
        <f ca="1">_xll.DBRW($B$3,$Q$37,$Q$38,$Q$40,$Q$41,$Q$42,$P127,BY$2,BY$4,BY$3)</f>
        <v>1440383</v>
      </c>
      <c r="BZ127" s="15">
        <f ca="1">_xll.DBRW($B$3,$Q$37,$Q$38,$Q$40,$Q$41,$Q$42,$P127,BZ$2,BZ$4,BZ$3)</f>
        <v>109394.89</v>
      </c>
      <c r="CA127" s="15">
        <f t="shared" ca="1" si="134"/>
        <v>5.5423733775103873E-3</v>
      </c>
      <c r="CB127" s="15">
        <f t="shared" ca="1" si="135"/>
        <v>0.11874512281245764</v>
      </c>
      <c r="CC127" s="15">
        <f t="shared" ca="1" si="136"/>
        <v>0.71731388799416607</v>
      </c>
      <c r="CD127" s="15">
        <f t="shared" ca="1" si="137"/>
        <v>-7424.8205426376308</v>
      </c>
      <c r="CE127" s="15">
        <f t="shared" ca="1" si="138"/>
        <v>-602.89348968246861</v>
      </c>
      <c r="CF127" s="15">
        <f t="shared" ca="1" si="139"/>
        <v>965.29551286372919</v>
      </c>
      <c r="CG127" s="15">
        <f t="shared" ca="1" si="140"/>
        <v>-30.670274996233275</v>
      </c>
      <c r="CH127" s="15">
        <f t="shared" ca="1" si="141"/>
        <v>0</v>
      </c>
      <c r="CI127" s="15">
        <f t="shared" ca="1" si="142"/>
        <v>-7093.088794452603</v>
      </c>
      <c r="CJ127" s="15">
        <f t="shared" ca="1" si="143"/>
        <v>4136.8787944525966</v>
      </c>
      <c r="CK127" s="15">
        <f t="shared" ca="1" si="144"/>
        <v>-2956.2100000000064</v>
      </c>
      <c r="CL127" s="16">
        <f ca="1">_xll.DBRW($B$3,$Q$37,$Q$38,$Q$40,$Q$41,$Q$42,$P127,CL$2,CL$4,CL$3)</f>
        <v>0</v>
      </c>
      <c r="CM127" s="16">
        <f ca="1">_xll.DBRW($B$3,$Q$37,$Q$38,$Q$40,$Q$41,$Q$42,$P127,CM$2,CM$4,CM$3)</f>
        <v>0</v>
      </c>
      <c r="CN127" s="17">
        <f t="shared" ca="1" si="145"/>
        <v>0</v>
      </c>
      <c r="CO127" s="14">
        <f t="shared" ca="1" si="146"/>
        <v>0</v>
      </c>
      <c r="CP127" s="15">
        <f ca="1">_xll.DBRW($B$3,$Q$37,$Q$38,$Q$40,$Q$41,$Q$42,$P127,CP$2,CP$4,CP$3)</f>
        <v>0</v>
      </c>
      <c r="CQ127" s="15">
        <f ca="1">_xll.DBRW($B$3,$Q$37,$Q$38,$Q$40,$Q$41,$Q$42,$P127,CQ$2,CQ$4,CQ$3)</f>
        <v>0</v>
      </c>
      <c r="CR127" s="15">
        <f ca="1">_xll.DBRW($B$3,$Q$37,$Q$38,$Q$40,$Q$41,$Q$42,$P127,CR$2,CR$4,CR$3)</f>
        <v>0</v>
      </c>
      <c r="CS127" s="15">
        <f ca="1">_xll.DBRW($B$3,$Q$37,$Q$38,$Q$40,$Q$41,$Q$42,$P127,CS$2,CS$4,CS$3)</f>
        <v>0</v>
      </c>
      <c r="CT127" s="15">
        <f ca="1">_xll.DBRW($B$3,$Q$37,$Q$38,$Q$40,$Q$41,$Q$42,$P127,CT$2,CT$4,CT$3)</f>
        <v>0</v>
      </c>
      <c r="CU127" s="15">
        <f ca="1">_xll.DBRW($B$3,$Q$37,$Q$38,$Q$40,$Q$41,$Q$42,$P127,CU$2,CU$4,CU$3)</f>
        <v>0</v>
      </c>
      <c r="CV127" s="15">
        <f ca="1">_xll.DBRW($B$3,$Q$37,$Q$38,$Q$40,$Q$41,$Q$42,$P127,CV$2,CV$4,CV$3)</f>
        <v>0</v>
      </c>
      <c r="CW127" s="15">
        <f ca="1">_xll.DBRW($B$3,$Q$37,$Q$38,$Q$40,$Q$41,$Q$42,$P127,CW$2,CW$4,CW$3)</f>
        <v>0</v>
      </c>
      <c r="CX127" s="15">
        <f ca="1">_xll.DBRW($B$3,$Q$37,$Q$38,$Q$40,$Q$41,$Q$42,$P127,CX$2,CX$4,CX$3)</f>
        <v>0</v>
      </c>
      <c r="CY127" s="15">
        <f ca="1">_xll.DBRW($B$3,$Q$37,$Q$38,$Q$40,$Q$41,$Q$42,$P127,CY$2,CY$4,CY$3)</f>
        <v>0</v>
      </c>
      <c r="CZ127" s="15">
        <f t="shared" ca="1" si="147"/>
        <v>0</v>
      </c>
      <c r="DA127" s="15">
        <f t="shared" ca="1" si="148"/>
        <v>0</v>
      </c>
      <c r="DB127" s="15">
        <f t="shared" ca="1" si="149"/>
        <v>0</v>
      </c>
      <c r="DC127" s="15">
        <f t="shared" ca="1" si="150"/>
        <v>0</v>
      </c>
      <c r="DD127" s="15">
        <f t="shared" ca="1" si="151"/>
        <v>0</v>
      </c>
      <c r="DE127" s="15">
        <f t="shared" ca="1" si="152"/>
        <v>0</v>
      </c>
      <c r="DF127" s="15">
        <f t="shared" ca="1" si="153"/>
        <v>0</v>
      </c>
      <c r="DG127" s="15">
        <f t="shared" ca="1" si="154"/>
        <v>0</v>
      </c>
      <c r="DH127" s="15">
        <f t="shared" ca="1" si="155"/>
        <v>0</v>
      </c>
      <c r="DI127" s="15">
        <f t="shared" ca="1" si="156"/>
        <v>0</v>
      </c>
      <c r="DJ127" s="15">
        <f t="shared" ca="1" si="157"/>
        <v>0</v>
      </c>
      <c r="DK127" s="16">
        <f ca="1">_xll.DBRW($B$3,$Q$37,$Q$38,$Q$40,$Q$41,$Q$42,$P127,DK$2,DK$4,DK$3)</f>
        <v>5.0040536246109745E-3</v>
      </c>
      <c r="DL127" s="16">
        <f ca="1">_xll.DBRW($B$3,$Q$37,$Q$38,$Q$40,$Q$41,$Q$42,$P127,DL$2,DL$4,DL$3)</f>
        <v>4.9403433267641485E-3</v>
      </c>
      <c r="DM127" s="17">
        <f t="shared" ca="1" si="158"/>
        <v>-6.3710297846826004E-3</v>
      </c>
      <c r="DN127" s="14">
        <f t="shared" ca="1" si="159"/>
        <v>-319.13500866659365</v>
      </c>
      <c r="DO127" s="15">
        <f ca="1">_xll.DBRW($B$3,$Q$37,$Q$38,$Q$40,$Q$41,$Q$42,$P127,DO$2,DO$4,DO$3)</f>
        <v>0</v>
      </c>
      <c r="DP127" s="15">
        <f ca="1">_xll.DBRW($B$3,$Q$37,$Q$38,$Q$40,$Q$41,$Q$42,$P127,DP$2,DP$4,DP$3)</f>
        <v>0</v>
      </c>
      <c r="DQ127" s="15">
        <f ca="1">_xll.DBRW($B$3,$Q$37,$Q$38,$Q$40,$Q$41,$Q$42,$P127,DQ$2,DQ$4,DQ$3)</f>
        <v>0</v>
      </c>
      <c r="DR127" s="15">
        <f ca="1">_xll.DBRW($B$3,$Q$37,$Q$38,$Q$40,$Q$41,$Q$42,$P127,DR$2,DR$4,DR$3)</f>
        <v>0</v>
      </c>
      <c r="DS127" s="15">
        <f ca="1">_xll.DBRW($B$3,$Q$37,$Q$38,$Q$40,$Q$41,$Q$42,$P127,DS$2,DS$4,DS$3)</f>
        <v>0</v>
      </c>
      <c r="DT127" s="15">
        <f ca="1">_xll.DBRW($B$3,$Q$37,$Q$38,$Q$40,$Q$41,$Q$42,$P127,DT$2,DT$4,DT$3)</f>
        <v>0</v>
      </c>
      <c r="DU127" s="15">
        <f ca="1">_xll.DBRW($B$3,$Q$37,$Q$38,$Q$40,$Q$41,$Q$42,$P127,DU$2,DU$4,DU$3)</f>
        <v>0</v>
      </c>
      <c r="DV127" s="15">
        <f ca="1">_xll.DBRW($B$3,$Q$37,$Q$38,$Q$40,$Q$41,$Q$42,$P127,DV$2,DV$4,DV$3)</f>
        <v>0</v>
      </c>
      <c r="DW127" s="15">
        <f ca="1">_xll.DBRW($B$3,$Q$37,$Q$38,$Q$40,$Q$41,$Q$42,$P127,DW$2,DW$4,DW$3)</f>
        <v>0</v>
      </c>
      <c r="DX127" s="15">
        <f ca="1">_xll.DBRW($B$3,$Q$37,$Q$38,$Q$40,$Q$41,$Q$42,$P127,DX$2,DX$4,DX$3)</f>
        <v>0</v>
      </c>
      <c r="DY127" s="15">
        <f t="shared" ca="1" si="160"/>
        <v>0</v>
      </c>
      <c r="DZ127" s="15">
        <f t="shared" ca="1" si="161"/>
        <v>0</v>
      </c>
      <c r="EA127" s="15">
        <f t="shared" ca="1" si="162"/>
        <v>0</v>
      </c>
      <c r="EB127" s="15">
        <f t="shared" ca="1" si="163"/>
        <v>0</v>
      </c>
      <c r="EC127" s="15">
        <f t="shared" ca="1" si="164"/>
        <v>0</v>
      </c>
      <c r="ED127" s="15">
        <f t="shared" ca="1" si="165"/>
        <v>0</v>
      </c>
      <c r="EE127" s="15">
        <f t="shared" ca="1" si="166"/>
        <v>0</v>
      </c>
      <c r="EF127" s="15">
        <f t="shared" ca="1" si="167"/>
        <v>-319.13500866659365</v>
      </c>
      <c r="EG127" s="15">
        <f t="shared" ca="1" si="168"/>
        <v>-319.13500866659365</v>
      </c>
      <c r="EH127" s="15">
        <f t="shared" ca="1" si="169"/>
        <v>1713.1750086665872</v>
      </c>
      <c r="EI127" s="15">
        <f t="shared" ca="1" si="170"/>
        <v>1394.0399999999936</v>
      </c>
      <c r="EJ127" s="16">
        <f ca="1">_xll.DBRW($B$3,$Q$37,$Q$38,$Q$40,$Q$41,$Q$42,$P127,EJ$2,EJ$4,EJ$3)</f>
        <v>0.3079426277738701</v>
      </c>
      <c r="EK127" s="16">
        <f ca="1">_xll.DBRW($B$3,$Q$37,$Q$38,$Q$40,$Q$41,$Q$42,$P127,EK$2,EK$4,EK$3)</f>
        <v>0.27628467706609411</v>
      </c>
      <c r="EL127" s="17">
        <f t="shared" ca="1" si="171"/>
        <v>-3.1657950707775995</v>
      </c>
      <c r="EM127" s="14">
        <f t="shared" ca="1" si="172"/>
        <v>-158579.70712651504</v>
      </c>
      <c r="EN127" s="15">
        <f ca="1">_xll.DBRW($B$3,$Q$37,$Q$38,$Q$40,$Q$41,$Q$42,$P127,EN$2,EN$4,EN$3)</f>
        <v>15.297643212575986</v>
      </c>
      <c r="EO127" s="15">
        <f ca="1">_xll.DBRW($B$3,$Q$37,$Q$38,$Q$40,$Q$41,$Q$42,$P127,EO$2,EO$4,EO$3)</f>
        <v>1</v>
      </c>
      <c r="EP127" s="15">
        <f ca="1">_xll.DBRW($B$3,$Q$37,$Q$38,$Q$40,$Q$41,$Q$42,$P127,EP$2,EP$4,EP$3)</f>
        <v>49.676926261113238</v>
      </c>
      <c r="EQ127" s="15">
        <f ca="1">_xll.DBRW($B$3,$Q$37,$Q$38,$Q$40,$Q$41,$Q$42,$P127,EQ$2,EQ$4,EQ$3)</f>
        <v>100834.72</v>
      </c>
      <c r="ER127" s="15">
        <f ca="1">_xll.DBRW($B$3,$Q$37,$Q$38,$Q$40,$Q$41,$Q$42,$P127,ER$2,ER$4,ER$3)</f>
        <v>100834.72</v>
      </c>
      <c r="ES127" s="15">
        <f ca="1">_xll.DBRW($B$3,$Q$37,$Q$38,$Q$40,$Q$41,$Q$42,$P127,ES$2,ES$4,ES$3)</f>
        <v>13.526790693788348</v>
      </c>
      <c r="ET127" s="15">
        <f ca="1">_xll.DBRW($B$3,$Q$37,$Q$38,$Q$40,$Q$41,$Q$42,$P127,ET$2,ET$4,ET$3)</f>
        <v>1</v>
      </c>
      <c r="EU127" s="15">
        <f ca="1">_xll.DBRW($B$3,$Q$37,$Q$38,$Q$40,$Q$41,$Q$42,$P127,EU$2,EU$4,EU$3)</f>
        <v>48.959612373119072</v>
      </c>
      <c r="EV127" s="15">
        <f ca="1">_xll.DBRW($B$3,$Q$37,$Q$38,$Q$40,$Q$41,$Q$42,$P127,EV$2,EV$4,EV$3)</f>
        <v>109394.89</v>
      </c>
      <c r="EW127" s="15">
        <f ca="1">_xll.DBRW($B$3,$Q$37,$Q$38,$Q$40,$Q$41,$Q$42,$P127,EW$2,EW$4,EW$3)</f>
        <v>109394.89</v>
      </c>
      <c r="EX127" s="15">
        <f t="shared" ca="1" si="173"/>
        <v>1.7708525187876383</v>
      </c>
      <c r="EY127" s="15">
        <f t="shared" ca="1" si="174"/>
        <v>0</v>
      </c>
      <c r="EZ127" s="15">
        <f t="shared" ca="1" si="175"/>
        <v>0.71731388799416607</v>
      </c>
      <c r="FA127" s="15">
        <f t="shared" ca="1" si="176"/>
        <v>-178563.41789324625</v>
      </c>
      <c r="FB127" s="15">
        <f t="shared" ca="1" si="177"/>
        <v>0</v>
      </c>
      <c r="FC127" s="15">
        <f t="shared" ca="1" si="178"/>
        <v>22273.534933347251</v>
      </c>
      <c r="FD127" s="15">
        <f t="shared" ca="1" si="179"/>
        <v>-2289.8241666160611</v>
      </c>
      <c r="FE127" s="15">
        <f t="shared" ca="1" si="180"/>
        <v>0</v>
      </c>
      <c r="FF127" s="15">
        <f t="shared" ca="1" si="181"/>
        <v>-158579.70712651504</v>
      </c>
      <c r="FG127" s="15">
        <f t="shared" ca="1" si="182"/>
        <v>95807.917126515022</v>
      </c>
      <c r="FH127" s="15">
        <f t="shared" ca="1" si="183"/>
        <v>-62771.790000000023</v>
      </c>
      <c r="FI127" s="20"/>
      <c r="FJ127" s="85">
        <f t="shared" ca="1" si="184"/>
        <v>322941.66908019001</v>
      </c>
      <c r="FK127" s="21"/>
      <c r="FL127" s="22"/>
      <c r="FM127" s="104">
        <f ca="1">_xll.DBRW($B$3,$Q$37,$Q$38,$Q$40,$Q$41,$Q$42,$P127,FM$2,FM$4,FM$3)</f>
        <v>158846.22000000099</v>
      </c>
      <c r="FN127" s="105">
        <f t="shared" ca="1" si="185"/>
        <v>3.1711155821877238E-2</v>
      </c>
      <c r="FO127" s="104">
        <f ca="1">_xll.DBRW($B$3,$Q$37,$Q$38,$Q$40,$Q$41,$Q$42,$P127,FO$2,FO$4,FO$3)</f>
        <v>368068.6800000004</v>
      </c>
      <c r="FP127" s="105">
        <f t="shared" ca="1" si="186"/>
        <v>6.8721694103995326E-2</v>
      </c>
      <c r="FQ127" s="86">
        <f t="shared" ca="1" si="187"/>
        <v>-209222.45999999941</v>
      </c>
      <c r="FR127" s="103">
        <f t="shared" ca="1" si="188"/>
        <v>-3.7010538282118088</v>
      </c>
      <c r="FS127" s="23"/>
      <c r="FU127" s="37"/>
      <c r="FV127" s="37"/>
      <c r="FW127" s="37"/>
      <c r="FX127" s="37"/>
      <c r="FY127" s="37"/>
      <c r="FZ127" s="37"/>
      <c r="GA127" s="37"/>
      <c r="GB127" s="37"/>
      <c r="GC127" s="37"/>
      <c r="GD127" s="37"/>
      <c r="GE127" s="37"/>
      <c r="GF127" s="37"/>
      <c r="GG127" s="37"/>
    </row>
    <row r="128" spans="1:189" ht="15" customHeight="1" x14ac:dyDescent="0.25">
      <c r="A128">
        <f t="shared" ca="1" si="108"/>
        <v>1</v>
      </c>
      <c r="C128" s="30"/>
      <c r="D128" s="30"/>
      <c r="E128" s="30">
        <f t="shared" ca="1" si="190"/>
        <v>0</v>
      </c>
      <c r="F128" s="30"/>
      <c r="G128" s="30"/>
      <c r="H128" s="30"/>
      <c r="I128" s="30">
        <f t="shared" ca="1" si="189"/>
        <v>0</v>
      </c>
      <c r="J128" s="30">
        <f t="shared" ca="1" si="111"/>
        <v>0</v>
      </c>
      <c r="K128" s="4"/>
      <c r="L128" s="9"/>
      <c r="M128" s="10"/>
      <c r="N128" s="9"/>
      <c r="O128" s="11"/>
      <c r="P128" s="130" t="s">
        <v>407</v>
      </c>
      <c r="Q128" s="130"/>
      <c r="R128" s="12"/>
      <c r="S128" s="13"/>
      <c r="T128" s="84">
        <f ca="1">_xll.DBRW($B$3,$Q$37,$Q$38,$Q$40,$Q$41,$Q$42,$P128,T$2,T$4,T$3)</f>
        <v>1813016.34</v>
      </c>
      <c r="U128" s="84">
        <f ca="1">_xll.DBRW($B$3,$Q$37,$Q$38,$Q$40,$Q$41,$Q$42,$P128,U$2,U$4,U$3)</f>
        <v>2156945.7800000003</v>
      </c>
      <c r="V128" s="85">
        <f t="shared" ca="1" si="112"/>
        <v>-343929.44000000018</v>
      </c>
      <c r="W128" s="106">
        <f t="shared" ca="1" si="113"/>
        <v>-0.15945205632382661</v>
      </c>
      <c r="X128" s="15">
        <f ca="1">_xll.DBRW($B$3,$Q$37,$Q$38,$Q$40,$Q$41,$Q$42,$P128,X$2,X$4,X$3)</f>
        <v>-742292.17999999993</v>
      </c>
      <c r="Y128" s="15">
        <f ca="1">_xll.DBRW($B$3,$Q$37,$Q$38,$Q$40,$Q$41,$Q$42,$P128,Y$2,Y$4,Y$3)</f>
        <v>-260485.97999999998</v>
      </c>
      <c r="Z128" s="15">
        <f ca="1">_xll.DBRW($B$3,$Q$37,$Q$38,$Q$40,$Q$41,$Q$42,$P128,Z$2,Z$4,Z$3)</f>
        <v>-186692.09000000003</v>
      </c>
      <c r="AA128" s="15">
        <f ca="1">_xll.DBRW($B$3,$Q$37,$Q$38,$Q$40,$Q$41,$Q$42,$P128,AA$2,AA$4,AA$3)</f>
        <v>190190.99000000002</v>
      </c>
      <c r="AB128" s="15">
        <f ca="1">_xll.DBRW($B$3,$Q$37,$Q$38,$Q$40,$Q$41,$Q$42,$P128,AB$2,AB$4,AB$3)</f>
        <v>-864922.54</v>
      </c>
      <c r="AC128" s="15">
        <f ca="1">_xll.DBRW($B$3,$Q$37,$Q$38,$Q$40,$Q$41,$Q$42,$P128,AC$2,AC$4,AC$3)</f>
        <v>-884733.87000000011</v>
      </c>
      <c r="AD128" s="15">
        <f ca="1">_xll.DBRW($B$3,$Q$37,$Q$38,$Q$40,$Q$41,$Q$42,$P128,AD$2,AD$4,AD$3)</f>
        <v>-429508.61000000004</v>
      </c>
      <c r="AE128" s="15">
        <f ca="1">_xll.DBRW($B$3,$Q$37,$Q$38,$Q$40,$Q$41,$Q$42,$P128,AE$2,AE$4,AE$3)</f>
        <v>-386835.56999999995</v>
      </c>
      <c r="AF128" s="15">
        <f ca="1">_xll.DBRW($B$3,$Q$37,$Q$38,$Q$40,$Q$41,$Q$42,$P128,AF$2,AF$4,AF$3)</f>
        <v>-121942.85999999999</v>
      </c>
      <c r="AG128" s="15">
        <f ca="1">_xll.DBRW($B$3,$Q$37,$Q$38,$Q$40,$Q$41,$Q$42,$P128,AG$2,AG$4,AG$3)</f>
        <v>-209528.41</v>
      </c>
      <c r="AH128" s="15">
        <f t="shared" ca="1" si="114"/>
        <v>142441.69000000018</v>
      </c>
      <c r="AI128" s="15">
        <f t="shared" ca="1" si="115"/>
        <v>169022.63000000006</v>
      </c>
      <c r="AJ128" s="15">
        <f t="shared" ca="1" si="116"/>
        <v>200143.47999999992</v>
      </c>
      <c r="AK128" s="15">
        <f t="shared" ca="1" si="117"/>
        <v>312133.84999999998</v>
      </c>
      <c r="AL128" s="15">
        <f t="shared" ca="1" si="118"/>
        <v>-655394.13</v>
      </c>
      <c r="AM128" s="20"/>
      <c r="AN128" s="16">
        <f ca="1">_xll.DBRW($B$3,$Q$37,$Q$38,$Q$40,$Q$41,$Q$42,$P128,AN$2,AN$4,AN$3)</f>
        <v>0.4094238775586545</v>
      </c>
      <c r="AO128" s="16">
        <f ca="1">_xll.DBRW($B$3,$Q$37,$Q$38,$Q$40,$Q$41,$Q$42,$P128,AO$2,AO$4,AO$3)</f>
        <v>0.410179003201462</v>
      </c>
      <c r="AP128" s="17">
        <f t="shared" ca="1" si="119"/>
        <v>7.5512564280749706E-2</v>
      </c>
      <c r="AQ128" s="14">
        <f t="shared" ca="1" si="120"/>
        <v>1369.0551291630545</v>
      </c>
      <c r="AR128" s="18">
        <f ca="1">_xll.DBRW($B$3,$Q$37,$Q$38,$Q$40,$Q$41,$Q$42,$P128,AR$2,AR$4,AR$3)</f>
        <v>0</v>
      </c>
      <c r="AS128" s="19">
        <f ca="1">_xll.DBRW($B$3,$Q$37,$Q$38,$Q$40,$Q$41,$Q$42,$P128,AS$2,AS$4,AS$3)</f>
        <v>0</v>
      </c>
      <c r="AT128" s="18">
        <f ca="1">_xll.DBRW($B$3,$Q$37,$Q$38,$Q$40,$Q$41,$Q$42,$P128,AT$2,AT$4,AT$3)</f>
        <v>0</v>
      </c>
      <c r="AU128" s="15">
        <f ca="1">_xll.DBRW($B$3,$Q$37,$Q$38,$Q$40,$Q$41,$Q$42,$P128,AU$2,AU$4,AU$3)</f>
        <v>0</v>
      </c>
      <c r="AV128" s="15">
        <f ca="1">_xll.DBRW($B$3,$Q$37,$Q$38,$Q$40,$Q$41,$Q$42,$P128,AV$2,AV$4,AV$3)</f>
        <v>0</v>
      </c>
      <c r="AW128" s="18">
        <f ca="1">_xll.DBRW($B$3,$Q$37,$Q$38,$Q$40,$Q$41,$Q$42,$P128,AW$2,AW$4,AW$3)</f>
        <v>0</v>
      </c>
      <c r="AX128" s="19">
        <f ca="1">_xll.DBRW($B$3,$Q$37,$Q$38,$Q$40,$Q$41,$Q$42,$P128,AX$2,AX$4,AX$3)</f>
        <v>0</v>
      </c>
      <c r="AY128" s="18">
        <f ca="1">_xll.DBRW($B$3,$Q$37,$Q$38,$Q$40,$Q$41,$Q$42,$P128,AY$2,AY$4,AY$3)</f>
        <v>0</v>
      </c>
      <c r="AZ128" s="15">
        <f ca="1">_xll.DBRW($B$3,$Q$37,$Q$38,$Q$40,$Q$41,$Q$42,$P128,AZ$2,AZ$4,AZ$3)</f>
        <v>0</v>
      </c>
      <c r="BA128" s="15">
        <f ca="1">_xll.DBRW($B$3,$Q$37,$Q$38,$Q$40,$Q$41,$Q$42,$P128,BA$2,BA$4,BA$3)</f>
        <v>0</v>
      </c>
      <c r="BB128" s="18">
        <f t="shared" ca="1" si="121"/>
        <v>0</v>
      </c>
      <c r="BC128" s="18">
        <f t="shared" ca="1" si="122"/>
        <v>0</v>
      </c>
      <c r="BD128" s="18">
        <f t="shared" ca="1" si="123"/>
        <v>0</v>
      </c>
      <c r="BE128" s="15">
        <f t="shared" ca="1" si="124"/>
        <v>0</v>
      </c>
      <c r="BF128" s="15">
        <f t="shared" ca="1" si="125"/>
        <v>0</v>
      </c>
      <c r="BG128" s="15">
        <f t="shared" ca="1" si="126"/>
        <v>0</v>
      </c>
      <c r="BH128" s="15">
        <f t="shared" ca="1" si="127"/>
        <v>0</v>
      </c>
      <c r="BI128" s="15">
        <f t="shared" ca="1" si="128"/>
        <v>1369.0551291630545</v>
      </c>
      <c r="BJ128" s="15">
        <f t="shared" ca="1" si="129"/>
        <v>1369.0551291630545</v>
      </c>
      <c r="BK128" s="15">
        <f t="shared" ca="1" si="130"/>
        <v>141072.63487083712</v>
      </c>
      <c r="BL128" s="15">
        <f t="shared" ca="1" si="131"/>
        <v>142441.69000000018</v>
      </c>
      <c r="BM128" s="16">
        <f ca="1">_xll.DBRW($B$3,$Q$37,$Q$38,$Q$40,$Q$41,$Q$42,$P128,BM$2,BM$4,BM$3)</f>
        <v>0.14367547288625096</v>
      </c>
      <c r="BN128" s="16">
        <f ca="1">_xll.DBRW($B$3,$Q$37,$Q$38,$Q$40,$Q$41,$Q$42,$P128,BN$2,BN$4,BN$3)</f>
        <v>0.19912814405561924</v>
      </c>
      <c r="BO128" s="17">
        <f t="shared" ca="1" si="132"/>
        <v>5.5452671169368282</v>
      </c>
      <c r="BP128" s="14">
        <f t="shared" ca="1" si="133"/>
        <v>100536.59892671158</v>
      </c>
      <c r="BQ128" s="15">
        <f ca="1">_xll.DBRW($B$3,$Q$37,$Q$38,$Q$40,$Q$41,$Q$42,$P128,BQ$2,BQ$4,BQ$3)</f>
        <v>0</v>
      </c>
      <c r="BR128" s="15">
        <f ca="1">_xll.DBRW($B$3,$Q$37,$Q$38,$Q$40,$Q$41,$Q$42,$P128,BR$2,BR$4,BR$3)</f>
        <v>0</v>
      </c>
      <c r="BS128" s="15">
        <f ca="1">_xll.DBRW($B$3,$Q$37,$Q$38,$Q$40,$Q$41,$Q$42,$P128,BS$2,BS$4,BS$3)</f>
        <v>0</v>
      </c>
      <c r="BT128" s="15">
        <f ca="1">_xll.DBRW($B$3,$Q$37,$Q$38,$Q$40,$Q$41,$Q$42,$P128,BT$2,BT$4,BT$3)</f>
        <v>0</v>
      </c>
      <c r="BU128" s="15">
        <f ca="1">_xll.DBRW($B$3,$Q$37,$Q$38,$Q$40,$Q$41,$Q$42,$P128,BU$2,BU$4,BU$3)</f>
        <v>0</v>
      </c>
      <c r="BV128" s="15">
        <f ca="1">_xll.DBRW($B$3,$Q$37,$Q$38,$Q$40,$Q$41,$Q$42,$P128,BV$2,BV$4,BV$3)</f>
        <v>0</v>
      </c>
      <c r="BW128" s="15">
        <f ca="1">_xll.DBRW($B$3,$Q$37,$Q$38,$Q$40,$Q$41,$Q$42,$P128,BW$2,BW$4,BW$3)</f>
        <v>0</v>
      </c>
      <c r="BX128" s="15">
        <f ca="1">_xll.DBRW($B$3,$Q$37,$Q$38,$Q$40,$Q$41,$Q$42,$P128,BX$2,BX$4,BX$3)</f>
        <v>0</v>
      </c>
      <c r="BY128" s="15">
        <f ca="1">_xll.DBRW($B$3,$Q$37,$Q$38,$Q$40,$Q$41,$Q$42,$P128,BY$2,BY$4,BY$3)</f>
        <v>0</v>
      </c>
      <c r="BZ128" s="15">
        <f ca="1">_xll.DBRW($B$3,$Q$37,$Q$38,$Q$40,$Q$41,$Q$42,$P128,BZ$2,BZ$4,BZ$3)</f>
        <v>0</v>
      </c>
      <c r="CA128" s="15">
        <f t="shared" ca="1" si="134"/>
        <v>0</v>
      </c>
      <c r="CB128" s="15">
        <f t="shared" ca="1" si="135"/>
        <v>0</v>
      </c>
      <c r="CC128" s="15">
        <f t="shared" ca="1" si="136"/>
        <v>0</v>
      </c>
      <c r="CD128" s="15">
        <f t="shared" ca="1" si="137"/>
        <v>0</v>
      </c>
      <c r="CE128" s="15">
        <f t="shared" ca="1" si="138"/>
        <v>0</v>
      </c>
      <c r="CF128" s="15">
        <f t="shared" ca="1" si="139"/>
        <v>0</v>
      </c>
      <c r="CG128" s="15">
        <f t="shared" ca="1" si="140"/>
        <v>0</v>
      </c>
      <c r="CH128" s="15">
        <f t="shared" ca="1" si="141"/>
        <v>100536.59892671158</v>
      </c>
      <c r="CI128" s="15">
        <f t="shared" ca="1" si="142"/>
        <v>100536.59892671158</v>
      </c>
      <c r="CJ128" s="15">
        <f t="shared" ca="1" si="143"/>
        <v>68486.031073288483</v>
      </c>
      <c r="CK128" s="15">
        <f t="shared" ca="1" si="144"/>
        <v>169022.63000000006</v>
      </c>
      <c r="CL128" s="16">
        <f ca="1">_xll.DBRW($B$3,$Q$37,$Q$38,$Q$40,$Q$41,$Q$42,$P128,CL$2,CL$4,CL$3)</f>
        <v>0.10297319769329824</v>
      </c>
      <c r="CM128" s="16">
        <f ca="1">_xll.DBRW($B$3,$Q$37,$Q$38,$Q$40,$Q$41,$Q$42,$P128,CM$2,CM$4,CM$3)</f>
        <v>0.17934413260958276</v>
      </c>
      <c r="CN128" s="17">
        <f t="shared" ca="1" si="145"/>
        <v>7.6370934916284519</v>
      </c>
      <c r="CO128" s="14">
        <f t="shared" ca="1" si="146"/>
        <v>138461.75290430035</v>
      </c>
      <c r="CP128" s="15">
        <f ca="1">_xll.DBRW($B$3,$Q$37,$Q$38,$Q$40,$Q$41,$Q$42,$P128,CP$2,CP$4,CP$3)</f>
        <v>0</v>
      </c>
      <c r="CQ128" s="15">
        <f ca="1">_xll.DBRW($B$3,$Q$37,$Q$38,$Q$40,$Q$41,$Q$42,$P128,CQ$2,CQ$4,CQ$3)</f>
        <v>0</v>
      </c>
      <c r="CR128" s="15">
        <f ca="1">_xll.DBRW($B$3,$Q$37,$Q$38,$Q$40,$Q$41,$Q$42,$P128,CR$2,CR$4,CR$3)</f>
        <v>0</v>
      </c>
      <c r="CS128" s="15">
        <f ca="1">_xll.DBRW($B$3,$Q$37,$Q$38,$Q$40,$Q$41,$Q$42,$P128,CS$2,CS$4,CS$3)</f>
        <v>0</v>
      </c>
      <c r="CT128" s="15">
        <f ca="1">_xll.DBRW($B$3,$Q$37,$Q$38,$Q$40,$Q$41,$Q$42,$P128,CT$2,CT$4,CT$3)</f>
        <v>0</v>
      </c>
      <c r="CU128" s="15">
        <f ca="1">_xll.DBRW($B$3,$Q$37,$Q$38,$Q$40,$Q$41,$Q$42,$P128,CU$2,CU$4,CU$3)</f>
        <v>0</v>
      </c>
      <c r="CV128" s="15">
        <f ca="1">_xll.DBRW($B$3,$Q$37,$Q$38,$Q$40,$Q$41,$Q$42,$P128,CV$2,CV$4,CV$3)</f>
        <v>0</v>
      </c>
      <c r="CW128" s="15">
        <f ca="1">_xll.DBRW($B$3,$Q$37,$Q$38,$Q$40,$Q$41,$Q$42,$P128,CW$2,CW$4,CW$3)</f>
        <v>0</v>
      </c>
      <c r="CX128" s="15">
        <f ca="1">_xll.DBRW($B$3,$Q$37,$Q$38,$Q$40,$Q$41,$Q$42,$P128,CX$2,CX$4,CX$3)</f>
        <v>0</v>
      </c>
      <c r="CY128" s="15">
        <f ca="1">_xll.DBRW($B$3,$Q$37,$Q$38,$Q$40,$Q$41,$Q$42,$P128,CY$2,CY$4,CY$3)</f>
        <v>0</v>
      </c>
      <c r="CZ128" s="15">
        <f t="shared" ca="1" si="147"/>
        <v>0</v>
      </c>
      <c r="DA128" s="15">
        <f t="shared" ca="1" si="148"/>
        <v>0</v>
      </c>
      <c r="DB128" s="15">
        <f t="shared" ca="1" si="149"/>
        <v>0</v>
      </c>
      <c r="DC128" s="15">
        <f t="shared" ca="1" si="150"/>
        <v>0</v>
      </c>
      <c r="DD128" s="15">
        <f t="shared" ca="1" si="151"/>
        <v>0</v>
      </c>
      <c r="DE128" s="15">
        <f t="shared" ca="1" si="152"/>
        <v>0</v>
      </c>
      <c r="DF128" s="15">
        <f t="shared" ca="1" si="153"/>
        <v>0</v>
      </c>
      <c r="DG128" s="15">
        <f t="shared" ca="1" si="154"/>
        <v>138461.75290430035</v>
      </c>
      <c r="DH128" s="15">
        <f t="shared" ca="1" si="155"/>
        <v>138461.75290430035</v>
      </c>
      <c r="DI128" s="15">
        <f t="shared" ca="1" si="156"/>
        <v>61681.727095699564</v>
      </c>
      <c r="DJ128" s="15">
        <f t="shared" ca="1" si="157"/>
        <v>200143.47999999992</v>
      </c>
      <c r="DK128" s="16">
        <f ca="1">_xll.DBRW($B$3,$Q$37,$Q$38,$Q$40,$Q$41,$Q$42,$P128,DK$2,DK$4,DK$3)</f>
        <v>-0.10490307550123901</v>
      </c>
      <c r="DL128" s="16">
        <f ca="1">_xll.DBRW($B$3,$Q$37,$Q$38,$Q$40,$Q$41,$Q$42,$P128,DL$2,DL$4,DL$3)</f>
        <v>5.6534967698631707E-2</v>
      </c>
      <c r="DM128" s="17">
        <f t="shared" ca="1" si="158"/>
        <v>16.143804319987069</v>
      </c>
      <c r="DN128" s="14">
        <f t="shared" ca="1" si="159"/>
        <v>292689.81021899148</v>
      </c>
      <c r="DO128" s="15">
        <f ca="1">_xll.DBRW($B$3,$Q$37,$Q$38,$Q$40,$Q$41,$Q$42,$P128,DO$2,DO$4,DO$3)</f>
        <v>0</v>
      </c>
      <c r="DP128" s="15">
        <f ca="1">_xll.DBRW($B$3,$Q$37,$Q$38,$Q$40,$Q$41,$Q$42,$P128,DP$2,DP$4,DP$3)</f>
        <v>0</v>
      </c>
      <c r="DQ128" s="15">
        <f ca="1">_xll.DBRW($B$3,$Q$37,$Q$38,$Q$40,$Q$41,$Q$42,$P128,DQ$2,DQ$4,DQ$3)</f>
        <v>0</v>
      </c>
      <c r="DR128" s="15">
        <f ca="1">_xll.DBRW($B$3,$Q$37,$Q$38,$Q$40,$Q$41,$Q$42,$P128,DR$2,DR$4,DR$3)</f>
        <v>0</v>
      </c>
      <c r="DS128" s="15">
        <f ca="1">_xll.DBRW($B$3,$Q$37,$Q$38,$Q$40,$Q$41,$Q$42,$P128,DS$2,DS$4,DS$3)</f>
        <v>0</v>
      </c>
      <c r="DT128" s="15">
        <f ca="1">_xll.DBRW($B$3,$Q$37,$Q$38,$Q$40,$Q$41,$Q$42,$P128,DT$2,DT$4,DT$3)</f>
        <v>0</v>
      </c>
      <c r="DU128" s="15">
        <f ca="1">_xll.DBRW($B$3,$Q$37,$Q$38,$Q$40,$Q$41,$Q$42,$P128,DU$2,DU$4,DU$3)</f>
        <v>0</v>
      </c>
      <c r="DV128" s="15">
        <f ca="1">_xll.DBRW($B$3,$Q$37,$Q$38,$Q$40,$Q$41,$Q$42,$P128,DV$2,DV$4,DV$3)</f>
        <v>0</v>
      </c>
      <c r="DW128" s="15">
        <f ca="1">_xll.DBRW($B$3,$Q$37,$Q$38,$Q$40,$Q$41,$Q$42,$P128,DW$2,DW$4,DW$3)</f>
        <v>0</v>
      </c>
      <c r="DX128" s="15">
        <f ca="1">_xll.DBRW($B$3,$Q$37,$Q$38,$Q$40,$Q$41,$Q$42,$P128,DX$2,DX$4,DX$3)</f>
        <v>0</v>
      </c>
      <c r="DY128" s="15">
        <f t="shared" ca="1" si="160"/>
        <v>0</v>
      </c>
      <c r="DZ128" s="15">
        <f t="shared" ca="1" si="161"/>
        <v>0</v>
      </c>
      <c r="EA128" s="15">
        <f t="shared" ca="1" si="162"/>
        <v>0</v>
      </c>
      <c r="EB128" s="15">
        <f t="shared" ca="1" si="163"/>
        <v>0</v>
      </c>
      <c r="EC128" s="15">
        <f t="shared" ca="1" si="164"/>
        <v>0</v>
      </c>
      <c r="ED128" s="15">
        <f t="shared" ca="1" si="165"/>
        <v>0</v>
      </c>
      <c r="EE128" s="15">
        <f t="shared" ca="1" si="166"/>
        <v>0</v>
      </c>
      <c r="EF128" s="15">
        <f t="shared" ca="1" si="167"/>
        <v>292689.81021899148</v>
      </c>
      <c r="EG128" s="15">
        <f t="shared" ca="1" si="168"/>
        <v>292689.81021899148</v>
      </c>
      <c r="EH128" s="15">
        <f t="shared" ca="1" si="169"/>
        <v>19444.039781008501</v>
      </c>
      <c r="EI128" s="15">
        <f t="shared" ca="1" si="170"/>
        <v>312133.84999999998</v>
      </c>
      <c r="EJ128" s="16">
        <f ca="1">_xll.DBRW($B$3,$Q$37,$Q$38,$Q$40,$Q$41,$Q$42,$P128,EJ$2,EJ$4,EJ$3)</f>
        <v>0.47706273844172853</v>
      </c>
      <c r="EK128" s="16">
        <f ca="1">_xll.DBRW($B$3,$Q$37,$Q$38,$Q$40,$Q$41,$Q$42,$P128,EK$2,EK$4,EK$3)</f>
        <v>9.7141250347053218E-2</v>
      </c>
      <c r="EL128" s="17">
        <f t="shared" ca="1" si="171"/>
        <v>-37.99214880946753</v>
      </c>
      <c r="EM128" s="14">
        <f t="shared" ca="1" si="172"/>
        <v>-688803.86583276186</v>
      </c>
      <c r="EN128" s="15">
        <f ca="1">_xll.DBRW($B$3,$Q$37,$Q$38,$Q$40,$Q$41,$Q$42,$P128,EN$2,EN$4,EN$3)</f>
        <v>0</v>
      </c>
      <c r="EO128" s="15">
        <f ca="1">_xll.DBRW($B$3,$Q$37,$Q$38,$Q$40,$Q$41,$Q$42,$P128,EO$2,EO$4,EO$3)</f>
        <v>0</v>
      </c>
      <c r="EP128" s="15">
        <f ca="1">_xll.DBRW($B$3,$Q$37,$Q$38,$Q$40,$Q$41,$Q$42,$P128,EP$2,EP$4,EP$3)</f>
        <v>0</v>
      </c>
      <c r="EQ128" s="15">
        <f ca="1">_xll.DBRW($B$3,$Q$37,$Q$38,$Q$40,$Q$41,$Q$42,$P128,EQ$2,EQ$4,EQ$3)</f>
        <v>0</v>
      </c>
      <c r="ER128" s="15">
        <f ca="1">_xll.DBRW($B$3,$Q$37,$Q$38,$Q$40,$Q$41,$Q$42,$P128,ER$2,ER$4,ER$3)</f>
        <v>0</v>
      </c>
      <c r="ES128" s="15">
        <f ca="1">_xll.DBRW($B$3,$Q$37,$Q$38,$Q$40,$Q$41,$Q$42,$P128,ES$2,ES$4,ES$3)</f>
        <v>0</v>
      </c>
      <c r="ET128" s="15">
        <f ca="1">_xll.DBRW($B$3,$Q$37,$Q$38,$Q$40,$Q$41,$Q$42,$P128,ET$2,ET$4,ET$3)</f>
        <v>0</v>
      </c>
      <c r="EU128" s="15">
        <f ca="1">_xll.DBRW($B$3,$Q$37,$Q$38,$Q$40,$Q$41,$Q$42,$P128,EU$2,EU$4,EU$3)</f>
        <v>0</v>
      </c>
      <c r="EV128" s="15">
        <f ca="1">_xll.DBRW($B$3,$Q$37,$Q$38,$Q$40,$Q$41,$Q$42,$P128,EV$2,EV$4,EV$3)</f>
        <v>0</v>
      </c>
      <c r="EW128" s="15">
        <f ca="1">_xll.DBRW($B$3,$Q$37,$Q$38,$Q$40,$Q$41,$Q$42,$P128,EW$2,EW$4,EW$3)</f>
        <v>0</v>
      </c>
      <c r="EX128" s="15">
        <f t="shared" ca="1" si="173"/>
        <v>0</v>
      </c>
      <c r="EY128" s="15">
        <f t="shared" ca="1" si="174"/>
        <v>0</v>
      </c>
      <c r="EZ128" s="15">
        <f t="shared" ca="1" si="175"/>
        <v>0</v>
      </c>
      <c r="FA128" s="15">
        <f t="shared" ca="1" si="176"/>
        <v>0</v>
      </c>
      <c r="FB128" s="15">
        <f t="shared" ca="1" si="177"/>
        <v>0</v>
      </c>
      <c r="FC128" s="15">
        <f t="shared" ca="1" si="178"/>
        <v>0</v>
      </c>
      <c r="FD128" s="15">
        <f t="shared" ca="1" si="179"/>
        <v>0</v>
      </c>
      <c r="FE128" s="15">
        <f t="shared" ca="1" si="180"/>
        <v>-688803.86583276186</v>
      </c>
      <c r="FF128" s="15">
        <f t="shared" ca="1" si="181"/>
        <v>-688803.86583276186</v>
      </c>
      <c r="FG128" s="15">
        <f t="shared" ca="1" si="182"/>
        <v>33409.735832761835</v>
      </c>
      <c r="FH128" s="15">
        <f t="shared" ca="1" si="183"/>
        <v>-655394.13</v>
      </c>
      <c r="FI128" s="20"/>
      <c r="FJ128" s="85">
        <f t="shared" ca="1" si="184"/>
        <v>324094.16865359555</v>
      </c>
      <c r="FK128" s="21"/>
      <c r="FL128" s="22"/>
      <c r="FM128" s="104">
        <f ca="1">_xll.DBRW($B$3,$Q$37,$Q$38,$Q$40,$Q$41,$Q$42,$P128,FM$2,FM$4,FM$3)</f>
        <v>-51185.459999999905</v>
      </c>
      <c r="FN128" s="105">
        <f t="shared" ca="1" si="185"/>
        <v>-2.8232211078693257E-2</v>
      </c>
      <c r="FO128" s="104">
        <f ca="1">_xll.DBRW($B$3,$Q$37,$Q$38,$Q$40,$Q$41,$Q$42,$P128,FO$2,FO$4,FO$3)</f>
        <v>124396.45999999957</v>
      </c>
      <c r="FP128" s="105">
        <f t="shared" ca="1" si="186"/>
        <v>5.767250208765079E-2</v>
      </c>
      <c r="FQ128" s="86">
        <f t="shared" ca="1" si="187"/>
        <v>-175581.91999999946</v>
      </c>
      <c r="FR128" s="103">
        <f t="shared" ca="1" si="188"/>
        <v>-8.5904713166344049</v>
      </c>
      <c r="FS128" s="23"/>
      <c r="FU128" s="37"/>
      <c r="FV128" s="37"/>
      <c r="FW128" s="37"/>
      <c r="FX128" s="37"/>
      <c r="FY128" s="37"/>
      <c r="FZ128" s="37"/>
      <c r="GA128" s="37"/>
      <c r="GB128" s="37"/>
      <c r="GC128" s="37"/>
      <c r="GD128" s="37"/>
      <c r="GE128" s="37"/>
      <c r="GF128" s="37"/>
      <c r="GG128" s="37"/>
    </row>
    <row r="129" spans="1:189" ht="15" customHeight="1" x14ac:dyDescent="0.25">
      <c r="A129">
        <f t="shared" ca="1" si="108"/>
        <v>1</v>
      </c>
      <c r="C129" s="30"/>
      <c r="D129" s="30"/>
      <c r="E129" s="30">
        <f t="shared" ca="1" si="190"/>
        <v>0</v>
      </c>
      <c r="F129" s="30"/>
      <c r="G129" s="30"/>
      <c r="H129" s="30"/>
      <c r="I129" s="30">
        <f t="shared" ca="1" si="189"/>
        <v>0</v>
      </c>
      <c r="J129" s="30">
        <f t="shared" ca="1" si="111"/>
        <v>0</v>
      </c>
      <c r="K129" s="4"/>
      <c r="L129" s="9"/>
      <c r="M129" s="10"/>
      <c r="N129" s="9"/>
      <c r="O129" s="11"/>
      <c r="P129" s="130" t="s">
        <v>258</v>
      </c>
      <c r="Q129" s="130"/>
      <c r="R129" s="12"/>
      <c r="S129" s="13"/>
      <c r="T129" s="84">
        <f ca="1">_xll.DBRW($B$3,$Q$37,$Q$38,$Q$40,$Q$41,$Q$42,$P129,T$2,T$4,T$3)</f>
        <v>821834.29999999981</v>
      </c>
      <c r="U129" s="84">
        <f ca="1">_xll.DBRW($B$3,$Q$37,$Q$38,$Q$40,$Q$41,$Q$42,$P129,U$2,U$4,U$3)</f>
        <v>1141326.0500000003</v>
      </c>
      <c r="V129" s="85">
        <f t="shared" ca="1" si="112"/>
        <v>-319491.75000000047</v>
      </c>
      <c r="W129" s="106">
        <f t="shared" ca="1" si="113"/>
        <v>-0.27993030563001731</v>
      </c>
      <c r="X129" s="15">
        <f ca="1">_xll.DBRW($B$3,$Q$37,$Q$38,$Q$40,$Q$41,$Q$42,$P129,X$2,X$4,X$3)</f>
        <v>-400658.91999999993</v>
      </c>
      <c r="Y129" s="15">
        <f ca="1">_xll.DBRW($B$3,$Q$37,$Q$38,$Q$40,$Q$41,$Q$42,$P129,Y$2,Y$4,Y$3)</f>
        <v>-95202.26999999999</v>
      </c>
      <c r="Z129" s="15">
        <f ca="1">_xll.DBRW($B$3,$Q$37,$Q$38,$Q$40,$Q$41,$Q$42,$P129,Z$2,Z$4,Z$3)</f>
        <v>-49089.07</v>
      </c>
      <c r="AA129" s="15">
        <f ca="1">_xll.DBRW($B$3,$Q$37,$Q$38,$Q$40,$Q$41,$Q$42,$P129,AA$2,AA$4,AA$3)</f>
        <v>-25994.03</v>
      </c>
      <c r="AB129" s="15">
        <f ca="1">_xll.DBRW($B$3,$Q$37,$Q$38,$Q$40,$Q$41,$Q$42,$P129,AB$2,AB$4,AB$3)</f>
        <v>-438838.62999999995</v>
      </c>
      <c r="AC129" s="15">
        <f ca="1">_xll.DBRW($B$3,$Q$37,$Q$38,$Q$40,$Q$41,$Q$42,$P129,AC$2,AC$4,AC$3)</f>
        <v>-465077.97000000003</v>
      </c>
      <c r="AD129" s="15">
        <f ca="1">_xll.DBRW($B$3,$Q$37,$Q$38,$Q$40,$Q$41,$Q$42,$P129,AD$2,AD$4,AD$3)</f>
        <v>-144836.88</v>
      </c>
      <c r="AE129" s="15">
        <f ca="1">_xll.DBRW($B$3,$Q$37,$Q$38,$Q$40,$Q$41,$Q$42,$P129,AE$2,AE$4,AE$3)</f>
        <v>-70274.789999999994</v>
      </c>
      <c r="AF129" s="15">
        <f ca="1">_xll.DBRW($B$3,$Q$37,$Q$38,$Q$40,$Q$41,$Q$42,$P129,AF$2,AF$4,AF$3)</f>
        <v>-27439.69</v>
      </c>
      <c r="AG129" s="15">
        <f ca="1">_xll.DBRW($B$3,$Q$37,$Q$38,$Q$40,$Q$41,$Q$42,$P129,AG$2,AG$4,AG$3)</f>
        <v>-271916.23</v>
      </c>
      <c r="AH129" s="15">
        <f t="shared" ca="1" si="114"/>
        <v>64419.050000000105</v>
      </c>
      <c r="AI129" s="15">
        <f t="shared" ca="1" si="115"/>
        <v>49634.610000000015</v>
      </c>
      <c r="AJ129" s="15">
        <f t="shared" ca="1" si="116"/>
        <v>21185.719999999994</v>
      </c>
      <c r="AK129" s="15">
        <f t="shared" ca="1" si="117"/>
        <v>1445.6599999999999</v>
      </c>
      <c r="AL129" s="15">
        <f t="shared" ca="1" si="118"/>
        <v>-166922.39999999997</v>
      </c>
      <c r="AM129" s="20"/>
      <c r="AN129" s="16">
        <f ca="1">_xll.DBRW($B$3,$Q$37,$Q$38,$Q$40,$Q$41,$Q$42,$P129,AN$2,AN$4,AN$3)</f>
        <v>0.4875178852963426</v>
      </c>
      <c r="AO129" s="16">
        <f ca="1">_xll.DBRW($B$3,$Q$37,$Q$38,$Q$40,$Q$41,$Q$42,$P129,AO$2,AO$4,AO$3)</f>
        <v>0.40748913949699117</v>
      </c>
      <c r="AP129" s="17">
        <f t="shared" ca="1" si="119"/>
        <v>-8.0028745799351437</v>
      </c>
      <c r="AQ129" s="14">
        <f t="shared" ca="1" si="120"/>
        <v>-65770.368283887918</v>
      </c>
      <c r="AR129" s="18">
        <f ca="1">_xll.DBRW($B$3,$Q$37,$Q$38,$Q$40,$Q$41,$Q$42,$P129,AR$2,AR$4,AR$3)</f>
        <v>25.346015864550967</v>
      </c>
      <c r="AS129" s="19">
        <f ca="1">_xll.DBRW($B$3,$Q$37,$Q$38,$Q$40,$Q$41,$Q$42,$P129,AS$2,AS$4,AS$3)</f>
        <v>1.1187596207947172</v>
      </c>
      <c r="AT129" s="18">
        <f ca="1">_xll.DBRW($B$3,$Q$37,$Q$38,$Q$40,$Q$41,$Q$42,$P129,AT$2,AT$4,AT$3)</f>
        <v>58.164223205976107</v>
      </c>
      <c r="AU129" s="15">
        <f ca="1">_xll.DBRW($B$3,$Q$37,$Q$38,$Q$40,$Q$41,$Q$42,$P129,AU$2,AU$4,AU$3)</f>
        <v>15807.57</v>
      </c>
      <c r="AV129" s="15">
        <f ca="1">_xll.DBRW($B$3,$Q$37,$Q$38,$Q$40,$Q$41,$Q$42,$P129,AV$2,AV$4,AV$3)</f>
        <v>14129.550000000001</v>
      </c>
      <c r="AW129" s="18">
        <f ca="1">_xll.DBRW($B$3,$Q$37,$Q$38,$Q$40,$Q$41,$Q$42,$P129,AW$2,AW$4,AW$3)</f>
        <v>20.909184381794347</v>
      </c>
      <c r="AX129" s="19">
        <f ca="1">_xll.DBRW($B$3,$Q$37,$Q$38,$Q$40,$Q$41,$Q$42,$P129,AX$2,AX$4,AX$3)</f>
        <v>1.1611289324838237</v>
      </c>
      <c r="AY129" s="18">
        <f ca="1">_xll.DBRW($B$3,$Q$37,$Q$38,$Q$40,$Q$41,$Q$42,$P129,AY$2,AY$4,AY$3)</f>
        <v>59.580137449330905</v>
      </c>
      <c r="AZ129" s="15">
        <f ca="1">_xll.DBRW($B$3,$Q$37,$Q$38,$Q$40,$Q$41,$Q$42,$P129,AZ$2,AZ$4,AZ$3)</f>
        <v>22242.76</v>
      </c>
      <c r="BA129" s="15">
        <f ca="1">_xll.DBRW($B$3,$Q$37,$Q$38,$Q$40,$Q$41,$Q$42,$P129,BA$2,BA$4,BA$3)</f>
        <v>19156.150000000001</v>
      </c>
      <c r="BB129" s="18">
        <f t="shared" ca="1" si="121"/>
        <v>4.4368314827566202</v>
      </c>
      <c r="BC129" s="18">
        <f t="shared" ca="1" si="122"/>
        <v>-4.2369311689106404E-2</v>
      </c>
      <c r="BD129" s="18">
        <f t="shared" ca="1" si="123"/>
        <v>-1.4159142433547984</v>
      </c>
      <c r="BE129" s="15">
        <f t="shared" ca="1" si="124"/>
        <v>-70135.524241879059</v>
      </c>
      <c r="BF129" s="15">
        <f t="shared" ca="1" si="125"/>
        <v>14619.946319128727</v>
      </c>
      <c r="BG129" s="15">
        <f t="shared" ca="1" si="126"/>
        <v>-9753.3954772538473</v>
      </c>
      <c r="BH129" s="15">
        <f t="shared" ca="1" si="127"/>
        <v>-501.39488388373866</v>
      </c>
      <c r="BI129" s="15">
        <f t="shared" ca="1" si="128"/>
        <v>0</v>
      </c>
      <c r="BJ129" s="15">
        <f t="shared" ca="1" si="129"/>
        <v>-65770.368283887918</v>
      </c>
      <c r="BK129" s="15">
        <f t="shared" ca="1" si="130"/>
        <v>130189.41828388802</v>
      </c>
      <c r="BL129" s="15">
        <f t="shared" ca="1" si="131"/>
        <v>64419.050000000105</v>
      </c>
      <c r="BM129" s="16">
        <f ca="1">_xll.DBRW($B$3,$Q$37,$Q$38,$Q$40,$Q$41,$Q$42,$P129,BM$2,BM$4,BM$3)</f>
        <v>0.11584119815880162</v>
      </c>
      <c r="BN129" s="16">
        <f ca="1">_xll.DBRW($B$3,$Q$37,$Q$38,$Q$40,$Q$41,$Q$42,$P129,BN$2,BN$4,BN$3)</f>
        <v>0.12690228178003995</v>
      </c>
      <c r="BO129" s="17">
        <f t="shared" ca="1" si="132"/>
        <v>1.1061083621238339</v>
      </c>
      <c r="BP129" s="14">
        <f t="shared" ca="1" si="133"/>
        <v>9090.3779151018753</v>
      </c>
      <c r="BQ129" s="15">
        <f ca="1">_xll.DBRW($B$3,$Q$37,$Q$38,$Q$40,$Q$41,$Q$42,$P129,BQ$2,BQ$4,BQ$3)</f>
        <v>0.48783150742490539</v>
      </c>
      <c r="BR129" s="15">
        <f ca="1">_xll.DBRW($B$3,$Q$37,$Q$38,$Q$40,$Q$41,$Q$42,$P129,BR$2,BR$4,BR$3)</f>
        <v>13.811763290409106</v>
      </c>
      <c r="BS129" s="15">
        <f ca="1">_xll.DBRW($B$3,$Q$37,$Q$38,$Q$40,$Q$41,$Q$42,$P129,BS$2,BS$4,BS$3)</f>
        <v>58.164223205976107</v>
      </c>
      <c r="BT129" s="15">
        <f ca="1">_xll.DBRW($B$3,$Q$37,$Q$38,$Q$40,$Q$41,$Q$42,$P129,BT$2,BT$4,BT$3)</f>
        <v>195154</v>
      </c>
      <c r="BU129" s="15">
        <f ca="1">_xll.DBRW($B$3,$Q$37,$Q$38,$Q$40,$Q$41,$Q$42,$P129,BU$2,BU$4,BU$3)</f>
        <v>14129.550000000001</v>
      </c>
      <c r="BV129" s="15">
        <f ca="1">_xll.DBRW($B$3,$Q$37,$Q$38,$Q$40,$Q$41,$Q$42,$P129,BV$2,BV$4,BV$3)</f>
        <v>0.50801241647813966</v>
      </c>
      <c r="BW129" s="15">
        <f ca="1">_xll.DBRW($B$3,$Q$37,$Q$38,$Q$40,$Q$41,$Q$42,$P129,BW$2,BW$4,BW$3)</f>
        <v>14.883209830785413</v>
      </c>
      <c r="BX129" s="15">
        <f ca="1">_xll.DBRW($B$3,$Q$37,$Q$38,$Q$40,$Q$41,$Q$42,$P129,BX$2,BX$4,BX$3)</f>
        <v>59.580137449330905</v>
      </c>
      <c r="BY129" s="15">
        <f ca="1">_xll.DBRW($B$3,$Q$37,$Q$38,$Q$40,$Q$41,$Q$42,$P129,BY$2,BY$4,BY$3)</f>
        <v>285105</v>
      </c>
      <c r="BZ129" s="15">
        <f ca="1">_xll.DBRW($B$3,$Q$37,$Q$38,$Q$40,$Q$41,$Q$42,$P129,BZ$2,BZ$4,BZ$3)</f>
        <v>19156.150000000001</v>
      </c>
      <c r="CA129" s="15">
        <f t="shared" ca="1" si="134"/>
        <v>-2.0180909053234275E-2</v>
      </c>
      <c r="CB129" s="15">
        <f t="shared" ca="1" si="135"/>
        <v>-1.0714465403763072</v>
      </c>
      <c r="CC129" s="15">
        <f t="shared" ca="1" si="136"/>
        <v>-1.4159142433547984</v>
      </c>
      <c r="CD129" s="15">
        <f t="shared" ca="1" si="137"/>
        <v>3938.3851253748817</v>
      </c>
      <c r="CE129" s="15">
        <f t="shared" ca="1" si="138"/>
        <v>6853.6386967063372</v>
      </c>
      <c r="CF129" s="15">
        <f t="shared" ca="1" si="139"/>
        <v>-2317.5457809408053</v>
      </c>
      <c r="CG129" s="15">
        <f t="shared" ca="1" si="140"/>
        <v>615.89987396146171</v>
      </c>
      <c r="CH129" s="15">
        <f t="shared" ca="1" si="141"/>
        <v>0</v>
      </c>
      <c r="CI129" s="15">
        <f t="shared" ca="1" si="142"/>
        <v>9090.3779151018753</v>
      </c>
      <c r="CJ129" s="15">
        <f t="shared" ca="1" si="143"/>
        <v>40544.23208489814</v>
      </c>
      <c r="CK129" s="15">
        <f t="shared" ca="1" si="144"/>
        <v>49634.610000000015</v>
      </c>
      <c r="CL129" s="16">
        <f ca="1">_xll.DBRW($B$3,$Q$37,$Q$38,$Q$40,$Q$41,$Q$42,$P129,CL$2,CL$4,CL$3)</f>
        <v>5.9731103946379469E-2</v>
      </c>
      <c r="CM129" s="16">
        <f ca="1">_xll.DBRW($B$3,$Q$37,$Q$38,$Q$40,$Q$41,$Q$42,$P129,CM$2,CM$4,CM$3)</f>
        <v>6.1572930890344595E-2</v>
      </c>
      <c r="CN129" s="17">
        <f t="shared" ca="1" si="145"/>
        <v>0.18418269439651261</v>
      </c>
      <c r="CO129" s="14">
        <f t="shared" ca="1" si="146"/>
        <v>1513.6765572147124</v>
      </c>
      <c r="CP129" s="15">
        <f ca="1">_xll.DBRW($B$3,$Q$37,$Q$38,$Q$40,$Q$41,$Q$42,$P129,CP$2,CP$4,CP$3)</f>
        <v>0</v>
      </c>
      <c r="CQ129" s="15">
        <f ca="1">_xll.DBRW($B$3,$Q$37,$Q$38,$Q$40,$Q$41,$Q$42,$P129,CQ$2,CQ$4,CQ$3)</f>
        <v>0</v>
      </c>
      <c r="CR129" s="15">
        <f ca="1">_xll.DBRW($B$3,$Q$37,$Q$38,$Q$40,$Q$41,$Q$42,$P129,CR$2,CR$4,CR$3)</f>
        <v>0</v>
      </c>
      <c r="CS129" s="15">
        <f ca="1">_xll.DBRW($B$3,$Q$37,$Q$38,$Q$40,$Q$41,$Q$42,$P129,CS$2,CS$4,CS$3)</f>
        <v>0</v>
      </c>
      <c r="CT129" s="15">
        <f ca="1">_xll.DBRW($B$3,$Q$37,$Q$38,$Q$40,$Q$41,$Q$42,$P129,CT$2,CT$4,CT$3)</f>
        <v>0</v>
      </c>
      <c r="CU129" s="15">
        <f ca="1">_xll.DBRW($B$3,$Q$37,$Q$38,$Q$40,$Q$41,$Q$42,$P129,CU$2,CU$4,CU$3)</f>
        <v>0</v>
      </c>
      <c r="CV129" s="15">
        <f ca="1">_xll.DBRW($B$3,$Q$37,$Q$38,$Q$40,$Q$41,$Q$42,$P129,CV$2,CV$4,CV$3)</f>
        <v>0</v>
      </c>
      <c r="CW129" s="15">
        <f ca="1">_xll.DBRW($B$3,$Q$37,$Q$38,$Q$40,$Q$41,$Q$42,$P129,CW$2,CW$4,CW$3)</f>
        <v>0</v>
      </c>
      <c r="CX129" s="15">
        <f ca="1">_xll.DBRW($B$3,$Q$37,$Q$38,$Q$40,$Q$41,$Q$42,$P129,CX$2,CX$4,CX$3)</f>
        <v>0</v>
      </c>
      <c r="CY129" s="15">
        <f ca="1">_xll.DBRW($B$3,$Q$37,$Q$38,$Q$40,$Q$41,$Q$42,$P129,CY$2,CY$4,CY$3)</f>
        <v>0</v>
      </c>
      <c r="CZ129" s="15">
        <f t="shared" ca="1" si="147"/>
        <v>0</v>
      </c>
      <c r="DA129" s="15">
        <f t="shared" ca="1" si="148"/>
        <v>0</v>
      </c>
      <c r="DB129" s="15">
        <f t="shared" ca="1" si="149"/>
        <v>0</v>
      </c>
      <c r="DC129" s="15">
        <f t="shared" ca="1" si="150"/>
        <v>0</v>
      </c>
      <c r="DD129" s="15">
        <f t="shared" ca="1" si="151"/>
        <v>0</v>
      </c>
      <c r="DE129" s="15">
        <f t="shared" ca="1" si="152"/>
        <v>0</v>
      </c>
      <c r="DF129" s="15">
        <f t="shared" ca="1" si="153"/>
        <v>0</v>
      </c>
      <c r="DG129" s="15">
        <f t="shared" ca="1" si="154"/>
        <v>1513.6765572147124</v>
      </c>
      <c r="DH129" s="15">
        <f t="shared" ca="1" si="155"/>
        <v>1513.6765572147124</v>
      </c>
      <c r="DI129" s="15">
        <f t="shared" ca="1" si="156"/>
        <v>19672.043442785282</v>
      </c>
      <c r="DJ129" s="15">
        <f t="shared" ca="1" si="157"/>
        <v>21185.719999999994</v>
      </c>
      <c r="DK129" s="16">
        <f ca="1">_xll.DBRW($B$3,$Q$37,$Q$38,$Q$40,$Q$41,$Q$42,$P129,DK$2,DK$4,DK$3)</f>
        <v>3.1629283421244409E-2</v>
      </c>
      <c r="DL129" s="16">
        <f ca="1">_xll.DBRW($B$3,$Q$37,$Q$38,$Q$40,$Q$41,$Q$42,$P129,DL$2,DL$4,DL$3)</f>
        <v>2.4041937884445898E-2</v>
      </c>
      <c r="DM129" s="17">
        <f t="shared" ca="1" si="158"/>
        <v>-0.7587345536798511</v>
      </c>
      <c r="DN129" s="14">
        <f t="shared" ca="1" si="159"/>
        <v>-6235.5408080929292</v>
      </c>
      <c r="DO129" s="15">
        <f ca="1">_xll.DBRW($B$3,$Q$37,$Q$38,$Q$40,$Q$41,$Q$42,$P129,DO$2,DO$4,DO$3)</f>
        <v>0</v>
      </c>
      <c r="DP129" s="15">
        <f ca="1">_xll.DBRW($B$3,$Q$37,$Q$38,$Q$40,$Q$41,$Q$42,$P129,DP$2,DP$4,DP$3)</f>
        <v>0</v>
      </c>
      <c r="DQ129" s="15">
        <f ca="1">_xll.DBRW($B$3,$Q$37,$Q$38,$Q$40,$Q$41,$Q$42,$P129,DQ$2,DQ$4,DQ$3)</f>
        <v>0</v>
      </c>
      <c r="DR129" s="15">
        <f ca="1">_xll.DBRW($B$3,$Q$37,$Q$38,$Q$40,$Q$41,$Q$42,$P129,DR$2,DR$4,DR$3)</f>
        <v>0</v>
      </c>
      <c r="DS129" s="15">
        <f ca="1">_xll.DBRW($B$3,$Q$37,$Q$38,$Q$40,$Q$41,$Q$42,$P129,DS$2,DS$4,DS$3)</f>
        <v>0</v>
      </c>
      <c r="DT129" s="15">
        <f ca="1">_xll.DBRW($B$3,$Q$37,$Q$38,$Q$40,$Q$41,$Q$42,$P129,DT$2,DT$4,DT$3)</f>
        <v>0</v>
      </c>
      <c r="DU129" s="15">
        <f ca="1">_xll.DBRW($B$3,$Q$37,$Q$38,$Q$40,$Q$41,$Q$42,$P129,DU$2,DU$4,DU$3)</f>
        <v>0</v>
      </c>
      <c r="DV129" s="15">
        <f ca="1">_xll.DBRW($B$3,$Q$37,$Q$38,$Q$40,$Q$41,$Q$42,$P129,DV$2,DV$4,DV$3)</f>
        <v>0</v>
      </c>
      <c r="DW129" s="15">
        <f ca="1">_xll.DBRW($B$3,$Q$37,$Q$38,$Q$40,$Q$41,$Q$42,$P129,DW$2,DW$4,DW$3)</f>
        <v>0</v>
      </c>
      <c r="DX129" s="15">
        <f ca="1">_xll.DBRW($B$3,$Q$37,$Q$38,$Q$40,$Q$41,$Q$42,$P129,DX$2,DX$4,DX$3)</f>
        <v>0</v>
      </c>
      <c r="DY129" s="15">
        <f t="shared" ca="1" si="160"/>
        <v>0</v>
      </c>
      <c r="DZ129" s="15">
        <f t="shared" ca="1" si="161"/>
        <v>0</v>
      </c>
      <c r="EA129" s="15">
        <f t="shared" ca="1" si="162"/>
        <v>0</v>
      </c>
      <c r="EB129" s="15">
        <f t="shared" ca="1" si="163"/>
        <v>0</v>
      </c>
      <c r="EC129" s="15">
        <f t="shared" ca="1" si="164"/>
        <v>0</v>
      </c>
      <c r="ED129" s="15">
        <f t="shared" ca="1" si="165"/>
        <v>0</v>
      </c>
      <c r="EE129" s="15">
        <f t="shared" ca="1" si="166"/>
        <v>0</v>
      </c>
      <c r="EF129" s="15">
        <f t="shared" ca="1" si="167"/>
        <v>-6235.5408080929292</v>
      </c>
      <c r="EG129" s="15">
        <f t="shared" ca="1" si="168"/>
        <v>-6235.5408080929292</v>
      </c>
      <c r="EH129" s="15">
        <f t="shared" ca="1" si="169"/>
        <v>7681.200808092929</v>
      </c>
      <c r="EI129" s="15">
        <f t="shared" ca="1" si="170"/>
        <v>1445.6599999999999</v>
      </c>
      <c r="EJ129" s="16">
        <f ca="1">_xll.DBRW($B$3,$Q$37,$Q$38,$Q$40,$Q$41,$Q$42,$P129,EJ$2,EJ$4,EJ$3)</f>
        <v>0.53397458587454927</v>
      </c>
      <c r="EK129" s="16">
        <f ca="1">_xll.DBRW($B$3,$Q$37,$Q$38,$Q$40,$Q$41,$Q$42,$P129,EK$2,EK$4,EK$3)</f>
        <v>0.2382458807454714</v>
      </c>
      <c r="EL129" s="17">
        <f t="shared" ca="1" si="171"/>
        <v>-29.572870512907791</v>
      </c>
      <c r="EM129" s="14">
        <f t="shared" ca="1" si="172"/>
        <v>-243039.99336966203</v>
      </c>
      <c r="EN129" s="15">
        <f ca="1">_xll.DBRW($B$3,$Q$37,$Q$38,$Q$40,$Q$41,$Q$42,$P129,EN$2,EN$4,EN$3)</f>
        <v>31.058216999125939</v>
      </c>
      <c r="EO129" s="15">
        <f ca="1">_xll.DBRW($B$3,$Q$37,$Q$38,$Q$40,$Q$41,$Q$42,$P129,EO$2,EO$4,EO$3)</f>
        <v>1</v>
      </c>
      <c r="EP129" s="15">
        <f ca="1">_xll.DBRW($B$3,$Q$37,$Q$38,$Q$40,$Q$41,$Q$42,$P129,EP$2,EP$4,EP$3)</f>
        <v>58.164223205976107</v>
      </c>
      <c r="EQ129" s="15">
        <f ca="1">_xll.DBRW($B$3,$Q$37,$Q$38,$Q$40,$Q$41,$Q$42,$P129,EQ$2,EQ$4,EQ$3)</f>
        <v>14129.550000000001</v>
      </c>
      <c r="ER129" s="15">
        <f ca="1">_xll.DBRW($B$3,$Q$37,$Q$38,$Q$40,$Q$41,$Q$42,$P129,ER$2,ER$4,ER$3)</f>
        <v>14129.550000000001</v>
      </c>
      <c r="ES129" s="15">
        <f ca="1">_xll.DBRW($B$3,$Q$37,$Q$38,$Q$40,$Q$41,$Q$42,$P129,ES$2,ES$4,ES$3)</f>
        <v>14.194722321552085</v>
      </c>
      <c r="ET129" s="15">
        <f ca="1">_xll.DBRW($B$3,$Q$37,$Q$38,$Q$40,$Q$41,$Q$42,$P129,ET$2,ET$4,ET$3)</f>
        <v>1</v>
      </c>
      <c r="EU129" s="15">
        <f ca="1">_xll.DBRW($B$3,$Q$37,$Q$38,$Q$40,$Q$41,$Q$42,$P129,EU$2,EU$4,EU$3)</f>
        <v>59.580137449330905</v>
      </c>
      <c r="EV129" s="15">
        <f ca="1">_xll.DBRW($B$3,$Q$37,$Q$38,$Q$40,$Q$41,$Q$42,$P129,EV$2,EV$4,EV$3)</f>
        <v>19156.150000000001</v>
      </c>
      <c r="EW129" s="15">
        <f ca="1">_xll.DBRW($B$3,$Q$37,$Q$38,$Q$40,$Q$41,$Q$42,$P129,EW$2,EW$4,EW$3)</f>
        <v>19156.150000000001</v>
      </c>
      <c r="EX129" s="15">
        <f t="shared" ca="1" si="173"/>
        <v>16.863494677573854</v>
      </c>
      <c r="EY129" s="15">
        <f t="shared" ca="1" si="174"/>
        <v>0</v>
      </c>
      <c r="EZ129" s="15">
        <f t="shared" ca="1" si="175"/>
        <v>-1.4159142433547984</v>
      </c>
      <c r="FA129" s="15">
        <f t="shared" ca="1" si="176"/>
        <v>-238273.59122151366</v>
      </c>
      <c r="FB129" s="15">
        <f t="shared" ca="1" si="177"/>
        <v>0</v>
      </c>
      <c r="FC129" s="15">
        <f t="shared" ca="1" si="178"/>
        <v>-10682.818965034587</v>
      </c>
      <c r="FD129" s="15">
        <f t="shared" ca="1" si="179"/>
        <v>5916.4168168862088</v>
      </c>
      <c r="FE129" s="15">
        <f t="shared" ca="1" si="180"/>
        <v>0</v>
      </c>
      <c r="FF129" s="15">
        <f t="shared" ca="1" si="181"/>
        <v>-243039.99336966203</v>
      </c>
      <c r="FG129" s="15">
        <f t="shared" ca="1" si="182"/>
        <v>76117.593369662078</v>
      </c>
      <c r="FH129" s="15">
        <f t="shared" ca="1" si="183"/>
        <v>-166922.39999999997</v>
      </c>
      <c r="FI129" s="20"/>
      <c r="FJ129" s="85">
        <f t="shared" ca="1" si="184"/>
        <v>274204.48798932642</v>
      </c>
      <c r="FK129" s="21"/>
      <c r="FL129" s="22"/>
      <c r="FM129" s="104">
        <f ca="1">_xll.DBRW($B$3,$Q$37,$Q$38,$Q$40,$Q$41,$Q$42,$P129,FM$2,FM$4,FM$3)</f>
        <v>-187948.62</v>
      </c>
      <c r="FN129" s="105">
        <f t="shared" ca="1" si="185"/>
        <v>-0.22869405669731727</v>
      </c>
      <c r="FO129" s="104">
        <f ca="1">_xll.DBRW($B$3,$Q$37,$Q$38,$Q$40,$Q$41,$Q$42,$P129,FO$2,FO$4,FO$3)</f>
        <v>161780.49000000014</v>
      </c>
      <c r="FP129" s="105">
        <f t="shared" ca="1" si="186"/>
        <v>0.14174782920270687</v>
      </c>
      <c r="FQ129" s="86">
        <f t="shared" ca="1" si="187"/>
        <v>-349729.1100000001</v>
      </c>
      <c r="FR129" s="103">
        <f t="shared" ca="1" si="188"/>
        <v>-37.044188590002413</v>
      </c>
      <c r="FS129" s="23"/>
      <c r="FU129" s="37"/>
      <c r="FV129" s="37"/>
      <c r="FW129" s="37"/>
      <c r="FX129" s="37"/>
      <c r="FY129" s="37"/>
      <c r="FZ129" s="37"/>
      <c r="GA129" s="37"/>
      <c r="GB129" s="37"/>
      <c r="GC129" s="37"/>
      <c r="GD129" s="37"/>
      <c r="GE129" s="37"/>
      <c r="GF129" s="37"/>
      <c r="GG129" s="37"/>
    </row>
    <row r="130" spans="1:189" ht="15" customHeight="1" x14ac:dyDescent="0.25">
      <c r="A130">
        <f t="shared" ca="1" si="108"/>
        <v>1</v>
      </c>
      <c r="C130" s="30"/>
      <c r="D130" s="30"/>
      <c r="E130" s="30">
        <f t="shared" ca="1" si="190"/>
        <v>0</v>
      </c>
      <c r="F130" s="30"/>
      <c r="G130" s="30"/>
      <c r="H130" s="30"/>
      <c r="I130" s="30">
        <f t="shared" ca="1" si="189"/>
        <v>0</v>
      </c>
      <c r="J130" s="30">
        <f t="shared" ca="1" si="111"/>
        <v>0</v>
      </c>
      <c r="K130" s="4"/>
      <c r="L130" s="9"/>
      <c r="M130" s="10"/>
      <c r="N130" s="9"/>
      <c r="O130" s="11"/>
      <c r="P130" s="130" t="s">
        <v>411</v>
      </c>
      <c r="Q130" s="130"/>
      <c r="R130" s="12"/>
      <c r="S130" s="13"/>
      <c r="T130" s="84">
        <f ca="1">_xll.DBRW($B$3,$Q$37,$Q$38,$Q$40,$Q$41,$Q$42,$P130,T$2,T$4,T$3)</f>
        <v>1642269.97</v>
      </c>
      <c r="U130" s="84">
        <f ca="1">_xll.DBRW($B$3,$Q$37,$Q$38,$Q$40,$Q$41,$Q$42,$P130,U$2,U$4,U$3)</f>
        <v>1929208.95</v>
      </c>
      <c r="V130" s="85">
        <f t="shared" ca="1" si="112"/>
        <v>-286938.98</v>
      </c>
      <c r="W130" s="106">
        <f t="shared" ca="1" si="113"/>
        <v>-0.14873400830946798</v>
      </c>
      <c r="X130" s="15">
        <f ca="1">_xll.DBRW($B$3,$Q$37,$Q$38,$Q$40,$Q$41,$Q$42,$P130,X$2,X$4,X$3)</f>
        <v>-616188.44000000018</v>
      </c>
      <c r="Y130" s="15">
        <f ca="1">_xll.DBRW($B$3,$Q$37,$Q$38,$Q$40,$Q$41,$Q$42,$P130,Y$2,Y$4,Y$3)</f>
        <v>-204593.26000000004</v>
      </c>
      <c r="Z130" s="15">
        <f ca="1">_xll.DBRW($B$3,$Q$37,$Q$38,$Q$40,$Q$41,$Q$42,$P130,Z$2,Z$4,Z$3)</f>
        <v>-229189.73</v>
      </c>
      <c r="AA130" s="15">
        <f ca="1">_xll.DBRW($B$3,$Q$37,$Q$38,$Q$40,$Q$41,$Q$42,$P130,AA$2,AA$4,AA$3)</f>
        <v>-117296.73999999999</v>
      </c>
      <c r="AB130" s="15">
        <f ca="1">_xll.DBRW($B$3,$Q$37,$Q$38,$Q$40,$Q$41,$Q$42,$P130,AB$2,AB$4,AB$3)</f>
        <v>-214416.09</v>
      </c>
      <c r="AC130" s="15">
        <f ca="1">_xll.DBRW($B$3,$Q$37,$Q$38,$Q$40,$Q$41,$Q$42,$P130,AC$2,AC$4,AC$3)</f>
        <v>-710343.70000000007</v>
      </c>
      <c r="AD130" s="15">
        <f ca="1">_xll.DBRW($B$3,$Q$37,$Q$38,$Q$40,$Q$41,$Q$42,$P130,AD$2,AD$4,AD$3)</f>
        <v>-245857.06</v>
      </c>
      <c r="AE130" s="15">
        <f ca="1">_xll.DBRW($B$3,$Q$37,$Q$38,$Q$40,$Q$41,$Q$42,$P130,AE$2,AE$4,AE$3)</f>
        <v>-296512.19</v>
      </c>
      <c r="AF130" s="15">
        <f ca="1">_xll.DBRW($B$3,$Q$37,$Q$38,$Q$40,$Q$41,$Q$42,$P130,AF$2,AF$4,AF$3)</f>
        <v>-163399</v>
      </c>
      <c r="AG130" s="15">
        <f ca="1">_xll.DBRW($B$3,$Q$37,$Q$38,$Q$40,$Q$41,$Q$42,$P130,AG$2,AG$4,AG$3)</f>
        <v>-321932.49999999994</v>
      </c>
      <c r="AH130" s="15">
        <f t="shared" ca="1" si="114"/>
        <v>94155.259999999893</v>
      </c>
      <c r="AI130" s="15">
        <f t="shared" ca="1" si="115"/>
        <v>41263.799999999959</v>
      </c>
      <c r="AJ130" s="15">
        <f t="shared" ca="1" si="116"/>
        <v>67322.459999999992</v>
      </c>
      <c r="AK130" s="15">
        <f t="shared" ca="1" si="117"/>
        <v>46102.260000000009</v>
      </c>
      <c r="AL130" s="15">
        <f t="shared" ca="1" si="118"/>
        <v>107516.40999999995</v>
      </c>
      <c r="AM130" s="20"/>
      <c r="AN130" s="16">
        <f ca="1">_xll.DBRW($B$3,$Q$37,$Q$38,$Q$40,$Q$41,$Q$42,$P130,AN$2,AN$4,AN$3)</f>
        <v>0.37520532632037362</v>
      </c>
      <c r="AO130" s="16">
        <f ca="1">_xll.DBRW($B$3,$Q$37,$Q$38,$Q$40,$Q$41,$Q$42,$P130,AO$2,AO$4,AO$3)</f>
        <v>0.36820464678022569</v>
      </c>
      <c r="AP130" s="17">
        <f t="shared" ca="1" si="119"/>
        <v>-0.7000679540147936</v>
      </c>
      <c r="AQ130" s="14">
        <f t="shared" ca="1" si="120"/>
        <v>-11497.005778378341</v>
      </c>
      <c r="AR130" s="18">
        <f ca="1">_xll.DBRW($B$3,$Q$37,$Q$38,$Q$40,$Q$41,$Q$42,$P130,AR$2,AR$4,AR$3)</f>
        <v>0</v>
      </c>
      <c r="AS130" s="19">
        <f ca="1">_xll.DBRW($B$3,$Q$37,$Q$38,$Q$40,$Q$41,$Q$42,$P130,AS$2,AS$4,AS$3)</f>
        <v>0</v>
      </c>
      <c r="AT130" s="18">
        <f ca="1">_xll.DBRW($B$3,$Q$37,$Q$38,$Q$40,$Q$41,$Q$42,$P130,AT$2,AT$4,AT$3)</f>
        <v>0</v>
      </c>
      <c r="AU130" s="15">
        <f ca="1">_xll.DBRW($B$3,$Q$37,$Q$38,$Q$40,$Q$41,$Q$42,$P130,AU$2,AU$4,AU$3)</f>
        <v>0</v>
      </c>
      <c r="AV130" s="15">
        <f ca="1">_xll.DBRW($B$3,$Q$37,$Q$38,$Q$40,$Q$41,$Q$42,$P130,AV$2,AV$4,AV$3)</f>
        <v>0</v>
      </c>
      <c r="AW130" s="18">
        <f ca="1">_xll.DBRW($B$3,$Q$37,$Q$38,$Q$40,$Q$41,$Q$42,$P130,AW$2,AW$4,AW$3)</f>
        <v>0</v>
      </c>
      <c r="AX130" s="19">
        <f ca="1">_xll.DBRW($B$3,$Q$37,$Q$38,$Q$40,$Q$41,$Q$42,$P130,AX$2,AX$4,AX$3)</f>
        <v>0</v>
      </c>
      <c r="AY130" s="18">
        <f ca="1">_xll.DBRW($B$3,$Q$37,$Q$38,$Q$40,$Q$41,$Q$42,$P130,AY$2,AY$4,AY$3)</f>
        <v>0</v>
      </c>
      <c r="AZ130" s="15">
        <f ca="1">_xll.DBRW($B$3,$Q$37,$Q$38,$Q$40,$Q$41,$Q$42,$P130,AZ$2,AZ$4,AZ$3)</f>
        <v>0</v>
      </c>
      <c r="BA130" s="15">
        <f ca="1">_xll.DBRW($B$3,$Q$37,$Q$38,$Q$40,$Q$41,$Q$42,$P130,BA$2,BA$4,BA$3)</f>
        <v>0</v>
      </c>
      <c r="BB130" s="18">
        <f t="shared" ca="1" si="121"/>
        <v>0</v>
      </c>
      <c r="BC130" s="18">
        <f t="shared" ca="1" si="122"/>
        <v>0</v>
      </c>
      <c r="BD130" s="18">
        <f t="shared" ca="1" si="123"/>
        <v>0</v>
      </c>
      <c r="BE130" s="15">
        <f t="shared" ca="1" si="124"/>
        <v>0</v>
      </c>
      <c r="BF130" s="15">
        <f t="shared" ca="1" si="125"/>
        <v>0</v>
      </c>
      <c r="BG130" s="15">
        <f t="shared" ca="1" si="126"/>
        <v>0</v>
      </c>
      <c r="BH130" s="15">
        <f t="shared" ca="1" si="127"/>
        <v>0</v>
      </c>
      <c r="BI130" s="15">
        <f t="shared" ca="1" si="128"/>
        <v>-11497.005778378341</v>
      </c>
      <c r="BJ130" s="15">
        <f t="shared" ca="1" si="129"/>
        <v>-11497.005778378341</v>
      </c>
      <c r="BK130" s="15">
        <f t="shared" ca="1" si="130"/>
        <v>105652.26577837823</v>
      </c>
      <c r="BL130" s="15">
        <f t="shared" ca="1" si="131"/>
        <v>94155.259999999893</v>
      </c>
      <c r="BM130" s="16">
        <f ca="1">_xll.DBRW($B$3,$Q$37,$Q$38,$Q$40,$Q$41,$Q$42,$P130,BM$2,BM$4,BM$3)</f>
        <v>0.12457955375022783</v>
      </c>
      <c r="BN130" s="16">
        <f ca="1">_xll.DBRW($B$3,$Q$37,$Q$38,$Q$40,$Q$41,$Q$42,$P130,BN$2,BN$4,BN$3)</f>
        <v>0.12743931133016981</v>
      </c>
      <c r="BO130" s="17">
        <f t="shared" ca="1" si="132"/>
        <v>0.28597575799419739</v>
      </c>
      <c r="BP130" s="14">
        <f t="shared" ca="1" si="133"/>
        <v>4696.4939950185944</v>
      </c>
      <c r="BQ130" s="15">
        <f ca="1">_xll.DBRW($B$3,$Q$37,$Q$38,$Q$40,$Q$41,$Q$42,$P130,BQ$2,BQ$4,BQ$3)</f>
        <v>0</v>
      </c>
      <c r="BR130" s="15">
        <f ca="1">_xll.DBRW($B$3,$Q$37,$Q$38,$Q$40,$Q$41,$Q$42,$P130,BR$2,BR$4,BR$3)</f>
        <v>0</v>
      </c>
      <c r="BS130" s="15">
        <f ca="1">_xll.DBRW($B$3,$Q$37,$Q$38,$Q$40,$Q$41,$Q$42,$P130,BS$2,BS$4,BS$3)</f>
        <v>0</v>
      </c>
      <c r="BT130" s="15">
        <f ca="1">_xll.DBRW($B$3,$Q$37,$Q$38,$Q$40,$Q$41,$Q$42,$P130,BT$2,BT$4,BT$3)</f>
        <v>0</v>
      </c>
      <c r="BU130" s="15">
        <f ca="1">_xll.DBRW($B$3,$Q$37,$Q$38,$Q$40,$Q$41,$Q$42,$P130,BU$2,BU$4,BU$3)</f>
        <v>0</v>
      </c>
      <c r="BV130" s="15">
        <f ca="1">_xll.DBRW($B$3,$Q$37,$Q$38,$Q$40,$Q$41,$Q$42,$P130,BV$2,BV$4,BV$3)</f>
        <v>0</v>
      </c>
      <c r="BW130" s="15">
        <f ca="1">_xll.DBRW($B$3,$Q$37,$Q$38,$Q$40,$Q$41,$Q$42,$P130,BW$2,BW$4,BW$3)</f>
        <v>0</v>
      </c>
      <c r="BX130" s="15">
        <f ca="1">_xll.DBRW($B$3,$Q$37,$Q$38,$Q$40,$Q$41,$Q$42,$P130,BX$2,BX$4,BX$3)</f>
        <v>0</v>
      </c>
      <c r="BY130" s="15">
        <f ca="1">_xll.DBRW($B$3,$Q$37,$Q$38,$Q$40,$Q$41,$Q$42,$P130,BY$2,BY$4,BY$3)</f>
        <v>0</v>
      </c>
      <c r="BZ130" s="15">
        <f ca="1">_xll.DBRW($B$3,$Q$37,$Q$38,$Q$40,$Q$41,$Q$42,$P130,BZ$2,BZ$4,BZ$3)</f>
        <v>0</v>
      </c>
      <c r="CA130" s="15">
        <f t="shared" ca="1" si="134"/>
        <v>0</v>
      </c>
      <c r="CB130" s="15">
        <f t="shared" ca="1" si="135"/>
        <v>0</v>
      </c>
      <c r="CC130" s="15">
        <f t="shared" ca="1" si="136"/>
        <v>0</v>
      </c>
      <c r="CD130" s="15">
        <f t="shared" ca="1" si="137"/>
        <v>0</v>
      </c>
      <c r="CE130" s="15">
        <f t="shared" ca="1" si="138"/>
        <v>0</v>
      </c>
      <c r="CF130" s="15">
        <f t="shared" ca="1" si="139"/>
        <v>0</v>
      </c>
      <c r="CG130" s="15">
        <f t="shared" ca="1" si="140"/>
        <v>0</v>
      </c>
      <c r="CH130" s="15">
        <f t="shared" ca="1" si="141"/>
        <v>4696.4939950185944</v>
      </c>
      <c r="CI130" s="15">
        <f t="shared" ca="1" si="142"/>
        <v>4696.4939950185944</v>
      </c>
      <c r="CJ130" s="15">
        <f t="shared" ca="1" si="143"/>
        <v>36567.306004981365</v>
      </c>
      <c r="CK130" s="15">
        <f t="shared" ca="1" si="144"/>
        <v>41263.799999999959</v>
      </c>
      <c r="CL130" s="16">
        <f ca="1">_xll.DBRW($B$3,$Q$37,$Q$38,$Q$40,$Q$41,$Q$42,$P130,CL$2,CL$4,CL$3)</f>
        <v>0.13955667106304087</v>
      </c>
      <c r="CM130" s="16">
        <f ca="1">_xll.DBRW($B$3,$Q$37,$Q$38,$Q$40,$Q$41,$Q$42,$P130,CM$2,CM$4,CM$3)</f>
        <v>0.15369625462291164</v>
      </c>
      <c r="CN130" s="17">
        <f t="shared" ca="1" si="145"/>
        <v>1.4139583559870772</v>
      </c>
      <c r="CO130" s="14">
        <f t="shared" ca="1" si="146"/>
        <v>23221.013468681442</v>
      </c>
      <c r="CP130" s="15">
        <f ca="1">_xll.DBRW($B$3,$Q$37,$Q$38,$Q$40,$Q$41,$Q$42,$P130,CP$2,CP$4,CP$3)</f>
        <v>0</v>
      </c>
      <c r="CQ130" s="15">
        <f ca="1">_xll.DBRW($B$3,$Q$37,$Q$38,$Q$40,$Q$41,$Q$42,$P130,CQ$2,CQ$4,CQ$3)</f>
        <v>0</v>
      </c>
      <c r="CR130" s="15">
        <f ca="1">_xll.DBRW($B$3,$Q$37,$Q$38,$Q$40,$Q$41,$Q$42,$P130,CR$2,CR$4,CR$3)</f>
        <v>0</v>
      </c>
      <c r="CS130" s="15">
        <f ca="1">_xll.DBRW($B$3,$Q$37,$Q$38,$Q$40,$Q$41,$Q$42,$P130,CS$2,CS$4,CS$3)</f>
        <v>0</v>
      </c>
      <c r="CT130" s="15">
        <f ca="1">_xll.DBRW($B$3,$Q$37,$Q$38,$Q$40,$Q$41,$Q$42,$P130,CT$2,CT$4,CT$3)</f>
        <v>0</v>
      </c>
      <c r="CU130" s="15">
        <f ca="1">_xll.DBRW($B$3,$Q$37,$Q$38,$Q$40,$Q$41,$Q$42,$P130,CU$2,CU$4,CU$3)</f>
        <v>0</v>
      </c>
      <c r="CV130" s="15">
        <f ca="1">_xll.DBRW($B$3,$Q$37,$Q$38,$Q$40,$Q$41,$Q$42,$P130,CV$2,CV$4,CV$3)</f>
        <v>0</v>
      </c>
      <c r="CW130" s="15">
        <f ca="1">_xll.DBRW($B$3,$Q$37,$Q$38,$Q$40,$Q$41,$Q$42,$P130,CW$2,CW$4,CW$3)</f>
        <v>0</v>
      </c>
      <c r="CX130" s="15">
        <f ca="1">_xll.DBRW($B$3,$Q$37,$Q$38,$Q$40,$Q$41,$Q$42,$P130,CX$2,CX$4,CX$3)</f>
        <v>0</v>
      </c>
      <c r="CY130" s="15">
        <f ca="1">_xll.DBRW($B$3,$Q$37,$Q$38,$Q$40,$Q$41,$Q$42,$P130,CY$2,CY$4,CY$3)</f>
        <v>0</v>
      </c>
      <c r="CZ130" s="15">
        <f t="shared" ca="1" si="147"/>
        <v>0</v>
      </c>
      <c r="DA130" s="15">
        <f t="shared" ca="1" si="148"/>
        <v>0</v>
      </c>
      <c r="DB130" s="15">
        <f t="shared" ca="1" si="149"/>
        <v>0</v>
      </c>
      <c r="DC130" s="15">
        <f t="shared" ca="1" si="150"/>
        <v>0</v>
      </c>
      <c r="DD130" s="15">
        <f t="shared" ca="1" si="151"/>
        <v>0</v>
      </c>
      <c r="DE130" s="15">
        <f t="shared" ca="1" si="152"/>
        <v>0</v>
      </c>
      <c r="DF130" s="15">
        <f t="shared" ca="1" si="153"/>
        <v>0</v>
      </c>
      <c r="DG130" s="15">
        <f t="shared" ca="1" si="154"/>
        <v>23221.013468681442</v>
      </c>
      <c r="DH130" s="15">
        <f t="shared" ca="1" si="155"/>
        <v>23221.013468681442</v>
      </c>
      <c r="DI130" s="15">
        <f t="shared" ca="1" si="156"/>
        <v>44101.44653131855</v>
      </c>
      <c r="DJ130" s="15">
        <f t="shared" ca="1" si="157"/>
        <v>67322.459999999992</v>
      </c>
      <c r="DK130" s="16">
        <f ca="1">_xll.DBRW($B$3,$Q$37,$Q$38,$Q$40,$Q$41,$Q$42,$P130,DK$2,DK$4,DK$3)</f>
        <v>7.1423543109663021E-2</v>
      </c>
      <c r="DL130" s="16">
        <f ca="1">_xll.DBRW($B$3,$Q$37,$Q$38,$Q$40,$Q$41,$Q$42,$P130,DL$2,DL$4,DL$3)</f>
        <v>8.4697409267150664E-2</v>
      </c>
      <c r="DM130" s="17">
        <f t="shared" ca="1" si="158"/>
        <v>1.3273866157487644</v>
      </c>
      <c r="DN130" s="14">
        <f t="shared" ca="1" si="159"/>
        <v>21799.27177624125</v>
      </c>
      <c r="DO130" s="15">
        <f ca="1">_xll.DBRW($B$3,$Q$37,$Q$38,$Q$40,$Q$41,$Q$42,$P130,DO$2,DO$4,DO$3)</f>
        <v>0</v>
      </c>
      <c r="DP130" s="15">
        <f ca="1">_xll.DBRW($B$3,$Q$37,$Q$38,$Q$40,$Q$41,$Q$42,$P130,DP$2,DP$4,DP$3)</f>
        <v>0</v>
      </c>
      <c r="DQ130" s="15">
        <f ca="1">_xll.DBRW($B$3,$Q$37,$Q$38,$Q$40,$Q$41,$Q$42,$P130,DQ$2,DQ$4,DQ$3)</f>
        <v>0</v>
      </c>
      <c r="DR130" s="15">
        <f ca="1">_xll.DBRW($B$3,$Q$37,$Q$38,$Q$40,$Q$41,$Q$42,$P130,DR$2,DR$4,DR$3)</f>
        <v>0</v>
      </c>
      <c r="DS130" s="15">
        <f ca="1">_xll.DBRW($B$3,$Q$37,$Q$38,$Q$40,$Q$41,$Q$42,$P130,DS$2,DS$4,DS$3)</f>
        <v>0</v>
      </c>
      <c r="DT130" s="15">
        <f ca="1">_xll.DBRW($B$3,$Q$37,$Q$38,$Q$40,$Q$41,$Q$42,$P130,DT$2,DT$4,DT$3)</f>
        <v>0</v>
      </c>
      <c r="DU130" s="15">
        <f ca="1">_xll.DBRW($B$3,$Q$37,$Q$38,$Q$40,$Q$41,$Q$42,$P130,DU$2,DU$4,DU$3)</f>
        <v>0</v>
      </c>
      <c r="DV130" s="15">
        <f ca="1">_xll.DBRW($B$3,$Q$37,$Q$38,$Q$40,$Q$41,$Q$42,$P130,DV$2,DV$4,DV$3)</f>
        <v>0</v>
      </c>
      <c r="DW130" s="15">
        <f ca="1">_xll.DBRW($B$3,$Q$37,$Q$38,$Q$40,$Q$41,$Q$42,$P130,DW$2,DW$4,DW$3)</f>
        <v>0</v>
      </c>
      <c r="DX130" s="15">
        <f ca="1">_xll.DBRW($B$3,$Q$37,$Q$38,$Q$40,$Q$41,$Q$42,$P130,DX$2,DX$4,DX$3)</f>
        <v>0</v>
      </c>
      <c r="DY130" s="15">
        <f t="shared" ca="1" si="160"/>
        <v>0</v>
      </c>
      <c r="DZ130" s="15">
        <f t="shared" ca="1" si="161"/>
        <v>0</v>
      </c>
      <c r="EA130" s="15">
        <f t="shared" ca="1" si="162"/>
        <v>0</v>
      </c>
      <c r="EB130" s="15">
        <f t="shared" ca="1" si="163"/>
        <v>0</v>
      </c>
      <c r="EC130" s="15">
        <f t="shared" ca="1" si="164"/>
        <v>0</v>
      </c>
      <c r="ED130" s="15">
        <f t="shared" ca="1" si="165"/>
        <v>0</v>
      </c>
      <c r="EE130" s="15">
        <f t="shared" ca="1" si="166"/>
        <v>0</v>
      </c>
      <c r="EF130" s="15">
        <f t="shared" ca="1" si="167"/>
        <v>21799.27177624125</v>
      </c>
      <c r="EG130" s="15">
        <f t="shared" ca="1" si="168"/>
        <v>21799.27177624125</v>
      </c>
      <c r="EH130" s="15">
        <f t="shared" ca="1" si="169"/>
        <v>24302.988223758759</v>
      </c>
      <c r="EI130" s="15">
        <f t="shared" ca="1" si="170"/>
        <v>46102.260000000009</v>
      </c>
      <c r="EJ130" s="16">
        <f ca="1">_xll.DBRW($B$3,$Q$37,$Q$38,$Q$40,$Q$41,$Q$42,$P130,EJ$2,EJ$4,EJ$3)</f>
        <v>0.13056080541982998</v>
      </c>
      <c r="EK130" s="16">
        <f ca="1">_xll.DBRW($B$3,$Q$37,$Q$38,$Q$40,$Q$41,$Q$42,$P130,EK$2,EK$4,EK$3)</f>
        <v>0.16687280037758478</v>
      </c>
      <c r="EL130" s="17">
        <f t="shared" ca="1" si="171"/>
        <v>3.6311994957754807</v>
      </c>
      <c r="EM130" s="14">
        <f t="shared" ca="1" si="172"/>
        <v>59634.098869912152</v>
      </c>
      <c r="EN130" s="15">
        <f ca="1">_xll.DBRW($B$3,$Q$37,$Q$38,$Q$40,$Q$41,$Q$42,$P130,EN$2,EN$4,EN$3)</f>
        <v>0</v>
      </c>
      <c r="EO130" s="15">
        <f ca="1">_xll.DBRW($B$3,$Q$37,$Q$38,$Q$40,$Q$41,$Q$42,$P130,EO$2,EO$4,EO$3)</f>
        <v>0</v>
      </c>
      <c r="EP130" s="15">
        <f ca="1">_xll.DBRW($B$3,$Q$37,$Q$38,$Q$40,$Q$41,$Q$42,$P130,EP$2,EP$4,EP$3)</f>
        <v>0</v>
      </c>
      <c r="EQ130" s="15">
        <f ca="1">_xll.DBRW($B$3,$Q$37,$Q$38,$Q$40,$Q$41,$Q$42,$P130,EQ$2,EQ$4,EQ$3)</f>
        <v>0</v>
      </c>
      <c r="ER130" s="15">
        <f ca="1">_xll.DBRW($B$3,$Q$37,$Q$38,$Q$40,$Q$41,$Q$42,$P130,ER$2,ER$4,ER$3)</f>
        <v>0</v>
      </c>
      <c r="ES130" s="15">
        <f ca="1">_xll.DBRW($B$3,$Q$37,$Q$38,$Q$40,$Q$41,$Q$42,$P130,ES$2,ES$4,ES$3)</f>
        <v>0</v>
      </c>
      <c r="ET130" s="15">
        <f ca="1">_xll.DBRW($B$3,$Q$37,$Q$38,$Q$40,$Q$41,$Q$42,$P130,ET$2,ET$4,ET$3)</f>
        <v>0</v>
      </c>
      <c r="EU130" s="15">
        <f ca="1">_xll.DBRW($B$3,$Q$37,$Q$38,$Q$40,$Q$41,$Q$42,$P130,EU$2,EU$4,EU$3)</f>
        <v>0</v>
      </c>
      <c r="EV130" s="15">
        <f ca="1">_xll.DBRW($B$3,$Q$37,$Q$38,$Q$40,$Q$41,$Q$42,$P130,EV$2,EV$4,EV$3)</f>
        <v>0</v>
      </c>
      <c r="EW130" s="15">
        <f ca="1">_xll.DBRW($B$3,$Q$37,$Q$38,$Q$40,$Q$41,$Q$42,$P130,EW$2,EW$4,EW$3)</f>
        <v>0</v>
      </c>
      <c r="EX130" s="15">
        <f t="shared" ca="1" si="173"/>
        <v>0</v>
      </c>
      <c r="EY130" s="15">
        <f t="shared" ca="1" si="174"/>
        <v>0</v>
      </c>
      <c r="EZ130" s="15">
        <f t="shared" ca="1" si="175"/>
        <v>0</v>
      </c>
      <c r="FA130" s="15">
        <f t="shared" ca="1" si="176"/>
        <v>0</v>
      </c>
      <c r="FB130" s="15">
        <f t="shared" ca="1" si="177"/>
        <v>0</v>
      </c>
      <c r="FC130" s="15">
        <f t="shared" ca="1" si="178"/>
        <v>0</v>
      </c>
      <c r="FD130" s="15">
        <f t="shared" ca="1" si="179"/>
        <v>0</v>
      </c>
      <c r="FE130" s="15">
        <f t="shared" ca="1" si="180"/>
        <v>59634.098869912152</v>
      </c>
      <c r="FF130" s="15">
        <f t="shared" ca="1" si="181"/>
        <v>59634.098869912152</v>
      </c>
      <c r="FG130" s="15">
        <f t="shared" ca="1" si="182"/>
        <v>47882.311130087794</v>
      </c>
      <c r="FH130" s="15">
        <f t="shared" ca="1" si="183"/>
        <v>107516.40999999995</v>
      </c>
      <c r="FI130" s="20"/>
      <c r="FJ130" s="85">
        <f t="shared" ca="1" si="184"/>
        <v>258506.31766852472</v>
      </c>
      <c r="FK130" s="21"/>
      <c r="FL130" s="22"/>
      <c r="FM130" s="104">
        <f ca="1">_xll.DBRW($B$3,$Q$37,$Q$38,$Q$40,$Q$41,$Q$42,$P130,FM$2,FM$4,FM$3)</f>
        <v>260585.71000000008</v>
      </c>
      <c r="FN130" s="105">
        <f t="shared" ca="1" si="185"/>
        <v>0.15867410033686488</v>
      </c>
      <c r="FO130" s="104">
        <f ca="1">_xll.DBRW($B$3,$Q$37,$Q$38,$Q$40,$Q$41,$Q$42,$P130,FO$2,FO$4,FO$3)</f>
        <v>191164.49999999962</v>
      </c>
      <c r="FP130" s="105">
        <f t="shared" ca="1" si="186"/>
        <v>9.9089577621957248E-2</v>
      </c>
      <c r="FQ130" s="86">
        <f t="shared" ca="1" si="187"/>
        <v>69421.210000000458</v>
      </c>
      <c r="FR130" s="103">
        <f t="shared" ca="1" si="188"/>
        <v>5.9584522714907635</v>
      </c>
      <c r="FS130" s="23"/>
      <c r="FU130" s="37"/>
      <c r="FV130" s="37"/>
      <c r="FW130" s="37"/>
      <c r="FX130" s="37"/>
      <c r="FY130" s="37"/>
      <c r="FZ130" s="37"/>
      <c r="GA130" s="37"/>
      <c r="GB130" s="37"/>
      <c r="GC130" s="37"/>
      <c r="GD130" s="37"/>
      <c r="GE130" s="37"/>
      <c r="GF130" s="37"/>
      <c r="GG130" s="37"/>
    </row>
    <row r="131" spans="1:189" ht="15" customHeight="1" x14ac:dyDescent="0.25">
      <c r="A131">
        <f t="shared" ref="A131:A194" ca="1" si="191">IF(ROW()=ROW($A$60),0,1)</f>
        <v>1</v>
      </c>
      <c r="C131" s="30"/>
      <c r="D131" s="30"/>
      <c r="E131" s="30">
        <f t="shared" ca="1" si="190"/>
        <v>0</v>
      </c>
      <c r="F131" s="30"/>
      <c r="G131" s="30"/>
      <c r="H131" s="30"/>
      <c r="I131" s="30">
        <f t="shared" ca="1" si="189"/>
        <v>0</v>
      </c>
      <c r="J131" s="30">
        <f t="shared" ref="J131:J194" ca="1" si="192">IF(A131&lt;&gt;0,ROUND(V131+AQ131+BP131+CO131+DN131+EM131+FJ131-FQ131,5),"CHECK ")</f>
        <v>0</v>
      </c>
      <c r="K131" s="4"/>
      <c r="L131" s="9"/>
      <c r="M131" s="10"/>
      <c r="N131" s="9"/>
      <c r="O131" s="11"/>
      <c r="P131" s="130" t="s">
        <v>413</v>
      </c>
      <c r="Q131" s="130"/>
      <c r="R131" s="12"/>
      <c r="S131" s="13"/>
      <c r="T131" s="84">
        <f ca="1">_xll.DBRW($B$3,$Q$37,$Q$38,$Q$40,$Q$41,$Q$42,$P131,T$2,T$4,T$3)</f>
        <v>2827966.7600000002</v>
      </c>
      <c r="U131" s="84">
        <f ca="1">_xll.DBRW($B$3,$Q$37,$Q$38,$Q$40,$Q$41,$Q$42,$P131,U$2,U$4,U$3)</f>
        <v>3110826.76</v>
      </c>
      <c r="V131" s="85">
        <f t="shared" ref="V131:V194" ca="1" si="193">T131-U131</f>
        <v>-282859.99999999953</v>
      </c>
      <c r="W131" s="106">
        <f t="shared" ref="W131:W194" ca="1" si="194">IF(U131&lt;&gt;0,V131/U131,0)</f>
        <v>-9.0927596366696922E-2</v>
      </c>
      <c r="X131" s="15">
        <f ca="1">_xll.DBRW($B$3,$Q$37,$Q$38,$Q$40,$Q$41,$Q$42,$P131,X$2,X$4,X$3)</f>
        <v>-1331975.1199999999</v>
      </c>
      <c r="Y131" s="15">
        <f ca="1">_xll.DBRW($B$3,$Q$37,$Q$38,$Q$40,$Q$41,$Q$42,$P131,Y$2,Y$4,Y$3)</f>
        <v>-509729.23</v>
      </c>
      <c r="Z131" s="15">
        <f ca="1">_xll.DBRW($B$3,$Q$37,$Q$38,$Q$40,$Q$41,$Q$42,$P131,Z$2,Z$4,Z$3)</f>
        <v>-322725.15999999997</v>
      </c>
      <c r="AA131" s="15">
        <f ca="1">_xll.DBRW($B$3,$Q$37,$Q$38,$Q$40,$Q$41,$Q$42,$P131,AA$2,AA$4,AA$3)</f>
        <v>-118964.26000000001</v>
      </c>
      <c r="AB131" s="15">
        <f ca="1">_xll.DBRW($B$3,$Q$37,$Q$38,$Q$40,$Q$41,$Q$42,$P131,AB$2,AB$4,AB$3)</f>
        <v>-79248.86</v>
      </c>
      <c r="AC131" s="15">
        <f ca="1">_xll.DBRW($B$3,$Q$37,$Q$38,$Q$40,$Q$41,$Q$42,$P131,AC$2,AC$4,AC$3)</f>
        <v>-1466536.0199999998</v>
      </c>
      <c r="AD131" s="15">
        <f ca="1">_xll.DBRW($B$3,$Q$37,$Q$38,$Q$40,$Q$41,$Q$42,$P131,AD$2,AD$4,AD$3)</f>
        <v>-571795.84</v>
      </c>
      <c r="AE131" s="15">
        <f ca="1">_xll.DBRW($B$3,$Q$37,$Q$38,$Q$40,$Q$41,$Q$42,$P131,AE$2,AE$4,AE$3)</f>
        <v>-370986.07</v>
      </c>
      <c r="AF131" s="15">
        <f ca="1">_xll.DBRW($B$3,$Q$37,$Q$38,$Q$40,$Q$41,$Q$42,$P131,AF$2,AF$4,AF$3)</f>
        <v>-252585.13</v>
      </c>
      <c r="AG131" s="15">
        <f ca="1">_xll.DBRW($B$3,$Q$37,$Q$38,$Q$40,$Q$41,$Q$42,$P131,AG$2,AG$4,AG$3)</f>
        <v>-60567.770000000004</v>
      </c>
      <c r="AH131" s="15">
        <f t="shared" ref="AH131:AH194" ca="1" si="195">X131-AC131</f>
        <v>134560.89999999991</v>
      </c>
      <c r="AI131" s="15">
        <f t="shared" ref="AI131:AI194" ca="1" si="196">Y131-AD131</f>
        <v>62066.609999999986</v>
      </c>
      <c r="AJ131" s="15">
        <f t="shared" ref="AJ131:AJ194" ca="1" si="197">Z131-AE131</f>
        <v>48260.910000000033</v>
      </c>
      <c r="AK131" s="15">
        <f t="shared" ref="AK131:AK194" ca="1" si="198">AA131-AF131</f>
        <v>133620.87</v>
      </c>
      <c r="AL131" s="15">
        <f t="shared" ref="AL131:AL194" ca="1" si="199">AB131-AG131</f>
        <v>-18681.089999999997</v>
      </c>
      <c r="AM131" s="20"/>
      <c r="AN131" s="16">
        <f ca="1">_xll.DBRW($B$3,$Q$37,$Q$38,$Q$40,$Q$41,$Q$42,$P131,AN$2,AN$4,AN$3)</f>
        <v>0.4710009816381292</v>
      </c>
      <c r="AO131" s="16">
        <f ca="1">_xll.DBRW($B$3,$Q$37,$Q$38,$Q$40,$Q$41,$Q$42,$P131,AO$2,AO$4,AO$3)</f>
        <v>0.47142966585513102</v>
      </c>
      <c r="AP131" s="17">
        <f t="shared" ref="AP131:AP194" ca="1" si="200">-(AN131-AO131)*100</f>
        <v>4.2868421700181791E-2</v>
      </c>
      <c r="AQ131" s="14">
        <f t="shared" ref="AQ131:AQ194" ca="1" si="201">$X131-$AC131-BK131</f>
        <v>1212.3047162177681</v>
      </c>
      <c r="AR131" s="18">
        <f ca="1">_xll.DBRW($B$3,$Q$37,$Q$38,$Q$40,$Q$41,$Q$42,$P131,AR$2,AR$4,AR$3)</f>
        <v>0</v>
      </c>
      <c r="AS131" s="19">
        <f ca="1">_xll.DBRW($B$3,$Q$37,$Q$38,$Q$40,$Q$41,$Q$42,$P131,AS$2,AS$4,AS$3)</f>
        <v>0</v>
      </c>
      <c r="AT131" s="18">
        <f ca="1">_xll.DBRW($B$3,$Q$37,$Q$38,$Q$40,$Q$41,$Q$42,$P131,AT$2,AT$4,AT$3)</f>
        <v>0</v>
      </c>
      <c r="AU131" s="15">
        <f ca="1">_xll.DBRW($B$3,$Q$37,$Q$38,$Q$40,$Q$41,$Q$42,$P131,AU$2,AU$4,AU$3)</f>
        <v>0</v>
      </c>
      <c r="AV131" s="15">
        <f ca="1">_xll.DBRW($B$3,$Q$37,$Q$38,$Q$40,$Q$41,$Q$42,$P131,AV$2,AV$4,AV$3)</f>
        <v>0</v>
      </c>
      <c r="AW131" s="18">
        <f ca="1">_xll.DBRW($B$3,$Q$37,$Q$38,$Q$40,$Q$41,$Q$42,$P131,AW$2,AW$4,AW$3)</f>
        <v>0</v>
      </c>
      <c r="AX131" s="19">
        <f ca="1">_xll.DBRW($B$3,$Q$37,$Q$38,$Q$40,$Q$41,$Q$42,$P131,AX$2,AX$4,AX$3)</f>
        <v>0</v>
      </c>
      <c r="AY131" s="18">
        <f ca="1">_xll.DBRW($B$3,$Q$37,$Q$38,$Q$40,$Q$41,$Q$42,$P131,AY$2,AY$4,AY$3)</f>
        <v>0</v>
      </c>
      <c r="AZ131" s="15">
        <f ca="1">_xll.DBRW($B$3,$Q$37,$Q$38,$Q$40,$Q$41,$Q$42,$P131,AZ$2,AZ$4,AZ$3)</f>
        <v>0</v>
      </c>
      <c r="BA131" s="15">
        <f ca="1">_xll.DBRW($B$3,$Q$37,$Q$38,$Q$40,$Q$41,$Q$42,$P131,BA$2,BA$4,BA$3)</f>
        <v>0</v>
      </c>
      <c r="BB131" s="18">
        <f t="shared" ref="BB131:BB194" ca="1" si="202">AR131-AW131</f>
        <v>0</v>
      </c>
      <c r="BC131" s="18">
        <f t="shared" ref="BC131:BC194" ca="1" si="203">AS131-AX131</f>
        <v>0</v>
      </c>
      <c r="BD131" s="18">
        <f t="shared" ref="BD131:BD194" ca="1" si="204">AT131-AY131</f>
        <v>0</v>
      </c>
      <c r="BE131" s="15">
        <f t="shared" ref="BE131:BE194" ca="1" si="205">IF(AND(AU131&lt;&gt;0,AZ131&lt;&gt;0),-1*BB131*AU131,0)</f>
        <v>0</v>
      </c>
      <c r="BF131" s="15">
        <f t="shared" ref="BF131:BF194" ca="1" si="206">IF(AND(AU131&lt;&gt;0,AZ131&lt;&gt;0,AV131&lt;&gt;0,BA131&lt;&gt;0),BC131/AX131*$X131,)</f>
        <v>0</v>
      </c>
      <c r="BG131" s="15">
        <f t="shared" ref="BG131:BG194" ca="1" si="207">IF(AND(AV131&lt;&gt;0,BA131&lt;&gt;0),BD131*AN131*AV131,)</f>
        <v>0</v>
      </c>
      <c r="BH131" s="15">
        <f t="shared" ref="BH131:BH194" ca="1" si="208">IF(AND(AU131&lt;&gt;0,AZ131&lt;&gt;0,AV131&lt;&gt;0,BA131&lt;&gt;0),$AH131-BE131-BF131-BG131-BK131,)</f>
        <v>0</v>
      </c>
      <c r="BI131" s="15">
        <f t="shared" ref="BI131:BI194" ca="1" si="209">IF(OR(AU131=0,AZ131=0,AV131=0,BA131=0),$AH131-BE131-BF131-BG131-BK131,)</f>
        <v>1212.3047162177681</v>
      </c>
      <c r="BJ131" s="15">
        <f t="shared" ref="BJ131:BJ194" ca="1" si="210">SUM(BE131:BI131)</f>
        <v>1212.3047162177681</v>
      </c>
      <c r="BK131" s="15">
        <f t="shared" ref="BK131:BK194" ca="1" si="211">IF($U131&lt;&gt;0,IF($U131&gt;0,$V131/$U131,-$V131/$U131))*$AC131</f>
        <v>133348.59528378214</v>
      </c>
      <c r="BL131" s="15">
        <f t="shared" ref="BL131:BL194" ca="1" si="212">SUM(BJ131:BK131)</f>
        <v>134560.89999999991</v>
      </c>
      <c r="BM131" s="16">
        <f ca="1">_xll.DBRW($B$3,$Q$37,$Q$38,$Q$40,$Q$41,$Q$42,$P131,BM$2,BM$4,BM$3)</f>
        <v>0.18024583499701388</v>
      </c>
      <c r="BN131" s="16">
        <f ca="1">_xll.DBRW($B$3,$Q$37,$Q$38,$Q$40,$Q$41,$Q$42,$P131,BN$2,BN$4,BN$3)</f>
        <v>0.18380831981784804</v>
      </c>
      <c r="BO131" s="17">
        <f t="shared" ref="BO131:BO194" ca="1" si="213">-(BM131-BN131)*100</f>
        <v>0.35624848208341553</v>
      </c>
      <c r="BP131" s="14">
        <f t="shared" ref="BP131:BP194" ca="1" si="214">$Y131-$AD131-CJ131</f>
        <v>10074.588656323576</v>
      </c>
      <c r="BQ131" s="15">
        <f ca="1">_xll.DBRW($B$3,$Q$37,$Q$38,$Q$40,$Q$41,$Q$42,$P131,BQ$2,BQ$4,BQ$3)</f>
        <v>0</v>
      </c>
      <c r="BR131" s="15">
        <f ca="1">_xll.DBRW($B$3,$Q$37,$Q$38,$Q$40,$Q$41,$Q$42,$P131,BR$2,BR$4,BR$3)</f>
        <v>0</v>
      </c>
      <c r="BS131" s="15">
        <f ca="1">_xll.DBRW($B$3,$Q$37,$Q$38,$Q$40,$Q$41,$Q$42,$P131,BS$2,BS$4,BS$3)</f>
        <v>0</v>
      </c>
      <c r="BT131" s="15">
        <f ca="1">_xll.DBRW($B$3,$Q$37,$Q$38,$Q$40,$Q$41,$Q$42,$P131,BT$2,BT$4,BT$3)</f>
        <v>0</v>
      </c>
      <c r="BU131" s="15">
        <f ca="1">_xll.DBRW($B$3,$Q$37,$Q$38,$Q$40,$Q$41,$Q$42,$P131,BU$2,BU$4,BU$3)</f>
        <v>0</v>
      </c>
      <c r="BV131" s="15">
        <f ca="1">_xll.DBRW($B$3,$Q$37,$Q$38,$Q$40,$Q$41,$Q$42,$P131,BV$2,BV$4,BV$3)</f>
        <v>0</v>
      </c>
      <c r="BW131" s="15">
        <f ca="1">_xll.DBRW($B$3,$Q$37,$Q$38,$Q$40,$Q$41,$Q$42,$P131,BW$2,BW$4,BW$3)</f>
        <v>0</v>
      </c>
      <c r="BX131" s="15">
        <f ca="1">_xll.DBRW($B$3,$Q$37,$Q$38,$Q$40,$Q$41,$Q$42,$P131,BX$2,BX$4,BX$3)</f>
        <v>0</v>
      </c>
      <c r="BY131" s="15">
        <f ca="1">_xll.DBRW($B$3,$Q$37,$Q$38,$Q$40,$Q$41,$Q$42,$P131,BY$2,BY$4,BY$3)</f>
        <v>0</v>
      </c>
      <c r="BZ131" s="15">
        <f ca="1">_xll.DBRW($B$3,$Q$37,$Q$38,$Q$40,$Q$41,$Q$42,$P131,BZ$2,BZ$4,BZ$3)</f>
        <v>0</v>
      </c>
      <c r="CA131" s="15">
        <f t="shared" ref="CA131:CA194" ca="1" si="215">BQ131-BV131</f>
        <v>0</v>
      </c>
      <c r="CB131" s="15">
        <f t="shared" ref="CB131:CB194" ca="1" si="216">BR131-BW131</f>
        <v>0</v>
      </c>
      <c r="CC131" s="15">
        <f t="shared" ref="CC131:CC194" ca="1" si="217">BS131-BX131</f>
        <v>0</v>
      </c>
      <c r="CD131" s="15">
        <f t="shared" ref="CD131:CD194" ca="1" si="218">IF(AND(BT131&lt;&gt;0,BY131&lt;&gt;0),-1*CA131*BT131,0)</f>
        <v>0</v>
      </c>
      <c r="CE131" s="15">
        <f t="shared" ref="CE131:CE194" ca="1" si="219">IF(AND(BT131&lt;&gt;0,BY131&lt;&gt;0,BU131&lt;&gt;0,BZ131&lt;&gt;0),CB131/BW131*$Y131,)</f>
        <v>0</v>
      </c>
      <c r="CF131" s="15">
        <f t="shared" ref="CF131:CF194" ca="1" si="220">IF(AND(BU131&lt;&gt;0,BZ131&lt;&gt;0),CC131*BM131*BU131,)</f>
        <v>0</v>
      </c>
      <c r="CG131" s="15">
        <f t="shared" ref="CG131:CG194" ca="1" si="221">IF(AND(BT131&lt;&gt;0,BY131&lt;&gt;0,BU131&lt;&gt;0,BZ131&lt;&gt;0),$AI131-CD131-CE131-CF131-CJ131,)</f>
        <v>0</v>
      </c>
      <c r="CH131" s="15">
        <f t="shared" ref="CH131:CH194" ca="1" si="222">IF(OR(BT131=0,BY131=0,BU131=0,BZ131=0),$AI131-CD131-CE131-CF131-CJ131,)</f>
        <v>10074.588656323576</v>
      </c>
      <c r="CI131" s="15">
        <f t="shared" ref="CI131:CI194" ca="1" si="223">SUM(CD131:CH131)</f>
        <v>10074.588656323576</v>
      </c>
      <c r="CJ131" s="15">
        <f t="shared" ref="CJ131:CJ194" ca="1" si="224">IF($U131&lt;&gt;0,IF($U131&gt;0,$V131/$U131,-$V131/$U131))*$AD131</f>
        <v>51992.02134367641</v>
      </c>
      <c r="CK131" s="15">
        <f t="shared" ref="CK131:CK194" ca="1" si="225">SUM(CI131:CJ131)</f>
        <v>62066.609999999986</v>
      </c>
      <c r="CL131" s="16">
        <f ca="1">_xll.DBRW($B$3,$Q$37,$Q$38,$Q$40,$Q$41,$Q$42,$P131,CL$2,CL$4,CL$3)</f>
        <v>0.11411914898179353</v>
      </c>
      <c r="CM131" s="16">
        <f ca="1">_xll.DBRW($B$3,$Q$37,$Q$38,$Q$40,$Q$41,$Q$42,$P131,CM$2,CM$4,CM$3)</f>
        <v>0.119256422366638</v>
      </c>
      <c r="CN131" s="17">
        <f t="shared" ref="CN131:CN194" ca="1" si="226">-(CL131-CM131)*100</f>
        <v>0.5137273384844474</v>
      </c>
      <c r="CO131" s="14">
        <f t="shared" ref="CO131:CO194" ca="1" si="227">$Z131-$AE131-DI131</f>
        <v>14528.038369372865</v>
      </c>
      <c r="CP131" s="15">
        <f ca="1">_xll.DBRW($B$3,$Q$37,$Q$38,$Q$40,$Q$41,$Q$42,$P131,CP$2,CP$4,CP$3)</f>
        <v>0</v>
      </c>
      <c r="CQ131" s="15">
        <f ca="1">_xll.DBRW($B$3,$Q$37,$Q$38,$Q$40,$Q$41,$Q$42,$P131,CQ$2,CQ$4,CQ$3)</f>
        <v>0</v>
      </c>
      <c r="CR131" s="15">
        <f ca="1">_xll.DBRW($B$3,$Q$37,$Q$38,$Q$40,$Q$41,$Q$42,$P131,CR$2,CR$4,CR$3)</f>
        <v>0</v>
      </c>
      <c r="CS131" s="15">
        <f ca="1">_xll.DBRW($B$3,$Q$37,$Q$38,$Q$40,$Q$41,$Q$42,$P131,CS$2,CS$4,CS$3)</f>
        <v>0</v>
      </c>
      <c r="CT131" s="15">
        <f ca="1">_xll.DBRW($B$3,$Q$37,$Q$38,$Q$40,$Q$41,$Q$42,$P131,CT$2,CT$4,CT$3)</f>
        <v>0</v>
      </c>
      <c r="CU131" s="15">
        <f ca="1">_xll.DBRW($B$3,$Q$37,$Q$38,$Q$40,$Q$41,$Q$42,$P131,CU$2,CU$4,CU$3)</f>
        <v>0</v>
      </c>
      <c r="CV131" s="15">
        <f ca="1">_xll.DBRW($B$3,$Q$37,$Q$38,$Q$40,$Q$41,$Q$42,$P131,CV$2,CV$4,CV$3)</f>
        <v>0</v>
      </c>
      <c r="CW131" s="15">
        <f ca="1">_xll.DBRW($B$3,$Q$37,$Q$38,$Q$40,$Q$41,$Q$42,$P131,CW$2,CW$4,CW$3)</f>
        <v>0</v>
      </c>
      <c r="CX131" s="15">
        <f ca="1">_xll.DBRW($B$3,$Q$37,$Q$38,$Q$40,$Q$41,$Q$42,$P131,CX$2,CX$4,CX$3)</f>
        <v>0</v>
      </c>
      <c r="CY131" s="15">
        <f ca="1">_xll.DBRW($B$3,$Q$37,$Q$38,$Q$40,$Q$41,$Q$42,$P131,CY$2,CY$4,CY$3)</f>
        <v>0</v>
      </c>
      <c r="CZ131" s="15">
        <f t="shared" ref="CZ131:CZ194" ca="1" si="228">CP131-CU131</f>
        <v>0</v>
      </c>
      <c r="DA131" s="15">
        <f t="shared" ref="DA131:DA194" ca="1" si="229">CQ131-CV131</f>
        <v>0</v>
      </c>
      <c r="DB131" s="15">
        <f t="shared" ref="DB131:DB194" ca="1" si="230">CR131-CW131</f>
        <v>0</v>
      </c>
      <c r="DC131" s="15">
        <f t="shared" ref="DC131:DC194" ca="1" si="231">IF(AND(CS131&lt;&gt;0,CX131&lt;&gt;0),-1*CZ131*CS131,0)</f>
        <v>0</v>
      </c>
      <c r="DD131" s="15">
        <f t="shared" ref="DD131:DD194" ca="1" si="232">IF(AND(CS131&lt;&gt;0,CX131&lt;&gt;0,CT131&lt;&gt;0,CY131&lt;&gt;0),DA131/CV131*$Z131,)</f>
        <v>0</v>
      </c>
      <c r="DE131" s="15">
        <f t="shared" ref="DE131:DE194" ca="1" si="233">IF(AND(CT131&lt;&gt;0,CY131&lt;&gt;0),DB131*CL131*CT131,)</f>
        <v>0</v>
      </c>
      <c r="DF131" s="15">
        <f t="shared" ref="DF131:DF194" ca="1" si="234">IF(AND(CS131&lt;&gt;0,CX131&lt;&gt;0,CT131&lt;&gt;0,CY131&lt;&gt;0),$AJ131-DC131-DD131-DE131-DI131,)</f>
        <v>0</v>
      </c>
      <c r="DG131" s="15">
        <f t="shared" ref="DG131:DG194" ca="1" si="235">IF(OR(CS131=0,CX131=0,CT131=0,CY131=0),$AJ131-DC131-DD131-DE131-DI131,)</f>
        <v>14528.038369372865</v>
      </c>
      <c r="DH131" s="15">
        <f t="shared" ref="DH131:DH194" ca="1" si="236">SUM(DC131:DG131)</f>
        <v>14528.038369372865</v>
      </c>
      <c r="DI131" s="15">
        <f t="shared" ref="DI131:DI194" ca="1" si="237">IF($U131&lt;&gt;0,IF($U131&gt;0,$V131/$U131,-$V131/$U131))*$AE131</f>
        <v>33732.871630627167</v>
      </c>
      <c r="DJ131" s="15">
        <f t="shared" ref="DJ131:DJ194" ca="1" si="238">SUM(DH131:DI131)</f>
        <v>48260.910000000033</v>
      </c>
      <c r="DK131" s="16">
        <f ca="1">_xll.DBRW($B$3,$Q$37,$Q$38,$Q$40,$Q$41,$Q$42,$P131,DK$2,DK$4,DK$3)</f>
        <v>4.2067064465778937E-2</v>
      </c>
      <c r="DL131" s="16">
        <f ca="1">_xll.DBRW($B$3,$Q$37,$Q$38,$Q$40,$Q$41,$Q$42,$P131,DL$2,DL$4,DL$3)</f>
        <v>8.1195498652583284E-2</v>
      </c>
      <c r="DM131" s="17">
        <f t="shared" ref="DM131:DM194" ca="1" si="239">-(DK131-DL131)*100</f>
        <v>3.9128434186804348</v>
      </c>
      <c r="DN131" s="14">
        <f t="shared" ref="DN131:DN194" ca="1" si="240">$AA131-$AF131-EH131</f>
        <v>110653.91125113032</v>
      </c>
      <c r="DO131" s="15">
        <f ca="1">_xll.DBRW($B$3,$Q$37,$Q$38,$Q$40,$Q$41,$Q$42,$P131,DO$2,DO$4,DO$3)</f>
        <v>0</v>
      </c>
      <c r="DP131" s="15">
        <f ca="1">_xll.DBRW($B$3,$Q$37,$Q$38,$Q$40,$Q$41,$Q$42,$P131,DP$2,DP$4,DP$3)</f>
        <v>0</v>
      </c>
      <c r="DQ131" s="15">
        <f ca="1">_xll.DBRW($B$3,$Q$37,$Q$38,$Q$40,$Q$41,$Q$42,$P131,DQ$2,DQ$4,DQ$3)</f>
        <v>0</v>
      </c>
      <c r="DR131" s="15">
        <f ca="1">_xll.DBRW($B$3,$Q$37,$Q$38,$Q$40,$Q$41,$Q$42,$P131,DR$2,DR$4,DR$3)</f>
        <v>0</v>
      </c>
      <c r="DS131" s="15">
        <f ca="1">_xll.DBRW($B$3,$Q$37,$Q$38,$Q$40,$Q$41,$Q$42,$P131,DS$2,DS$4,DS$3)</f>
        <v>0</v>
      </c>
      <c r="DT131" s="15">
        <f ca="1">_xll.DBRW($B$3,$Q$37,$Q$38,$Q$40,$Q$41,$Q$42,$P131,DT$2,DT$4,DT$3)</f>
        <v>0</v>
      </c>
      <c r="DU131" s="15">
        <f ca="1">_xll.DBRW($B$3,$Q$37,$Q$38,$Q$40,$Q$41,$Q$42,$P131,DU$2,DU$4,DU$3)</f>
        <v>0</v>
      </c>
      <c r="DV131" s="15">
        <f ca="1">_xll.DBRW($B$3,$Q$37,$Q$38,$Q$40,$Q$41,$Q$42,$P131,DV$2,DV$4,DV$3)</f>
        <v>0</v>
      </c>
      <c r="DW131" s="15">
        <f ca="1">_xll.DBRW($B$3,$Q$37,$Q$38,$Q$40,$Q$41,$Q$42,$P131,DW$2,DW$4,DW$3)</f>
        <v>0</v>
      </c>
      <c r="DX131" s="15">
        <f ca="1">_xll.DBRW($B$3,$Q$37,$Q$38,$Q$40,$Q$41,$Q$42,$P131,DX$2,DX$4,DX$3)</f>
        <v>0</v>
      </c>
      <c r="DY131" s="15">
        <f t="shared" ref="DY131:DY194" ca="1" si="241">DO131-DT131</f>
        <v>0</v>
      </c>
      <c r="DZ131" s="15">
        <f t="shared" ref="DZ131:DZ194" ca="1" si="242">DP131-DU131</f>
        <v>0</v>
      </c>
      <c r="EA131" s="15">
        <f t="shared" ref="EA131:EA194" ca="1" si="243">DQ131-DV131</f>
        <v>0</v>
      </c>
      <c r="EB131" s="15">
        <f t="shared" ref="EB131:EB194" ca="1" si="244">IF(AND(DR131&lt;&gt;0,DW131&lt;&gt;0),-1*DY131*DR131,0)</f>
        <v>0</v>
      </c>
      <c r="EC131" s="15">
        <f t="shared" ref="EC131:EC194" ca="1" si="245">IF(AND(DR131&lt;&gt;0,DW131&lt;&gt;0,DS131&lt;&gt;0,DX131&lt;&gt;0),DZ131/DU131*$AA131,)</f>
        <v>0</v>
      </c>
      <c r="ED131" s="15">
        <f t="shared" ref="ED131:ED194" ca="1" si="246">IF(AND(DS131&lt;&gt;0,DX131&lt;&gt;0),EA131*DK131*DS131,)</f>
        <v>0</v>
      </c>
      <c r="EE131" s="15">
        <f t="shared" ref="EE131:EE194" ca="1" si="247">IF(AND(DR131&lt;&gt;0,DW131&lt;&gt;0,DS131&lt;&gt;0,DX131&lt;&gt;0),$AK131-EB131-EC131-ED131-EH131,)</f>
        <v>0</v>
      </c>
      <c r="EF131" s="15">
        <f t="shared" ref="EF131:EF194" ca="1" si="248">IF(OR(DR131=0,DW131=0,DS131=0,DX131=0),$AK131-EB131-EC131-ED131-EH131,)</f>
        <v>110653.91125113032</v>
      </c>
      <c r="EG131" s="15">
        <f t="shared" ref="EG131:EG194" ca="1" si="249">SUM(EB131:EF131)</f>
        <v>110653.91125113032</v>
      </c>
      <c r="EH131" s="15">
        <f t="shared" ref="EH131:EH194" ca="1" si="250">IF($U131&lt;&gt;0,IF($U131&gt;0,$V131/$U131,-$V131/$U131))*$AF131</f>
        <v>22966.958748869671</v>
      </c>
      <c r="EI131" s="15">
        <f t="shared" ref="EI131:EI194" ca="1" si="251">SUM(EG131:EH131)</f>
        <v>133620.87</v>
      </c>
      <c r="EJ131" s="16">
        <f ca="1">_xll.DBRW($B$3,$Q$37,$Q$38,$Q$40,$Q$41,$Q$42,$P131,EJ$2,EJ$4,EJ$3)</f>
        <v>2.8023264318707903E-2</v>
      </c>
      <c r="EK131" s="16">
        <f ca="1">_xll.DBRW($B$3,$Q$37,$Q$38,$Q$40,$Q$41,$Q$42,$P131,EK$2,EK$4,EK$3)</f>
        <v>1.9469991315106214E-2</v>
      </c>
      <c r="EL131" s="17">
        <f t="shared" ref="EL131:EL194" ca="1" si="252">-(EJ131-EK131)*100</f>
        <v>-0.85532730036016891</v>
      </c>
      <c r="EM131" s="14">
        <f t="shared" ref="EM131:EM194" ca="1" si="253">$AB131-$AG131-FG131</f>
        <v>-24188.371743390933</v>
      </c>
      <c r="EN131" s="15">
        <f ca="1">_xll.DBRW($B$3,$Q$37,$Q$38,$Q$40,$Q$41,$Q$42,$P131,EN$2,EN$4,EN$3)</f>
        <v>0</v>
      </c>
      <c r="EO131" s="15">
        <f ca="1">_xll.DBRW($B$3,$Q$37,$Q$38,$Q$40,$Q$41,$Q$42,$P131,EO$2,EO$4,EO$3)</f>
        <v>0</v>
      </c>
      <c r="EP131" s="15">
        <f ca="1">_xll.DBRW($B$3,$Q$37,$Q$38,$Q$40,$Q$41,$Q$42,$P131,EP$2,EP$4,EP$3)</f>
        <v>0</v>
      </c>
      <c r="EQ131" s="15">
        <f ca="1">_xll.DBRW($B$3,$Q$37,$Q$38,$Q$40,$Q$41,$Q$42,$P131,EQ$2,EQ$4,EQ$3)</f>
        <v>0</v>
      </c>
      <c r="ER131" s="15">
        <f ca="1">_xll.DBRW($B$3,$Q$37,$Q$38,$Q$40,$Q$41,$Q$42,$P131,ER$2,ER$4,ER$3)</f>
        <v>0</v>
      </c>
      <c r="ES131" s="15">
        <f ca="1">_xll.DBRW($B$3,$Q$37,$Q$38,$Q$40,$Q$41,$Q$42,$P131,ES$2,ES$4,ES$3)</f>
        <v>0</v>
      </c>
      <c r="ET131" s="15">
        <f ca="1">_xll.DBRW($B$3,$Q$37,$Q$38,$Q$40,$Q$41,$Q$42,$P131,ET$2,ET$4,ET$3)</f>
        <v>0</v>
      </c>
      <c r="EU131" s="15">
        <f ca="1">_xll.DBRW($B$3,$Q$37,$Q$38,$Q$40,$Q$41,$Q$42,$P131,EU$2,EU$4,EU$3)</f>
        <v>0</v>
      </c>
      <c r="EV131" s="15">
        <f ca="1">_xll.DBRW($B$3,$Q$37,$Q$38,$Q$40,$Q$41,$Q$42,$P131,EV$2,EV$4,EV$3)</f>
        <v>0</v>
      </c>
      <c r="EW131" s="15">
        <f ca="1">_xll.DBRW($B$3,$Q$37,$Q$38,$Q$40,$Q$41,$Q$42,$P131,EW$2,EW$4,EW$3)</f>
        <v>0</v>
      </c>
      <c r="EX131" s="15">
        <f t="shared" ref="EX131:EX194" ca="1" si="254">EN131-ES131</f>
        <v>0</v>
      </c>
      <c r="EY131" s="15">
        <f t="shared" ref="EY131:EY194" ca="1" si="255">EO131-ET131</f>
        <v>0</v>
      </c>
      <c r="EZ131" s="15">
        <f t="shared" ref="EZ131:EZ194" ca="1" si="256">EP131-EU131</f>
        <v>0</v>
      </c>
      <c r="FA131" s="15">
        <f t="shared" ref="FA131:FA194" ca="1" si="257">IF(AND(EQ131&lt;&gt;0,EV131&lt;&gt;0),-1*EX131*EQ131,0)</f>
        <v>0</v>
      </c>
      <c r="FB131" s="15">
        <f t="shared" ref="FB131:FB194" ca="1" si="258">IF(AND(EQ131&lt;&gt;0,EV131&lt;&gt;0,ER131&lt;&gt;0,EW131&lt;&gt;0),EY131/ET131*$AB131,)</f>
        <v>0</v>
      </c>
      <c r="FC131" s="15">
        <f t="shared" ref="FC131:FC194" ca="1" si="259">IF(AND(ER131&lt;&gt;0,EW131&lt;&gt;0),EZ131*EJ131*ER131,)</f>
        <v>0</v>
      </c>
      <c r="FD131" s="15">
        <f t="shared" ref="FD131:FD194" ca="1" si="260">IF(AND(EQ131&lt;&gt;0,EV131&lt;&gt;0,ER131&lt;&gt;0,EW131&lt;&gt;0),$AL131-FA131-FB131-FC131-FG131,)</f>
        <v>0</v>
      </c>
      <c r="FE131" s="15">
        <f t="shared" ref="FE131:FE194" ca="1" si="261">IF(OR(EQ131=0,EV131=0,ER131=0,EW131=0),$AL131-FA131-FB131-FC131-FG131,)</f>
        <v>-24188.371743390933</v>
      </c>
      <c r="FF131" s="15">
        <f t="shared" ref="FF131:FF194" ca="1" si="262">SUM(FA131:FE131)</f>
        <v>-24188.371743390933</v>
      </c>
      <c r="FG131" s="15">
        <f t="shared" ref="FG131:FG194" ca="1" si="263">IF($U131&lt;&gt;0,IF($U131&gt;0,$V131/$U131,-$V131/$U131))*$AG131</f>
        <v>5507.2817433909349</v>
      </c>
      <c r="FH131" s="15">
        <f t="shared" ref="FH131:FH194" ca="1" si="264">SUM(FF131:FG131)</f>
        <v>-18681.089999999997</v>
      </c>
      <c r="FI131" s="20"/>
      <c r="FJ131" s="85">
        <f t="shared" ref="FJ131:FJ194" ca="1" si="265">BK131+CJ131+DI131+EH131+FG131</f>
        <v>247547.72875034632</v>
      </c>
      <c r="FK131" s="21"/>
      <c r="FL131" s="22"/>
      <c r="FM131" s="104">
        <f ca="1">_xll.DBRW($B$3,$Q$37,$Q$38,$Q$40,$Q$41,$Q$42,$P131,FM$2,FM$4,FM$3)</f>
        <v>465324.13000000059</v>
      </c>
      <c r="FN131" s="105">
        <f t="shared" ref="FN131:FN194" ca="1" si="266">IF(T131&lt;&gt;0,FM131/T131,0)</f>
        <v>0.16454370559857662</v>
      </c>
      <c r="FO131" s="104">
        <f ca="1">_xll.DBRW($B$3,$Q$37,$Q$38,$Q$40,$Q$41,$Q$42,$P131,FO$2,FO$4,FO$3)</f>
        <v>388355.93000000052</v>
      </c>
      <c r="FP131" s="105">
        <f t="shared" ref="FP131:FP194" ca="1" si="267">IF(U131&lt;&gt;0,FO131/U131,0)</f>
        <v>0.12484010199269359</v>
      </c>
      <c r="FQ131" s="86">
        <f t="shared" ref="FQ131:FQ194" ca="1" si="268">FM131-FO131</f>
        <v>76968.20000000007</v>
      </c>
      <c r="FR131" s="103">
        <f t="shared" ref="FR131:FR194" ca="1" si="269">(FN131-FP131)*100</f>
        <v>3.9703603605883027</v>
      </c>
      <c r="FS131" s="23"/>
      <c r="FU131" s="37"/>
      <c r="FV131" s="37"/>
      <c r="FW131" s="37"/>
      <c r="FX131" s="37"/>
      <c r="FY131" s="37"/>
      <c r="FZ131" s="37"/>
      <c r="GA131" s="37"/>
      <c r="GB131" s="37"/>
      <c r="GC131" s="37"/>
      <c r="GD131" s="37"/>
      <c r="GE131" s="37"/>
      <c r="GF131" s="37"/>
      <c r="GG131" s="37"/>
    </row>
    <row r="132" spans="1:189" ht="15" customHeight="1" x14ac:dyDescent="0.25">
      <c r="A132">
        <f t="shared" ca="1" si="191"/>
        <v>1</v>
      </c>
      <c r="C132" s="30"/>
      <c r="D132" s="30"/>
      <c r="E132" s="30">
        <f t="shared" ca="1" si="190"/>
        <v>0</v>
      </c>
      <c r="F132" s="30"/>
      <c r="G132" s="30"/>
      <c r="H132" s="30"/>
      <c r="I132" s="30">
        <f t="shared" ca="1" si="189"/>
        <v>0</v>
      </c>
      <c r="J132" s="30">
        <f t="shared" ca="1" si="192"/>
        <v>0</v>
      </c>
      <c r="K132" s="4"/>
      <c r="L132" s="9"/>
      <c r="M132" s="10"/>
      <c r="N132" s="9"/>
      <c r="O132" s="11"/>
      <c r="P132" s="130" t="s">
        <v>400</v>
      </c>
      <c r="Q132" s="130"/>
      <c r="R132" s="12"/>
      <c r="S132" s="13"/>
      <c r="T132" s="84">
        <f ca="1">_xll.DBRW($B$3,$Q$37,$Q$38,$Q$40,$Q$41,$Q$42,$P132,T$2,T$4,T$3)</f>
        <v>2545159.84</v>
      </c>
      <c r="U132" s="84">
        <f ca="1">_xll.DBRW($B$3,$Q$37,$Q$38,$Q$40,$Q$41,$Q$42,$P132,U$2,U$4,U$3)</f>
        <v>2805230.3099999996</v>
      </c>
      <c r="V132" s="85">
        <f t="shared" ca="1" si="193"/>
        <v>-260070.46999999974</v>
      </c>
      <c r="W132" s="106">
        <f t="shared" ca="1" si="194"/>
        <v>-9.2709133033715072E-2</v>
      </c>
      <c r="X132" s="15">
        <f ca="1">_xll.DBRW($B$3,$Q$37,$Q$38,$Q$40,$Q$41,$Q$42,$P132,X$2,X$4,X$3)</f>
        <v>-672672.44000000018</v>
      </c>
      <c r="Y132" s="15">
        <f ca="1">_xll.DBRW($B$3,$Q$37,$Q$38,$Q$40,$Q$41,$Q$42,$P132,Y$2,Y$4,Y$3)</f>
        <v>-257265.34000000003</v>
      </c>
      <c r="Z132" s="15">
        <f ca="1">_xll.DBRW($B$3,$Q$37,$Q$38,$Q$40,$Q$41,$Q$42,$P132,Z$2,Z$4,Z$3)</f>
        <v>-233919.24</v>
      </c>
      <c r="AA132" s="15">
        <f ca="1">_xll.DBRW($B$3,$Q$37,$Q$38,$Q$40,$Q$41,$Q$42,$P132,AA$2,AA$4,AA$3)</f>
        <v>-340443.27999999997</v>
      </c>
      <c r="AB132" s="15">
        <f ca="1">_xll.DBRW($B$3,$Q$37,$Q$38,$Q$40,$Q$41,$Q$42,$P132,AB$2,AB$4,AB$3)</f>
        <v>-302753.66999999993</v>
      </c>
      <c r="AC132" s="15">
        <f ca="1">_xll.DBRW($B$3,$Q$37,$Q$38,$Q$40,$Q$41,$Q$42,$P132,AC$2,AC$4,AC$3)</f>
        <v>-991625.01000000013</v>
      </c>
      <c r="AD132" s="15">
        <f ca="1">_xll.DBRW($B$3,$Q$37,$Q$38,$Q$40,$Q$41,$Q$42,$P132,AD$2,AD$4,AD$3)</f>
        <v>-230411.12</v>
      </c>
      <c r="AE132" s="15">
        <f ca="1">_xll.DBRW($B$3,$Q$37,$Q$38,$Q$40,$Q$41,$Q$42,$P132,AE$2,AE$4,AE$3)</f>
        <v>-320538.53000000003</v>
      </c>
      <c r="AF132" s="15">
        <f ca="1">_xll.DBRW($B$3,$Q$37,$Q$38,$Q$40,$Q$41,$Q$42,$P132,AF$2,AF$4,AF$3)</f>
        <v>-380919.22000000009</v>
      </c>
      <c r="AG132" s="15">
        <f ca="1">_xll.DBRW($B$3,$Q$37,$Q$38,$Q$40,$Q$41,$Q$42,$P132,AG$2,AG$4,AG$3)</f>
        <v>-309457.71999999997</v>
      </c>
      <c r="AH132" s="15">
        <f t="shared" ca="1" si="195"/>
        <v>318952.56999999995</v>
      </c>
      <c r="AI132" s="15">
        <f t="shared" ca="1" si="196"/>
        <v>-26854.22000000003</v>
      </c>
      <c r="AJ132" s="15">
        <f t="shared" ca="1" si="197"/>
        <v>86619.290000000037</v>
      </c>
      <c r="AK132" s="15">
        <f t="shared" ca="1" si="198"/>
        <v>40475.940000000119</v>
      </c>
      <c r="AL132" s="15">
        <f t="shared" ca="1" si="199"/>
        <v>6704.0500000000466</v>
      </c>
      <c r="AM132" s="20"/>
      <c r="AN132" s="16">
        <f ca="1">_xll.DBRW($B$3,$Q$37,$Q$38,$Q$40,$Q$41,$Q$42,$P132,AN$2,AN$4,AN$3)</f>
        <v>0.26429477215073466</v>
      </c>
      <c r="AO132" s="16">
        <f ca="1">_xll.DBRW($B$3,$Q$37,$Q$38,$Q$40,$Q$41,$Q$42,$P132,AO$2,AO$4,AO$3)</f>
        <v>0.35349147856597923</v>
      </c>
      <c r="AP132" s="17">
        <f t="shared" ca="1" si="200"/>
        <v>8.9196706415244584</v>
      </c>
      <c r="AQ132" s="14">
        <f t="shared" ca="1" si="201"/>
        <v>227019.87502835091</v>
      </c>
      <c r="AR132" s="18">
        <f ca="1">_xll.DBRW($B$3,$Q$37,$Q$38,$Q$40,$Q$41,$Q$42,$P132,AR$2,AR$4,AR$3)</f>
        <v>0</v>
      </c>
      <c r="AS132" s="19">
        <f ca="1">_xll.DBRW($B$3,$Q$37,$Q$38,$Q$40,$Q$41,$Q$42,$P132,AS$2,AS$4,AS$3)</f>
        <v>0</v>
      </c>
      <c r="AT132" s="18">
        <f ca="1">_xll.DBRW($B$3,$Q$37,$Q$38,$Q$40,$Q$41,$Q$42,$P132,AT$2,AT$4,AT$3)</f>
        <v>0</v>
      </c>
      <c r="AU132" s="15">
        <f ca="1">_xll.DBRW($B$3,$Q$37,$Q$38,$Q$40,$Q$41,$Q$42,$P132,AU$2,AU$4,AU$3)</f>
        <v>0</v>
      </c>
      <c r="AV132" s="15">
        <f ca="1">_xll.DBRW($B$3,$Q$37,$Q$38,$Q$40,$Q$41,$Q$42,$P132,AV$2,AV$4,AV$3)</f>
        <v>0</v>
      </c>
      <c r="AW132" s="18">
        <f ca="1">_xll.DBRW($B$3,$Q$37,$Q$38,$Q$40,$Q$41,$Q$42,$P132,AW$2,AW$4,AW$3)</f>
        <v>0</v>
      </c>
      <c r="AX132" s="19">
        <f ca="1">_xll.DBRW($B$3,$Q$37,$Q$38,$Q$40,$Q$41,$Q$42,$P132,AX$2,AX$4,AX$3)</f>
        <v>0</v>
      </c>
      <c r="AY132" s="18">
        <f ca="1">_xll.DBRW($B$3,$Q$37,$Q$38,$Q$40,$Q$41,$Q$42,$P132,AY$2,AY$4,AY$3)</f>
        <v>0</v>
      </c>
      <c r="AZ132" s="15">
        <f ca="1">_xll.DBRW($B$3,$Q$37,$Q$38,$Q$40,$Q$41,$Q$42,$P132,AZ$2,AZ$4,AZ$3)</f>
        <v>0</v>
      </c>
      <c r="BA132" s="15">
        <f ca="1">_xll.DBRW($B$3,$Q$37,$Q$38,$Q$40,$Q$41,$Q$42,$P132,BA$2,BA$4,BA$3)</f>
        <v>0</v>
      </c>
      <c r="BB132" s="18">
        <f t="shared" ca="1" si="202"/>
        <v>0</v>
      </c>
      <c r="BC132" s="18">
        <f t="shared" ca="1" si="203"/>
        <v>0</v>
      </c>
      <c r="BD132" s="18">
        <f t="shared" ca="1" si="204"/>
        <v>0</v>
      </c>
      <c r="BE132" s="15">
        <f t="shared" ca="1" si="205"/>
        <v>0</v>
      </c>
      <c r="BF132" s="15">
        <f t="shared" ca="1" si="206"/>
        <v>0</v>
      </c>
      <c r="BG132" s="15">
        <f t="shared" ca="1" si="207"/>
        <v>0</v>
      </c>
      <c r="BH132" s="15">
        <f t="shared" ca="1" si="208"/>
        <v>0</v>
      </c>
      <c r="BI132" s="15">
        <f t="shared" ca="1" si="209"/>
        <v>227019.87502835091</v>
      </c>
      <c r="BJ132" s="15">
        <f t="shared" ca="1" si="210"/>
        <v>227019.87502835091</v>
      </c>
      <c r="BK132" s="15">
        <f t="shared" ca="1" si="211"/>
        <v>91932.694971649049</v>
      </c>
      <c r="BL132" s="15">
        <f t="shared" ca="1" si="212"/>
        <v>318952.56999999995</v>
      </c>
      <c r="BM132" s="16">
        <f ca="1">_xll.DBRW($B$3,$Q$37,$Q$38,$Q$40,$Q$41,$Q$42,$P132,BM$2,BM$4,BM$3)</f>
        <v>0.10108022920870857</v>
      </c>
      <c r="BN132" s="16">
        <f ca="1">_xll.DBRW($B$3,$Q$37,$Q$38,$Q$40,$Q$41,$Q$42,$P132,BN$2,BN$4,BN$3)</f>
        <v>8.2136257824763068E-2</v>
      </c>
      <c r="BO132" s="17">
        <f t="shared" ca="1" si="213"/>
        <v>-1.8943971383945504</v>
      </c>
      <c r="BP132" s="14">
        <f t="shared" ca="1" si="214"/>
        <v>-48215.435176527317</v>
      </c>
      <c r="BQ132" s="15">
        <f ca="1">_xll.DBRW($B$3,$Q$37,$Q$38,$Q$40,$Q$41,$Q$42,$P132,BQ$2,BQ$4,BQ$3)</f>
        <v>0</v>
      </c>
      <c r="BR132" s="15">
        <f ca="1">_xll.DBRW($B$3,$Q$37,$Q$38,$Q$40,$Q$41,$Q$42,$P132,BR$2,BR$4,BR$3)</f>
        <v>0</v>
      </c>
      <c r="BS132" s="15">
        <f ca="1">_xll.DBRW($B$3,$Q$37,$Q$38,$Q$40,$Q$41,$Q$42,$P132,BS$2,BS$4,BS$3)</f>
        <v>0</v>
      </c>
      <c r="BT132" s="15">
        <f ca="1">_xll.DBRW($B$3,$Q$37,$Q$38,$Q$40,$Q$41,$Q$42,$P132,BT$2,BT$4,BT$3)</f>
        <v>0</v>
      </c>
      <c r="BU132" s="15">
        <f ca="1">_xll.DBRW($B$3,$Q$37,$Q$38,$Q$40,$Q$41,$Q$42,$P132,BU$2,BU$4,BU$3)</f>
        <v>0</v>
      </c>
      <c r="BV132" s="15">
        <f ca="1">_xll.DBRW($B$3,$Q$37,$Q$38,$Q$40,$Q$41,$Q$42,$P132,BV$2,BV$4,BV$3)</f>
        <v>0</v>
      </c>
      <c r="BW132" s="15">
        <f ca="1">_xll.DBRW($B$3,$Q$37,$Q$38,$Q$40,$Q$41,$Q$42,$P132,BW$2,BW$4,BW$3)</f>
        <v>0</v>
      </c>
      <c r="BX132" s="15">
        <f ca="1">_xll.DBRW($B$3,$Q$37,$Q$38,$Q$40,$Q$41,$Q$42,$P132,BX$2,BX$4,BX$3)</f>
        <v>0</v>
      </c>
      <c r="BY132" s="15">
        <f ca="1">_xll.DBRW($B$3,$Q$37,$Q$38,$Q$40,$Q$41,$Q$42,$P132,BY$2,BY$4,BY$3)</f>
        <v>0</v>
      </c>
      <c r="BZ132" s="15">
        <f ca="1">_xll.DBRW($B$3,$Q$37,$Q$38,$Q$40,$Q$41,$Q$42,$P132,BZ$2,BZ$4,BZ$3)</f>
        <v>0</v>
      </c>
      <c r="CA132" s="15">
        <f t="shared" ca="1" si="215"/>
        <v>0</v>
      </c>
      <c r="CB132" s="15">
        <f t="shared" ca="1" si="216"/>
        <v>0</v>
      </c>
      <c r="CC132" s="15">
        <f t="shared" ca="1" si="217"/>
        <v>0</v>
      </c>
      <c r="CD132" s="15">
        <f t="shared" ca="1" si="218"/>
        <v>0</v>
      </c>
      <c r="CE132" s="15">
        <f t="shared" ca="1" si="219"/>
        <v>0</v>
      </c>
      <c r="CF132" s="15">
        <f t="shared" ca="1" si="220"/>
        <v>0</v>
      </c>
      <c r="CG132" s="15">
        <f t="shared" ca="1" si="221"/>
        <v>0</v>
      </c>
      <c r="CH132" s="15">
        <f t="shared" ca="1" si="222"/>
        <v>-48215.435176527317</v>
      </c>
      <c r="CI132" s="15">
        <f t="shared" ca="1" si="223"/>
        <v>-48215.435176527317</v>
      </c>
      <c r="CJ132" s="15">
        <f t="shared" ca="1" si="224"/>
        <v>21361.215176527287</v>
      </c>
      <c r="CK132" s="15">
        <f t="shared" ca="1" si="225"/>
        <v>-26854.22000000003</v>
      </c>
      <c r="CL132" s="16">
        <f ca="1">_xll.DBRW($B$3,$Q$37,$Q$38,$Q$40,$Q$41,$Q$42,$P132,CL$2,CL$4,CL$3)</f>
        <v>9.1907485071743081E-2</v>
      </c>
      <c r="CM132" s="16">
        <f ca="1">_xll.DBRW($B$3,$Q$37,$Q$38,$Q$40,$Q$41,$Q$42,$P132,CM$2,CM$4,CM$3)</f>
        <v>0.11426460382142387</v>
      </c>
      <c r="CN132" s="17">
        <f t="shared" ca="1" si="226"/>
        <v>2.2357118749680787</v>
      </c>
      <c r="CO132" s="14">
        <f t="shared" ca="1" si="227"/>
        <v>56902.440779798562</v>
      </c>
      <c r="CP132" s="15">
        <f ca="1">_xll.DBRW($B$3,$Q$37,$Q$38,$Q$40,$Q$41,$Q$42,$P132,CP$2,CP$4,CP$3)</f>
        <v>0</v>
      </c>
      <c r="CQ132" s="15">
        <f ca="1">_xll.DBRW($B$3,$Q$37,$Q$38,$Q$40,$Q$41,$Q$42,$P132,CQ$2,CQ$4,CQ$3)</f>
        <v>0</v>
      </c>
      <c r="CR132" s="15">
        <f ca="1">_xll.DBRW($B$3,$Q$37,$Q$38,$Q$40,$Q$41,$Q$42,$P132,CR$2,CR$4,CR$3)</f>
        <v>0</v>
      </c>
      <c r="CS132" s="15">
        <f ca="1">_xll.DBRW($B$3,$Q$37,$Q$38,$Q$40,$Q$41,$Q$42,$P132,CS$2,CS$4,CS$3)</f>
        <v>0</v>
      </c>
      <c r="CT132" s="15">
        <f ca="1">_xll.DBRW($B$3,$Q$37,$Q$38,$Q$40,$Q$41,$Q$42,$P132,CT$2,CT$4,CT$3)</f>
        <v>0</v>
      </c>
      <c r="CU132" s="15">
        <f ca="1">_xll.DBRW($B$3,$Q$37,$Q$38,$Q$40,$Q$41,$Q$42,$P132,CU$2,CU$4,CU$3)</f>
        <v>0</v>
      </c>
      <c r="CV132" s="15">
        <f ca="1">_xll.DBRW($B$3,$Q$37,$Q$38,$Q$40,$Q$41,$Q$42,$P132,CV$2,CV$4,CV$3)</f>
        <v>0</v>
      </c>
      <c r="CW132" s="15">
        <f ca="1">_xll.DBRW($B$3,$Q$37,$Q$38,$Q$40,$Q$41,$Q$42,$P132,CW$2,CW$4,CW$3)</f>
        <v>0</v>
      </c>
      <c r="CX132" s="15">
        <f ca="1">_xll.DBRW($B$3,$Q$37,$Q$38,$Q$40,$Q$41,$Q$42,$P132,CX$2,CX$4,CX$3)</f>
        <v>0</v>
      </c>
      <c r="CY132" s="15">
        <f ca="1">_xll.DBRW($B$3,$Q$37,$Q$38,$Q$40,$Q$41,$Q$42,$P132,CY$2,CY$4,CY$3)</f>
        <v>0</v>
      </c>
      <c r="CZ132" s="15">
        <f t="shared" ca="1" si="228"/>
        <v>0</v>
      </c>
      <c r="DA132" s="15">
        <f t="shared" ca="1" si="229"/>
        <v>0</v>
      </c>
      <c r="DB132" s="15">
        <f t="shared" ca="1" si="230"/>
        <v>0</v>
      </c>
      <c r="DC132" s="15">
        <f t="shared" ca="1" si="231"/>
        <v>0</v>
      </c>
      <c r="DD132" s="15">
        <f t="shared" ca="1" si="232"/>
        <v>0</v>
      </c>
      <c r="DE132" s="15">
        <f t="shared" ca="1" si="233"/>
        <v>0</v>
      </c>
      <c r="DF132" s="15">
        <f t="shared" ca="1" si="234"/>
        <v>0</v>
      </c>
      <c r="DG132" s="15">
        <f t="shared" ca="1" si="235"/>
        <v>56902.440779798562</v>
      </c>
      <c r="DH132" s="15">
        <f t="shared" ca="1" si="236"/>
        <v>56902.440779798562</v>
      </c>
      <c r="DI132" s="15">
        <f t="shared" ca="1" si="237"/>
        <v>29716.849220201471</v>
      </c>
      <c r="DJ132" s="15">
        <f t="shared" ca="1" si="238"/>
        <v>86619.290000000037</v>
      </c>
      <c r="DK132" s="16">
        <f ca="1">_xll.DBRW($B$3,$Q$37,$Q$38,$Q$40,$Q$41,$Q$42,$P132,DK$2,DK$4,DK$3)</f>
        <v>0.1337610607591545</v>
      </c>
      <c r="DL132" s="16">
        <f ca="1">_xll.DBRW($B$3,$Q$37,$Q$38,$Q$40,$Q$41,$Q$42,$P132,DL$2,DL$4,DL$3)</f>
        <v>0.13578892921629673</v>
      </c>
      <c r="DM132" s="17">
        <f t="shared" ca="1" si="239"/>
        <v>0.2027868457142229</v>
      </c>
      <c r="DN132" s="14">
        <f t="shared" ca="1" si="240"/>
        <v>5161.2493579211296</v>
      </c>
      <c r="DO132" s="15">
        <f ca="1">_xll.DBRW($B$3,$Q$37,$Q$38,$Q$40,$Q$41,$Q$42,$P132,DO$2,DO$4,DO$3)</f>
        <v>0</v>
      </c>
      <c r="DP132" s="15">
        <f ca="1">_xll.DBRW($B$3,$Q$37,$Q$38,$Q$40,$Q$41,$Q$42,$P132,DP$2,DP$4,DP$3)</f>
        <v>0</v>
      </c>
      <c r="DQ132" s="15">
        <f ca="1">_xll.DBRW($B$3,$Q$37,$Q$38,$Q$40,$Q$41,$Q$42,$P132,DQ$2,DQ$4,DQ$3)</f>
        <v>0</v>
      </c>
      <c r="DR132" s="15">
        <f ca="1">_xll.DBRW($B$3,$Q$37,$Q$38,$Q$40,$Q$41,$Q$42,$P132,DR$2,DR$4,DR$3)</f>
        <v>0</v>
      </c>
      <c r="DS132" s="15">
        <f ca="1">_xll.DBRW($B$3,$Q$37,$Q$38,$Q$40,$Q$41,$Q$42,$P132,DS$2,DS$4,DS$3)</f>
        <v>0</v>
      </c>
      <c r="DT132" s="15">
        <f ca="1">_xll.DBRW($B$3,$Q$37,$Q$38,$Q$40,$Q$41,$Q$42,$P132,DT$2,DT$4,DT$3)</f>
        <v>0</v>
      </c>
      <c r="DU132" s="15">
        <f ca="1">_xll.DBRW($B$3,$Q$37,$Q$38,$Q$40,$Q$41,$Q$42,$P132,DU$2,DU$4,DU$3)</f>
        <v>0</v>
      </c>
      <c r="DV132" s="15">
        <f ca="1">_xll.DBRW($B$3,$Q$37,$Q$38,$Q$40,$Q$41,$Q$42,$P132,DV$2,DV$4,DV$3)</f>
        <v>0</v>
      </c>
      <c r="DW132" s="15">
        <f ca="1">_xll.DBRW($B$3,$Q$37,$Q$38,$Q$40,$Q$41,$Q$42,$P132,DW$2,DW$4,DW$3)</f>
        <v>0</v>
      </c>
      <c r="DX132" s="15">
        <f ca="1">_xll.DBRW($B$3,$Q$37,$Q$38,$Q$40,$Q$41,$Q$42,$P132,DX$2,DX$4,DX$3)</f>
        <v>0</v>
      </c>
      <c r="DY132" s="15">
        <f t="shared" ca="1" si="241"/>
        <v>0</v>
      </c>
      <c r="DZ132" s="15">
        <f t="shared" ca="1" si="242"/>
        <v>0</v>
      </c>
      <c r="EA132" s="15">
        <f t="shared" ca="1" si="243"/>
        <v>0</v>
      </c>
      <c r="EB132" s="15">
        <f t="shared" ca="1" si="244"/>
        <v>0</v>
      </c>
      <c r="EC132" s="15">
        <f t="shared" ca="1" si="245"/>
        <v>0</v>
      </c>
      <c r="ED132" s="15">
        <f t="shared" ca="1" si="246"/>
        <v>0</v>
      </c>
      <c r="EE132" s="15">
        <f t="shared" ca="1" si="247"/>
        <v>0</v>
      </c>
      <c r="EF132" s="15">
        <f t="shared" ca="1" si="248"/>
        <v>5161.2493579211296</v>
      </c>
      <c r="EG132" s="15">
        <f t="shared" ca="1" si="249"/>
        <v>5161.2493579211296</v>
      </c>
      <c r="EH132" s="15">
        <f t="shared" ca="1" si="250"/>
        <v>35314.690642078989</v>
      </c>
      <c r="EI132" s="15">
        <f t="shared" ca="1" si="251"/>
        <v>40475.940000000119</v>
      </c>
      <c r="EJ132" s="16">
        <f ca="1">_xll.DBRW($B$3,$Q$37,$Q$38,$Q$40,$Q$41,$Q$42,$P132,EJ$2,EJ$4,EJ$3)</f>
        <v>0.1189527137910521</v>
      </c>
      <c r="EK132" s="16">
        <f ca="1">_xll.DBRW($B$3,$Q$37,$Q$38,$Q$40,$Q$41,$Q$42,$P132,EK$2,EK$4,EK$3)</f>
        <v>0.110314550251669</v>
      </c>
      <c r="EL132" s="17">
        <f t="shared" ca="1" si="252"/>
        <v>-0.8638163539383098</v>
      </c>
      <c r="EM132" s="14">
        <f t="shared" ca="1" si="253"/>
        <v>-21985.5069317901</v>
      </c>
      <c r="EN132" s="15">
        <f ca="1">_xll.DBRW($B$3,$Q$37,$Q$38,$Q$40,$Q$41,$Q$42,$P132,EN$2,EN$4,EN$3)</f>
        <v>0</v>
      </c>
      <c r="EO132" s="15">
        <f ca="1">_xll.DBRW($B$3,$Q$37,$Q$38,$Q$40,$Q$41,$Q$42,$P132,EO$2,EO$4,EO$3)</f>
        <v>0</v>
      </c>
      <c r="EP132" s="15">
        <f ca="1">_xll.DBRW($B$3,$Q$37,$Q$38,$Q$40,$Q$41,$Q$42,$P132,EP$2,EP$4,EP$3)</f>
        <v>0</v>
      </c>
      <c r="EQ132" s="15">
        <f ca="1">_xll.DBRW($B$3,$Q$37,$Q$38,$Q$40,$Q$41,$Q$42,$P132,EQ$2,EQ$4,EQ$3)</f>
        <v>0</v>
      </c>
      <c r="ER132" s="15">
        <f ca="1">_xll.DBRW($B$3,$Q$37,$Q$38,$Q$40,$Q$41,$Q$42,$P132,ER$2,ER$4,ER$3)</f>
        <v>0</v>
      </c>
      <c r="ES132" s="15">
        <f ca="1">_xll.DBRW($B$3,$Q$37,$Q$38,$Q$40,$Q$41,$Q$42,$P132,ES$2,ES$4,ES$3)</f>
        <v>0</v>
      </c>
      <c r="ET132" s="15">
        <f ca="1">_xll.DBRW($B$3,$Q$37,$Q$38,$Q$40,$Q$41,$Q$42,$P132,ET$2,ET$4,ET$3)</f>
        <v>0</v>
      </c>
      <c r="EU132" s="15">
        <f ca="1">_xll.DBRW($B$3,$Q$37,$Q$38,$Q$40,$Q$41,$Q$42,$P132,EU$2,EU$4,EU$3)</f>
        <v>0</v>
      </c>
      <c r="EV132" s="15">
        <f ca="1">_xll.DBRW($B$3,$Q$37,$Q$38,$Q$40,$Q$41,$Q$42,$P132,EV$2,EV$4,EV$3)</f>
        <v>0</v>
      </c>
      <c r="EW132" s="15">
        <f ca="1">_xll.DBRW($B$3,$Q$37,$Q$38,$Q$40,$Q$41,$Q$42,$P132,EW$2,EW$4,EW$3)</f>
        <v>0</v>
      </c>
      <c r="EX132" s="15">
        <f t="shared" ca="1" si="254"/>
        <v>0</v>
      </c>
      <c r="EY132" s="15">
        <f t="shared" ca="1" si="255"/>
        <v>0</v>
      </c>
      <c r="EZ132" s="15">
        <f t="shared" ca="1" si="256"/>
        <v>0</v>
      </c>
      <c r="FA132" s="15">
        <f t="shared" ca="1" si="257"/>
        <v>0</v>
      </c>
      <c r="FB132" s="15">
        <f t="shared" ca="1" si="258"/>
        <v>0</v>
      </c>
      <c r="FC132" s="15">
        <f t="shared" ca="1" si="259"/>
        <v>0</v>
      </c>
      <c r="FD132" s="15">
        <f t="shared" ca="1" si="260"/>
        <v>0</v>
      </c>
      <c r="FE132" s="15">
        <f t="shared" ca="1" si="261"/>
        <v>-21985.5069317901</v>
      </c>
      <c r="FF132" s="15">
        <f t="shared" ca="1" si="262"/>
        <v>-21985.5069317901</v>
      </c>
      <c r="FG132" s="15">
        <f t="shared" ca="1" si="263"/>
        <v>28689.556931790146</v>
      </c>
      <c r="FH132" s="15">
        <f t="shared" ca="1" si="264"/>
        <v>6704.0500000000466</v>
      </c>
      <c r="FI132" s="20"/>
      <c r="FJ132" s="85">
        <f t="shared" ca="1" si="265"/>
        <v>207015.00694224692</v>
      </c>
      <c r="FK132" s="21"/>
      <c r="FL132" s="22"/>
      <c r="FM132" s="104">
        <f ca="1">_xll.DBRW($B$3,$Q$37,$Q$38,$Q$40,$Q$41,$Q$42,$P132,FM$2,FM$4,FM$3)</f>
        <v>738105.87</v>
      </c>
      <c r="FN132" s="105">
        <f t="shared" ca="1" si="266"/>
        <v>0.29000373901860721</v>
      </c>
      <c r="FO132" s="104">
        <f ca="1">_xll.DBRW($B$3,$Q$37,$Q$38,$Q$40,$Q$41,$Q$42,$P132,FO$2,FO$4,FO$3)</f>
        <v>572278.71000000008</v>
      </c>
      <c r="FP132" s="105">
        <f t="shared" ca="1" si="267"/>
        <v>0.20400418031986833</v>
      </c>
      <c r="FQ132" s="86">
        <f t="shared" ca="1" si="268"/>
        <v>165827.15999999992</v>
      </c>
      <c r="FR132" s="103">
        <f t="shared" ca="1" si="269"/>
        <v>8.599955869873888</v>
      </c>
      <c r="FS132" s="23"/>
      <c r="FU132" s="37"/>
      <c r="FV132" s="37"/>
      <c r="FW132" s="37"/>
      <c r="FX132" s="37"/>
      <c r="FY132" s="37"/>
      <c r="FZ132" s="37"/>
      <c r="GA132" s="37"/>
      <c r="GB132" s="37"/>
      <c r="GC132" s="37"/>
      <c r="GD132" s="37"/>
      <c r="GE132" s="37"/>
      <c r="GF132" s="37"/>
      <c r="GG132" s="37"/>
    </row>
    <row r="133" spans="1:189" ht="15" customHeight="1" x14ac:dyDescent="0.25">
      <c r="A133">
        <f t="shared" ca="1" si="191"/>
        <v>1</v>
      </c>
      <c r="C133" s="30"/>
      <c r="D133" s="30"/>
      <c r="E133" s="30">
        <f t="shared" ca="1" si="190"/>
        <v>0</v>
      </c>
      <c r="F133" s="30"/>
      <c r="G133" s="30"/>
      <c r="H133" s="30"/>
      <c r="I133" s="30">
        <f t="shared" ca="1" si="189"/>
        <v>0</v>
      </c>
      <c r="J133" s="30">
        <f t="shared" ca="1" si="192"/>
        <v>0</v>
      </c>
      <c r="K133" s="4"/>
      <c r="L133" s="9"/>
      <c r="M133" s="10"/>
      <c r="N133" s="9"/>
      <c r="O133" s="11"/>
      <c r="P133" s="130" t="s">
        <v>295</v>
      </c>
      <c r="Q133" s="130"/>
      <c r="R133" s="12"/>
      <c r="S133" s="13"/>
      <c r="T133" s="84">
        <f ca="1">_xll.DBRW($B$3,$Q$37,$Q$38,$Q$40,$Q$41,$Q$42,$P133,T$2,T$4,T$3)</f>
        <v>2615193.3400000003</v>
      </c>
      <c r="U133" s="84">
        <f ca="1">_xll.DBRW($B$3,$Q$37,$Q$38,$Q$40,$Q$41,$Q$42,$P133,U$2,U$4,U$3)</f>
        <v>2873528.3499999996</v>
      </c>
      <c r="V133" s="85">
        <f t="shared" ca="1" si="193"/>
        <v>-258335.00999999931</v>
      </c>
      <c r="W133" s="106">
        <f t="shared" ca="1" si="194"/>
        <v>-8.990167436489685E-2</v>
      </c>
      <c r="X133" s="15">
        <f ca="1">_xll.DBRW($B$3,$Q$37,$Q$38,$Q$40,$Q$41,$Q$42,$P133,X$2,X$4,X$3)</f>
        <v>-1180516.6300000004</v>
      </c>
      <c r="Y133" s="15">
        <f ca="1">_xll.DBRW($B$3,$Q$37,$Q$38,$Q$40,$Q$41,$Q$42,$P133,Y$2,Y$4,Y$3)</f>
        <v>-25375.150000000005</v>
      </c>
      <c r="Z133" s="15">
        <f ca="1">_xll.DBRW($B$3,$Q$37,$Q$38,$Q$40,$Q$41,$Q$42,$P133,Z$2,Z$4,Z$3)</f>
        <v>0</v>
      </c>
      <c r="AA133" s="15">
        <f ca="1">_xll.DBRW($B$3,$Q$37,$Q$38,$Q$40,$Q$41,$Q$42,$P133,AA$2,AA$4,AA$3)</f>
        <v>-12477.18</v>
      </c>
      <c r="AB133" s="15">
        <f ca="1">_xll.DBRW($B$3,$Q$37,$Q$38,$Q$40,$Q$41,$Q$42,$P133,AB$2,AB$4,AB$3)</f>
        <v>-993638.91999999993</v>
      </c>
      <c r="AC133" s="15">
        <f ca="1">_xll.DBRW($B$3,$Q$37,$Q$38,$Q$40,$Q$41,$Q$42,$P133,AC$2,AC$4,AC$3)</f>
        <v>-1318032.5500000003</v>
      </c>
      <c r="AD133" s="15">
        <f ca="1">_xll.DBRW($B$3,$Q$37,$Q$38,$Q$40,$Q$41,$Q$42,$P133,AD$2,AD$4,AD$3)</f>
        <v>-27191.72</v>
      </c>
      <c r="AE133" s="15">
        <f ca="1">_xll.DBRW($B$3,$Q$37,$Q$38,$Q$40,$Q$41,$Q$42,$P133,AE$2,AE$4,AE$3)</f>
        <v>0</v>
      </c>
      <c r="AF133" s="15">
        <f ca="1">_xll.DBRW($B$3,$Q$37,$Q$38,$Q$40,$Q$41,$Q$42,$P133,AF$2,AF$4,AF$3)</f>
        <v>-11723.26</v>
      </c>
      <c r="AG133" s="15">
        <f ca="1">_xll.DBRW($B$3,$Q$37,$Q$38,$Q$40,$Q$41,$Q$42,$P133,AG$2,AG$4,AG$3)</f>
        <v>-1210920.8999999999</v>
      </c>
      <c r="AH133" s="15">
        <f t="shared" ca="1" si="195"/>
        <v>137515.91999999993</v>
      </c>
      <c r="AI133" s="15">
        <f t="shared" ca="1" si="196"/>
        <v>1816.5699999999961</v>
      </c>
      <c r="AJ133" s="15">
        <f t="shared" ca="1" si="197"/>
        <v>0</v>
      </c>
      <c r="AK133" s="15">
        <f t="shared" ca="1" si="198"/>
        <v>-753.92000000000007</v>
      </c>
      <c r="AL133" s="15">
        <f t="shared" ca="1" si="199"/>
        <v>217281.97999999998</v>
      </c>
      <c r="AM133" s="20"/>
      <c r="AN133" s="16">
        <f ca="1">_xll.DBRW($B$3,$Q$37,$Q$38,$Q$40,$Q$41,$Q$42,$P133,AN$2,AN$4,AN$3)</f>
        <v>0.45140701910781106</v>
      </c>
      <c r="AO133" s="16">
        <f ca="1">_xll.DBRW($B$3,$Q$37,$Q$38,$Q$40,$Q$41,$Q$42,$P133,AO$2,AO$4,AO$3)</f>
        <v>0.45868089312569355</v>
      </c>
      <c r="AP133" s="17">
        <f t="shared" ca="1" si="200"/>
        <v>0.72738740178824868</v>
      </c>
      <c r="AQ133" s="14">
        <f t="shared" ca="1" si="201"/>
        <v>19022.586887565281</v>
      </c>
      <c r="AR133" s="18">
        <f ca="1">_xll.DBRW($B$3,$Q$37,$Q$38,$Q$40,$Q$41,$Q$42,$P133,AR$2,AR$4,AR$3)</f>
        <v>30.138862245256174</v>
      </c>
      <c r="AS133" s="19">
        <f ca="1">_xll.DBRW($B$3,$Q$37,$Q$38,$Q$40,$Q$41,$Q$42,$P133,AS$2,AS$4,AS$3)</f>
        <v>1.1452826288262952</v>
      </c>
      <c r="AT133" s="18">
        <f ca="1">_xll.DBRW($B$3,$Q$37,$Q$38,$Q$40,$Q$41,$Q$42,$P133,AT$2,AT$4,AT$3)</f>
        <v>76.466501230537204</v>
      </c>
      <c r="AU133" s="15">
        <f ca="1">_xll.DBRW($B$3,$Q$37,$Q$38,$Q$40,$Q$41,$Q$42,$P133,AU$2,AU$4,AU$3)</f>
        <v>39169.25</v>
      </c>
      <c r="AV133" s="15">
        <f ca="1">_xll.DBRW($B$3,$Q$37,$Q$38,$Q$40,$Q$41,$Q$42,$P133,AV$2,AV$4,AV$3)</f>
        <v>34200.51</v>
      </c>
      <c r="AW133" s="18">
        <f ca="1">_xll.DBRW($B$3,$Q$37,$Q$38,$Q$40,$Q$41,$Q$42,$P133,AW$2,AW$4,AW$3)</f>
        <v>30.0100330762507</v>
      </c>
      <c r="AX133" s="19">
        <f ca="1">_xll.DBRW($B$3,$Q$37,$Q$38,$Q$40,$Q$41,$Q$42,$P133,AX$2,AX$4,AX$3)</f>
        <v>1.1432877377731627</v>
      </c>
      <c r="AY133" s="18">
        <f ca="1">_xll.DBRW($B$3,$Q$37,$Q$38,$Q$40,$Q$41,$Q$42,$P133,AY$2,AY$4,AY$3)</f>
        <v>74.80168313189877</v>
      </c>
      <c r="AZ133" s="15">
        <f ca="1">_xll.DBRW($B$3,$Q$37,$Q$38,$Q$40,$Q$41,$Q$42,$P133,AZ$2,AZ$4,AZ$3)</f>
        <v>43919.73</v>
      </c>
      <c r="BA133" s="15">
        <f ca="1">_xll.DBRW($B$3,$Q$37,$Q$38,$Q$40,$Q$41,$Q$42,$P133,BA$2,BA$4,BA$3)</f>
        <v>38415.29</v>
      </c>
      <c r="BB133" s="18">
        <f t="shared" ca="1" si="202"/>
        <v>0.12882916900547414</v>
      </c>
      <c r="BC133" s="18">
        <f t="shared" ca="1" si="203"/>
        <v>1.9948910531324415E-3</v>
      </c>
      <c r="BD133" s="18">
        <f t="shared" ca="1" si="204"/>
        <v>1.6648180986384347</v>
      </c>
      <c r="BE133" s="15">
        <f t="shared" ca="1" si="205"/>
        <v>-5046.1419280676682</v>
      </c>
      <c r="BF133" s="15">
        <f t="shared" ca="1" si="206"/>
        <v>-2059.8507142637723</v>
      </c>
      <c r="BG133" s="15">
        <f t="shared" ca="1" si="207"/>
        <v>25702.044944391735</v>
      </c>
      <c r="BH133" s="15">
        <f t="shared" ca="1" si="208"/>
        <v>426.53458550498181</v>
      </c>
      <c r="BI133" s="15">
        <f t="shared" ca="1" si="209"/>
        <v>0</v>
      </c>
      <c r="BJ133" s="15">
        <f t="shared" ca="1" si="210"/>
        <v>19022.586887565274</v>
      </c>
      <c r="BK133" s="15">
        <f t="shared" ca="1" si="211"/>
        <v>118493.33311243464</v>
      </c>
      <c r="BL133" s="15">
        <f t="shared" ca="1" si="212"/>
        <v>137515.91999999993</v>
      </c>
      <c r="BM133" s="16">
        <f ca="1">_xll.DBRW($B$3,$Q$37,$Q$38,$Q$40,$Q$41,$Q$42,$P133,BM$2,BM$4,BM$3)</f>
        <v>9.7029728593603717E-3</v>
      </c>
      <c r="BN133" s="16">
        <f ca="1">_xll.DBRW($B$3,$Q$37,$Q$38,$Q$40,$Q$41,$Q$42,$P133,BN$2,BN$4,BN$3)</f>
        <v>9.462833383912848E-3</v>
      </c>
      <c r="BO133" s="17">
        <f t="shared" ca="1" si="213"/>
        <v>-2.4013947544752369E-2</v>
      </c>
      <c r="BP133" s="14">
        <f t="shared" ca="1" si="214"/>
        <v>-628.01115686145704</v>
      </c>
      <c r="BQ133" s="15">
        <f ca="1">_xll.DBRW($B$3,$Q$37,$Q$38,$Q$40,$Q$41,$Q$42,$P133,BQ$2,BQ$4,BQ$3)</f>
        <v>7.4138898222137831E-2</v>
      </c>
      <c r="BR133" s="15">
        <f ca="1">_xll.DBRW($B$3,$Q$37,$Q$38,$Q$40,$Q$41,$Q$42,$P133,BR$2,BR$4,BR$3)</f>
        <v>10.007599301881754</v>
      </c>
      <c r="BS133" s="15">
        <f ca="1">_xll.DBRW($B$3,$Q$37,$Q$38,$Q$40,$Q$41,$Q$42,$P133,BS$2,BS$4,BS$3)</f>
        <v>76.466501230537204</v>
      </c>
      <c r="BT133" s="15">
        <f ca="1">_xll.DBRW($B$3,$Q$37,$Q$38,$Q$40,$Q$41,$Q$42,$P133,BT$2,BT$4,BT$3)</f>
        <v>342265</v>
      </c>
      <c r="BU133" s="15">
        <f ca="1">_xll.DBRW($B$3,$Q$37,$Q$38,$Q$40,$Q$41,$Q$42,$P133,BU$2,BU$4,BU$3)</f>
        <v>34200.51</v>
      </c>
      <c r="BV133" s="15">
        <f ca="1">_xll.DBRW($B$3,$Q$37,$Q$38,$Q$40,$Q$41,$Q$42,$P133,BV$2,BV$4,BV$3)</f>
        <v>7.174672028200825E-2</v>
      </c>
      <c r="BW133" s="15">
        <f ca="1">_xll.DBRW($B$3,$Q$37,$Q$38,$Q$40,$Q$41,$Q$42,$P133,BW$2,BW$4,BW$3)</f>
        <v>9.8657591807845257</v>
      </c>
      <c r="BX133" s="15">
        <f ca="1">_xll.DBRW($B$3,$Q$37,$Q$38,$Q$40,$Q$41,$Q$42,$P133,BX$2,BX$4,BX$3)</f>
        <v>74.80168313189877</v>
      </c>
      <c r="BY133" s="15">
        <f ca="1">_xll.DBRW($B$3,$Q$37,$Q$38,$Q$40,$Q$41,$Q$42,$P133,BY$2,BY$4,BY$3)</f>
        <v>378996</v>
      </c>
      <c r="BZ133" s="15">
        <f ca="1">_xll.DBRW($B$3,$Q$37,$Q$38,$Q$40,$Q$41,$Q$42,$P133,BZ$2,BZ$4,BZ$3)</f>
        <v>38415.29</v>
      </c>
      <c r="CA133" s="15">
        <f t="shared" ca="1" si="215"/>
        <v>2.3921779401295806E-3</v>
      </c>
      <c r="CB133" s="15">
        <f t="shared" ca="1" si="216"/>
        <v>0.14184012109722843</v>
      </c>
      <c r="CC133" s="15">
        <f t="shared" ca="1" si="217"/>
        <v>1.6648180986384347</v>
      </c>
      <c r="CD133" s="15">
        <f t="shared" ca="1" si="218"/>
        <v>-818.75878267845087</v>
      </c>
      <c r="CE133" s="15">
        <f t="shared" ca="1" si="219"/>
        <v>-364.81879223957776</v>
      </c>
      <c r="CF133" s="15">
        <f t="shared" ca="1" si="220"/>
        <v>552.46425945789656</v>
      </c>
      <c r="CG133" s="15">
        <f t="shared" ca="1" si="221"/>
        <v>3.1021585986750324</v>
      </c>
      <c r="CH133" s="15">
        <f t="shared" ca="1" si="222"/>
        <v>0</v>
      </c>
      <c r="CI133" s="15">
        <f t="shared" ca="1" si="223"/>
        <v>-628.01115686145704</v>
      </c>
      <c r="CJ133" s="15">
        <f t="shared" ca="1" si="224"/>
        <v>2444.5811568614531</v>
      </c>
      <c r="CK133" s="15">
        <f t="shared" ca="1" si="225"/>
        <v>1816.5699999999961</v>
      </c>
      <c r="CL133" s="16">
        <f ca="1">_xll.DBRW($B$3,$Q$37,$Q$38,$Q$40,$Q$41,$Q$42,$P133,CL$2,CL$4,CL$3)</f>
        <v>0</v>
      </c>
      <c r="CM133" s="16">
        <f ca="1">_xll.DBRW($B$3,$Q$37,$Q$38,$Q$40,$Q$41,$Q$42,$P133,CM$2,CM$4,CM$3)</f>
        <v>0</v>
      </c>
      <c r="CN133" s="17">
        <f t="shared" ca="1" si="226"/>
        <v>0</v>
      </c>
      <c r="CO133" s="14">
        <f t="shared" ca="1" si="227"/>
        <v>0</v>
      </c>
      <c r="CP133" s="15">
        <f ca="1">_xll.DBRW($B$3,$Q$37,$Q$38,$Q$40,$Q$41,$Q$42,$P133,CP$2,CP$4,CP$3)</f>
        <v>0</v>
      </c>
      <c r="CQ133" s="15">
        <f ca="1">_xll.DBRW($B$3,$Q$37,$Q$38,$Q$40,$Q$41,$Q$42,$P133,CQ$2,CQ$4,CQ$3)</f>
        <v>0</v>
      </c>
      <c r="CR133" s="15">
        <f ca="1">_xll.DBRW($B$3,$Q$37,$Q$38,$Q$40,$Q$41,$Q$42,$P133,CR$2,CR$4,CR$3)</f>
        <v>0</v>
      </c>
      <c r="CS133" s="15">
        <f ca="1">_xll.DBRW($B$3,$Q$37,$Q$38,$Q$40,$Q$41,$Q$42,$P133,CS$2,CS$4,CS$3)</f>
        <v>0</v>
      </c>
      <c r="CT133" s="15">
        <f ca="1">_xll.DBRW($B$3,$Q$37,$Q$38,$Q$40,$Q$41,$Q$42,$P133,CT$2,CT$4,CT$3)</f>
        <v>0</v>
      </c>
      <c r="CU133" s="15">
        <f ca="1">_xll.DBRW($B$3,$Q$37,$Q$38,$Q$40,$Q$41,$Q$42,$P133,CU$2,CU$4,CU$3)</f>
        <v>0</v>
      </c>
      <c r="CV133" s="15">
        <f ca="1">_xll.DBRW($B$3,$Q$37,$Q$38,$Q$40,$Q$41,$Q$42,$P133,CV$2,CV$4,CV$3)</f>
        <v>0</v>
      </c>
      <c r="CW133" s="15">
        <f ca="1">_xll.DBRW($B$3,$Q$37,$Q$38,$Q$40,$Q$41,$Q$42,$P133,CW$2,CW$4,CW$3)</f>
        <v>0</v>
      </c>
      <c r="CX133" s="15">
        <f ca="1">_xll.DBRW($B$3,$Q$37,$Q$38,$Q$40,$Q$41,$Q$42,$P133,CX$2,CX$4,CX$3)</f>
        <v>0</v>
      </c>
      <c r="CY133" s="15">
        <f ca="1">_xll.DBRW($B$3,$Q$37,$Q$38,$Q$40,$Q$41,$Q$42,$P133,CY$2,CY$4,CY$3)</f>
        <v>0</v>
      </c>
      <c r="CZ133" s="15">
        <f t="shared" ca="1" si="228"/>
        <v>0</v>
      </c>
      <c r="DA133" s="15">
        <f t="shared" ca="1" si="229"/>
        <v>0</v>
      </c>
      <c r="DB133" s="15">
        <f t="shared" ca="1" si="230"/>
        <v>0</v>
      </c>
      <c r="DC133" s="15">
        <f t="shared" ca="1" si="231"/>
        <v>0</v>
      </c>
      <c r="DD133" s="15">
        <f t="shared" ca="1" si="232"/>
        <v>0</v>
      </c>
      <c r="DE133" s="15">
        <f t="shared" ca="1" si="233"/>
        <v>0</v>
      </c>
      <c r="DF133" s="15">
        <f t="shared" ca="1" si="234"/>
        <v>0</v>
      </c>
      <c r="DG133" s="15">
        <f t="shared" ca="1" si="235"/>
        <v>0</v>
      </c>
      <c r="DH133" s="15">
        <f t="shared" ca="1" si="236"/>
        <v>0</v>
      </c>
      <c r="DI133" s="15">
        <f t="shared" ca="1" si="237"/>
        <v>0</v>
      </c>
      <c r="DJ133" s="15">
        <f t="shared" ca="1" si="238"/>
        <v>0</v>
      </c>
      <c r="DK133" s="16">
        <f ca="1">_xll.DBRW($B$3,$Q$37,$Q$38,$Q$40,$Q$41,$Q$42,$P133,DK$2,DK$4,DK$3)</f>
        <v>4.771035398858885E-3</v>
      </c>
      <c r="DL133" s="16">
        <f ca="1">_xll.DBRW($B$3,$Q$37,$Q$38,$Q$40,$Q$41,$Q$42,$P133,DL$2,DL$4,DL$3)</f>
        <v>4.0797439844294566E-3</v>
      </c>
      <c r="DM133" s="17">
        <f t="shared" ca="1" si="239"/>
        <v>-6.912914144294284E-2</v>
      </c>
      <c r="DN133" s="14">
        <f t="shared" ca="1" si="240"/>
        <v>-1807.8607030150208</v>
      </c>
      <c r="DO133" s="15">
        <f ca="1">_xll.DBRW($B$3,$Q$37,$Q$38,$Q$40,$Q$41,$Q$42,$P133,DO$2,DO$4,DO$3)</f>
        <v>0</v>
      </c>
      <c r="DP133" s="15">
        <f ca="1">_xll.DBRW($B$3,$Q$37,$Q$38,$Q$40,$Q$41,$Q$42,$P133,DP$2,DP$4,DP$3)</f>
        <v>0</v>
      </c>
      <c r="DQ133" s="15">
        <f ca="1">_xll.DBRW($B$3,$Q$37,$Q$38,$Q$40,$Q$41,$Q$42,$P133,DQ$2,DQ$4,DQ$3)</f>
        <v>0</v>
      </c>
      <c r="DR133" s="15">
        <f ca="1">_xll.DBRW($B$3,$Q$37,$Q$38,$Q$40,$Q$41,$Q$42,$P133,DR$2,DR$4,DR$3)</f>
        <v>0</v>
      </c>
      <c r="DS133" s="15">
        <f ca="1">_xll.DBRW($B$3,$Q$37,$Q$38,$Q$40,$Q$41,$Q$42,$P133,DS$2,DS$4,DS$3)</f>
        <v>0</v>
      </c>
      <c r="DT133" s="15">
        <f ca="1">_xll.DBRW($B$3,$Q$37,$Q$38,$Q$40,$Q$41,$Q$42,$P133,DT$2,DT$4,DT$3)</f>
        <v>0</v>
      </c>
      <c r="DU133" s="15">
        <f ca="1">_xll.DBRW($B$3,$Q$37,$Q$38,$Q$40,$Q$41,$Q$42,$P133,DU$2,DU$4,DU$3)</f>
        <v>0</v>
      </c>
      <c r="DV133" s="15">
        <f ca="1">_xll.DBRW($B$3,$Q$37,$Q$38,$Q$40,$Q$41,$Q$42,$P133,DV$2,DV$4,DV$3)</f>
        <v>0</v>
      </c>
      <c r="DW133" s="15">
        <f ca="1">_xll.DBRW($B$3,$Q$37,$Q$38,$Q$40,$Q$41,$Q$42,$P133,DW$2,DW$4,DW$3)</f>
        <v>0</v>
      </c>
      <c r="DX133" s="15">
        <f ca="1">_xll.DBRW($B$3,$Q$37,$Q$38,$Q$40,$Q$41,$Q$42,$P133,DX$2,DX$4,DX$3)</f>
        <v>0</v>
      </c>
      <c r="DY133" s="15">
        <f t="shared" ca="1" si="241"/>
        <v>0</v>
      </c>
      <c r="DZ133" s="15">
        <f t="shared" ca="1" si="242"/>
        <v>0</v>
      </c>
      <c r="EA133" s="15">
        <f t="shared" ca="1" si="243"/>
        <v>0</v>
      </c>
      <c r="EB133" s="15">
        <f t="shared" ca="1" si="244"/>
        <v>0</v>
      </c>
      <c r="EC133" s="15">
        <f t="shared" ca="1" si="245"/>
        <v>0</v>
      </c>
      <c r="ED133" s="15">
        <f t="shared" ca="1" si="246"/>
        <v>0</v>
      </c>
      <c r="EE133" s="15">
        <f t="shared" ca="1" si="247"/>
        <v>0</v>
      </c>
      <c r="EF133" s="15">
        <f t="shared" ca="1" si="248"/>
        <v>-1807.8607030150208</v>
      </c>
      <c r="EG133" s="15">
        <f t="shared" ca="1" si="249"/>
        <v>-1807.8607030150208</v>
      </c>
      <c r="EH133" s="15">
        <f t="shared" ca="1" si="250"/>
        <v>1053.9407030150207</v>
      </c>
      <c r="EI133" s="15">
        <f t="shared" ca="1" si="251"/>
        <v>-753.92000000000007</v>
      </c>
      <c r="EJ133" s="16">
        <f ca="1">_xll.DBRW($B$3,$Q$37,$Q$38,$Q$40,$Q$41,$Q$42,$P133,EJ$2,EJ$4,EJ$3)</f>
        <v>0.37994855095493618</v>
      </c>
      <c r="EK133" s="16">
        <f ca="1">_xll.DBRW($B$3,$Q$37,$Q$38,$Q$40,$Q$41,$Q$42,$P133,EK$2,EK$4,EK$3)</f>
        <v>0.4214055866196692</v>
      </c>
      <c r="EL133" s="17">
        <f t="shared" ca="1" si="252"/>
        <v>4.1457035664733022</v>
      </c>
      <c r="EM133" s="14">
        <f t="shared" ca="1" si="253"/>
        <v>108418.16356655218</v>
      </c>
      <c r="EN133" s="15">
        <f ca="1">_xll.DBRW($B$3,$Q$37,$Q$38,$Q$40,$Q$41,$Q$42,$P133,EN$2,EN$4,EN$3)</f>
        <v>29.053336339136461</v>
      </c>
      <c r="EO133" s="15">
        <f ca="1">_xll.DBRW($B$3,$Q$37,$Q$38,$Q$40,$Q$41,$Q$42,$P133,EO$2,EO$4,EO$3)</f>
        <v>1</v>
      </c>
      <c r="EP133" s="15">
        <f ca="1">_xll.DBRW($B$3,$Q$37,$Q$38,$Q$40,$Q$41,$Q$42,$P133,EP$2,EP$4,EP$3)</f>
        <v>76.466501230537204</v>
      </c>
      <c r="EQ133" s="15">
        <f ca="1">_xll.DBRW($B$3,$Q$37,$Q$38,$Q$40,$Q$41,$Q$42,$P133,EQ$2,EQ$4,EQ$3)</f>
        <v>34200.51</v>
      </c>
      <c r="ER133" s="15">
        <f ca="1">_xll.DBRW($B$3,$Q$37,$Q$38,$Q$40,$Q$41,$Q$42,$P133,ER$2,ER$4,ER$3)</f>
        <v>34200.51</v>
      </c>
      <c r="ES133" s="15">
        <f ca="1">_xll.DBRW($B$3,$Q$37,$Q$38,$Q$40,$Q$41,$Q$42,$P133,ES$2,ES$4,ES$3)</f>
        <v>31.521847160336414</v>
      </c>
      <c r="ET133" s="15">
        <f ca="1">_xll.DBRW($B$3,$Q$37,$Q$38,$Q$40,$Q$41,$Q$42,$P133,ET$2,ET$4,ET$3)</f>
        <v>1</v>
      </c>
      <c r="EU133" s="15">
        <f ca="1">_xll.DBRW($B$3,$Q$37,$Q$38,$Q$40,$Q$41,$Q$42,$P133,EU$2,EU$4,EU$3)</f>
        <v>74.80168313189877</v>
      </c>
      <c r="EV133" s="15">
        <f ca="1">_xll.DBRW($B$3,$Q$37,$Q$38,$Q$40,$Q$41,$Q$42,$P133,EV$2,EV$4,EV$3)</f>
        <v>38415.29</v>
      </c>
      <c r="EW133" s="15">
        <f ca="1">_xll.DBRW($B$3,$Q$37,$Q$38,$Q$40,$Q$41,$Q$42,$P133,EW$2,EW$4,EW$3)</f>
        <v>38415.29</v>
      </c>
      <c r="EX133" s="15">
        <f t="shared" ca="1" si="254"/>
        <v>-2.4685108211999527</v>
      </c>
      <c r="EY133" s="15">
        <f t="shared" ca="1" si="255"/>
        <v>0</v>
      </c>
      <c r="EZ133" s="15">
        <f t="shared" ca="1" si="256"/>
        <v>1.6648180986384347</v>
      </c>
      <c r="FA133" s="15">
        <f t="shared" ca="1" si="257"/>
        <v>84424.329025557192</v>
      </c>
      <c r="FB133" s="15">
        <f t="shared" ca="1" si="258"/>
        <v>0</v>
      </c>
      <c r="FC133" s="15">
        <f t="shared" ca="1" si="259"/>
        <v>21633.36926506224</v>
      </c>
      <c r="FD133" s="15">
        <f t="shared" ca="1" si="260"/>
        <v>2360.4652759327291</v>
      </c>
      <c r="FE133" s="15">
        <f t="shared" ca="1" si="261"/>
        <v>0</v>
      </c>
      <c r="FF133" s="15">
        <f t="shared" ca="1" si="262"/>
        <v>108418.16356655216</v>
      </c>
      <c r="FG133" s="15">
        <f t="shared" ca="1" si="263"/>
        <v>108863.81643344781</v>
      </c>
      <c r="FH133" s="15">
        <f t="shared" ca="1" si="264"/>
        <v>217281.97999999998</v>
      </c>
      <c r="FI133" s="20"/>
      <c r="FJ133" s="85">
        <f t="shared" ca="1" si="265"/>
        <v>230855.67140575894</v>
      </c>
      <c r="FK133" s="21"/>
      <c r="FL133" s="22"/>
      <c r="FM133" s="104">
        <f ca="1">_xll.DBRW($B$3,$Q$37,$Q$38,$Q$40,$Q$41,$Q$42,$P133,FM$2,FM$4,FM$3)</f>
        <v>403185.45999999973</v>
      </c>
      <c r="FN133" s="105">
        <f t="shared" ca="1" si="266"/>
        <v>0.15417042167903336</v>
      </c>
      <c r="FO133" s="104">
        <f ca="1">_xll.DBRW($B$3,$Q$37,$Q$38,$Q$40,$Q$41,$Q$42,$P133,FO$2,FO$4,FO$3)</f>
        <v>305659.91999999946</v>
      </c>
      <c r="FP133" s="105">
        <f t="shared" ca="1" si="267"/>
        <v>0.10637094288629499</v>
      </c>
      <c r="FQ133" s="86">
        <f t="shared" ca="1" si="268"/>
        <v>97525.54000000027</v>
      </c>
      <c r="FR133" s="103">
        <f t="shared" ca="1" si="269"/>
        <v>4.7799478792738368</v>
      </c>
      <c r="FS133" s="23"/>
      <c r="FU133" s="37"/>
      <c r="FV133" s="37"/>
      <c r="FW133" s="37"/>
      <c r="FX133" s="37"/>
      <c r="FY133" s="37"/>
      <c r="FZ133" s="37"/>
      <c r="GA133" s="37"/>
      <c r="GB133" s="37"/>
      <c r="GC133" s="37"/>
      <c r="GD133" s="37"/>
      <c r="GE133" s="37"/>
      <c r="GF133" s="37"/>
      <c r="GG133" s="37"/>
    </row>
    <row r="134" spans="1:189" ht="15" customHeight="1" x14ac:dyDescent="0.25">
      <c r="A134">
        <f t="shared" ca="1" si="191"/>
        <v>1</v>
      </c>
      <c r="C134" s="30"/>
      <c r="D134" s="30"/>
      <c r="E134" s="30">
        <f t="shared" ca="1" si="190"/>
        <v>0</v>
      </c>
      <c r="F134" s="30"/>
      <c r="G134" s="30"/>
      <c r="H134" s="30"/>
      <c r="I134" s="30">
        <f t="shared" ca="1" si="189"/>
        <v>0</v>
      </c>
      <c r="J134" s="30">
        <f t="shared" ca="1" si="192"/>
        <v>0</v>
      </c>
      <c r="K134" s="4"/>
      <c r="L134" s="9"/>
      <c r="M134" s="10"/>
      <c r="N134" s="9"/>
      <c r="O134" s="11"/>
      <c r="P134" s="130" t="s">
        <v>408</v>
      </c>
      <c r="Q134" s="130"/>
      <c r="R134" s="12"/>
      <c r="S134" s="13"/>
      <c r="T134" s="84">
        <f ca="1">_xll.DBRW($B$3,$Q$37,$Q$38,$Q$40,$Q$41,$Q$42,$P134,T$2,T$4,T$3)</f>
        <v>1102175.69</v>
      </c>
      <c r="U134" s="84">
        <f ca="1">_xll.DBRW($B$3,$Q$37,$Q$38,$Q$40,$Q$41,$Q$42,$P134,U$2,U$4,U$3)</f>
        <v>1353906.5500000003</v>
      </c>
      <c r="V134" s="85">
        <f t="shared" ca="1" si="193"/>
        <v>-251730.86000000034</v>
      </c>
      <c r="W134" s="106">
        <f t="shared" ca="1" si="194"/>
        <v>-0.18592927259270611</v>
      </c>
      <c r="X134" s="15">
        <f ca="1">_xll.DBRW($B$3,$Q$37,$Q$38,$Q$40,$Q$41,$Q$42,$P134,X$2,X$4,X$3)</f>
        <v>-377415.53000000009</v>
      </c>
      <c r="Y134" s="15">
        <f ca="1">_xll.DBRW($B$3,$Q$37,$Q$38,$Q$40,$Q$41,$Q$42,$P134,Y$2,Y$4,Y$3)</f>
        <v>-100965.6</v>
      </c>
      <c r="Z134" s="15">
        <f ca="1">_xll.DBRW($B$3,$Q$37,$Q$38,$Q$40,$Q$41,$Q$42,$P134,Z$2,Z$4,Z$3)</f>
        <v>-94673.500000000015</v>
      </c>
      <c r="AA134" s="15">
        <f ca="1">_xll.DBRW($B$3,$Q$37,$Q$38,$Q$40,$Q$41,$Q$42,$P134,AA$2,AA$4,AA$3)</f>
        <v>-182552.43999999997</v>
      </c>
      <c r="AB134" s="15">
        <f ca="1">_xll.DBRW($B$3,$Q$37,$Q$38,$Q$40,$Q$41,$Q$42,$P134,AB$2,AB$4,AB$3)</f>
        <v>-150790.07</v>
      </c>
      <c r="AC134" s="15">
        <f ca="1">_xll.DBRW($B$3,$Q$37,$Q$38,$Q$40,$Q$41,$Q$42,$P134,AC$2,AC$4,AC$3)</f>
        <v>-432371.05999999994</v>
      </c>
      <c r="AD134" s="15">
        <f ca="1">_xll.DBRW($B$3,$Q$37,$Q$38,$Q$40,$Q$41,$Q$42,$P134,AD$2,AD$4,AD$3)</f>
        <v>-117536.8</v>
      </c>
      <c r="AE134" s="15">
        <f ca="1">_xll.DBRW($B$3,$Q$37,$Q$38,$Q$40,$Q$41,$Q$42,$P134,AE$2,AE$4,AE$3)</f>
        <v>-139731.19</v>
      </c>
      <c r="AF134" s="15">
        <f ca="1">_xll.DBRW($B$3,$Q$37,$Q$38,$Q$40,$Q$41,$Q$42,$P134,AF$2,AF$4,AF$3)</f>
        <v>-206851.12999999998</v>
      </c>
      <c r="AG134" s="15">
        <f ca="1">_xll.DBRW($B$3,$Q$37,$Q$38,$Q$40,$Q$41,$Q$42,$P134,AG$2,AG$4,AG$3)</f>
        <v>-163396.56</v>
      </c>
      <c r="AH134" s="15">
        <f t="shared" ca="1" si="195"/>
        <v>54955.529999999853</v>
      </c>
      <c r="AI134" s="15">
        <f t="shared" ca="1" si="196"/>
        <v>16571.199999999997</v>
      </c>
      <c r="AJ134" s="15">
        <f t="shared" ca="1" si="197"/>
        <v>45057.689999999988</v>
      </c>
      <c r="AK134" s="15">
        <f t="shared" ca="1" si="198"/>
        <v>24298.690000000002</v>
      </c>
      <c r="AL134" s="15">
        <f t="shared" ca="1" si="199"/>
        <v>12606.489999999991</v>
      </c>
      <c r="AM134" s="20"/>
      <c r="AN134" s="16">
        <f ca="1">_xll.DBRW($B$3,$Q$37,$Q$38,$Q$40,$Q$41,$Q$42,$P134,AN$2,AN$4,AN$3)</f>
        <v>0.34242773944687538</v>
      </c>
      <c r="AO134" s="16">
        <f ca="1">_xll.DBRW($B$3,$Q$37,$Q$38,$Q$40,$Q$41,$Q$42,$P134,AO$2,AO$4,AO$3)</f>
        <v>0.31935074100941446</v>
      </c>
      <c r="AP134" s="17">
        <f t="shared" ca="1" si="200"/>
        <v>-2.3076998437460916</v>
      </c>
      <c r="AQ134" s="14">
        <f t="shared" ca="1" si="201"/>
        <v>-25434.906675937425</v>
      </c>
      <c r="AR134" s="18">
        <f ca="1">_xll.DBRW($B$3,$Q$37,$Q$38,$Q$40,$Q$41,$Q$42,$P134,AR$2,AR$4,AR$3)</f>
        <v>0</v>
      </c>
      <c r="AS134" s="19">
        <f ca="1">_xll.DBRW($B$3,$Q$37,$Q$38,$Q$40,$Q$41,$Q$42,$P134,AS$2,AS$4,AS$3)</f>
        <v>0</v>
      </c>
      <c r="AT134" s="18">
        <f ca="1">_xll.DBRW($B$3,$Q$37,$Q$38,$Q$40,$Q$41,$Q$42,$P134,AT$2,AT$4,AT$3)</f>
        <v>0</v>
      </c>
      <c r="AU134" s="15">
        <f ca="1">_xll.DBRW($B$3,$Q$37,$Q$38,$Q$40,$Q$41,$Q$42,$P134,AU$2,AU$4,AU$3)</f>
        <v>0</v>
      </c>
      <c r="AV134" s="15">
        <f ca="1">_xll.DBRW($B$3,$Q$37,$Q$38,$Q$40,$Q$41,$Q$42,$P134,AV$2,AV$4,AV$3)</f>
        <v>0</v>
      </c>
      <c r="AW134" s="18">
        <f ca="1">_xll.DBRW($B$3,$Q$37,$Q$38,$Q$40,$Q$41,$Q$42,$P134,AW$2,AW$4,AW$3)</f>
        <v>0</v>
      </c>
      <c r="AX134" s="19">
        <f ca="1">_xll.DBRW($B$3,$Q$37,$Q$38,$Q$40,$Q$41,$Q$42,$P134,AX$2,AX$4,AX$3)</f>
        <v>0</v>
      </c>
      <c r="AY134" s="18">
        <f ca="1">_xll.DBRW($B$3,$Q$37,$Q$38,$Q$40,$Q$41,$Q$42,$P134,AY$2,AY$4,AY$3)</f>
        <v>0</v>
      </c>
      <c r="AZ134" s="15">
        <f ca="1">_xll.DBRW($B$3,$Q$37,$Q$38,$Q$40,$Q$41,$Q$42,$P134,AZ$2,AZ$4,AZ$3)</f>
        <v>0</v>
      </c>
      <c r="BA134" s="15">
        <f ca="1">_xll.DBRW($B$3,$Q$37,$Q$38,$Q$40,$Q$41,$Q$42,$P134,BA$2,BA$4,BA$3)</f>
        <v>0</v>
      </c>
      <c r="BB134" s="18">
        <f t="shared" ca="1" si="202"/>
        <v>0</v>
      </c>
      <c r="BC134" s="18">
        <f t="shared" ca="1" si="203"/>
        <v>0</v>
      </c>
      <c r="BD134" s="18">
        <f t="shared" ca="1" si="204"/>
        <v>0</v>
      </c>
      <c r="BE134" s="15">
        <f t="shared" ca="1" si="205"/>
        <v>0</v>
      </c>
      <c r="BF134" s="15">
        <f t="shared" ca="1" si="206"/>
        <v>0</v>
      </c>
      <c r="BG134" s="15">
        <f t="shared" ca="1" si="207"/>
        <v>0</v>
      </c>
      <c r="BH134" s="15">
        <f t="shared" ca="1" si="208"/>
        <v>0</v>
      </c>
      <c r="BI134" s="15">
        <f t="shared" ca="1" si="209"/>
        <v>-25434.906675937425</v>
      </c>
      <c r="BJ134" s="15">
        <f t="shared" ca="1" si="210"/>
        <v>-25434.906675937425</v>
      </c>
      <c r="BK134" s="15">
        <f t="shared" ca="1" si="211"/>
        <v>80390.436675937279</v>
      </c>
      <c r="BL134" s="15">
        <f t="shared" ca="1" si="212"/>
        <v>54955.529999999853</v>
      </c>
      <c r="BM134" s="16">
        <f ca="1">_xll.DBRW($B$3,$Q$37,$Q$38,$Q$40,$Q$41,$Q$42,$P134,BM$2,BM$4,BM$3)</f>
        <v>9.1605722133102044E-2</v>
      </c>
      <c r="BN134" s="16">
        <f ca="1">_xll.DBRW($B$3,$Q$37,$Q$38,$Q$40,$Q$41,$Q$42,$P134,BN$2,BN$4,BN$3)</f>
        <v>8.6813081744822038E-2</v>
      </c>
      <c r="BO134" s="17">
        <f t="shared" ca="1" si="213"/>
        <v>-0.47926403882800062</v>
      </c>
      <c r="BP134" s="14">
        <f t="shared" ca="1" si="214"/>
        <v>-5282.3317268743849</v>
      </c>
      <c r="BQ134" s="15">
        <f ca="1">_xll.DBRW($B$3,$Q$37,$Q$38,$Q$40,$Q$41,$Q$42,$P134,BQ$2,BQ$4,BQ$3)</f>
        <v>0</v>
      </c>
      <c r="BR134" s="15">
        <f ca="1">_xll.DBRW($B$3,$Q$37,$Q$38,$Q$40,$Q$41,$Q$42,$P134,BR$2,BR$4,BR$3)</f>
        <v>0</v>
      </c>
      <c r="BS134" s="15">
        <f ca="1">_xll.DBRW($B$3,$Q$37,$Q$38,$Q$40,$Q$41,$Q$42,$P134,BS$2,BS$4,BS$3)</f>
        <v>0</v>
      </c>
      <c r="BT134" s="15">
        <f ca="1">_xll.DBRW($B$3,$Q$37,$Q$38,$Q$40,$Q$41,$Q$42,$P134,BT$2,BT$4,BT$3)</f>
        <v>0</v>
      </c>
      <c r="BU134" s="15">
        <f ca="1">_xll.DBRW($B$3,$Q$37,$Q$38,$Q$40,$Q$41,$Q$42,$P134,BU$2,BU$4,BU$3)</f>
        <v>0</v>
      </c>
      <c r="BV134" s="15">
        <f ca="1">_xll.DBRW($B$3,$Q$37,$Q$38,$Q$40,$Q$41,$Q$42,$P134,BV$2,BV$4,BV$3)</f>
        <v>0</v>
      </c>
      <c r="BW134" s="15">
        <f ca="1">_xll.DBRW($B$3,$Q$37,$Q$38,$Q$40,$Q$41,$Q$42,$P134,BW$2,BW$4,BW$3)</f>
        <v>0</v>
      </c>
      <c r="BX134" s="15">
        <f ca="1">_xll.DBRW($B$3,$Q$37,$Q$38,$Q$40,$Q$41,$Q$42,$P134,BX$2,BX$4,BX$3)</f>
        <v>0</v>
      </c>
      <c r="BY134" s="15">
        <f ca="1">_xll.DBRW($B$3,$Q$37,$Q$38,$Q$40,$Q$41,$Q$42,$P134,BY$2,BY$4,BY$3)</f>
        <v>0</v>
      </c>
      <c r="BZ134" s="15">
        <f ca="1">_xll.DBRW($B$3,$Q$37,$Q$38,$Q$40,$Q$41,$Q$42,$P134,BZ$2,BZ$4,BZ$3)</f>
        <v>0</v>
      </c>
      <c r="CA134" s="15">
        <f t="shared" ca="1" si="215"/>
        <v>0</v>
      </c>
      <c r="CB134" s="15">
        <f t="shared" ca="1" si="216"/>
        <v>0</v>
      </c>
      <c r="CC134" s="15">
        <f t="shared" ca="1" si="217"/>
        <v>0</v>
      </c>
      <c r="CD134" s="15">
        <f t="shared" ca="1" si="218"/>
        <v>0</v>
      </c>
      <c r="CE134" s="15">
        <f t="shared" ca="1" si="219"/>
        <v>0</v>
      </c>
      <c r="CF134" s="15">
        <f t="shared" ca="1" si="220"/>
        <v>0</v>
      </c>
      <c r="CG134" s="15">
        <f t="shared" ca="1" si="221"/>
        <v>0</v>
      </c>
      <c r="CH134" s="15">
        <f t="shared" ca="1" si="222"/>
        <v>-5282.3317268743849</v>
      </c>
      <c r="CI134" s="15">
        <f t="shared" ca="1" si="223"/>
        <v>-5282.3317268743849</v>
      </c>
      <c r="CJ134" s="15">
        <f t="shared" ca="1" si="224"/>
        <v>21853.531726874382</v>
      </c>
      <c r="CK134" s="15">
        <f t="shared" ca="1" si="225"/>
        <v>16571.199999999997</v>
      </c>
      <c r="CL134" s="16">
        <f ca="1">_xll.DBRW($B$3,$Q$37,$Q$38,$Q$40,$Q$41,$Q$42,$P134,CL$2,CL$4,CL$3)</f>
        <v>8.589692265849197E-2</v>
      </c>
      <c r="CM134" s="16">
        <f ca="1">_xll.DBRW($B$3,$Q$37,$Q$38,$Q$40,$Q$41,$Q$42,$P134,CM$2,CM$4,CM$3)</f>
        <v>0.10320593396937179</v>
      </c>
      <c r="CN134" s="17">
        <f t="shared" ca="1" si="226"/>
        <v>1.730901131087982</v>
      </c>
      <c r="CO134" s="14">
        <f t="shared" ca="1" si="227"/>
        <v>19077.571484786778</v>
      </c>
      <c r="CP134" s="15">
        <f ca="1">_xll.DBRW($B$3,$Q$37,$Q$38,$Q$40,$Q$41,$Q$42,$P134,CP$2,CP$4,CP$3)</f>
        <v>0</v>
      </c>
      <c r="CQ134" s="15">
        <f ca="1">_xll.DBRW($B$3,$Q$37,$Q$38,$Q$40,$Q$41,$Q$42,$P134,CQ$2,CQ$4,CQ$3)</f>
        <v>0</v>
      </c>
      <c r="CR134" s="15">
        <f ca="1">_xll.DBRW($B$3,$Q$37,$Q$38,$Q$40,$Q$41,$Q$42,$P134,CR$2,CR$4,CR$3)</f>
        <v>0</v>
      </c>
      <c r="CS134" s="15">
        <f ca="1">_xll.DBRW($B$3,$Q$37,$Q$38,$Q$40,$Q$41,$Q$42,$P134,CS$2,CS$4,CS$3)</f>
        <v>0</v>
      </c>
      <c r="CT134" s="15">
        <f ca="1">_xll.DBRW($B$3,$Q$37,$Q$38,$Q$40,$Q$41,$Q$42,$P134,CT$2,CT$4,CT$3)</f>
        <v>0</v>
      </c>
      <c r="CU134" s="15">
        <f ca="1">_xll.DBRW($B$3,$Q$37,$Q$38,$Q$40,$Q$41,$Q$42,$P134,CU$2,CU$4,CU$3)</f>
        <v>0</v>
      </c>
      <c r="CV134" s="15">
        <f ca="1">_xll.DBRW($B$3,$Q$37,$Q$38,$Q$40,$Q$41,$Q$42,$P134,CV$2,CV$4,CV$3)</f>
        <v>0</v>
      </c>
      <c r="CW134" s="15">
        <f ca="1">_xll.DBRW($B$3,$Q$37,$Q$38,$Q$40,$Q$41,$Q$42,$P134,CW$2,CW$4,CW$3)</f>
        <v>0</v>
      </c>
      <c r="CX134" s="15">
        <f ca="1">_xll.DBRW($B$3,$Q$37,$Q$38,$Q$40,$Q$41,$Q$42,$P134,CX$2,CX$4,CX$3)</f>
        <v>0</v>
      </c>
      <c r="CY134" s="15">
        <f ca="1">_xll.DBRW($B$3,$Q$37,$Q$38,$Q$40,$Q$41,$Q$42,$P134,CY$2,CY$4,CY$3)</f>
        <v>0</v>
      </c>
      <c r="CZ134" s="15">
        <f t="shared" ca="1" si="228"/>
        <v>0</v>
      </c>
      <c r="DA134" s="15">
        <f t="shared" ca="1" si="229"/>
        <v>0</v>
      </c>
      <c r="DB134" s="15">
        <f t="shared" ca="1" si="230"/>
        <v>0</v>
      </c>
      <c r="DC134" s="15">
        <f t="shared" ca="1" si="231"/>
        <v>0</v>
      </c>
      <c r="DD134" s="15">
        <f t="shared" ca="1" si="232"/>
        <v>0</v>
      </c>
      <c r="DE134" s="15">
        <f t="shared" ca="1" si="233"/>
        <v>0</v>
      </c>
      <c r="DF134" s="15">
        <f t="shared" ca="1" si="234"/>
        <v>0</v>
      </c>
      <c r="DG134" s="15">
        <f t="shared" ca="1" si="235"/>
        <v>19077.571484786778</v>
      </c>
      <c r="DH134" s="15">
        <f t="shared" ca="1" si="236"/>
        <v>19077.571484786778</v>
      </c>
      <c r="DI134" s="15">
        <f t="shared" ca="1" si="237"/>
        <v>25980.118515213209</v>
      </c>
      <c r="DJ134" s="15">
        <f t="shared" ca="1" si="238"/>
        <v>45057.689999999988</v>
      </c>
      <c r="DK134" s="16">
        <f ca="1">_xll.DBRW($B$3,$Q$37,$Q$38,$Q$40,$Q$41,$Q$42,$P134,DK$2,DK$4,DK$3)</f>
        <v>0.16562916570950678</v>
      </c>
      <c r="DL134" s="16">
        <f ca="1">_xll.DBRW($B$3,$Q$37,$Q$38,$Q$40,$Q$41,$Q$42,$P134,DL$2,DL$4,DL$3)</f>
        <v>0.15278095079752729</v>
      </c>
      <c r="DM134" s="17">
        <f t="shared" ca="1" si="239"/>
        <v>-1.284821491197949</v>
      </c>
      <c r="DN134" s="14">
        <f t="shared" ca="1" si="240"/>
        <v>-14160.990135879285</v>
      </c>
      <c r="DO134" s="15">
        <f ca="1">_xll.DBRW($B$3,$Q$37,$Q$38,$Q$40,$Q$41,$Q$42,$P134,DO$2,DO$4,DO$3)</f>
        <v>0</v>
      </c>
      <c r="DP134" s="15">
        <f ca="1">_xll.DBRW($B$3,$Q$37,$Q$38,$Q$40,$Q$41,$Q$42,$P134,DP$2,DP$4,DP$3)</f>
        <v>0</v>
      </c>
      <c r="DQ134" s="15">
        <f ca="1">_xll.DBRW($B$3,$Q$37,$Q$38,$Q$40,$Q$41,$Q$42,$P134,DQ$2,DQ$4,DQ$3)</f>
        <v>0</v>
      </c>
      <c r="DR134" s="15">
        <f ca="1">_xll.DBRW($B$3,$Q$37,$Q$38,$Q$40,$Q$41,$Q$42,$P134,DR$2,DR$4,DR$3)</f>
        <v>0</v>
      </c>
      <c r="DS134" s="15">
        <f ca="1">_xll.DBRW($B$3,$Q$37,$Q$38,$Q$40,$Q$41,$Q$42,$P134,DS$2,DS$4,DS$3)</f>
        <v>0</v>
      </c>
      <c r="DT134" s="15">
        <f ca="1">_xll.DBRW($B$3,$Q$37,$Q$38,$Q$40,$Q$41,$Q$42,$P134,DT$2,DT$4,DT$3)</f>
        <v>0</v>
      </c>
      <c r="DU134" s="15">
        <f ca="1">_xll.DBRW($B$3,$Q$37,$Q$38,$Q$40,$Q$41,$Q$42,$P134,DU$2,DU$4,DU$3)</f>
        <v>0</v>
      </c>
      <c r="DV134" s="15">
        <f ca="1">_xll.DBRW($B$3,$Q$37,$Q$38,$Q$40,$Q$41,$Q$42,$P134,DV$2,DV$4,DV$3)</f>
        <v>0</v>
      </c>
      <c r="DW134" s="15">
        <f ca="1">_xll.DBRW($B$3,$Q$37,$Q$38,$Q$40,$Q$41,$Q$42,$P134,DW$2,DW$4,DW$3)</f>
        <v>0</v>
      </c>
      <c r="DX134" s="15">
        <f ca="1">_xll.DBRW($B$3,$Q$37,$Q$38,$Q$40,$Q$41,$Q$42,$P134,DX$2,DX$4,DX$3)</f>
        <v>0</v>
      </c>
      <c r="DY134" s="15">
        <f t="shared" ca="1" si="241"/>
        <v>0</v>
      </c>
      <c r="DZ134" s="15">
        <f t="shared" ca="1" si="242"/>
        <v>0</v>
      </c>
      <c r="EA134" s="15">
        <f t="shared" ca="1" si="243"/>
        <v>0</v>
      </c>
      <c r="EB134" s="15">
        <f t="shared" ca="1" si="244"/>
        <v>0</v>
      </c>
      <c r="EC134" s="15">
        <f t="shared" ca="1" si="245"/>
        <v>0</v>
      </c>
      <c r="ED134" s="15">
        <f t="shared" ca="1" si="246"/>
        <v>0</v>
      </c>
      <c r="EE134" s="15">
        <f t="shared" ca="1" si="247"/>
        <v>0</v>
      </c>
      <c r="EF134" s="15">
        <f t="shared" ca="1" si="248"/>
        <v>-14160.990135879285</v>
      </c>
      <c r="EG134" s="15">
        <f t="shared" ca="1" si="249"/>
        <v>-14160.990135879285</v>
      </c>
      <c r="EH134" s="15">
        <f t="shared" ca="1" si="250"/>
        <v>38459.680135879287</v>
      </c>
      <c r="EI134" s="15">
        <f t="shared" ca="1" si="251"/>
        <v>24298.690000000002</v>
      </c>
      <c r="EJ134" s="16">
        <f ca="1">_xll.DBRW($B$3,$Q$37,$Q$38,$Q$40,$Q$41,$Q$42,$P134,EJ$2,EJ$4,EJ$3)</f>
        <v>0.13681128278196739</v>
      </c>
      <c r="EK134" s="16">
        <f ca="1">_xll.DBRW($B$3,$Q$37,$Q$38,$Q$40,$Q$41,$Q$42,$P134,EK$2,EK$4,EK$3)</f>
        <v>0.12068525704377453</v>
      </c>
      <c r="EL134" s="17">
        <f t="shared" ca="1" si="252"/>
        <v>-1.6126025738192857</v>
      </c>
      <c r="EM134" s="14">
        <f t="shared" ca="1" si="253"/>
        <v>-17773.713544950468</v>
      </c>
      <c r="EN134" s="15">
        <f ca="1">_xll.DBRW($B$3,$Q$37,$Q$38,$Q$40,$Q$41,$Q$42,$P134,EN$2,EN$4,EN$3)</f>
        <v>0</v>
      </c>
      <c r="EO134" s="15">
        <f ca="1">_xll.DBRW($B$3,$Q$37,$Q$38,$Q$40,$Q$41,$Q$42,$P134,EO$2,EO$4,EO$3)</f>
        <v>0</v>
      </c>
      <c r="EP134" s="15">
        <f ca="1">_xll.DBRW($B$3,$Q$37,$Q$38,$Q$40,$Q$41,$Q$42,$P134,EP$2,EP$4,EP$3)</f>
        <v>0</v>
      </c>
      <c r="EQ134" s="15">
        <f ca="1">_xll.DBRW($B$3,$Q$37,$Q$38,$Q$40,$Q$41,$Q$42,$P134,EQ$2,EQ$4,EQ$3)</f>
        <v>0</v>
      </c>
      <c r="ER134" s="15">
        <f ca="1">_xll.DBRW($B$3,$Q$37,$Q$38,$Q$40,$Q$41,$Q$42,$P134,ER$2,ER$4,ER$3)</f>
        <v>0</v>
      </c>
      <c r="ES134" s="15">
        <f ca="1">_xll.DBRW($B$3,$Q$37,$Q$38,$Q$40,$Q$41,$Q$42,$P134,ES$2,ES$4,ES$3)</f>
        <v>0</v>
      </c>
      <c r="ET134" s="15">
        <f ca="1">_xll.DBRW($B$3,$Q$37,$Q$38,$Q$40,$Q$41,$Q$42,$P134,ET$2,ET$4,ET$3)</f>
        <v>0</v>
      </c>
      <c r="EU134" s="15">
        <f ca="1">_xll.DBRW($B$3,$Q$37,$Q$38,$Q$40,$Q$41,$Q$42,$P134,EU$2,EU$4,EU$3)</f>
        <v>0</v>
      </c>
      <c r="EV134" s="15">
        <f ca="1">_xll.DBRW($B$3,$Q$37,$Q$38,$Q$40,$Q$41,$Q$42,$P134,EV$2,EV$4,EV$3)</f>
        <v>0</v>
      </c>
      <c r="EW134" s="15">
        <f ca="1">_xll.DBRW($B$3,$Q$37,$Q$38,$Q$40,$Q$41,$Q$42,$P134,EW$2,EW$4,EW$3)</f>
        <v>0</v>
      </c>
      <c r="EX134" s="15">
        <f t="shared" ca="1" si="254"/>
        <v>0</v>
      </c>
      <c r="EY134" s="15">
        <f t="shared" ca="1" si="255"/>
        <v>0</v>
      </c>
      <c r="EZ134" s="15">
        <f t="shared" ca="1" si="256"/>
        <v>0</v>
      </c>
      <c r="FA134" s="15">
        <f t="shared" ca="1" si="257"/>
        <v>0</v>
      </c>
      <c r="FB134" s="15">
        <f t="shared" ca="1" si="258"/>
        <v>0</v>
      </c>
      <c r="FC134" s="15">
        <f t="shared" ca="1" si="259"/>
        <v>0</v>
      </c>
      <c r="FD134" s="15">
        <f t="shared" ca="1" si="260"/>
        <v>0</v>
      </c>
      <c r="FE134" s="15">
        <f t="shared" ca="1" si="261"/>
        <v>-17773.713544950468</v>
      </c>
      <c r="FF134" s="15">
        <f t="shared" ca="1" si="262"/>
        <v>-17773.713544950468</v>
      </c>
      <c r="FG134" s="15">
        <f t="shared" ca="1" si="263"/>
        <v>30380.203544950458</v>
      </c>
      <c r="FH134" s="15">
        <f t="shared" ca="1" si="264"/>
        <v>12606.489999999991</v>
      </c>
      <c r="FI134" s="20"/>
      <c r="FJ134" s="85">
        <f t="shared" ca="1" si="265"/>
        <v>197063.97059885462</v>
      </c>
      <c r="FK134" s="21"/>
      <c r="FL134" s="22"/>
      <c r="FM134" s="104">
        <f ca="1">_xll.DBRW($B$3,$Q$37,$Q$38,$Q$40,$Q$41,$Q$42,$P134,FM$2,FM$4,FM$3)</f>
        <v>195778.54999999987</v>
      </c>
      <c r="FN134" s="105">
        <f t="shared" ca="1" si="266"/>
        <v>0.17762916727005645</v>
      </c>
      <c r="FO134" s="104">
        <f ca="1">_xll.DBRW($B$3,$Q$37,$Q$38,$Q$40,$Q$41,$Q$42,$P134,FO$2,FO$4,FO$3)</f>
        <v>294019.81000000041</v>
      </c>
      <c r="FP134" s="105">
        <f t="shared" ca="1" si="267"/>
        <v>0.21716403543508991</v>
      </c>
      <c r="FQ134" s="86">
        <f t="shared" ca="1" si="268"/>
        <v>-98241.260000000533</v>
      </c>
      <c r="FR134" s="103">
        <f t="shared" ca="1" si="269"/>
        <v>-3.9534868165033461</v>
      </c>
      <c r="FS134" s="23"/>
      <c r="FU134" s="37"/>
      <c r="FV134" s="37"/>
      <c r="FW134" s="37"/>
      <c r="FX134" s="37"/>
      <c r="FY134" s="37"/>
      <c r="FZ134" s="37"/>
      <c r="GA134" s="37"/>
      <c r="GB134" s="37"/>
      <c r="GC134" s="37"/>
      <c r="GD134" s="37"/>
      <c r="GE134" s="37"/>
      <c r="GF134" s="37"/>
      <c r="GG134" s="37"/>
    </row>
    <row r="135" spans="1:189" ht="15" customHeight="1" x14ac:dyDescent="0.25">
      <c r="A135">
        <f t="shared" ca="1" si="191"/>
        <v>1</v>
      </c>
      <c r="C135" s="30"/>
      <c r="D135" s="30"/>
      <c r="E135" s="30">
        <f t="shared" ca="1" si="190"/>
        <v>0</v>
      </c>
      <c r="F135" s="30"/>
      <c r="G135" s="30"/>
      <c r="H135" s="30"/>
      <c r="I135" s="30">
        <f t="shared" ca="1" si="189"/>
        <v>0</v>
      </c>
      <c r="J135" s="30">
        <f t="shared" ca="1" si="192"/>
        <v>0</v>
      </c>
      <c r="K135" s="4"/>
      <c r="L135" s="9"/>
      <c r="M135" s="10"/>
      <c r="N135" s="9"/>
      <c r="O135" s="11"/>
      <c r="P135" s="130" t="s">
        <v>261</v>
      </c>
      <c r="Q135" s="130"/>
      <c r="R135" s="12"/>
      <c r="S135" s="13"/>
      <c r="T135" s="84">
        <f ca="1">_xll.DBRW($B$3,$Q$37,$Q$38,$Q$40,$Q$41,$Q$42,$P135,T$2,T$4,T$3)</f>
        <v>3525732.15</v>
      </c>
      <c r="U135" s="84">
        <f ca="1">_xll.DBRW($B$3,$Q$37,$Q$38,$Q$40,$Q$41,$Q$42,$P135,U$2,U$4,U$3)</f>
        <v>3761125.0999999996</v>
      </c>
      <c r="V135" s="85">
        <f t="shared" ca="1" si="193"/>
        <v>-235392.94999999972</v>
      </c>
      <c r="W135" s="106">
        <f t="shared" ca="1" si="194"/>
        <v>-6.2585780515516415E-2</v>
      </c>
      <c r="X135" s="15">
        <f ca="1">_xll.DBRW($B$3,$Q$37,$Q$38,$Q$40,$Q$41,$Q$42,$P135,X$2,X$4,X$3)</f>
        <v>-1111245.31</v>
      </c>
      <c r="Y135" s="15">
        <f ca="1">_xll.DBRW($B$3,$Q$37,$Q$38,$Q$40,$Q$41,$Q$42,$P135,Y$2,Y$4,Y$3)</f>
        <v>-365266.16</v>
      </c>
      <c r="Z135" s="15">
        <f ca="1">_xll.DBRW($B$3,$Q$37,$Q$38,$Q$40,$Q$41,$Q$42,$P135,Z$2,Z$4,Z$3)</f>
        <v>-373943.43</v>
      </c>
      <c r="AA135" s="15">
        <f ca="1">_xll.DBRW($B$3,$Q$37,$Q$38,$Q$40,$Q$41,$Q$42,$P135,AA$2,AA$4,AA$3)</f>
        <v>-30802.94</v>
      </c>
      <c r="AB135" s="15">
        <f ca="1">_xll.DBRW($B$3,$Q$37,$Q$38,$Q$40,$Q$41,$Q$42,$P135,AB$2,AB$4,AB$3)</f>
        <v>-1529402.7500000002</v>
      </c>
      <c r="AC135" s="15">
        <f ca="1">_xll.DBRW($B$3,$Q$37,$Q$38,$Q$40,$Q$41,$Q$42,$P135,AC$2,AC$4,AC$3)</f>
        <v>-1195434.8599999999</v>
      </c>
      <c r="AD135" s="15">
        <f ca="1">_xll.DBRW($B$3,$Q$37,$Q$38,$Q$40,$Q$41,$Q$42,$P135,AD$2,AD$4,AD$3)</f>
        <v>-488944.24000000005</v>
      </c>
      <c r="AE135" s="15">
        <f ca="1">_xll.DBRW($B$3,$Q$37,$Q$38,$Q$40,$Q$41,$Q$42,$P135,AE$2,AE$4,AE$3)</f>
        <v>-546135.93000000005</v>
      </c>
      <c r="AF135" s="15">
        <f ca="1">_xll.DBRW($B$3,$Q$37,$Q$38,$Q$40,$Q$41,$Q$42,$P135,AF$2,AF$4,AF$3)</f>
        <v>-15885.670000000002</v>
      </c>
      <c r="AG135" s="15">
        <f ca="1">_xll.DBRW($B$3,$Q$37,$Q$38,$Q$40,$Q$41,$Q$42,$P135,AG$2,AG$4,AG$3)</f>
        <v>-1327244.53</v>
      </c>
      <c r="AH135" s="15">
        <f t="shared" ca="1" si="195"/>
        <v>84189.549999999814</v>
      </c>
      <c r="AI135" s="15">
        <f t="shared" ca="1" si="196"/>
        <v>123678.08000000007</v>
      </c>
      <c r="AJ135" s="15">
        <f t="shared" ca="1" si="197"/>
        <v>172192.50000000006</v>
      </c>
      <c r="AK135" s="15">
        <f t="shared" ca="1" si="198"/>
        <v>-14917.269999999997</v>
      </c>
      <c r="AL135" s="15">
        <f t="shared" ca="1" si="199"/>
        <v>-202158.2200000002</v>
      </c>
      <c r="AM135" s="20"/>
      <c r="AN135" s="16">
        <f ca="1">_xll.DBRW($B$3,$Q$37,$Q$38,$Q$40,$Q$41,$Q$42,$P135,AN$2,AN$4,AN$3)</f>
        <v>0.31518143259975095</v>
      </c>
      <c r="AO135" s="16">
        <f ca="1">_xll.DBRW($B$3,$Q$37,$Q$38,$Q$40,$Q$41,$Q$42,$P135,AO$2,AO$4,AO$3)</f>
        <v>0.31783969642488097</v>
      </c>
      <c r="AP135" s="17">
        <f t="shared" ca="1" si="200"/>
        <v>0.26582638251300139</v>
      </c>
      <c r="AQ135" s="14">
        <f t="shared" ca="1" si="201"/>
        <v>9372.3262314427266</v>
      </c>
      <c r="AR135" s="18">
        <f ca="1">_xll.DBRW($B$3,$Q$37,$Q$38,$Q$40,$Q$41,$Q$42,$P135,AR$2,AR$4,AR$3)</f>
        <v>21.995349535042575</v>
      </c>
      <c r="AS135" s="19">
        <f ca="1">_xll.DBRW($B$3,$Q$37,$Q$38,$Q$40,$Q$41,$Q$42,$P135,AS$2,AS$4,AS$3)</f>
        <v>1.1508074950115259</v>
      </c>
      <c r="AT135" s="18">
        <f ca="1">_xll.DBRW($B$3,$Q$37,$Q$38,$Q$40,$Q$41,$Q$42,$P135,AT$2,AT$4,AT$3)</f>
        <v>80.310609960547779</v>
      </c>
      <c r="AU135" s="15">
        <f ca="1">_xll.DBRW($B$3,$Q$37,$Q$38,$Q$40,$Q$41,$Q$42,$P135,AU$2,AU$4,AU$3)</f>
        <v>50521.83</v>
      </c>
      <c r="AV135" s="15">
        <f ca="1">_xll.DBRW($B$3,$Q$37,$Q$38,$Q$40,$Q$41,$Q$42,$P135,AV$2,AV$4,AV$3)</f>
        <v>43901.2</v>
      </c>
      <c r="AW135" s="18">
        <f ca="1">_xll.DBRW($B$3,$Q$37,$Q$38,$Q$40,$Q$41,$Q$42,$P135,AW$2,AW$4,AW$3)</f>
        <v>21.879904898217664</v>
      </c>
      <c r="AX135" s="19">
        <f ca="1">_xll.DBRW($B$3,$Q$37,$Q$38,$Q$40,$Q$41,$Q$42,$P135,AX$2,AX$4,AX$3)</f>
        <v>1.1158875946905873</v>
      </c>
      <c r="AY135" s="18">
        <f ca="1">_xll.DBRW($B$3,$Q$37,$Q$38,$Q$40,$Q$41,$Q$42,$P135,AY$2,AY$4,AY$3)</f>
        <v>76.817070754726615</v>
      </c>
      <c r="AZ135" s="15">
        <f ca="1">_xll.DBRW($B$3,$Q$37,$Q$38,$Q$40,$Q$41,$Q$42,$P135,AZ$2,AZ$4,AZ$3)</f>
        <v>54636.2</v>
      </c>
      <c r="BA135" s="15">
        <f ca="1">_xll.DBRW($B$3,$Q$37,$Q$38,$Q$40,$Q$41,$Q$42,$P135,BA$2,BA$4,BA$3)</f>
        <v>48962.1</v>
      </c>
      <c r="BB135" s="18">
        <f t="shared" ca="1" si="202"/>
        <v>0.11544463682491113</v>
      </c>
      <c r="BC135" s="18">
        <f t="shared" ca="1" si="203"/>
        <v>3.4919900320938613E-2</v>
      </c>
      <c r="BD135" s="18">
        <f t="shared" ca="1" si="204"/>
        <v>3.4935392058211647</v>
      </c>
      <c r="BE135" s="15">
        <f t="shared" ca="1" si="205"/>
        <v>-5832.4743160798998</v>
      </c>
      <c r="BF135" s="15">
        <f t="shared" ca="1" si="206"/>
        <v>-34774.627517989604</v>
      </c>
      <c r="BG135" s="15">
        <f t="shared" ca="1" si="207"/>
        <v>48339.553885557551</v>
      </c>
      <c r="BH135" s="15">
        <f t="shared" ca="1" si="208"/>
        <v>1639.8741799546842</v>
      </c>
      <c r="BI135" s="15">
        <f t="shared" ca="1" si="209"/>
        <v>0</v>
      </c>
      <c r="BJ135" s="15">
        <f t="shared" ca="1" si="210"/>
        <v>9372.3262314427338</v>
      </c>
      <c r="BK135" s="15">
        <f t="shared" ca="1" si="211"/>
        <v>74817.223768557087</v>
      </c>
      <c r="BL135" s="15">
        <f t="shared" ca="1" si="212"/>
        <v>84189.549999999814</v>
      </c>
      <c r="BM135" s="16">
        <f ca="1">_xll.DBRW($B$3,$Q$37,$Q$38,$Q$40,$Q$41,$Q$42,$P135,BM$2,BM$4,BM$3)</f>
        <v>0.10360008771511471</v>
      </c>
      <c r="BN135" s="16">
        <f ca="1">_xll.DBRW($B$3,$Q$37,$Q$38,$Q$40,$Q$41,$Q$42,$P135,BN$2,BN$4,BN$3)</f>
        <v>0.12999946212903157</v>
      </c>
      <c r="BO135" s="17">
        <f t="shared" ca="1" si="213"/>
        <v>2.6399374413916861</v>
      </c>
      <c r="BP135" s="14">
        <f t="shared" ca="1" si="214"/>
        <v>93077.123111034089</v>
      </c>
      <c r="BQ135" s="15">
        <f ca="1">_xll.DBRW($B$3,$Q$37,$Q$38,$Q$40,$Q$41,$Q$42,$P135,BQ$2,BQ$4,BQ$3)</f>
        <v>0.48710273045507579</v>
      </c>
      <c r="BR135" s="15">
        <f ca="1">_xll.DBRW($B$3,$Q$37,$Q$38,$Q$40,$Q$41,$Q$42,$P135,BR$2,BR$4,BR$3)</f>
        <v>17.080968173990691</v>
      </c>
      <c r="BS135" s="15">
        <f ca="1">_xll.DBRW($B$3,$Q$37,$Q$38,$Q$40,$Q$41,$Q$42,$P135,BS$2,BS$4,BS$3)</f>
        <v>80.310609960547779</v>
      </c>
      <c r="BT135" s="15">
        <f ca="1">_xll.DBRW($B$3,$Q$37,$Q$38,$Q$40,$Q$41,$Q$42,$P135,BT$2,BT$4,BT$3)</f>
        <v>749875</v>
      </c>
      <c r="BU135" s="15">
        <f ca="1">_xll.DBRW($B$3,$Q$37,$Q$38,$Q$40,$Q$41,$Q$42,$P135,BU$2,BU$4,BU$3)</f>
        <v>43901.2</v>
      </c>
      <c r="BV135" s="15">
        <f ca="1">_xll.DBRW($B$3,$Q$37,$Q$38,$Q$40,$Q$41,$Q$42,$P135,BV$2,BV$4,BV$3)</f>
        <v>0.59259647455786535</v>
      </c>
      <c r="BW135" s="15">
        <f ca="1">_xll.DBRW($B$3,$Q$37,$Q$38,$Q$40,$Q$41,$Q$42,$P135,BW$2,BW$4,BW$3)</f>
        <v>16.851564781739345</v>
      </c>
      <c r="BX135" s="15">
        <f ca="1">_xll.DBRW($B$3,$Q$37,$Q$38,$Q$40,$Q$41,$Q$42,$P135,BX$2,BX$4,BX$3)</f>
        <v>76.817070754726615</v>
      </c>
      <c r="BY135" s="15">
        <f ca="1">_xll.DBRW($B$3,$Q$37,$Q$38,$Q$40,$Q$41,$Q$42,$P135,BY$2,BY$4,BY$3)</f>
        <v>825088</v>
      </c>
      <c r="BZ135" s="15">
        <f ca="1">_xll.DBRW($B$3,$Q$37,$Q$38,$Q$40,$Q$41,$Q$42,$P135,BZ$2,BZ$4,BZ$3)</f>
        <v>48962.1</v>
      </c>
      <c r="CA135" s="15">
        <f t="shared" ca="1" si="215"/>
        <v>-0.10549374410278956</v>
      </c>
      <c r="CB135" s="15">
        <f t="shared" ca="1" si="216"/>
        <v>0.22940339225134565</v>
      </c>
      <c r="CC135" s="15">
        <f t="shared" ca="1" si="217"/>
        <v>3.4935392058211647</v>
      </c>
      <c r="CD135" s="15">
        <f t="shared" ca="1" si="218"/>
        <v>79107.12135907932</v>
      </c>
      <c r="CE135" s="15">
        <f t="shared" ca="1" si="219"/>
        <v>-4972.4341486330504</v>
      </c>
      <c r="CF135" s="15">
        <f t="shared" ca="1" si="220"/>
        <v>15889.203819353517</v>
      </c>
      <c r="CG135" s="15">
        <f t="shared" ca="1" si="221"/>
        <v>3053.2320812343023</v>
      </c>
      <c r="CH135" s="15">
        <f t="shared" ca="1" si="222"/>
        <v>0</v>
      </c>
      <c r="CI135" s="15">
        <f t="shared" ca="1" si="223"/>
        <v>93077.123111034074</v>
      </c>
      <c r="CJ135" s="15">
        <f t="shared" ca="1" si="224"/>
        <v>30600.956888965986</v>
      </c>
      <c r="CK135" s="15">
        <f t="shared" ca="1" si="225"/>
        <v>123678.08000000006</v>
      </c>
      <c r="CL135" s="16">
        <f ca="1">_xll.DBRW($B$3,$Q$37,$Q$38,$Q$40,$Q$41,$Q$42,$P135,CL$2,CL$4,CL$3)</f>
        <v>0.10606121341350334</v>
      </c>
      <c r="CM135" s="16">
        <f ca="1">_xll.DBRW($B$3,$Q$37,$Q$38,$Q$40,$Q$41,$Q$42,$P135,CM$2,CM$4,CM$3)</f>
        <v>0.14520546790639857</v>
      </c>
      <c r="CN135" s="17">
        <f t="shared" ca="1" si="226"/>
        <v>3.914425449289523</v>
      </c>
      <c r="CO135" s="14">
        <f t="shared" ca="1" si="227"/>
        <v>138012.15655338264</v>
      </c>
      <c r="CP135" s="15">
        <f ca="1">_xll.DBRW($B$3,$Q$37,$Q$38,$Q$40,$Q$41,$Q$42,$P135,CP$2,CP$4,CP$3)</f>
        <v>0</v>
      </c>
      <c r="CQ135" s="15">
        <f ca="1">_xll.DBRW($B$3,$Q$37,$Q$38,$Q$40,$Q$41,$Q$42,$P135,CQ$2,CQ$4,CQ$3)</f>
        <v>0</v>
      </c>
      <c r="CR135" s="15">
        <f ca="1">_xll.DBRW($B$3,$Q$37,$Q$38,$Q$40,$Q$41,$Q$42,$P135,CR$2,CR$4,CR$3)</f>
        <v>0</v>
      </c>
      <c r="CS135" s="15">
        <f ca="1">_xll.DBRW($B$3,$Q$37,$Q$38,$Q$40,$Q$41,$Q$42,$P135,CS$2,CS$4,CS$3)</f>
        <v>0</v>
      </c>
      <c r="CT135" s="15">
        <f ca="1">_xll.DBRW($B$3,$Q$37,$Q$38,$Q$40,$Q$41,$Q$42,$P135,CT$2,CT$4,CT$3)</f>
        <v>0</v>
      </c>
      <c r="CU135" s="15">
        <f ca="1">_xll.DBRW($B$3,$Q$37,$Q$38,$Q$40,$Q$41,$Q$42,$P135,CU$2,CU$4,CU$3)</f>
        <v>0</v>
      </c>
      <c r="CV135" s="15">
        <f ca="1">_xll.DBRW($B$3,$Q$37,$Q$38,$Q$40,$Q$41,$Q$42,$P135,CV$2,CV$4,CV$3)</f>
        <v>0</v>
      </c>
      <c r="CW135" s="15">
        <f ca="1">_xll.DBRW($B$3,$Q$37,$Q$38,$Q$40,$Q$41,$Q$42,$P135,CW$2,CW$4,CW$3)</f>
        <v>0</v>
      </c>
      <c r="CX135" s="15">
        <f ca="1">_xll.DBRW($B$3,$Q$37,$Q$38,$Q$40,$Q$41,$Q$42,$P135,CX$2,CX$4,CX$3)</f>
        <v>0</v>
      </c>
      <c r="CY135" s="15">
        <f ca="1">_xll.DBRW($B$3,$Q$37,$Q$38,$Q$40,$Q$41,$Q$42,$P135,CY$2,CY$4,CY$3)</f>
        <v>0</v>
      </c>
      <c r="CZ135" s="15">
        <f t="shared" ca="1" si="228"/>
        <v>0</v>
      </c>
      <c r="DA135" s="15">
        <f t="shared" ca="1" si="229"/>
        <v>0</v>
      </c>
      <c r="DB135" s="15">
        <f t="shared" ca="1" si="230"/>
        <v>0</v>
      </c>
      <c r="DC135" s="15">
        <f t="shared" ca="1" si="231"/>
        <v>0</v>
      </c>
      <c r="DD135" s="15">
        <f t="shared" ca="1" si="232"/>
        <v>0</v>
      </c>
      <c r="DE135" s="15">
        <f t="shared" ca="1" si="233"/>
        <v>0</v>
      </c>
      <c r="DF135" s="15">
        <f t="shared" ca="1" si="234"/>
        <v>0</v>
      </c>
      <c r="DG135" s="15">
        <f t="shared" ca="1" si="235"/>
        <v>138012.15655338264</v>
      </c>
      <c r="DH135" s="15">
        <f t="shared" ca="1" si="236"/>
        <v>138012.15655338264</v>
      </c>
      <c r="DI135" s="15">
        <f t="shared" ca="1" si="237"/>
        <v>34180.343446617437</v>
      </c>
      <c r="DJ135" s="15">
        <f t="shared" ca="1" si="238"/>
        <v>172192.50000000006</v>
      </c>
      <c r="DK135" s="16">
        <f ca="1">_xll.DBRW($B$3,$Q$37,$Q$38,$Q$40,$Q$41,$Q$42,$P135,DK$2,DK$4,DK$3)</f>
        <v>8.7366080829481049E-3</v>
      </c>
      <c r="DL135" s="16">
        <f ca="1">_xll.DBRW($B$3,$Q$37,$Q$38,$Q$40,$Q$41,$Q$42,$P135,DL$2,DL$4,DL$3)</f>
        <v>4.2236483971245745E-3</v>
      </c>
      <c r="DM135" s="17">
        <f t="shared" ca="1" si="239"/>
        <v>-0.45129596858235305</v>
      </c>
      <c r="DN135" s="14">
        <f t="shared" ca="1" si="240"/>
        <v>-15911.487055961921</v>
      </c>
      <c r="DO135" s="15">
        <f ca="1">_xll.DBRW($B$3,$Q$37,$Q$38,$Q$40,$Q$41,$Q$42,$P135,DO$2,DO$4,DO$3)</f>
        <v>0</v>
      </c>
      <c r="DP135" s="15">
        <f ca="1">_xll.DBRW($B$3,$Q$37,$Q$38,$Q$40,$Q$41,$Q$42,$P135,DP$2,DP$4,DP$3)</f>
        <v>0</v>
      </c>
      <c r="DQ135" s="15">
        <f ca="1">_xll.DBRW($B$3,$Q$37,$Q$38,$Q$40,$Q$41,$Q$42,$P135,DQ$2,DQ$4,DQ$3)</f>
        <v>0</v>
      </c>
      <c r="DR135" s="15">
        <f ca="1">_xll.DBRW($B$3,$Q$37,$Q$38,$Q$40,$Q$41,$Q$42,$P135,DR$2,DR$4,DR$3)</f>
        <v>0</v>
      </c>
      <c r="DS135" s="15">
        <f ca="1">_xll.DBRW($B$3,$Q$37,$Q$38,$Q$40,$Q$41,$Q$42,$P135,DS$2,DS$4,DS$3)</f>
        <v>0</v>
      </c>
      <c r="DT135" s="15">
        <f ca="1">_xll.DBRW($B$3,$Q$37,$Q$38,$Q$40,$Q$41,$Q$42,$P135,DT$2,DT$4,DT$3)</f>
        <v>0</v>
      </c>
      <c r="DU135" s="15">
        <f ca="1">_xll.DBRW($B$3,$Q$37,$Q$38,$Q$40,$Q$41,$Q$42,$P135,DU$2,DU$4,DU$3)</f>
        <v>0</v>
      </c>
      <c r="DV135" s="15">
        <f ca="1">_xll.DBRW($B$3,$Q$37,$Q$38,$Q$40,$Q$41,$Q$42,$P135,DV$2,DV$4,DV$3)</f>
        <v>0</v>
      </c>
      <c r="DW135" s="15">
        <f ca="1">_xll.DBRW($B$3,$Q$37,$Q$38,$Q$40,$Q$41,$Q$42,$P135,DW$2,DW$4,DW$3)</f>
        <v>0</v>
      </c>
      <c r="DX135" s="15">
        <f ca="1">_xll.DBRW($B$3,$Q$37,$Q$38,$Q$40,$Q$41,$Q$42,$P135,DX$2,DX$4,DX$3)</f>
        <v>0</v>
      </c>
      <c r="DY135" s="15">
        <f t="shared" ca="1" si="241"/>
        <v>0</v>
      </c>
      <c r="DZ135" s="15">
        <f t="shared" ca="1" si="242"/>
        <v>0</v>
      </c>
      <c r="EA135" s="15">
        <f t="shared" ca="1" si="243"/>
        <v>0</v>
      </c>
      <c r="EB135" s="15">
        <f t="shared" ca="1" si="244"/>
        <v>0</v>
      </c>
      <c r="EC135" s="15">
        <f t="shared" ca="1" si="245"/>
        <v>0</v>
      </c>
      <c r="ED135" s="15">
        <f t="shared" ca="1" si="246"/>
        <v>0</v>
      </c>
      <c r="EE135" s="15">
        <f t="shared" ca="1" si="247"/>
        <v>0</v>
      </c>
      <c r="EF135" s="15">
        <f t="shared" ca="1" si="248"/>
        <v>-15911.487055961921</v>
      </c>
      <c r="EG135" s="15">
        <f t="shared" ca="1" si="249"/>
        <v>-15911.487055961921</v>
      </c>
      <c r="EH135" s="15">
        <f t="shared" ca="1" si="250"/>
        <v>994.21705596192373</v>
      </c>
      <c r="EI135" s="15">
        <f t="shared" ca="1" si="251"/>
        <v>-14917.269999999997</v>
      </c>
      <c r="EJ135" s="16">
        <f ca="1">_xll.DBRW($B$3,$Q$37,$Q$38,$Q$40,$Q$41,$Q$42,$P135,EJ$2,EJ$4,EJ$3)</f>
        <v>0.43378302291057486</v>
      </c>
      <c r="EK135" s="16">
        <f ca="1">_xll.DBRW($B$3,$Q$37,$Q$38,$Q$40,$Q$41,$Q$42,$P135,EK$2,EK$4,EK$3)</f>
        <v>0.35288497316933176</v>
      </c>
      <c r="EL135" s="17">
        <f t="shared" ca="1" si="252"/>
        <v>-8.0898049741243092</v>
      </c>
      <c r="EM135" s="14">
        <f t="shared" ca="1" si="253"/>
        <v>-285224.85484499997</v>
      </c>
      <c r="EN135" s="15">
        <f ca="1">_xll.DBRW($B$3,$Q$37,$Q$38,$Q$40,$Q$41,$Q$42,$P135,EN$2,EN$4,EN$3)</f>
        <v>34.837379160478534</v>
      </c>
      <c r="EO135" s="15">
        <f ca="1">_xll.DBRW($B$3,$Q$37,$Q$38,$Q$40,$Q$41,$Q$42,$P135,EO$2,EO$4,EO$3)</f>
        <v>1</v>
      </c>
      <c r="EP135" s="15">
        <f ca="1">_xll.DBRW($B$3,$Q$37,$Q$38,$Q$40,$Q$41,$Q$42,$P135,EP$2,EP$4,EP$3)</f>
        <v>80.310609960547779</v>
      </c>
      <c r="EQ135" s="15">
        <f ca="1">_xll.DBRW($B$3,$Q$37,$Q$38,$Q$40,$Q$41,$Q$42,$P135,EQ$2,EQ$4,EQ$3)</f>
        <v>43901.2</v>
      </c>
      <c r="ER135" s="15">
        <f ca="1">_xll.DBRW($B$3,$Q$37,$Q$38,$Q$40,$Q$41,$Q$42,$P135,ER$2,ER$4,ER$3)</f>
        <v>43901.2</v>
      </c>
      <c r="ES135" s="15">
        <f ca="1">_xll.DBRW($B$3,$Q$37,$Q$38,$Q$40,$Q$41,$Q$42,$P135,ES$2,ES$4,ES$3)</f>
        <v>27.107589952228359</v>
      </c>
      <c r="ET135" s="15">
        <f ca="1">_xll.DBRW($B$3,$Q$37,$Q$38,$Q$40,$Q$41,$Q$42,$P135,ET$2,ET$4,ET$3)</f>
        <v>1</v>
      </c>
      <c r="EU135" s="15">
        <f ca="1">_xll.DBRW($B$3,$Q$37,$Q$38,$Q$40,$Q$41,$Q$42,$P135,EU$2,EU$4,EU$3)</f>
        <v>76.817070754726615</v>
      </c>
      <c r="EV135" s="15">
        <f ca="1">_xll.DBRW($B$3,$Q$37,$Q$38,$Q$40,$Q$41,$Q$42,$P135,EV$2,EV$4,EV$3)</f>
        <v>48962.1</v>
      </c>
      <c r="EW135" s="15">
        <f ca="1">_xll.DBRW($B$3,$Q$37,$Q$38,$Q$40,$Q$41,$Q$42,$P135,EW$2,EW$4,EW$3)</f>
        <v>48962.1</v>
      </c>
      <c r="EX135" s="15">
        <f t="shared" ca="1" si="254"/>
        <v>7.7297892082501747</v>
      </c>
      <c r="EY135" s="15">
        <f t="shared" ca="1" si="255"/>
        <v>0</v>
      </c>
      <c r="EZ135" s="15">
        <f t="shared" ca="1" si="256"/>
        <v>3.4935392058211647</v>
      </c>
      <c r="FA135" s="15">
        <f t="shared" ca="1" si="257"/>
        <v>-339347.02198923257</v>
      </c>
      <c r="FB135" s="15">
        <f t="shared" ca="1" si="258"/>
        <v>0</v>
      </c>
      <c r="FC135" s="15">
        <f t="shared" ca="1" si="259"/>
        <v>66529.546609600467</v>
      </c>
      <c r="FD135" s="15">
        <f t="shared" ca="1" si="260"/>
        <v>-12407.379465367849</v>
      </c>
      <c r="FE135" s="15">
        <f t="shared" ca="1" si="261"/>
        <v>0</v>
      </c>
      <c r="FF135" s="15">
        <f t="shared" ca="1" si="262"/>
        <v>-285224.85484499997</v>
      </c>
      <c r="FG135" s="15">
        <f t="shared" ca="1" si="263"/>
        <v>83066.634844999746</v>
      </c>
      <c r="FH135" s="15">
        <f t="shared" ca="1" si="264"/>
        <v>-202158.2200000002</v>
      </c>
      <c r="FI135" s="20"/>
      <c r="FJ135" s="85">
        <f t="shared" ca="1" si="265"/>
        <v>223659.37600510218</v>
      </c>
      <c r="FK135" s="21"/>
      <c r="FL135" s="22"/>
      <c r="FM135" s="104">
        <f ca="1">_xll.DBRW($B$3,$Q$37,$Q$38,$Q$40,$Q$41,$Q$42,$P135,FM$2,FM$4,FM$3)</f>
        <v>115071.56000000035</v>
      </c>
      <c r="FN135" s="105">
        <f t="shared" ca="1" si="266"/>
        <v>3.2637635278108222E-2</v>
      </c>
      <c r="FO135" s="104">
        <f ca="1">_xll.DBRW($B$3,$Q$37,$Q$38,$Q$40,$Q$41,$Q$42,$P135,FO$2,FO$4,FO$3)</f>
        <v>187479.86999999962</v>
      </c>
      <c r="FP135" s="105">
        <f t="shared" ca="1" si="267"/>
        <v>4.9846751973232593E-2</v>
      </c>
      <c r="FQ135" s="86">
        <f t="shared" ca="1" si="268"/>
        <v>-72408.30999999927</v>
      </c>
      <c r="FR135" s="103">
        <f t="shared" ca="1" si="269"/>
        <v>-1.7209116695124371</v>
      </c>
      <c r="FS135" s="23"/>
      <c r="FU135" s="37"/>
      <c r="FV135" s="37"/>
      <c r="FW135" s="37"/>
      <c r="FX135" s="37"/>
      <c r="FY135" s="37"/>
      <c r="FZ135" s="37"/>
      <c r="GA135" s="37"/>
      <c r="GB135" s="37"/>
      <c r="GC135" s="37"/>
      <c r="GD135" s="37"/>
      <c r="GE135" s="37"/>
      <c r="GF135" s="37"/>
      <c r="GG135" s="37"/>
    </row>
    <row r="136" spans="1:189" ht="15" customHeight="1" x14ac:dyDescent="0.25">
      <c r="A136">
        <f t="shared" ca="1" si="191"/>
        <v>1</v>
      </c>
      <c r="C136" s="30"/>
      <c r="D136" s="30"/>
      <c r="E136" s="30">
        <f t="shared" ca="1" si="190"/>
        <v>0</v>
      </c>
      <c r="F136" s="30"/>
      <c r="G136" s="30"/>
      <c r="H136" s="30"/>
      <c r="I136" s="30">
        <f t="shared" ca="1" si="189"/>
        <v>0</v>
      </c>
      <c r="J136" s="30">
        <f t="shared" ca="1" si="192"/>
        <v>0</v>
      </c>
      <c r="K136" s="4"/>
      <c r="L136" s="9"/>
      <c r="M136" s="10"/>
      <c r="N136" s="9"/>
      <c r="O136" s="11"/>
      <c r="P136" s="130" t="s">
        <v>291</v>
      </c>
      <c r="Q136" s="130"/>
      <c r="R136" s="12"/>
      <c r="S136" s="13"/>
      <c r="T136" s="84">
        <f ca="1">_xll.DBRW($B$3,$Q$37,$Q$38,$Q$40,$Q$41,$Q$42,$P136,T$2,T$4,T$3)</f>
        <v>3028232.07</v>
      </c>
      <c r="U136" s="84">
        <f ca="1">_xll.DBRW($B$3,$Q$37,$Q$38,$Q$40,$Q$41,$Q$42,$P136,U$2,U$4,U$3)</f>
        <v>3261706.33</v>
      </c>
      <c r="V136" s="85">
        <f t="shared" ca="1" si="193"/>
        <v>-233474.26000000024</v>
      </c>
      <c r="W136" s="106">
        <f t="shared" ca="1" si="194"/>
        <v>-7.1580404971651829E-2</v>
      </c>
      <c r="X136" s="15">
        <f ca="1">_xll.DBRW($B$3,$Q$37,$Q$38,$Q$40,$Q$41,$Q$42,$P136,X$2,X$4,X$3)</f>
        <v>-1519918.58</v>
      </c>
      <c r="Y136" s="15">
        <f ca="1">_xll.DBRW($B$3,$Q$37,$Q$38,$Q$40,$Q$41,$Q$42,$P136,Y$2,Y$4,Y$3)</f>
        <v>-517426.27999999991</v>
      </c>
      <c r="Z136" s="15">
        <f ca="1">_xll.DBRW($B$3,$Q$37,$Q$38,$Q$40,$Q$41,$Q$42,$P136,Z$2,Z$4,Z$3)</f>
        <v>0</v>
      </c>
      <c r="AA136" s="15">
        <f ca="1">_xll.DBRW($B$3,$Q$37,$Q$38,$Q$40,$Q$41,$Q$42,$P136,AA$2,AA$4,AA$3)</f>
        <v>-6549.6400000000012</v>
      </c>
      <c r="AB136" s="15">
        <f ca="1">_xll.DBRW($B$3,$Q$37,$Q$38,$Q$40,$Q$41,$Q$42,$P136,AB$2,AB$4,AB$3)</f>
        <v>-643902.30999999994</v>
      </c>
      <c r="AC136" s="15">
        <f ca="1">_xll.DBRW($B$3,$Q$37,$Q$38,$Q$40,$Q$41,$Q$42,$P136,AC$2,AC$4,AC$3)</f>
        <v>-1618923.05</v>
      </c>
      <c r="AD136" s="15">
        <f ca="1">_xll.DBRW($B$3,$Q$37,$Q$38,$Q$40,$Q$41,$Q$42,$P136,AD$2,AD$4,AD$3)</f>
        <v>-632372.74</v>
      </c>
      <c r="AE136" s="15">
        <f ca="1">_xll.DBRW($B$3,$Q$37,$Q$38,$Q$40,$Q$41,$Q$42,$P136,AE$2,AE$4,AE$3)</f>
        <v>-20</v>
      </c>
      <c r="AF136" s="15">
        <f ca="1">_xll.DBRW($B$3,$Q$37,$Q$38,$Q$40,$Q$41,$Q$42,$P136,AF$2,AF$4,AF$3)</f>
        <v>-5521.7000000000007</v>
      </c>
      <c r="AG136" s="15">
        <f ca="1">_xll.DBRW($B$3,$Q$37,$Q$38,$Q$40,$Q$41,$Q$42,$P136,AG$2,AG$4,AG$3)</f>
        <v>-595001.30000000005</v>
      </c>
      <c r="AH136" s="15">
        <f t="shared" ca="1" si="195"/>
        <v>99004.469999999972</v>
      </c>
      <c r="AI136" s="15">
        <f t="shared" ca="1" si="196"/>
        <v>114946.46000000008</v>
      </c>
      <c r="AJ136" s="15">
        <f t="shared" ca="1" si="197"/>
        <v>20</v>
      </c>
      <c r="AK136" s="15">
        <f t="shared" ca="1" si="198"/>
        <v>-1027.9400000000005</v>
      </c>
      <c r="AL136" s="15">
        <f t="shared" ca="1" si="199"/>
        <v>-48901.009999999893</v>
      </c>
      <c r="AM136" s="20"/>
      <c r="AN136" s="16">
        <f ca="1">_xll.DBRW($B$3,$Q$37,$Q$38,$Q$40,$Q$41,$Q$42,$P136,AN$2,AN$4,AN$3)</f>
        <v>0.50191614937886853</v>
      </c>
      <c r="AO136" s="16">
        <f ca="1">_xll.DBRW($B$3,$Q$37,$Q$38,$Q$40,$Q$41,$Q$42,$P136,AO$2,AO$4,AO$3)</f>
        <v>0.49634236997663733</v>
      </c>
      <c r="AP136" s="17">
        <f t="shared" ca="1" si="200"/>
        <v>-0.55737794022311937</v>
      </c>
      <c r="AQ136" s="14">
        <f t="shared" ca="1" si="201"/>
        <v>-16878.697536941778</v>
      </c>
      <c r="AR136" s="18">
        <f ca="1">_xll.DBRW($B$3,$Q$37,$Q$38,$Q$40,$Q$41,$Q$42,$P136,AR$2,AR$4,AR$3)</f>
        <v>21.232135832601347</v>
      </c>
      <c r="AS136" s="19">
        <f ca="1">_xll.DBRW($B$3,$Q$37,$Q$38,$Q$40,$Q$41,$Q$42,$P136,AS$2,AS$4,AS$3)</f>
        <v>1.1602294080712923</v>
      </c>
      <c r="AT136" s="18">
        <f ca="1">_xll.DBRW($B$3,$Q$37,$Q$38,$Q$40,$Q$41,$Q$42,$P136,AT$2,AT$4,AT$3)</f>
        <v>49.080206762889773</v>
      </c>
      <c r="AU136" s="15">
        <f ca="1">_xll.DBRW($B$3,$Q$37,$Q$38,$Q$40,$Q$41,$Q$42,$P136,AU$2,AU$4,AU$3)</f>
        <v>71585.759999999995</v>
      </c>
      <c r="AV136" s="15">
        <f ca="1">_xll.DBRW($B$3,$Q$37,$Q$38,$Q$40,$Q$41,$Q$42,$P136,AV$2,AV$4,AV$3)</f>
        <v>61699.66</v>
      </c>
      <c r="AW136" s="18">
        <f ca="1">_xll.DBRW($B$3,$Q$37,$Q$38,$Q$40,$Q$41,$Q$42,$P136,AW$2,AW$4,AW$3)</f>
        <v>21.860612191050578</v>
      </c>
      <c r="AX136" s="19">
        <f ca="1">_xll.DBRW($B$3,$Q$37,$Q$38,$Q$40,$Q$41,$Q$42,$P136,AX$2,AX$4,AX$3)</f>
        <v>1.0943759865867064</v>
      </c>
      <c r="AY136" s="18">
        <f ca="1">_xll.DBRW($B$3,$Q$37,$Q$38,$Q$40,$Q$41,$Q$42,$P136,AY$2,AY$4,AY$3)</f>
        <v>48.200053997196406</v>
      </c>
      <c r="AZ136" s="15">
        <f ca="1">_xll.DBRW($B$3,$Q$37,$Q$38,$Q$40,$Q$41,$Q$42,$P136,AZ$2,AZ$4,AZ$3)</f>
        <v>74056.62</v>
      </c>
      <c r="BA136" s="15">
        <f ca="1">_xll.DBRW($B$3,$Q$37,$Q$38,$Q$40,$Q$41,$Q$42,$P136,BA$2,BA$4,BA$3)</f>
        <v>67670.179999999993</v>
      </c>
      <c r="BB136" s="18">
        <f t="shared" ca="1" si="202"/>
        <v>-0.62847635844923033</v>
      </c>
      <c r="BC136" s="18">
        <f t="shared" ca="1" si="203"/>
        <v>6.5853421484585839E-2</v>
      </c>
      <c r="BD136" s="18">
        <f t="shared" ca="1" si="204"/>
        <v>0.8801527656933672</v>
      </c>
      <c r="BE136" s="15">
        <f t="shared" ca="1" si="205"/>
        <v>44989.957761620572</v>
      </c>
      <c r="BF136" s="15">
        <f t="shared" ca="1" si="206"/>
        <v>-91460.192929829995</v>
      </c>
      <c r="BG136" s="15">
        <f t="shared" ca="1" si="207"/>
        <v>27256.619929874356</v>
      </c>
      <c r="BH136" s="15">
        <f t="shared" ca="1" si="208"/>
        <v>2334.9177013932785</v>
      </c>
      <c r="BI136" s="15">
        <f t="shared" ca="1" si="209"/>
        <v>0</v>
      </c>
      <c r="BJ136" s="15">
        <f t="shared" ca="1" si="210"/>
        <v>-16878.697536941789</v>
      </c>
      <c r="BK136" s="15">
        <f t="shared" ca="1" si="211"/>
        <v>115883.16753694175</v>
      </c>
      <c r="BL136" s="15">
        <f t="shared" ca="1" si="212"/>
        <v>99004.469999999958</v>
      </c>
      <c r="BM136" s="16">
        <f ca="1">_xll.DBRW($B$3,$Q$37,$Q$38,$Q$40,$Q$41,$Q$42,$P136,BM$2,BM$4,BM$3)</f>
        <v>0.17086744610032478</v>
      </c>
      <c r="BN136" s="16">
        <f ca="1">_xll.DBRW($B$3,$Q$37,$Q$38,$Q$40,$Q$41,$Q$42,$P136,BN$2,BN$4,BN$3)</f>
        <v>0.19387788967500333</v>
      </c>
      <c r="BO136" s="17">
        <f t="shared" ca="1" si="213"/>
        <v>2.3010443574678545</v>
      </c>
      <c r="BP136" s="14">
        <f t="shared" ca="1" si="214"/>
        <v>69680.963177767</v>
      </c>
      <c r="BQ136" s="15">
        <f ca="1">_xll.DBRW($B$3,$Q$37,$Q$38,$Q$40,$Q$41,$Q$42,$P136,BQ$2,BQ$4,BQ$3)</f>
        <v>0.51750338800481266</v>
      </c>
      <c r="BR136" s="15">
        <f ca="1">_xll.DBRW($B$3,$Q$37,$Q$38,$Q$40,$Q$41,$Q$42,$P136,BR$2,BR$4,BR$3)</f>
        <v>16.205129817571116</v>
      </c>
      <c r="BS136" s="15">
        <f ca="1">_xll.DBRW($B$3,$Q$37,$Q$38,$Q$40,$Q$41,$Q$42,$P136,BS$2,BS$4,BS$3)</f>
        <v>49.080206762889773</v>
      </c>
      <c r="BT136" s="15">
        <f ca="1">_xll.DBRW($B$3,$Q$37,$Q$38,$Q$40,$Q$41,$Q$42,$P136,BT$2,BT$4,BT$3)</f>
        <v>999851</v>
      </c>
      <c r="BU136" s="15">
        <f ca="1">_xll.DBRW($B$3,$Q$37,$Q$38,$Q$40,$Q$41,$Q$42,$P136,BU$2,BU$4,BU$3)</f>
        <v>61699.66</v>
      </c>
      <c r="BV136" s="15">
        <f ca="1">_xll.DBRW($B$3,$Q$37,$Q$38,$Q$40,$Q$41,$Q$42,$P136,BV$2,BV$4,BV$3)</f>
        <v>0.56868972699198372</v>
      </c>
      <c r="BW136" s="15">
        <f ca="1">_xll.DBRW($B$3,$Q$37,$Q$38,$Q$40,$Q$41,$Q$42,$P136,BW$2,BW$4,BW$3)</f>
        <v>16.432378338582815</v>
      </c>
      <c r="BX136" s="15">
        <f ca="1">_xll.DBRW($B$3,$Q$37,$Q$38,$Q$40,$Q$41,$Q$42,$P136,BX$2,BX$4,BX$3)</f>
        <v>48.200053997196406</v>
      </c>
      <c r="BY136" s="15">
        <f ca="1">_xll.DBRW($B$3,$Q$37,$Q$38,$Q$40,$Q$41,$Q$42,$P136,BY$2,BY$4,BY$3)</f>
        <v>1111982</v>
      </c>
      <c r="BZ136" s="15">
        <f ca="1">_xll.DBRW($B$3,$Q$37,$Q$38,$Q$40,$Q$41,$Q$42,$P136,BZ$2,BZ$4,BZ$3)</f>
        <v>67670.179999999993</v>
      </c>
      <c r="CA136" s="15">
        <f t="shared" ca="1" si="215"/>
        <v>-5.1186338987171065E-2</v>
      </c>
      <c r="CB136" s="15">
        <f t="shared" ca="1" si="216"/>
        <v>-0.22724852101169901</v>
      </c>
      <c r="CC136" s="15">
        <f t="shared" ca="1" si="217"/>
        <v>0.8801527656933672</v>
      </c>
      <c r="CD136" s="15">
        <f t="shared" ca="1" si="218"/>
        <v>51178.712222661976</v>
      </c>
      <c r="CE136" s="15">
        <f t="shared" ca="1" si="219"/>
        <v>7155.6505357778979</v>
      </c>
      <c r="CF136" s="15">
        <f t="shared" ca="1" si="220"/>
        <v>9278.9782566436843</v>
      </c>
      <c r="CG136" s="15">
        <f t="shared" ca="1" si="221"/>
        <v>2067.6221626834376</v>
      </c>
      <c r="CH136" s="15">
        <f t="shared" ca="1" si="222"/>
        <v>0</v>
      </c>
      <c r="CI136" s="15">
        <f t="shared" ca="1" si="223"/>
        <v>69680.963177767</v>
      </c>
      <c r="CJ136" s="15">
        <f t="shared" ca="1" si="224"/>
        <v>45265.496822233086</v>
      </c>
      <c r="CK136" s="15">
        <f t="shared" ca="1" si="225"/>
        <v>114946.46000000008</v>
      </c>
      <c r="CL136" s="16">
        <f ca="1">_xll.DBRW($B$3,$Q$37,$Q$38,$Q$40,$Q$41,$Q$42,$P136,CL$2,CL$4,CL$3)</f>
        <v>0</v>
      </c>
      <c r="CM136" s="16">
        <f ca="1">_xll.DBRW($B$3,$Q$37,$Q$38,$Q$40,$Q$41,$Q$42,$P136,CM$2,CM$4,CM$3)</f>
        <v>6.1317598755127655E-6</v>
      </c>
      <c r="CN136" s="17">
        <f t="shared" ca="1" si="226"/>
        <v>6.1317598755127652E-4</v>
      </c>
      <c r="CO136" s="14">
        <f t="shared" ca="1" si="227"/>
        <v>18.568391900566965</v>
      </c>
      <c r="CP136" s="15">
        <f ca="1">_xll.DBRW($B$3,$Q$37,$Q$38,$Q$40,$Q$41,$Q$42,$P136,CP$2,CP$4,CP$3)</f>
        <v>0</v>
      </c>
      <c r="CQ136" s="15">
        <f ca="1">_xll.DBRW($B$3,$Q$37,$Q$38,$Q$40,$Q$41,$Q$42,$P136,CQ$2,CQ$4,CQ$3)</f>
        <v>0</v>
      </c>
      <c r="CR136" s="15">
        <f ca="1">_xll.DBRW($B$3,$Q$37,$Q$38,$Q$40,$Q$41,$Q$42,$P136,CR$2,CR$4,CR$3)</f>
        <v>0</v>
      </c>
      <c r="CS136" s="15">
        <f ca="1">_xll.DBRW($B$3,$Q$37,$Q$38,$Q$40,$Q$41,$Q$42,$P136,CS$2,CS$4,CS$3)</f>
        <v>0</v>
      </c>
      <c r="CT136" s="15">
        <f ca="1">_xll.DBRW($B$3,$Q$37,$Q$38,$Q$40,$Q$41,$Q$42,$P136,CT$2,CT$4,CT$3)</f>
        <v>0</v>
      </c>
      <c r="CU136" s="15">
        <f ca="1">_xll.DBRW($B$3,$Q$37,$Q$38,$Q$40,$Q$41,$Q$42,$P136,CU$2,CU$4,CU$3)</f>
        <v>0</v>
      </c>
      <c r="CV136" s="15">
        <f ca="1">_xll.DBRW($B$3,$Q$37,$Q$38,$Q$40,$Q$41,$Q$42,$P136,CV$2,CV$4,CV$3)</f>
        <v>0</v>
      </c>
      <c r="CW136" s="15">
        <f ca="1">_xll.DBRW($B$3,$Q$37,$Q$38,$Q$40,$Q$41,$Q$42,$P136,CW$2,CW$4,CW$3)</f>
        <v>0</v>
      </c>
      <c r="CX136" s="15">
        <f ca="1">_xll.DBRW($B$3,$Q$37,$Q$38,$Q$40,$Q$41,$Q$42,$P136,CX$2,CX$4,CX$3)</f>
        <v>0</v>
      </c>
      <c r="CY136" s="15">
        <f ca="1">_xll.DBRW($B$3,$Q$37,$Q$38,$Q$40,$Q$41,$Q$42,$P136,CY$2,CY$4,CY$3)</f>
        <v>0</v>
      </c>
      <c r="CZ136" s="15">
        <f t="shared" ca="1" si="228"/>
        <v>0</v>
      </c>
      <c r="DA136" s="15">
        <f t="shared" ca="1" si="229"/>
        <v>0</v>
      </c>
      <c r="DB136" s="15">
        <f t="shared" ca="1" si="230"/>
        <v>0</v>
      </c>
      <c r="DC136" s="15">
        <f t="shared" ca="1" si="231"/>
        <v>0</v>
      </c>
      <c r="DD136" s="15">
        <f t="shared" ca="1" si="232"/>
        <v>0</v>
      </c>
      <c r="DE136" s="15">
        <f t="shared" ca="1" si="233"/>
        <v>0</v>
      </c>
      <c r="DF136" s="15">
        <f t="shared" ca="1" si="234"/>
        <v>0</v>
      </c>
      <c r="DG136" s="15">
        <f t="shared" ca="1" si="235"/>
        <v>18.568391900566965</v>
      </c>
      <c r="DH136" s="15">
        <f t="shared" ca="1" si="236"/>
        <v>18.568391900566965</v>
      </c>
      <c r="DI136" s="15">
        <f t="shared" ca="1" si="237"/>
        <v>1.4316080994330367</v>
      </c>
      <c r="DJ136" s="15">
        <f t="shared" ca="1" si="238"/>
        <v>20</v>
      </c>
      <c r="DK136" s="16">
        <f ca="1">_xll.DBRW($B$3,$Q$37,$Q$38,$Q$40,$Q$41,$Q$42,$P136,DK$2,DK$4,DK$3)</f>
        <v>2.1628593346216035E-3</v>
      </c>
      <c r="DL136" s="16">
        <f ca="1">_xll.DBRW($B$3,$Q$37,$Q$38,$Q$40,$Q$41,$Q$42,$P136,DL$2,DL$4,DL$3)</f>
        <v>1.6928869252309422E-3</v>
      </c>
      <c r="DM136" s="17">
        <f t="shared" ca="1" si="239"/>
        <v>-4.6997240939066126E-2</v>
      </c>
      <c r="DN136" s="14">
        <f t="shared" ca="1" si="240"/>
        <v>-1423.1855221319704</v>
      </c>
      <c r="DO136" s="15">
        <f ca="1">_xll.DBRW($B$3,$Q$37,$Q$38,$Q$40,$Q$41,$Q$42,$P136,DO$2,DO$4,DO$3)</f>
        <v>0</v>
      </c>
      <c r="DP136" s="15">
        <f ca="1">_xll.DBRW($B$3,$Q$37,$Q$38,$Q$40,$Q$41,$Q$42,$P136,DP$2,DP$4,DP$3)</f>
        <v>0</v>
      </c>
      <c r="DQ136" s="15">
        <f ca="1">_xll.DBRW($B$3,$Q$37,$Q$38,$Q$40,$Q$41,$Q$42,$P136,DQ$2,DQ$4,DQ$3)</f>
        <v>0</v>
      </c>
      <c r="DR136" s="15">
        <f ca="1">_xll.DBRW($B$3,$Q$37,$Q$38,$Q$40,$Q$41,$Q$42,$P136,DR$2,DR$4,DR$3)</f>
        <v>0</v>
      </c>
      <c r="DS136" s="15">
        <f ca="1">_xll.DBRW($B$3,$Q$37,$Q$38,$Q$40,$Q$41,$Q$42,$P136,DS$2,DS$4,DS$3)</f>
        <v>0</v>
      </c>
      <c r="DT136" s="15">
        <f ca="1">_xll.DBRW($B$3,$Q$37,$Q$38,$Q$40,$Q$41,$Q$42,$P136,DT$2,DT$4,DT$3)</f>
        <v>0</v>
      </c>
      <c r="DU136" s="15">
        <f ca="1">_xll.DBRW($B$3,$Q$37,$Q$38,$Q$40,$Q$41,$Q$42,$P136,DU$2,DU$4,DU$3)</f>
        <v>0</v>
      </c>
      <c r="DV136" s="15">
        <f ca="1">_xll.DBRW($B$3,$Q$37,$Q$38,$Q$40,$Q$41,$Q$42,$P136,DV$2,DV$4,DV$3)</f>
        <v>0</v>
      </c>
      <c r="DW136" s="15">
        <f ca="1">_xll.DBRW($B$3,$Q$37,$Q$38,$Q$40,$Q$41,$Q$42,$P136,DW$2,DW$4,DW$3)</f>
        <v>0</v>
      </c>
      <c r="DX136" s="15">
        <f ca="1">_xll.DBRW($B$3,$Q$37,$Q$38,$Q$40,$Q$41,$Q$42,$P136,DX$2,DX$4,DX$3)</f>
        <v>0</v>
      </c>
      <c r="DY136" s="15">
        <f t="shared" ca="1" si="241"/>
        <v>0</v>
      </c>
      <c r="DZ136" s="15">
        <f t="shared" ca="1" si="242"/>
        <v>0</v>
      </c>
      <c r="EA136" s="15">
        <f t="shared" ca="1" si="243"/>
        <v>0</v>
      </c>
      <c r="EB136" s="15">
        <f t="shared" ca="1" si="244"/>
        <v>0</v>
      </c>
      <c r="EC136" s="15">
        <f t="shared" ca="1" si="245"/>
        <v>0</v>
      </c>
      <c r="ED136" s="15">
        <f t="shared" ca="1" si="246"/>
        <v>0</v>
      </c>
      <c r="EE136" s="15">
        <f t="shared" ca="1" si="247"/>
        <v>0</v>
      </c>
      <c r="EF136" s="15">
        <f t="shared" ca="1" si="248"/>
        <v>-1423.1855221319704</v>
      </c>
      <c r="EG136" s="15">
        <f t="shared" ca="1" si="249"/>
        <v>-1423.1855221319704</v>
      </c>
      <c r="EH136" s="15">
        <f t="shared" ca="1" si="250"/>
        <v>395.24552213196995</v>
      </c>
      <c r="EI136" s="15">
        <f t="shared" ca="1" si="251"/>
        <v>-1027.9400000000005</v>
      </c>
      <c r="EJ136" s="16">
        <f ca="1">_xll.DBRW($B$3,$Q$37,$Q$38,$Q$40,$Q$41,$Q$42,$P136,EJ$2,EJ$4,EJ$3)</f>
        <v>0.21263307933991993</v>
      </c>
      <c r="EK136" s="16">
        <f ca="1">_xll.DBRW($B$3,$Q$37,$Q$38,$Q$40,$Q$41,$Q$42,$P136,EK$2,EK$4,EK$3)</f>
        <v>0.18242025486089669</v>
      </c>
      <c r="EL136" s="17">
        <f t="shared" ca="1" si="252"/>
        <v>-3.0212824479023235</v>
      </c>
      <c r="EM136" s="14">
        <f t="shared" ca="1" si="253"/>
        <v>-91491.444012659194</v>
      </c>
      <c r="EN136" s="15">
        <f ca="1">_xll.DBRW($B$3,$Q$37,$Q$38,$Q$40,$Q$41,$Q$42,$P136,EN$2,EN$4,EN$3)</f>
        <v>10.436075498633215</v>
      </c>
      <c r="EO136" s="15">
        <f ca="1">_xll.DBRW($B$3,$Q$37,$Q$38,$Q$40,$Q$41,$Q$42,$P136,EO$2,EO$4,EO$3)</f>
        <v>1</v>
      </c>
      <c r="EP136" s="15">
        <f ca="1">_xll.DBRW($B$3,$Q$37,$Q$38,$Q$40,$Q$41,$Q$42,$P136,EP$2,EP$4,EP$3)</f>
        <v>49.080206762889773</v>
      </c>
      <c r="EQ136" s="15">
        <f ca="1">_xll.DBRW($B$3,$Q$37,$Q$38,$Q$40,$Q$41,$Q$42,$P136,EQ$2,EQ$4,EQ$3)</f>
        <v>61699.66</v>
      </c>
      <c r="ER136" s="15">
        <f ca="1">_xll.DBRW($B$3,$Q$37,$Q$38,$Q$40,$Q$41,$Q$42,$P136,ER$2,ER$4,ER$3)</f>
        <v>61699.66</v>
      </c>
      <c r="ES136" s="15">
        <f ca="1">_xll.DBRW($B$3,$Q$37,$Q$38,$Q$40,$Q$41,$Q$42,$P136,ES$2,ES$4,ES$3)</f>
        <v>8.7926661344775514</v>
      </c>
      <c r="ET136" s="15">
        <f ca="1">_xll.DBRW($B$3,$Q$37,$Q$38,$Q$40,$Q$41,$Q$42,$P136,ET$2,ET$4,ET$3)</f>
        <v>1</v>
      </c>
      <c r="EU136" s="15">
        <f ca="1">_xll.DBRW($B$3,$Q$37,$Q$38,$Q$40,$Q$41,$Q$42,$P136,EU$2,EU$4,EU$3)</f>
        <v>48.200053997196406</v>
      </c>
      <c r="EV136" s="15">
        <f ca="1">_xll.DBRW($B$3,$Q$37,$Q$38,$Q$40,$Q$41,$Q$42,$P136,EV$2,EV$4,EV$3)</f>
        <v>67670.179999999993</v>
      </c>
      <c r="EW136" s="15">
        <f ca="1">_xll.DBRW($B$3,$Q$37,$Q$38,$Q$40,$Q$41,$Q$42,$P136,EW$2,EW$4,EW$3)</f>
        <v>67670.179999999993</v>
      </c>
      <c r="EX136" s="15">
        <f t="shared" ca="1" si="254"/>
        <v>1.643409364155664</v>
      </c>
      <c r="EY136" s="15">
        <f t="shared" ca="1" si="255"/>
        <v>0</v>
      </c>
      <c r="EZ136" s="15">
        <f t="shared" ca="1" si="256"/>
        <v>0.8801527656933672</v>
      </c>
      <c r="FA136" s="15">
        <f t="shared" ca="1" si="257"/>
        <v>-101397.79900922066</v>
      </c>
      <c r="FB136" s="15">
        <f t="shared" ca="1" si="258"/>
        <v>0</v>
      </c>
      <c r="FC136" s="15">
        <f t="shared" ca="1" si="259"/>
        <v>11547.066248534269</v>
      </c>
      <c r="FD136" s="15">
        <f t="shared" ca="1" si="260"/>
        <v>-1640.7112519728034</v>
      </c>
      <c r="FE136" s="15">
        <f t="shared" ca="1" si="261"/>
        <v>0</v>
      </c>
      <c r="FF136" s="15">
        <f t="shared" ca="1" si="262"/>
        <v>-91491.444012659194</v>
      </c>
      <c r="FG136" s="15">
        <f t="shared" ca="1" si="263"/>
        <v>42590.434012659302</v>
      </c>
      <c r="FH136" s="15">
        <f t="shared" ca="1" si="264"/>
        <v>-48901.009999999893</v>
      </c>
      <c r="FI136" s="20"/>
      <c r="FJ136" s="85">
        <f t="shared" ca="1" si="265"/>
        <v>204135.77550206555</v>
      </c>
      <c r="FK136" s="21"/>
      <c r="FL136" s="22"/>
      <c r="FM136" s="104">
        <f ca="1">_xll.DBRW($B$3,$Q$37,$Q$38,$Q$40,$Q$41,$Q$42,$P136,FM$2,FM$4,FM$3)</f>
        <v>340435.25999999972</v>
      </c>
      <c r="FN136" s="105">
        <f t="shared" ca="1" si="266"/>
        <v>0.11242046584626512</v>
      </c>
      <c r="FO136" s="104">
        <f ca="1">_xll.DBRW($B$3,$Q$37,$Q$38,$Q$40,$Q$41,$Q$42,$P136,FO$2,FO$4,FO$3)</f>
        <v>409867.53999999969</v>
      </c>
      <c r="FP136" s="105">
        <f t="shared" ca="1" si="267"/>
        <v>0.12566046680235607</v>
      </c>
      <c r="FQ136" s="86">
        <f t="shared" ca="1" si="268"/>
        <v>-69432.27999999997</v>
      </c>
      <c r="FR136" s="103">
        <f t="shared" ca="1" si="269"/>
        <v>-1.3240000956090945</v>
      </c>
      <c r="FS136" s="23"/>
      <c r="FU136" s="37"/>
      <c r="FV136" s="37"/>
      <c r="FW136" s="37"/>
      <c r="FX136" s="37"/>
      <c r="FY136" s="37"/>
      <c r="FZ136" s="37"/>
      <c r="GA136" s="37"/>
      <c r="GB136" s="37"/>
      <c r="GC136" s="37"/>
      <c r="GD136" s="37"/>
      <c r="GE136" s="37"/>
      <c r="GF136" s="37"/>
      <c r="GG136" s="37"/>
    </row>
    <row r="137" spans="1:189" ht="15" customHeight="1" x14ac:dyDescent="0.25">
      <c r="A137">
        <f t="shared" ca="1" si="191"/>
        <v>1</v>
      </c>
      <c r="C137" s="30"/>
      <c r="D137" s="30"/>
      <c r="E137" s="30">
        <f t="shared" ca="1" si="190"/>
        <v>0</v>
      </c>
      <c r="F137" s="30"/>
      <c r="G137" s="30"/>
      <c r="H137" s="30"/>
      <c r="I137" s="30">
        <f t="shared" ca="1" si="189"/>
        <v>0</v>
      </c>
      <c r="J137" s="30">
        <f t="shared" ca="1" si="192"/>
        <v>0</v>
      </c>
      <c r="K137" s="4"/>
      <c r="L137" s="9"/>
      <c r="M137" s="10"/>
      <c r="N137" s="9"/>
      <c r="O137" s="11"/>
      <c r="P137" s="130" t="s">
        <v>313</v>
      </c>
      <c r="Q137" s="130"/>
      <c r="R137" s="12"/>
      <c r="S137" s="13"/>
      <c r="T137" s="84">
        <f ca="1">_xll.DBRW($B$3,$Q$37,$Q$38,$Q$40,$Q$41,$Q$42,$P137,T$2,T$4,T$3)</f>
        <v>1233623.99</v>
      </c>
      <c r="U137" s="84">
        <f ca="1">_xll.DBRW($B$3,$Q$37,$Q$38,$Q$40,$Q$41,$Q$42,$P137,U$2,U$4,U$3)</f>
        <v>1441686.6700000002</v>
      </c>
      <c r="V137" s="85">
        <f t="shared" ca="1" si="193"/>
        <v>-208062.68000000017</v>
      </c>
      <c r="W137" s="106">
        <f t="shared" ca="1" si="194"/>
        <v>-0.14431893165801424</v>
      </c>
      <c r="X137" s="15">
        <f ca="1">_xll.DBRW($B$3,$Q$37,$Q$38,$Q$40,$Q$41,$Q$42,$P137,X$2,X$4,X$3)</f>
        <v>-520580.65000000008</v>
      </c>
      <c r="Y137" s="15">
        <f ca="1">_xll.DBRW($B$3,$Q$37,$Q$38,$Q$40,$Q$41,$Q$42,$P137,Y$2,Y$4,Y$3)</f>
        <v>-215829.9</v>
      </c>
      <c r="Z137" s="15">
        <f ca="1">_xll.DBRW($B$3,$Q$37,$Q$38,$Q$40,$Q$41,$Q$42,$P137,Z$2,Z$4,Z$3)</f>
        <v>-113343.94999999998</v>
      </c>
      <c r="AA137" s="15">
        <f ca="1">_xll.DBRW($B$3,$Q$37,$Q$38,$Q$40,$Q$41,$Q$42,$P137,AA$2,AA$4,AA$3)</f>
        <v>-171931.25999999998</v>
      </c>
      <c r="AB137" s="15">
        <f ca="1">_xll.DBRW($B$3,$Q$37,$Q$38,$Q$40,$Q$41,$Q$42,$P137,AB$2,AB$4,AB$3)</f>
        <v>-117556.03</v>
      </c>
      <c r="AC137" s="15">
        <f ca="1">_xll.DBRW($B$3,$Q$37,$Q$38,$Q$40,$Q$41,$Q$42,$P137,AC$2,AC$4,AC$3)</f>
        <v>-651125.4800000001</v>
      </c>
      <c r="AD137" s="15">
        <f ca="1">_xll.DBRW($B$3,$Q$37,$Q$38,$Q$40,$Q$41,$Q$42,$P137,AD$2,AD$4,AD$3)</f>
        <v>-209482.6</v>
      </c>
      <c r="AE137" s="15">
        <f ca="1">_xll.DBRW($B$3,$Q$37,$Q$38,$Q$40,$Q$41,$Q$42,$P137,AE$2,AE$4,AE$3)</f>
        <v>-142183.39000000001</v>
      </c>
      <c r="AF137" s="15">
        <f ca="1">_xll.DBRW($B$3,$Q$37,$Q$38,$Q$40,$Q$41,$Q$42,$P137,AF$2,AF$4,AF$3)</f>
        <v>-199164.91</v>
      </c>
      <c r="AG137" s="15">
        <f ca="1">_xll.DBRW($B$3,$Q$37,$Q$38,$Q$40,$Q$41,$Q$42,$P137,AG$2,AG$4,AG$3)</f>
        <v>-162423.00000000003</v>
      </c>
      <c r="AH137" s="15">
        <f t="shared" ca="1" si="195"/>
        <v>130544.83000000002</v>
      </c>
      <c r="AI137" s="15">
        <f t="shared" ca="1" si="196"/>
        <v>-6347.2999999999884</v>
      </c>
      <c r="AJ137" s="15">
        <f t="shared" ca="1" si="197"/>
        <v>28839.440000000031</v>
      </c>
      <c r="AK137" s="15">
        <f t="shared" ca="1" si="198"/>
        <v>27233.650000000023</v>
      </c>
      <c r="AL137" s="15">
        <f t="shared" ca="1" si="199"/>
        <v>44866.97000000003</v>
      </c>
      <c r="AM137" s="20"/>
      <c r="AN137" s="16">
        <f ca="1">_xll.DBRW($B$3,$Q$37,$Q$38,$Q$40,$Q$41,$Q$42,$P137,AN$2,AN$4,AN$3)</f>
        <v>0.42199296886241655</v>
      </c>
      <c r="AO137" s="16">
        <f ca="1">_xll.DBRW($B$3,$Q$37,$Q$38,$Q$40,$Q$41,$Q$42,$P137,AO$2,AO$4,AO$3)</f>
        <v>0.45164146520131176</v>
      </c>
      <c r="AP137" s="17">
        <f t="shared" ca="1" si="200"/>
        <v>2.9648496338895214</v>
      </c>
      <c r="AQ137" s="14">
        <f t="shared" ca="1" si="201"/>
        <v>36575.096351088287</v>
      </c>
      <c r="AR137" s="18">
        <f ca="1">_xll.DBRW($B$3,$Q$37,$Q$38,$Q$40,$Q$41,$Q$42,$P137,AR$2,AR$4,AR$3)</f>
        <v>18.181142388153532</v>
      </c>
      <c r="AS137" s="19">
        <f ca="1">_xll.DBRW($B$3,$Q$37,$Q$38,$Q$40,$Q$41,$Q$42,$P137,AS$2,AS$4,AS$3)</f>
        <v>3.2430993668520425E-2</v>
      </c>
      <c r="AT137" s="18">
        <f ca="1">_xll.DBRW($B$3,$Q$37,$Q$38,$Q$40,$Q$41,$Q$42,$P137,AT$2,AT$4,AT$3)</f>
        <v>1.3972567250733388</v>
      </c>
      <c r="AU137" s="15">
        <f ca="1">_xll.DBRW($B$3,$Q$37,$Q$38,$Q$40,$Q$41,$Q$42,$P137,AU$2,AU$4,AU$3)</f>
        <v>28633</v>
      </c>
      <c r="AV137" s="15">
        <f ca="1">_xll.DBRW($B$3,$Q$37,$Q$38,$Q$40,$Q$41,$Q$42,$P137,AV$2,AV$4,AV$3)</f>
        <v>882890</v>
      </c>
      <c r="AW137" s="18">
        <f ca="1">_xll.DBRW($B$3,$Q$37,$Q$38,$Q$40,$Q$41,$Q$42,$P137,AW$2,AW$4,AW$3)</f>
        <v>23.981974628940339</v>
      </c>
      <c r="AX137" s="19">
        <f ca="1">_xll.DBRW($B$3,$Q$37,$Q$38,$Q$40,$Q$41,$Q$42,$P137,AX$2,AX$4,AX$3)</f>
        <v>5.3845705332883798E-2</v>
      </c>
      <c r="AY137" s="18">
        <f ca="1">_xll.DBRW($B$3,$Q$37,$Q$38,$Q$40,$Q$41,$Q$42,$P137,AY$2,AY$4,AY$3)</f>
        <v>2.859184637962835</v>
      </c>
      <c r="AZ137" s="15">
        <f ca="1">_xll.DBRW($B$3,$Q$37,$Q$38,$Q$40,$Q$41,$Q$42,$P137,AZ$2,AZ$4,AZ$3)</f>
        <v>27150.62</v>
      </c>
      <c r="BA137" s="15">
        <f ca="1">_xll.DBRW($B$3,$Q$37,$Q$38,$Q$40,$Q$41,$Q$42,$P137,BA$2,BA$4,BA$3)</f>
        <v>504230</v>
      </c>
      <c r="BB137" s="18">
        <f t="shared" ca="1" si="202"/>
        <v>-5.8008322407868071</v>
      </c>
      <c r="BC137" s="18">
        <f t="shared" ca="1" si="203"/>
        <v>-2.1414711664363373E-2</v>
      </c>
      <c r="BD137" s="18">
        <f t="shared" ca="1" si="204"/>
        <v>-1.4619279128894962</v>
      </c>
      <c r="BE137" s="15">
        <f t="shared" ca="1" si="205"/>
        <v>166095.22955044865</v>
      </c>
      <c r="BF137" s="15">
        <f t="shared" ca="1" si="206"/>
        <v>207037.57985669261</v>
      </c>
      <c r="BG137" s="15">
        <f t="shared" ca="1" si="207"/>
        <v>-544675.41253395041</v>
      </c>
      <c r="BH137" s="15">
        <f t="shared" ca="1" si="208"/>
        <v>208117.69947789746</v>
      </c>
      <c r="BI137" s="15">
        <f t="shared" ca="1" si="209"/>
        <v>0</v>
      </c>
      <c r="BJ137" s="15">
        <f t="shared" ca="1" si="210"/>
        <v>36575.096351088345</v>
      </c>
      <c r="BK137" s="15">
        <f t="shared" ca="1" si="211"/>
        <v>93969.73364891173</v>
      </c>
      <c r="BL137" s="15">
        <f t="shared" ca="1" si="212"/>
        <v>130544.83000000007</v>
      </c>
      <c r="BM137" s="16">
        <f ca="1">_xll.DBRW($B$3,$Q$37,$Q$38,$Q$40,$Q$41,$Q$42,$P137,BM$2,BM$4,BM$3)</f>
        <v>0.1749559847648553</v>
      </c>
      <c r="BN137" s="16">
        <f ca="1">_xll.DBRW($B$3,$Q$37,$Q$38,$Q$40,$Q$41,$Q$42,$P137,BN$2,BN$4,BN$3)</f>
        <v>0.1453038335992938</v>
      </c>
      <c r="BO137" s="17">
        <f t="shared" ca="1" si="213"/>
        <v>-2.9652151165561498</v>
      </c>
      <c r="BP137" s="14">
        <f t="shared" ca="1" si="214"/>
        <v>-36579.605032943124</v>
      </c>
      <c r="BQ137" s="15">
        <f ca="1">_xll.DBRW($B$3,$Q$37,$Q$38,$Q$40,$Q$41,$Q$42,$P137,BQ$2,BQ$4,BQ$3)</f>
        <v>0.24445842630452264</v>
      </c>
      <c r="BR137" s="15">
        <f ca="1">_xll.DBRW($B$3,$Q$37,$Q$38,$Q$40,$Q$41,$Q$42,$P137,BR$2,BR$4,BR$3)</f>
        <v>1</v>
      </c>
      <c r="BS137" s="15">
        <f ca="1">_xll.DBRW($B$3,$Q$37,$Q$38,$Q$40,$Q$41,$Q$42,$P137,BS$2,BS$4,BS$3)</f>
        <v>1.3972567250733388</v>
      </c>
      <c r="BT137" s="15">
        <f ca="1">_xll.DBRW($B$3,$Q$37,$Q$38,$Q$40,$Q$41,$Q$42,$P137,BT$2,BT$4,BT$3)</f>
        <v>882890</v>
      </c>
      <c r="BU137" s="15">
        <f ca="1">_xll.DBRW($B$3,$Q$37,$Q$38,$Q$40,$Q$41,$Q$42,$P137,BU$2,BU$4,BU$3)</f>
        <v>882890</v>
      </c>
      <c r="BV137" s="15">
        <f ca="1">_xll.DBRW($B$3,$Q$37,$Q$38,$Q$40,$Q$41,$Q$42,$P137,BV$2,BV$4,BV$3)</f>
        <v>0.41545048886420882</v>
      </c>
      <c r="BW137" s="15">
        <f ca="1">_xll.DBRW($B$3,$Q$37,$Q$38,$Q$40,$Q$41,$Q$42,$P137,BW$2,BW$4,BW$3)</f>
        <v>1</v>
      </c>
      <c r="BX137" s="15">
        <f ca="1">_xll.DBRW($B$3,$Q$37,$Q$38,$Q$40,$Q$41,$Q$42,$P137,BX$2,BX$4,BX$3)</f>
        <v>2.859184637962835</v>
      </c>
      <c r="BY137" s="15">
        <f ca="1">_xll.DBRW($B$3,$Q$37,$Q$38,$Q$40,$Q$41,$Q$42,$P137,BY$2,BY$4,BY$3)</f>
        <v>504230</v>
      </c>
      <c r="BZ137" s="15">
        <f ca="1">_xll.DBRW($B$3,$Q$37,$Q$38,$Q$40,$Q$41,$Q$42,$P137,BZ$2,BZ$4,BZ$3)</f>
        <v>504230</v>
      </c>
      <c r="CA137" s="15">
        <f t="shared" ca="1" si="215"/>
        <v>-0.17099206255968619</v>
      </c>
      <c r="CB137" s="15">
        <f t="shared" ca="1" si="216"/>
        <v>0</v>
      </c>
      <c r="CC137" s="15">
        <f t="shared" ca="1" si="217"/>
        <v>-1.4619279128894962</v>
      </c>
      <c r="CD137" s="15">
        <f t="shared" ca="1" si="218"/>
        <v>150967.18211332132</v>
      </c>
      <c r="CE137" s="15">
        <f t="shared" ca="1" si="219"/>
        <v>0</v>
      </c>
      <c r="CF137" s="15">
        <f t="shared" ca="1" si="220"/>
        <v>-225819.45721505643</v>
      </c>
      <c r="CG137" s="15">
        <f t="shared" ca="1" si="221"/>
        <v>38272.670068791987</v>
      </c>
      <c r="CH137" s="15">
        <f t="shared" ca="1" si="222"/>
        <v>0</v>
      </c>
      <c r="CI137" s="15">
        <f t="shared" ca="1" si="223"/>
        <v>-36579.605032943124</v>
      </c>
      <c r="CJ137" s="15">
        <f t="shared" ca="1" si="224"/>
        <v>30232.305032943135</v>
      </c>
      <c r="CK137" s="15">
        <f t="shared" ca="1" si="225"/>
        <v>-6347.2999999999884</v>
      </c>
      <c r="CL137" s="16">
        <f ca="1">_xll.DBRW($B$3,$Q$37,$Q$38,$Q$40,$Q$41,$Q$42,$P137,CL$2,CL$4,CL$3)</f>
        <v>9.1878847135584626E-2</v>
      </c>
      <c r="CM137" s="16">
        <f ca="1">_xll.DBRW($B$3,$Q$37,$Q$38,$Q$40,$Q$41,$Q$42,$P137,CM$2,CM$4,CM$3)</f>
        <v>9.8622948355345477E-2</v>
      </c>
      <c r="CN137" s="17">
        <f t="shared" ca="1" si="226"/>
        <v>0.67441012197608508</v>
      </c>
      <c r="CO137" s="14">
        <f t="shared" ca="1" si="227"/>
        <v>8319.6850556852442</v>
      </c>
      <c r="CP137" s="15">
        <f ca="1">_xll.DBRW($B$3,$Q$37,$Q$38,$Q$40,$Q$41,$Q$42,$P137,CP$2,CP$4,CP$3)</f>
        <v>0.33033519080899276</v>
      </c>
      <c r="CQ137" s="15">
        <f ca="1">_xll.DBRW($B$3,$Q$37,$Q$38,$Q$40,$Q$41,$Q$42,$P137,CQ$2,CQ$4,CQ$3)</f>
        <v>0.38863052022335737</v>
      </c>
      <c r="CR137" s="15">
        <f ca="1">_xll.DBRW($B$3,$Q$37,$Q$38,$Q$40,$Q$41,$Q$42,$P137,CR$2,CR$4,CR$3)</f>
        <v>1.3972567250733388</v>
      </c>
      <c r="CS137" s="15">
        <f ca="1">_xll.DBRW($B$3,$Q$37,$Q$38,$Q$40,$Q$41,$Q$42,$P137,CS$2,CS$4,CS$3)</f>
        <v>343118</v>
      </c>
      <c r="CT137" s="15">
        <f ca="1">_xll.DBRW($B$3,$Q$37,$Q$38,$Q$40,$Q$41,$Q$42,$P137,CT$2,CT$4,CT$3)</f>
        <v>882890</v>
      </c>
      <c r="CU137" s="15">
        <f ca="1">_xll.DBRW($B$3,$Q$37,$Q$38,$Q$40,$Q$41,$Q$42,$P137,CU$2,CU$4,CU$3)</f>
        <v>0.75554310340246678</v>
      </c>
      <c r="CV137" s="15">
        <f ca="1">_xll.DBRW($B$3,$Q$37,$Q$38,$Q$40,$Q$41,$Q$42,$P137,CV$2,CV$4,CV$3)</f>
        <v>0.37321658766832594</v>
      </c>
      <c r="CW137" s="15">
        <f ca="1">_xll.DBRW($B$3,$Q$37,$Q$38,$Q$40,$Q$41,$Q$42,$P137,CW$2,CW$4,CW$3)</f>
        <v>2.859184637962835</v>
      </c>
      <c r="CX137" s="15">
        <f ca="1">_xll.DBRW($B$3,$Q$37,$Q$38,$Q$40,$Q$41,$Q$42,$P137,CX$2,CX$4,CX$3)</f>
        <v>188187</v>
      </c>
      <c r="CY137" s="15">
        <f ca="1">_xll.DBRW($B$3,$Q$37,$Q$38,$Q$40,$Q$41,$Q$42,$P137,CY$2,CY$4,CY$3)</f>
        <v>504230</v>
      </c>
      <c r="CZ137" s="15">
        <f t="shared" ca="1" si="228"/>
        <v>-0.42520791259347401</v>
      </c>
      <c r="DA137" s="15">
        <f t="shared" ca="1" si="229"/>
        <v>1.5413932555031429E-2</v>
      </c>
      <c r="DB137" s="15">
        <f t="shared" ca="1" si="230"/>
        <v>-1.4619279128894962</v>
      </c>
      <c r="DC137" s="15">
        <f t="shared" ca="1" si="231"/>
        <v>145896.48855324762</v>
      </c>
      <c r="DD137" s="15">
        <f t="shared" ca="1" si="232"/>
        <v>-4681.1317035390302</v>
      </c>
      <c r="DE137" s="15">
        <f t="shared" ca="1" si="233"/>
        <v>-118590.00660988349</v>
      </c>
      <c r="DF137" s="15">
        <f t="shared" ca="1" si="234"/>
        <v>-14305.665184139856</v>
      </c>
      <c r="DG137" s="15">
        <f t="shared" ca="1" si="235"/>
        <v>0</v>
      </c>
      <c r="DH137" s="15">
        <f t="shared" ca="1" si="236"/>
        <v>8319.6850556852442</v>
      </c>
      <c r="DI137" s="15">
        <f t="shared" ca="1" si="237"/>
        <v>20519.754944314787</v>
      </c>
      <c r="DJ137" s="15">
        <f t="shared" ca="1" si="238"/>
        <v>28839.440000000031</v>
      </c>
      <c r="DK137" s="16">
        <f ca="1">_xll.DBRW($B$3,$Q$37,$Q$38,$Q$40,$Q$41,$Q$42,$P137,DK$2,DK$4,DK$3)</f>
        <v>0.13937087912825041</v>
      </c>
      <c r="DL137" s="16">
        <f ca="1">_xll.DBRW($B$3,$Q$37,$Q$38,$Q$40,$Q$41,$Q$42,$P137,DL$2,DL$4,DL$3)</f>
        <v>0.13814715370851002</v>
      </c>
      <c r="DM137" s="17">
        <f t="shared" ca="1" si="239"/>
        <v>-0.12237254197403902</v>
      </c>
      <c r="DN137" s="14">
        <f t="shared" ca="1" si="240"/>
        <v>-1509.6170349645326</v>
      </c>
      <c r="DO137" s="15">
        <f ca="1">_xll.DBRW($B$3,$Q$37,$Q$38,$Q$40,$Q$41,$Q$42,$P137,DO$2,DO$4,DO$3)</f>
        <v>2243.8011092985316</v>
      </c>
      <c r="DP137" s="15">
        <f ca="1">_xll.DBRW($B$3,$Q$37,$Q$38,$Q$40,$Q$41,$Q$42,$P137,DP$2,DP$4,DP$3)</f>
        <v>8.6788841191994475E-5</v>
      </c>
      <c r="DQ137" s="15">
        <f ca="1">_xll.DBRW($B$3,$Q$37,$Q$38,$Q$40,$Q$41,$Q$42,$P137,DQ$2,DQ$4,DQ$3)</f>
        <v>1.3972567250733388</v>
      </c>
      <c r="DR137" s="15">
        <f ca="1">_xll.DBRW($B$3,$Q$37,$Q$38,$Q$40,$Q$41,$Q$42,$P137,DR$2,DR$4,DR$3)</f>
        <v>76.625</v>
      </c>
      <c r="DS137" s="15">
        <f ca="1">_xll.DBRW($B$3,$Q$37,$Q$38,$Q$40,$Q$41,$Q$42,$P137,DS$2,DS$4,DS$3)</f>
        <v>882890</v>
      </c>
      <c r="DT137" s="15">
        <f ca="1">_xll.DBRW($B$3,$Q$37,$Q$38,$Q$40,$Q$41,$Q$42,$P137,DT$2,DT$4,DT$3)</f>
        <v>4924.4071153846153</v>
      </c>
      <c r="DU137" s="15">
        <f ca="1">_xll.DBRW($B$3,$Q$37,$Q$38,$Q$40,$Q$41,$Q$42,$P137,DU$2,DU$4,DU$3)</f>
        <v>8.0210309669088392E-5</v>
      </c>
      <c r="DV137" s="15">
        <f ca="1">_xll.DBRW($B$3,$Q$37,$Q$38,$Q$40,$Q$41,$Q$42,$P137,DV$2,DV$4,DV$3)</f>
        <v>2.859184637962835</v>
      </c>
      <c r="DW137" s="15">
        <f ca="1">_xll.DBRW($B$3,$Q$37,$Q$38,$Q$40,$Q$41,$Q$42,$P137,DW$2,DW$4,DW$3)</f>
        <v>40.444444444444443</v>
      </c>
      <c r="DX137" s="15">
        <f ca="1">_xll.DBRW($B$3,$Q$37,$Q$38,$Q$40,$Q$41,$Q$42,$P137,DX$2,DX$4,DX$3)</f>
        <v>504230</v>
      </c>
      <c r="DY137" s="15">
        <f t="shared" ca="1" si="241"/>
        <v>-2680.6060060860837</v>
      </c>
      <c r="DZ137" s="15">
        <f t="shared" ca="1" si="242"/>
        <v>6.5785315229060826E-6</v>
      </c>
      <c r="EA137" s="15">
        <f t="shared" ca="1" si="243"/>
        <v>-1.4619279128894962</v>
      </c>
      <c r="EB137" s="15">
        <f t="shared" ca="1" si="244"/>
        <v>205401.43521634617</v>
      </c>
      <c r="EC137" s="15">
        <f t="shared" ca="1" si="245"/>
        <v>-14101.120147138017</v>
      </c>
      <c r="ED137" s="15">
        <f t="shared" ca="1" si="246"/>
        <v>-179888.99504424894</v>
      </c>
      <c r="EE137" s="15">
        <f t="shared" ca="1" si="247"/>
        <v>-12920.937059923752</v>
      </c>
      <c r="EF137" s="15">
        <f t="shared" ca="1" si="248"/>
        <v>0</v>
      </c>
      <c r="EG137" s="15">
        <f t="shared" ca="1" si="249"/>
        <v>-1509.6170349645326</v>
      </c>
      <c r="EH137" s="15">
        <f t="shared" ca="1" si="250"/>
        <v>28743.267034964556</v>
      </c>
      <c r="EI137" s="15">
        <f t="shared" ca="1" si="251"/>
        <v>27233.650000000023</v>
      </c>
      <c r="EJ137" s="16">
        <f ca="1">_xll.DBRW($B$3,$Q$37,$Q$38,$Q$40,$Q$41,$Q$42,$P137,EJ$2,EJ$4,EJ$3)</f>
        <v>9.5293242473340686E-2</v>
      </c>
      <c r="EK137" s="16">
        <f ca="1">_xll.DBRW($B$3,$Q$37,$Q$38,$Q$40,$Q$41,$Q$42,$P137,EK$2,EK$4,EK$3)</f>
        <v>0.11266178940254751</v>
      </c>
      <c r="EL137" s="17">
        <f t="shared" ca="1" si="252"/>
        <v>1.7368546929206821</v>
      </c>
      <c r="EM137" s="14">
        <f t="shared" ca="1" si="253"/>
        <v>21426.25616331038</v>
      </c>
      <c r="EN137" s="15">
        <f ca="1">_xll.DBRW($B$3,$Q$37,$Q$38,$Q$40,$Q$41,$Q$42,$P137,EN$2,EN$4,EN$3)</f>
        <v>0.13314912389991959</v>
      </c>
      <c r="EO137" s="15">
        <f ca="1">_xll.DBRW($B$3,$Q$37,$Q$38,$Q$40,$Q$41,$Q$42,$P137,EO$2,EO$4,EO$3)</f>
        <v>1</v>
      </c>
      <c r="EP137" s="15">
        <f ca="1">_xll.DBRW($B$3,$Q$37,$Q$38,$Q$40,$Q$41,$Q$42,$P137,EP$2,EP$4,EP$3)</f>
        <v>1.3972567250733388</v>
      </c>
      <c r="EQ137" s="15">
        <f ca="1">_xll.DBRW($B$3,$Q$37,$Q$38,$Q$40,$Q$41,$Q$42,$P137,EQ$2,EQ$4,EQ$3)</f>
        <v>882890</v>
      </c>
      <c r="ER137" s="15">
        <f ca="1">_xll.DBRW($B$3,$Q$37,$Q$38,$Q$40,$Q$41,$Q$42,$P137,ER$2,ER$4,ER$3)</f>
        <v>882890</v>
      </c>
      <c r="ES137" s="15">
        <f ca="1">_xll.DBRW($B$3,$Q$37,$Q$38,$Q$40,$Q$41,$Q$42,$P137,ES$2,ES$4,ES$3)</f>
        <v>0.32212085754516795</v>
      </c>
      <c r="ET137" s="15">
        <f ca="1">_xll.DBRW($B$3,$Q$37,$Q$38,$Q$40,$Q$41,$Q$42,$P137,ET$2,ET$4,ET$3)</f>
        <v>1</v>
      </c>
      <c r="EU137" s="15">
        <f ca="1">_xll.DBRW($B$3,$Q$37,$Q$38,$Q$40,$Q$41,$Q$42,$P137,EU$2,EU$4,EU$3)</f>
        <v>2.859184637962835</v>
      </c>
      <c r="EV137" s="15">
        <f ca="1">_xll.DBRW($B$3,$Q$37,$Q$38,$Q$40,$Q$41,$Q$42,$P137,EV$2,EV$4,EV$3)</f>
        <v>504230</v>
      </c>
      <c r="EW137" s="15">
        <f ca="1">_xll.DBRW($B$3,$Q$37,$Q$38,$Q$40,$Q$41,$Q$42,$P137,EW$2,EW$4,EW$3)</f>
        <v>504230</v>
      </c>
      <c r="EX137" s="15">
        <f t="shared" ca="1" si="254"/>
        <v>-0.18897173364524836</v>
      </c>
      <c r="EY137" s="15">
        <f t="shared" ca="1" si="255"/>
        <v>0</v>
      </c>
      <c r="EZ137" s="15">
        <f t="shared" ca="1" si="256"/>
        <v>-1.4619279128894962</v>
      </c>
      <c r="FA137" s="15">
        <f t="shared" ca="1" si="257"/>
        <v>166841.25391805332</v>
      </c>
      <c r="FB137" s="15">
        <f t="shared" ca="1" si="258"/>
        <v>0</v>
      </c>
      <c r="FC137" s="15">
        <f t="shared" ca="1" si="259"/>
        <v>-122997.0402013664</v>
      </c>
      <c r="FD137" s="15">
        <f t="shared" ca="1" si="260"/>
        <v>-22417.957553376542</v>
      </c>
      <c r="FE137" s="15">
        <f t="shared" ca="1" si="261"/>
        <v>0</v>
      </c>
      <c r="FF137" s="15">
        <f t="shared" ca="1" si="262"/>
        <v>21426.25616331038</v>
      </c>
      <c r="FG137" s="15">
        <f t="shared" ca="1" si="263"/>
        <v>23440.713836689651</v>
      </c>
      <c r="FH137" s="15">
        <f t="shared" ca="1" si="264"/>
        <v>44866.97000000003</v>
      </c>
      <c r="FI137" s="20"/>
      <c r="FJ137" s="85">
        <f t="shared" ca="1" si="265"/>
        <v>196905.77449782388</v>
      </c>
      <c r="FK137" s="21"/>
      <c r="FL137" s="22"/>
      <c r="FM137" s="104">
        <f ca="1">_xll.DBRW($B$3,$Q$37,$Q$38,$Q$40,$Q$41,$Q$42,$P137,FM$2,FM$4,FM$3)</f>
        <v>94382.200000000084</v>
      </c>
      <c r="FN137" s="105">
        <f t="shared" ca="1" si="266"/>
        <v>7.6508077635552535E-2</v>
      </c>
      <c r="FO137" s="104">
        <f ca="1">_xll.DBRW($B$3,$Q$37,$Q$38,$Q$40,$Q$41,$Q$42,$P137,FO$2,FO$4,FO$3)</f>
        <v>77307.290000000168</v>
      </c>
      <c r="FP137" s="105">
        <f t="shared" ca="1" si="267"/>
        <v>5.3622809732991536E-2</v>
      </c>
      <c r="FQ137" s="86">
        <f t="shared" ca="1" si="268"/>
        <v>17074.909999999916</v>
      </c>
      <c r="FR137" s="103">
        <f t="shared" ca="1" si="269"/>
        <v>2.2885267902560997</v>
      </c>
      <c r="FS137" s="23"/>
      <c r="FU137" s="37"/>
      <c r="FV137" s="37"/>
      <c r="FW137" s="37"/>
      <c r="FX137" s="37"/>
      <c r="FY137" s="37"/>
      <c r="FZ137" s="37"/>
      <c r="GA137" s="37"/>
      <c r="GB137" s="37"/>
      <c r="GC137" s="37"/>
      <c r="GD137" s="37"/>
      <c r="GE137" s="37"/>
      <c r="GF137" s="37"/>
      <c r="GG137" s="37"/>
    </row>
    <row r="138" spans="1:189" ht="15" customHeight="1" x14ac:dyDescent="0.25">
      <c r="A138">
        <f t="shared" ca="1" si="191"/>
        <v>1</v>
      </c>
      <c r="C138" s="30"/>
      <c r="D138" s="30"/>
      <c r="E138" s="30">
        <f t="shared" ca="1" si="190"/>
        <v>0</v>
      </c>
      <c r="F138" s="30"/>
      <c r="G138" s="30"/>
      <c r="H138" s="30"/>
      <c r="I138" s="30">
        <f t="shared" ca="1" si="189"/>
        <v>0</v>
      </c>
      <c r="J138" s="30">
        <f t="shared" ca="1" si="192"/>
        <v>0</v>
      </c>
      <c r="K138" s="4"/>
      <c r="L138" s="9"/>
      <c r="M138" s="10"/>
      <c r="N138" s="9"/>
      <c r="O138" s="11"/>
      <c r="P138" s="130" t="s">
        <v>415</v>
      </c>
      <c r="Q138" s="130"/>
      <c r="R138" s="12"/>
      <c r="S138" s="13"/>
      <c r="T138" s="84">
        <f ca="1">_xll.DBRW($B$3,$Q$37,$Q$38,$Q$40,$Q$41,$Q$42,$P138,T$2,T$4,T$3)</f>
        <v>2673779.6100000003</v>
      </c>
      <c r="U138" s="84">
        <f ca="1">_xll.DBRW($B$3,$Q$37,$Q$38,$Q$40,$Q$41,$Q$42,$P138,U$2,U$4,U$3)</f>
        <v>2867820.59</v>
      </c>
      <c r="V138" s="85">
        <f t="shared" ca="1" si="193"/>
        <v>-194040.97999999952</v>
      </c>
      <c r="W138" s="106">
        <f t="shared" ca="1" si="194"/>
        <v>-6.7661478084303561E-2</v>
      </c>
      <c r="X138" s="15">
        <f ca="1">_xll.DBRW($B$3,$Q$37,$Q$38,$Q$40,$Q$41,$Q$42,$P138,X$2,X$4,X$3)</f>
        <v>-1059155.8200000003</v>
      </c>
      <c r="Y138" s="15">
        <f ca="1">_xll.DBRW($B$3,$Q$37,$Q$38,$Q$40,$Q$41,$Q$42,$P138,Y$2,Y$4,Y$3)</f>
        <v>-304220.58999999997</v>
      </c>
      <c r="Z138" s="15">
        <f ca="1">_xll.DBRW($B$3,$Q$37,$Q$38,$Q$40,$Q$41,$Q$42,$P138,Z$2,Z$4,Z$3)</f>
        <v>-300013.01</v>
      </c>
      <c r="AA138" s="15">
        <f ca="1">_xll.DBRW($B$3,$Q$37,$Q$38,$Q$40,$Q$41,$Q$42,$P138,AA$2,AA$4,AA$3)</f>
        <v>-371441.75999999989</v>
      </c>
      <c r="AB138" s="15">
        <f ca="1">_xll.DBRW($B$3,$Q$37,$Q$38,$Q$40,$Q$41,$Q$42,$P138,AB$2,AB$4,AB$3)</f>
        <v>-164877.88</v>
      </c>
      <c r="AC138" s="15">
        <f ca="1">_xll.DBRW($B$3,$Q$37,$Q$38,$Q$40,$Q$41,$Q$42,$P138,AC$2,AC$4,AC$3)</f>
        <v>-1143897.0699999998</v>
      </c>
      <c r="AD138" s="15">
        <f ca="1">_xll.DBRW($B$3,$Q$37,$Q$38,$Q$40,$Q$41,$Q$42,$P138,AD$2,AD$4,AD$3)</f>
        <v>-303118.95</v>
      </c>
      <c r="AE138" s="15">
        <f ca="1">_xll.DBRW($B$3,$Q$37,$Q$38,$Q$40,$Q$41,$Q$42,$P138,AE$2,AE$4,AE$3)</f>
        <v>-405135.87999999995</v>
      </c>
      <c r="AF138" s="15">
        <f ca="1">_xll.DBRW($B$3,$Q$37,$Q$38,$Q$40,$Q$41,$Q$42,$P138,AF$2,AF$4,AF$3)</f>
        <v>-506206.72999999986</v>
      </c>
      <c r="AG138" s="15">
        <f ca="1">_xll.DBRW($B$3,$Q$37,$Q$38,$Q$40,$Q$41,$Q$42,$P138,AG$2,AG$4,AG$3)</f>
        <v>-245077.59999999998</v>
      </c>
      <c r="AH138" s="15">
        <f t="shared" ca="1" si="195"/>
        <v>84741.249999999534</v>
      </c>
      <c r="AI138" s="15">
        <f t="shared" ca="1" si="196"/>
        <v>-1101.6399999999558</v>
      </c>
      <c r="AJ138" s="15">
        <f t="shared" ca="1" si="197"/>
        <v>105122.86999999994</v>
      </c>
      <c r="AK138" s="15">
        <f t="shared" ca="1" si="198"/>
        <v>134764.96999999997</v>
      </c>
      <c r="AL138" s="15">
        <f t="shared" ca="1" si="199"/>
        <v>80199.719999999972</v>
      </c>
      <c r="AM138" s="20"/>
      <c r="AN138" s="16">
        <f ca="1">_xll.DBRW($B$3,$Q$37,$Q$38,$Q$40,$Q$41,$Q$42,$P138,AN$2,AN$4,AN$3)</f>
        <v>0.39612682213550132</v>
      </c>
      <c r="AO138" s="16">
        <f ca="1">_xll.DBRW($B$3,$Q$37,$Q$38,$Q$40,$Q$41,$Q$42,$P138,AO$2,AO$4,AO$3)</f>
        <v>0.39887330260084364</v>
      </c>
      <c r="AP138" s="17">
        <f t="shared" ca="1" si="200"/>
        <v>0.27464804653423158</v>
      </c>
      <c r="AQ138" s="14">
        <f t="shared" ca="1" si="201"/>
        <v>7343.4834674954909</v>
      </c>
      <c r="AR138" s="18">
        <f ca="1">_xll.DBRW($B$3,$Q$37,$Q$38,$Q$40,$Q$41,$Q$42,$P138,AR$2,AR$4,AR$3)</f>
        <v>0</v>
      </c>
      <c r="AS138" s="19">
        <f ca="1">_xll.DBRW($B$3,$Q$37,$Q$38,$Q$40,$Q$41,$Q$42,$P138,AS$2,AS$4,AS$3)</f>
        <v>0</v>
      </c>
      <c r="AT138" s="18">
        <f ca="1">_xll.DBRW($B$3,$Q$37,$Q$38,$Q$40,$Q$41,$Q$42,$P138,AT$2,AT$4,AT$3)</f>
        <v>0</v>
      </c>
      <c r="AU138" s="15">
        <f ca="1">_xll.DBRW($B$3,$Q$37,$Q$38,$Q$40,$Q$41,$Q$42,$P138,AU$2,AU$4,AU$3)</f>
        <v>0</v>
      </c>
      <c r="AV138" s="15">
        <f ca="1">_xll.DBRW($B$3,$Q$37,$Q$38,$Q$40,$Q$41,$Q$42,$P138,AV$2,AV$4,AV$3)</f>
        <v>0</v>
      </c>
      <c r="AW138" s="18">
        <f ca="1">_xll.DBRW($B$3,$Q$37,$Q$38,$Q$40,$Q$41,$Q$42,$P138,AW$2,AW$4,AW$3)</f>
        <v>0</v>
      </c>
      <c r="AX138" s="19">
        <f ca="1">_xll.DBRW($B$3,$Q$37,$Q$38,$Q$40,$Q$41,$Q$42,$P138,AX$2,AX$4,AX$3)</f>
        <v>0</v>
      </c>
      <c r="AY138" s="18">
        <f ca="1">_xll.DBRW($B$3,$Q$37,$Q$38,$Q$40,$Q$41,$Q$42,$P138,AY$2,AY$4,AY$3)</f>
        <v>0</v>
      </c>
      <c r="AZ138" s="15">
        <f ca="1">_xll.DBRW($B$3,$Q$37,$Q$38,$Q$40,$Q$41,$Q$42,$P138,AZ$2,AZ$4,AZ$3)</f>
        <v>0</v>
      </c>
      <c r="BA138" s="15">
        <f ca="1">_xll.DBRW($B$3,$Q$37,$Q$38,$Q$40,$Q$41,$Q$42,$P138,BA$2,BA$4,BA$3)</f>
        <v>0</v>
      </c>
      <c r="BB138" s="18">
        <f t="shared" ca="1" si="202"/>
        <v>0</v>
      </c>
      <c r="BC138" s="18">
        <f t="shared" ca="1" si="203"/>
        <v>0</v>
      </c>
      <c r="BD138" s="18">
        <f t="shared" ca="1" si="204"/>
        <v>0</v>
      </c>
      <c r="BE138" s="15">
        <f t="shared" ca="1" si="205"/>
        <v>0</v>
      </c>
      <c r="BF138" s="15">
        <f t="shared" ca="1" si="206"/>
        <v>0</v>
      </c>
      <c r="BG138" s="15">
        <f t="shared" ca="1" si="207"/>
        <v>0</v>
      </c>
      <c r="BH138" s="15">
        <f t="shared" ca="1" si="208"/>
        <v>0</v>
      </c>
      <c r="BI138" s="15">
        <f t="shared" ca="1" si="209"/>
        <v>7343.4834674954909</v>
      </c>
      <c r="BJ138" s="15">
        <f t="shared" ca="1" si="210"/>
        <v>7343.4834674954909</v>
      </c>
      <c r="BK138" s="15">
        <f t="shared" ca="1" si="211"/>
        <v>77397.766532504043</v>
      </c>
      <c r="BL138" s="15">
        <f t="shared" ca="1" si="212"/>
        <v>84741.249999999534</v>
      </c>
      <c r="BM138" s="16">
        <f ca="1">_xll.DBRW($B$3,$Q$37,$Q$38,$Q$40,$Q$41,$Q$42,$P138,BM$2,BM$4,BM$3)</f>
        <v>0.11377923178941436</v>
      </c>
      <c r="BN138" s="16">
        <f ca="1">_xll.DBRW($B$3,$Q$37,$Q$38,$Q$40,$Q$41,$Q$42,$P138,BN$2,BN$4,BN$3)</f>
        <v>0.10569662239575454</v>
      </c>
      <c r="BO138" s="17">
        <f t="shared" ca="1" si="213"/>
        <v>-0.80826093936598176</v>
      </c>
      <c r="BP138" s="14">
        <f t="shared" ca="1" si="214"/>
        <v>-21611.116192362064</v>
      </c>
      <c r="BQ138" s="15">
        <f ca="1">_xll.DBRW($B$3,$Q$37,$Q$38,$Q$40,$Q$41,$Q$42,$P138,BQ$2,BQ$4,BQ$3)</f>
        <v>0</v>
      </c>
      <c r="BR138" s="15">
        <f ca="1">_xll.DBRW($B$3,$Q$37,$Q$38,$Q$40,$Q$41,$Q$42,$P138,BR$2,BR$4,BR$3)</f>
        <v>0</v>
      </c>
      <c r="BS138" s="15">
        <f ca="1">_xll.DBRW($B$3,$Q$37,$Q$38,$Q$40,$Q$41,$Q$42,$P138,BS$2,BS$4,BS$3)</f>
        <v>0</v>
      </c>
      <c r="BT138" s="15">
        <f ca="1">_xll.DBRW($B$3,$Q$37,$Q$38,$Q$40,$Q$41,$Q$42,$P138,BT$2,BT$4,BT$3)</f>
        <v>0</v>
      </c>
      <c r="BU138" s="15">
        <f ca="1">_xll.DBRW($B$3,$Q$37,$Q$38,$Q$40,$Q$41,$Q$42,$P138,BU$2,BU$4,BU$3)</f>
        <v>0</v>
      </c>
      <c r="BV138" s="15">
        <f ca="1">_xll.DBRW($B$3,$Q$37,$Q$38,$Q$40,$Q$41,$Q$42,$P138,BV$2,BV$4,BV$3)</f>
        <v>0</v>
      </c>
      <c r="BW138" s="15">
        <f ca="1">_xll.DBRW($B$3,$Q$37,$Q$38,$Q$40,$Q$41,$Q$42,$P138,BW$2,BW$4,BW$3)</f>
        <v>0</v>
      </c>
      <c r="BX138" s="15">
        <f ca="1">_xll.DBRW($B$3,$Q$37,$Q$38,$Q$40,$Q$41,$Q$42,$P138,BX$2,BX$4,BX$3)</f>
        <v>0</v>
      </c>
      <c r="BY138" s="15">
        <f ca="1">_xll.DBRW($B$3,$Q$37,$Q$38,$Q$40,$Q$41,$Q$42,$P138,BY$2,BY$4,BY$3)</f>
        <v>0</v>
      </c>
      <c r="BZ138" s="15">
        <f ca="1">_xll.DBRW($B$3,$Q$37,$Q$38,$Q$40,$Q$41,$Q$42,$P138,BZ$2,BZ$4,BZ$3)</f>
        <v>0</v>
      </c>
      <c r="CA138" s="15">
        <f t="shared" ca="1" si="215"/>
        <v>0</v>
      </c>
      <c r="CB138" s="15">
        <f t="shared" ca="1" si="216"/>
        <v>0</v>
      </c>
      <c r="CC138" s="15">
        <f t="shared" ca="1" si="217"/>
        <v>0</v>
      </c>
      <c r="CD138" s="15">
        <f t="shared" ca="1" si="218"/>
        <v>0</v>
      </c>
      <c r="CE138" s="15">
        <f t="shared" ca="1" si="219"/>
        <v>0</v>
      </c>
      <c r="CF138" s="15">
        <f t="shared" ca="1" si="220"/>
        <v>0</v>
      </c>
      <c r="CG138" s="15">
        <f t="shared" ca="1" si="221"/>
        <v>0</v>
      </c>
      <c r="CH138" s="15">
        <f t="shared" ca="1" si="222"/>
        <v>-21611.116192362064</v>
      </c>
      <c r="CI138" s="15">
        <f t="shared" ca="1" si="223"/>
        <v>-21611.116192362064</v>
      </c>
      <c r="CJ138" s="15">
        <f t="shared" ca="1" si="224"/>
        <v>20509.476192362108</v>
      </c>
      <c r="CK138" s="15">
        <f t="shared" ca="1" si="225"/>
        <v>-1101.6399999999558</v>
      </c>
      <c r="CL138" s="16">
        <f ca="1">_xll.DBRW($B$3,$Q$37,$Q$38,$Q$40,$Q$41,$Q$42,$P138,CL$2,CL$4,CL$3)</f>
        <v>0.11220558675739171</v>
      </c>
      <c r="CM138" s="16">
        <f ca="1">_xll.DBRW($B$3,$Q$37,$Q$38,$Q$40,$Q$41,$Q$42,$P138,CM$2,CM$4,CM$3)</f>
        <v>0.14126960431649596</v>
      </c>
      <c r="CN138" s="17">
        <f t="shared" ca="1" si="226"/>
        <v>2.9064017559104247</v>
      </c>
      <c r="CO138" s="14">
        <f t="shared" ca="1" si="227"/>
        <v>77710.777534214896</v>
      </c>
      <c r="CP138" s="15">
        <f ca="1">_xll.DBRW($B$3,$Q$37,$Q$38,$Q$40,$Q$41,$Q$42,$P138,CP$2,CP$4,CP$3)</f>
        <v>0</v>
      </c>
      <c r="CQ138" s="15">
        <f ca="1">_xll.DBRW($B$3,$Q$37,$Q$38,$Q$40,$Q$41,$Q$42,$P138,CQ$2,CQ$4,CQ$3)</f>
        <v>0</v>
      </c>
      <c r="CR138" s="15">
        <f ca="1">_xll.DBRW($B$3,$Q$37,$Q$38,$Q$40,$Q$41,$Q$42,$P138,CR$2,CR$4,CR$3)</f>
        <v>0</v>
      </c>
      <c r="CS138" s="15">
        <f ca="1">_xll.DBRW($B$3,$Q$37,$Q$38,$Q$40,$Q$41,$Q$42,$P138,CS$2,CS$4,CS$3)</f>
        <v>0</v>
      </c>
      <c r="CT138" s="15">
        <f ca="1">_xll.DBRW($B$3,$Q$37,$Q$38,$Q$40,$Q$41,$Q$42,$P138,CT$2,CT$4,CT$3)</f>
        <v>0</v>
      </c>
      <c r="CU138" s="15">
        <f ca="1">_xll.DBRW($B$3,$Q$37,$Q$38,$Q$40,$Q$41,$Q$42,$P138,CU$2,CU$4,CU$3)</f>
        <v>0</v>
      </c>
      <c r="CV138" s="15">
        <f ca="1">_xll.DBRW($B$3,$Q$37,$Q$38,$Q$40,$Q$41,$Q$42,$P138,CV$2,CV$4,CV$3)</f>
        <v>0</v>
      </c>
      <c r="CW138" s="15">
        <f ca="1">_xll.DBRW($B$3,$Q$37,$Q$38,$Q$40,$Q$41,$Q$42,$P138,CW$2,CW$4,CW$3)</f>
        <v>0</v>
      </c>
      <c r="CX138" s="15">
        <f ca="1">_xll.DBRW($B$3,$Q$37,$Q$38,$Q$40,$Q$41,$Q$42,$P138,CX$2,CX$4,CX$3)</f>
        <v>0</v>
      </c>
      <c r="CY138" s="15">
        <f ca="1">_xll.DBRW($B$3,$Q$37,$Q$38,$Q$40,$Q$41,$Q$42,$P138,CY$2,CY$4,CY$3)</f>
        <v>0</v>
      </c>
      <c r="CZ138" s="15">
        <f t="shared" ca="1" si="228"/>
        <v>0</v>
      </c>
      <c r="DA138" s="15">
        <f t="shared" ca="1" si="229"/>
        <v>0</v>
      </c>
      <c r="DB138" s="15">
        <f t="shared" ca="1" si="230"/>
        <v>0</v>
      </c>
      <c r="DC138" s="15">
        <f t="shared" ca="1" si="231"/>
        <v>0</v>
      </c>
      <c r="DD138" s="15">
        <f t="shared" ca="1" si="232"/>
        <v>0</v>
      </c>
      <c r="DE138" s="15">
        <f t="shared" ca="1" si="233"/>
        <v>0</v>
      </c>
      <c r="DF138" s="15">
        <f t="shared" ca="1" si="234"/>
        <v>0</v>
      </c>
      <c r="DG138" s="15">
        <f t="shared" ca="1" si="235"/>
        <v>77710.777534214896</v>
      </c>
      <c r="DH138" s="15">
        <f t="shared" ca="1" si="236"/>
        <v>77710.777534214896</v>
      </c>
      <c r="DI138" s="15">
        <f t="shared" ca="1" si="237"/>
        <v>27412.092465785034</v>
      </c>
      <c r="DJ138" s="15">
        <f t="shared" ca="1" si="238"/>
        <v>105122.86999999994</v>
      </c>
      <c r="DK138" s="16">
        <f ca="1">_xll.DBRW($B$3,$Q$37,$Q$38,$Q$40,$Q$41,$Q$42,$P138,DK$2,DK$4,DK$3)</f>
        <v>0.13892011092118392</v>
      </c>
      <c r="DL138" s="16">
        <f ca="1">_xll.DBRW($B$3,$Q$37,$Q$38,$Q$40,$Q$41,$Q$42,$P138,DL$2,DL$4,DL$3)</f>
        <v>0.17651269112340109</v>
      </c>
      <c r="DM138" s="17">
        <f t="shared" ca="1" si="239"/>
        <v>3.7592580202217176</v>
      </c>
      <c r="DN138" s="14">
        <f t="shared" ca="1" si="240"/>
        <v>100514.274431978</v>
      </c>
      <c r="DO138" s="15">
        <f ca="1">_xll.DBRW($B$3,$Q$37,$Q$38,$Q$40,$Q$41,$Q$42,$P138,DO$2,DO$4,DO$3)</f>
        <v>0</v>
      </c>
      <c r="DP138" s="15">
        <f ca="1">_xll.DBRW($B$3,$Q$37,$Q$38,$Q$40,$Q$41,$Q$42,$P138,DP$2,DP$4,DP$3)</f>
        <v>0</v>
      </c>
      <c r="DQ138" s="15">
        <f ca="1">_xll.DBRW($B$3,$Q$37,$Q$38,$Q$40,$Q$41,$Q$42,$P138,DQ$2,DQ$4,DQ$3)</f>
        <v>0</v>
      </c>
      <c r="DR138" s="15">
        <f ca="1">_xll.DBRW($B$3,$Q$37,$Q$38,$Q$40,$Q$41,$Q$42,$P138,DR$2,DR$4,DR$3)</f>
        <v>0</v>
      </c>
      <c r="DS138" s="15">
        <f ca="1">_xll.DBRW($B$3,$Q$37,$Q$38,$Q$40,$Q$41,$Q$42,$P138,DS$2,DS$4,DS$3)</f>
        <v>0</v>
      </c>
      <c r="DT138" s="15">
        <f ca="1">_xll.DBRW($B$3,$Q$37,$Q$38,$Q$40,$Q$41,$Q$42,$P138,DT$2,DT$4,DT$3)</f>
        <v>0</v>
      </c>
      <c r="DU138" s="15">
        <f ca="1">_xll.DBRW($B$3,$Q$37,$Q$38,$Q$40,$Q$41,$Q$42,$P138,DU$2,DU$4,DU$3)</f>
        <v>0</v>
      </c>
      <c r="DV138" s="15">
        <f ca="1">_xll.DBRW($B$3,$Q$37,$Q$38,$Q$40,$Q$41,$Q$42,$P138,DV$2,DV$4,DV$3)</f>
        <v>0</v>
      </c>
      <c r="DW138" s="15">
        <f ca="1">_xll.DBRW($B$3,$Q$37,$Q$38,$Q$40,$Q$41,$Q$42,$P138,DW$2,DW$4,DW$3)</f>
        <v>0</v>
      </c>
      <c r="DX138" s="15">
        <f ca="1">_xll.DBRW($B$3,$Q$37,$Q$38,$Q$40,$Q$41,$Q$42,$P138,DX$2,DX$4,DX$3)</f>
        <v>0</v>
      </c>
      <c r="DY138" s="15">
        <f t="shared" ca="1" si="241"/>
        <v>0</v>
      </c>
      <c r="DZ138" s="15">
        <f t="shared" ca="1" si="242"/>
        <v>0</v>
      </c>
      <c r="EA138" s="15">
        <f t="shared" ca="1" si="243"/>
        <v>0</v>
      </c>
      <c r="EB138" s="15">
        <f t="shared" ca="1" si="244"/>
        <v>0</v>
      </c>
      <c r="EC138" s="15">
        <f t="shared" ca="1" si="245"/>
        <v>0</v>
      </c>
      <c r="ED138" s="15">
        <f t="shared" ca="1" si="246"/>
        <v>0</v>
      </c>
      <c r="EE138" s="15">
        <f t="shared" ca="1" si="247"/>
        <v>0</v>
      </c>
      <c r="EF138" s="15">
        <f t="shared" ca="1" si="248"/>
        <v>100514.274431978</v>
      </c>
      <c r="EG138" s="15">
        <f t="shared" ca="1" si="249"/>
        <v>100514.274431978</v>
      </c>
      <c r="EH138" s="15">
        <f t="shared" ca="1" si="250"/>
        <v>34250.695568021962</v>
      </c>
      <c r="EI138" s="15">
        <f t="shared" ca="1" si="251"/>
        <v>134764.96999999997</v>
      </c>
      <c r="EJ138" s="16">
        <f ca="1">_xll.DBRW($B$3,$Q$37,$Q$38,$Q$40,$Q$41,$Q$42,$P138,EJ$2,EJ$4,EJ$3)</f>
        <v>6.16647233688793E-2</v>
      </c>
      <c r="EK138" s="16">
        <f ca="1">_xll.DBRW($B$3,$Q$37,$Q$38,$Q$40,$Q$41,$Q$42,$P138,EK$2,EK$4,EK$3)</f>
        <v>8.5457786604426322E-2</v>
      </c>
      <c r="EL138" s="17">
        <f t="shared" ca="1" si="252"/>
        <v>2.3793063235547023</v>
      </c>
      <c r="EM138" s="14">
        <f t="shared" ca="1" si="253"/>
        <v>63617.407338646255</v>
      </c>
      <c r="EN138" s="15">
        <f ca="1">_xll.DBRW($B$3,$Q$37,$Q$38,$Q$40,$Q$41,$Q$42,$P138,EN$2,EN$4,EN$3)</f>
        <v>0</v>
      </c>
      <c r="EO138" s="15">
        <f ca="1">_xll.DBRW($B$3,$Q$37,$Q$38,$Q$40,$Q$41,$Q$42,$P138,EO$2,EO$4,EO$3)</f>
        <v>0</v>
      </c>
      <c r="EP138" s="15">
        <f ca="1">_xll.DBRW($B$3,$Q$37,$Q$38,$Q$40,$Q$41,$Q$42,$P138,EP$2,EP$4,EP$3)</f>
        <v>0</v>
      </c>
      <c r="EQ138" s="15">
        <f ca="1">_xll.DBRW($B$3,$Q$37,$Q$38,$Q$40,$Q$41,$Q$42,$P138,EQ$2,EQ$4,EQ$3)</f>
        <v>0</v>
      </c>
      <c r="ER138" s="15">
        <f ca="1">_xll.DBRW($B$3,$Q$37,$Q$38,$Q$40,$Q$41,$Q$42,$P138,ER$2,ER$4,ER$3)</f>
        <v>0</v>
      </c>
      <c r="ES138" s="15">
        <f ca="1">_xll.DBRW($B$3,$Q$37,$Q$38,$Q$40,$Q$41,$Q$42,$P138,ES$2,ES$4,ES$3)</f>
        <v>0</v>
      </c>
      <c r="ET138" s="15">
        <f ca="1">_xll.DBRW($B$3,$Q$37,$Q$38,$Q$40,$Q$41,$Q$42,$P138,ET$2,ET$4,ET$3)</f>
        <v>0</v>
      </c>
      <c r="EU138" s="15">
        <f ca="1">_xll.DBRW($B$3,$Q$37,$Q$38,$Q$40,$Q$41,$Q$42,$P138,EU$2,EU$4,EU$3)</f>
        <v>0</v>
      </c>
      <c r="EV138" s="15">
        <f ca="1">_xll.DBRW($B$3,$Q$37,$Q$38,$Q$40,$Q$41,$Q$42,$P138,EV$2,EV$4,EV$3)</f>
        <v>0</v>
      </c>
      <c r="EW138" s="15">
        <f ca="1">_xll.DBRW($B$3,$Q$37,$Q$38,$Q$40,$Q$41,$Q$42,$P138,EW$2,EW$4,EW$3)</f>
        <v>0</v>
      </c>
      <c r="EX138" s="15">
        <f t="shared" ca="1" si="254"/>
        <v>0</v>
      </c>
      <c r="EY138" s="15">
        <f t="shared" ca="1" si="255"/>
        <v>0</v>
      </c>
      <c r="EZ138" s="15">
        <f t="shared" ca="1" si="256"/>
        <v>0</v>
      </c>
      <c r="FA138" s="15">
        <f t="shared" ca="1" si="257"/>
        <v>0</v>
      </c>
      <c r="FB138" s="15">
        <f t="shared" ca="1" si="258"/>
        <v>0</v>
      </c>
      <c r="FC138" s="15">
        <f t="shared" ca="1" si="259"/>
        <v>0</v>
      </c>
      <c r="FD138" s="15">
        <f t="shared" ca="1" si="260"/>
        <v>0</v>
      </c>
      <c r="FE138" s="15">
        <f t="shared" ca="1" si="261"/>
        <v>63617.407338646255</v>
      </c>
      <c r="FF138" s="15">
        <f t="shared" ca="1" si="262"/>
        <v>63617.407338646255</v>
      </c>
      <c r="FG138" s="15">
        <f t="shared" ca="1" si="263"/>
        <v>16582.312661353713</v>
      </c>
      <c r="FH138" s="15">
        <f t="shared" ca="1" si="264"/>
        <v>80199.719999999972</v>
      </c>
      <c r="FI138" s="20"/>
      <c r="FJ138" s="85">
        <f t="shared" ca="1" si="265"/>
        <v>176152.34342002685</v>
      </c>
      <c r="FK138" s="21"/>
      <c r="FL138" s="22"/>
      <c r="FM138" s="104">
        <f ca="1">_xll.DBRW($B$3,$Q$37,$Q$38,$Q$40,$Q$41,$Q$42,$P138,FM$2,FM$4,FM$3)</f>
        <v>474070.55000000051</v>
      </c>
      <c r="FN138" s="105">
        <f t="shared" ca="1" si="266"/>
        <v>0.1773035250276295</v>
      </c>
      <c r="FO138" s="104">
        <f ca="1">_xll.DBRW($B$3,$Q$37,$Q$38,$Q$40,$Q$41,$Q$42,$P138,FO$2,FO$4,FO$3)</f>
        <v>264384.36000000022</v>
      </c>
      <c r="FP138" s="105">
        <f t="shared" ca="1" si="267"/>
        <v>9.2189992959078454E-2</v>
      </c>
      <c r="FQ138" s="86">
        <f t="shared" ca="1" si="268"/>
        <v>209686.19000000029</v>
      </c>
      <c r="FR138" s="103">
        <f t="shared" ca="1" si="269"/>
        <v>8.5113532068551052</v>
      </c>
      <c r="FS138" s="23"/>
      <c r="FU138" s="37"/>
      <c r="FV138" s="37"/>
      <c r="FW138" s="37"/>
      <c r="FX138" s="37"/>
      <c r="FY138" s="37"/>
      <c r="FZ138" s="37"/>
      <c r="GA138" s="37"/>
      <c r="GB138" s="37"/>
      <c r="GC138" s="37"/>
      <c r="GD138" s="37"/>
      <c r="GE138" s="37"/>
      <c r="GF138" s="37"/>
      <c r="GG138" s="37"/>
    </row>
    <row r="139" spans="1:189" ht="15" customHeight="1" x14ac:dyDescent="0.25">
      <c r="A139">
        <f t="shared" ca="1" si="191"/>
        <v>1</v>
      </c>
      <c r="C139" s="30"/>
      <c r="D139" s="30"/>
      <c r="E139" s="30">
        <f t="shared" ca="1" si="190"/>
        <v>0</v>
      </c>
      <c r="F139" s="30"/>
      <c r="G139" s="30"/>
      <c r="H139" s="30"/>
      <c r="I139" s="30">
        <f t="shared" ca="1" si="189"/>
        <v>0</v>
      </c>
      <c r="J139" s="30">
        <f t="shared" ca="1" si="192"/>
        <v>0</v>
      </c>
      <c r="K139" s="4"/>
      <c r="L139" s="9"/>
      <c r="M139" s="10"/>
      <c r="N139" s="9"/>
      <c r="O139" s="11"/>
      <c r="P139" s="130" t="s">
        <v>414</v>
      </c>
      <c r="Q139" s="130"/>
      <c r="R139" s="12"/>
      <c r="S139" s="13"/>
      <c r="T139" s="84">
        <f ca="1">_xll.DBRW($B$3,$Q$37,$Q$38,$Q$40,$Q$41,$Q$42,$P139,T$2,T$4,T$3)</f>
        <v>4.9999999999499778E-2</v>
      </c>
      <c r="U139" s="84">
        <f ca="1">_xll.DBRW($B$3,$Q$37,$Q$38,$Q$40,$Q$41,$Q$42,$P139,U$2,U$4,U$3)</f>
        <v>183849.13</v>
      </c>
      <c r="V139" s="85">
        <f t="shared" ca="1" si="193"/>
        <v>-183849.08000000002</v>
      </c>
      <c r="W139" s="106">
        <f t="shared" ca="1" si="194"/>
        <v>-0.99999972803787551</v>
      </c>
      <c r="X139" s="15">
        <f ca="1">_xll.DBRW($B$3,$Q$37,$Q$38,$Q$40,$Q$41,$Q$42,$P139,X$2,X$4,X$3)</f>
        <v>0.64000000000032742</v>
      </c>
      <c r="Y139" s="15">
        <f ca="1">_xll.DBRW($B$3,$Q$37,$Q$38,$Q$40,$Q$41,$Q$42,$P139,Y$2,Y$4,Y$3)</f>
        <v>0.11999999999965894</v>
      </c>
      <c r="Z139" s="15">
        <f ca="1">_xll.DBRW($B$3,$Q$37,$Q$38,$Q$40,$Q$41,$Q$42,$P139,Z$2,Z$4,Z$3)</f>
        <v>-0.45000000000004547</v>
      </c>
      <c r="AA139" s="15">
        <f ca="1">_xll.DBRW($B$3,$Q$37,$Q$38,$Q$40,$Q$41,$Q$42,$P139,AA$2,AA$4,AA$3)</f>
        <v>0</v>
      </c>
      <c r="AB139" s="15">
        <f ca="1">_xll.DBRW($B$3,$Q$37,$Q$38,$Q$40,$Q$41,$Q$42,$P139,AB$2,AB$4,AB$3)</f>
        <v>-0.25</v>
      </c>
      <c r="AC139" s="15">
        <f ca="1">_xll.DBRW($B$3,$Q$37,$Q$38,$Q$40,$Q$41,$Q$42,$P139,AC$2,AC$4,AC$3)</f>
        <v>-54562.570000000007</v>
      </c>
      <c r="AD139" s="15">
        <f ca="1">_xll.DBRW($B$3,$Q$37,$Q$38,$Q$40,$Q$41,$Q$42,$P139,AD$2,AD$4,AD$3)</f>
        <v>-2432.48</v>
      </c>
      <c r="AE139" s="15">
        <f ca="1">_xll.DBRW($B$3,$Q$37,$Q$38,$Q$40,$Q$41,$Q$42,$P139,AE$2,AE$4,AE$3)</f>
        <v>-16306.21</v>
      </c>
      <c r="AF139" s="15">
        <f ca="1">_xll.DBRW($B$3,$Q$37,$Q$38,$Q$40,$Q$41,$Q$42,$P139,AF$2,AF$4,AF$3)</f>
        <v>-18180</v>
      </c>
      <c r="AG139" s="15">
        <f ca="1">_xll.DBRW($B$3,$Q$37,$Q$38,$Q$40,$Q$41,$Q$42,$P139,AG$2,AG$4,AG$3)</f>
        <v>-31198.29</v>
      </c>
      <c r="AH139" s="15">
        <f t="shared" ca="1" si="195"/>
        <v>54563.210000000006</v>
      </c>
      <c r="AI139" s="15">
        <f t="shared" ca="1" si="196"/>
        <v>2432.5999999999995</v>
      </c>
      <c r="AJ139" s="15">
        <f t="shared" ca="1" si="197"/>
        <v>16305.759999999998</v>
      </c>
      <c r="AK139" s="15">
        <f t="shared" ca="1" si="198"/>
        <v>18180</v>
      </c>
      <c r="AL139" s="15">
        <f t="shared" ca="1" si="199"/>
        <v>31198.04</v>
      </c>
      <c r="AM139" s="20"/>
      <c r="AN139" s="16">
        <f ca="1">_xll.DBRW($B$3,$Q$37,$Q$38,$Q$40,$Q$41,$Q$42,$P139,AN$2,AN$4,AN$3)</f>
        <v>-12.800000000134606</v>
      </c>
      <c r="AO139" s="16">
        <f ca="1">_xll.DBRW($B$3,$Q$37,$Q$38,$Q$40,$Q$41,$Q$42,$P139,AO$2,AO$4,AO$3)</f>
        <v>0.29677904921279752</v>
      </c>
      <c r="AP139" s="17">
        <f t="shared" ca="1" si="200"/>
        <v>1309.6779049347404</v>
      </c>
      <c r="AQ139" s="14">
        <f t="shared" ca="1" si="201"/>
        <v>0.65483895245415624</v>
      </c>
      <c r="AR139" s="18">
        <f ca="1">_xll.DBRW($B$3,$Q$37,$Q$38,$Q$40,$Q$41,$Q$42,$P139,AR$2,AR$4,AR$3)</f>
        <v>0</v>
      </c>
      <c r="AS139" s="19">
        <f ca="1">_xll.DBRW($B$3,$Q$37,$Q$38,$Q$40,$Q$41,$Q$42,$P139,AS$2,AS$4,AS$3)</f>
        <v>0</v>
      </c>
      <c r="AT139" s="18">
        <f ca="1">_xll.DBRW($B$3,$Q$37,$Q$38,$Q$40,$Q$41,$Q$42,$P139,AT$2,AT$4,AT$3)</f>
        <v>0</v>
      </c>
      <c r="AU139" s="15">
        <f ca="1">_xll.DBRW($B$3,$Q$37,$Q$38,$Q$40,$Q$41,$Q$42,$P139,AU$2,AU$4,AU$3)</f>
        <v>0</v>
      </c>
      <c r="AV139" s="15">
        <f ca="1">_xll.DBRW($B$3,$Q$37,$Q$38,$Q$40,$Q$41,$Q$42,$P139,AV$2,AV$4,AV$3)</f>
        <v>0</v>
      </c>
      <c r="AW139" s="18">
        <f ca="1">_xll.DBRW($B$3,$Q$37,$Q$38,$Q$40,$Q$41,$Q$42,$P139,AW$2,AW$4,AW$3)</f>
        <v>0</v>
      </c>
      <c r="AX139" s="19">
        <f ca="1">_xll.DBRW($B$3,$Q$37,$Q$38,$Q$40,$Q$41,$Q$42,$P139,AX$2,AX$4,AX$3)</f>
        <v>0</v>
      </c>
      <c r="AY139" s="18">
        <f ca="1">_xll.DBRW($B$3,$Q$37,$Q$38,$Q$40,$Q$41,$Q$42,$P139,AY$2,AY$4,AY$3)</f>
        <v>0</v>
      </c>
      <c r="AZ139" s="15">
        <f ca="1">_xll.DBRW($B$3,$Q$37,$Q$38,$Q$40,$Q$41,$Q$42,$P139,AZ$2,AZ$4,AZ$3)</f>
        <v>0</v>
      </c>
      <c r="BA139" s="15">
        <f ca="1">_xll.DBRW($B$3,$Q$37,$Q$38,$Q$40,$Q$41,$Q$42,$P139,BA$2,BA$4,BA$3)</f>
        <v>0</v>
      </c>
      <c r="BB139" s="18">
        <f t="shared" ca="1" si="202"/>
        <v>0</v>
      </c>
      <c r="BC139" s="18">
        <f t="shared" ca="1" si="203"/>
        <v>0</v>
      </c>
      <c r="BD139" s="18">
        <f t="shared" ca="1" si="204"/>
        <v>0</v>
      </c>
      <c r="BE139" s="15">
        <f t="shared" ca="1" si="205"/>
        <v>0</v>
      </c>
      <c r="BF139" s="15">
        <f t="shared" ca="1" si="206"/>
        <v>0</v>
      </c>
      <c r="BG139" s="15">
        <f t="shared" ca="1" si="207"/>
        <v>0</v>
      </c>
      <c r="BH139" s="15">
        <f t="shared" ca="1" si="208"/>
        <v>0</v>
      </c>
      <c r="BI139" s="15">
        <f t="shared" ca="1" si="209"/>
        <v>0.65483895245415624</v>
      </c>
      <c r="BJ139" s="15">
        <f t="shared" ca="1" si="210"/>
        <v>0.65483895245415624</v>
      </c>
      <c r="BK139" s="15">
        <f t="shared" ca="1" si="211"/>
        <v>54562.555161047552</v>
      </c>
      <c r="BL139" s="15">
        <f t="shared" ca="1" si="212"/>
        <v>54563.210000000006</v>
      </c>
      <c r="BM139" s="16">
        <f ca="1">_xll.DBRW($B$3,$Q$37,$Q$38,$Q$40,$Q$41,$Q$42,$P139,BM$2,BM$4,BM$3)</f>
        <v>-2.4000000000171893</v>
      </c>
      <c r="BN139" s="16">
        <f ca="1">_xll.DBRW($B$3,$Q$37,$Q$38,$Q$40,$Q$41,$Q$42,$P139,BN$2,BN$4,BN$3)</f>
        <v>1.323084857676509E-2</v>
      </c>
      <c r="BO139" s="17">
        <f t="shared" ca="1" si="213"/>
        <v>241.32308485939541</v>
      </c>
      <c r="BP139" s="14">
        <f t="shared" ca="1" si="214"/>
        <v>0.1206615424280244</v>
      </c>
      <c r="BQ139" s="15">
        <f ca="1">_xll.DBRW($B$3,$Q$37,$Q$38,$Q$40,$Q$41,$Q$42,$P139,BQ$2,BQ$4,BQ$3)</f>
        <v>0</v>
      </c>
      <c r="BR139" s="15">
        <f ca="1">_xll.DBRW($B$3,$Q$37,$Q$38,$Q$40,$Q$41,$Q$42,$P139,BR$2,BR$4,BR$3)</f>
        <v>0</v>
      </c>
      <c r="BS139" s="15">
        <f ca="1">_xll.DBRW($B$3,$Q$37,$Q$38,$Q$40,$Q$41,$Q$42,$P139,BS$2,BS$4,BS$3)</f>
        <v>0</v>
      </c>
      <c r="BT139" s="15">
        <f ca="1">_xll.DBRW($B$3,$Q$37,$Q$38,$Q$40,$Q$41,$Q$42,$P139,BT$2,BT$4,BT$3)</f>
        <v>0</v>
      </c>
      <c r="BU139" s="15">
        <f ca="1">_xll.DBRW($B$3,$Q$37,$Q$38,$Q$40,$Q$41,$Q$42,$P139,BU$2,BU$4,BU$3)</f>
        <v>0</v>
      </c>
      <c r="BV139" s="15">
        <f ca="1">_xll.DBRW($B$3,$Q$37,$Q$38,$Q$40,$Q$41,$Q$42,$P139,BV$2,BV$4,BV$3)</f>
        <v>0</v>
      </c>
      <c r="BW139" s="15">
        <f ca="1">_xll.DBRW($B$3,$Q$37,$Q$38,$Q$40,$Q$41,$Q$42,$P139,BW$2,BW$4,BW$3)</f>
        <v>0</v>
      </c>
      <c r="BX139" s="15">
        <f ca="1">_xll.DBRW($B$3,$Q$37,$Q$38,$Q$40,$Q$41,$Q$42,$P139,BX$2,BX$4,BX$3)</f>
        <v>0</v>
      </c>
      <c r="BY139" s="15">
        <f ca="1">_xll.DBRW($B$3,$Q$37,$Q$38,$Q$40,$Q$41,$Q$42,$P139,BY$2,BY$4,BY$3)</f>
        <v>0</v>
      </c>
      <c r="BZ139" s="15">
        <f ca="1">_xll.DBRW($B$3,$Q$37,$Q$38,$Q$40,$Q$41,$Q$42,$P139,BZ$2,BZ$4,BZ$3)</f>
        <v>0</v>
      </c>
      <c r="CA139" s="15">
        <f t="shared" ca="1" si="215"/>
        <v>0</v>
      </c>
      <c r="CB139" s="15">
        <f t="shared" ca="1" si="216"/>
        <v>0</v>
      </c>
      <c r="CC139" s="15">
        <f t="shared" ca="1" si="217"/>
        <v>0</v>
      </c>
      <c r="CD139" s="15">
        <f t="shared" ca="1" si="218"/>
        <v>0</v>
      </c>
      <c r="CE139" s="15">
        <f t="shared" ca="1" si="219"/>
        <v>0</v>
      </c>
      <c r="CF139" s="15">
        <f t="shared" ca="1" si="220"/>
        <v>0</v>
      </c>
      <c r="CG139" s="15">
        <f t="shared" ca="1" si="221"/>
        <v>0</v>
      </c>
      <c r="CH139" s="15">
        <f t="shared" ca="1" si="222"/>
        <v>0.1206615424280244</v>
      </c>
      <c r="CI139" s="15">
        <f t="shared" ca="1" si="223"/>
        <v>0.1206615424280244</v>
      </c>
      <c r="CJ139" s="15">
        <f t="shared" ca="1" si="224"/>
        <v>2432.4793384575714</v>
      </c>
      <c r="CK139" s="15">
        <f t="shared" ca="1" si="225"/>
        <v>2432.5999999999995</v>
      </c>
      <c r="CL139" s="16">
        <f ca="1">_xll.DBRW($B$3,$Q$37,$Q$38,$Q$40,$Q$41,$Q$42,$P139,CL$2,CL$4,CL$3)</f>
        <v>9.0000000000909495</v>
      </c>
      <c r="CM139" s="16">
        <f ca="1">_xll.DBRW($B$3,$Q$37,$Q$38,$Q$40,$Q$41,$Q$42,$P139,CM$2,CM$4,CM$3)</f>
        <v>8.8693430314301727E-2</v>
      </c>
      <c r="CN139" s="17">
        <f t="shared" ca="1" si="226"/>
        <v>-891.13065697766467</v>
      </c>
      <c r="CO139" s="14">
        <f t="shared" ca="1" si="227"/>
        <v>-0.44556532848764618</v>
      </c>
      <c r="CP139" s="15">
        <f ca="1">_xll.DBRW($B$3,$Q$37,$Q$38,$Q$40,$Q$41,$Q$42,$P139,CP$2,CP$4,CP$3)</f>
        <v>0</v>
      </c>
      <c r="CQ139" s="15">
        <f ca="1">_xll.DBRW($B$3,$Q$37,$Q$38,$Q$40,$Q$41,$Q$42,$P139,CQ$2,CQ$4,CQ$3)</f>
        <v>0</v>
      </c>
      <c r="CR139" s="15">
        <f ca="1">_xll.DBRW($B$3,$Q$37,$Q$38,$Q$40,$Q$41,$Q$42,$P139,CR$2,CR$4,CR$3)</f>
        <v>0</v>
      </c>
      <c r="CS139" s="15">
        <f ca="1">_xll.DBRW($B$3,$Q$37,$Q$38,$Q$40,$Q$41,$Q$42,$P139,CS$2,CS$4,CS$3)</f>
        <v>0</v>
      </c>
      <c r="CT139" s="15">
        <f ca="1">_xll.DBRW($B$3,$Q$37,$Q$38,$Q$40,$Q$41,$Q$42,$P139,CT$2,CT$4,CT$3)</f>
        <v>0</v>
      </c>
      <c r="CU139" s="15">
        <f ca="1">_xll.DBRW($B$3,$Q$37,$Q$38,$Q$40,$Q$41,$Q$42,$P139,CU$2,CU$4,CU$3)</f>
        <v>0</v>
      </c>
      <c r="CV139" s="15">
        <f ca="1">_xll.DBRW($B$3,$Q$37,$Q$38,$Q$40,$Q$41,$Q$42,$P139,CV$2,CV$4,CV$3)</f>
        <v>0</v>
      </c>
      <c r="CW139" s="15">
        <f ca="1">_xll.DBRW($B$3,$Q$37,$Q$38,$Q$40,$Q$41,$Q$42,$P139,CW$2,CW$4,CW$3)</f>
        <v>0</v>
      </c>
      <c r="CX139" s="15">
        <f ca="1">_xll.DBRW($B$3,$Q$37,$Q$38,$Q$40,$Q$41,$Q$42,$P139,CX$2,CX$4,CX$3)</f>
        <v>0</v>
      </c>
      <c r="CY139" s="15">
        <f ca="1">_xll.DBRW($B$3,$Q$37,$Q$38,$Q$40,$Q$41,$Q$42,$P139,CY$2,CY$4,CY$3)</f>
        <v>0</v>
      </c>
      <c r="CZ139" s="15">
        <f t="shared" ca="1" si="228"/>
        <v>0</v>
      </c>
      <c r="DA139" s="15">
        <f t="shared" ca="1" si="229"/>
        <v>0</v>
      </c>
      <c r="DB139" s="15">
        <f t="shared" ca="1" si="230"/>
        <v>0</v>
      </c>
      <c r="DC139" s="15">
        <f t="shared" ca="1" si="231"/>
        <v>0</v>
      </c>
      <c r="DD139" s="15">
        <f t="shared" ca="1" si="232"/>
        <v>0</v>
      </c>
      <c r="DE139" s="15">
        <f t="shared" ca="1" si="233"/>
        <v>0</v>
      </c>
      <c r="DF139" s="15">
        <f t="shared" ca="1" si="234"/>
        <v>0</v>
      </c>
      <c r="DG139" s="15">
        <f t="shared" ca="1" si="235"/>
        <v>-0.44556532848764618</v>
      </c>
      <c r="DH139" s="15">
        <f t="shared" ca="1" si="236"/>
        <v>-0.44556532848764618</v>
      </c>
      <c r="DI139" s="15">
        <f t="shared" ca="1" si="237"/>
        <v>16306.205565328486</v>
      </c>
      <c r="DJ139" s="15">
        <f t="shared" ca="1" si="238"/>
        <v>16305.759999999998</v>
      </c>
      <c r="DK139" s="16">
        <f ca="1">_xll.DBRW($B$3,$Q$37,$Q$38,$Q$40,$Q$41,$Q$42,$P139,DK$2,DK$4,DK$3)</f>
        <v>0</v>
      </c>
      <c r="DL139" s="16">
        <f ca="1">_xll.DBRW($B$3,$Q$37,$Q$38,$Q$40,$Q$41,$Q$42,$P139,DL$2,DL$4,DL$3)</f>
        <v>9.8885428503251549E-2</v>
      </c>
      <c r="DM139" s="17">
        <f t="shared" ca="1" si="239"/>
        <v>9.8885428503251553</v>
      </c>
      <c r="DN139" s="14">
        <f t="shared" ca="1" si="240"/>
        <v>4.9442714225733653E-3</v>
      </c>
      <c r="DO139" s="15">
        <f ca="1">_xll.DBRW($B$3,$Q$37,$Q$38,$Q$40,$Q$41,$Q$42,$P139,DO$2,DO$4,DO$3)</f>
        <v>0</v>
      </c>
      <c r="DP139" s="15">
        <f ca="1">_xll.DBRW($B$3,$Q$37,$Q$38,$Q$40,$Q$41,$Q$42,$P139,DP$2,DP$4,DP$3)</f>
        <v>0</v>
      </c>
      <c r="DQ139" s="15">
        <f ca="1">_xll.DBRW($B$3,$Q$37,$Q$38,$Q$40,$Q$41,$Q$42,$P139,DQ$2,DQ$4,DQ$3)</f>
        <v>0</v>
      </c>
      <c r="DR139" s="15">
        <f ca="1">_xll.DBRW($B$3,$Q$37,$Q$38,$Q$40,$Q$41,$Q$42,$P139,DR$2,DR$4,DR$3)</f>
        <v>0</v>
      </c>
      <c r="DS139" s="15">
        <f ca="1">_xll.DBRW($B$3,$Q$37,$Q$38,$Q$40,$Q$41,$Q$42,$P139,DS$2,DS$4,DS$3)</f>
        <v>0</v>
      </c>
      <c r="DT139" s="15">
        <f ca="1">_xll.DBRW($B$3,$Q$37,$Q$38,$Q$40,$Q$41,$Q$42,$P139,DT$2,DT$4,DT$3)</f>
        <v>0</v>
      </c>
      <c r="DU139" s="15">
        <f ca="1">_xll.DBRW($B$3,$Q$37,$Q$38,$Q$40,$Q$41,$Q$42,$P139,DU$2,DU$4,DU$3)</f>
        <v>0</v>
      </c>
      <c r="DV139" s="15">
        <f ca="1">_xll.DBRW($B$3,$Q$37,$Q$38,$Q$40,$Q$41,$Q$42,$P139,DV$2,DV$4,DV$3)</f>
        <v>0</v>
      </c>
      <c r="DW139" s="15">
        <f ca="1">_xll.DBRW($B$3,$Q$37,$Q$38,$Q$40,$Q$41,$Q$42,$P139,DW$2,DW$4,DW$3)</f>
        <v>0</v>
      </c>
      <c r="DX139" s="15">
        <f ca="1">_xll.DBRW($B$3,$Q$37,$Q$38,$Q$40,$Q$41,$Q$42,$P139,DX$2,DX$4,DX$3)</f>
        <v>0</v>
      </c>
      <c r="DY139" s="15">
        <f t="shared" ca="1" si="241"/>
        <v>0</v>
      </c>
      <c r="DZ139" s="15">
        <f t="shared" ca="1" si="242"/>
        <v>0</v>
      </c>
      <c r="EA139" s="15">
        <f t="shared" ca="1" si="243"/>
        <v>0</v>
      </c>
      <c r="EB139" s="15">
        <f t="shared" ca="1" si="244"/>
        <v>0</v>
      </c>
      <c r="EC139" s="15">
        <f t="shared" ca="1" si="245"/>
        <v>0</v>
      </c>
      <c r="ED139" s="15">
        <f t="shared" ca="1" si="246"/>
        <v>0</v>
      </c>
      <c r="EE139" s="15">
        <f t="shared" ca="1" si="247"/>
        <v>0</v>
      </c>
      <c r="EF139" s="15">
        <f t="shared" ca="1" si="248"/>
        <v>4.9442714225733653E-3</v>
      </c>
      <c r="EG139" s="15">
        <f t="shared" ca="1" si="249"/>
        <v>4.9442714225733653E-3</v>
      </c>
      <c r="EH139" s="15">
        <f t="shared" ca="1" si="250"/>
        <v>18179.995055728577</v>
      </c>
      <c r="EI139" s="15">
        <f t="shared" ca="1" si="251"/>
        <v>18180</v>
      </c>
      <c r="EJ139" s="16">
        <f ca="1">_xll.DBRW($B$3,$Q$37,$Q$38,$Q$40,$Q$41,$Q$42,$P139,EJ$2,EJ$4,EJ$3)</f>
        <v>5.0000000000500222</v>
      </c>
      <c r="EK139" s="16">
        <f ca="1">_xll.DBRW($B$3,$Q$37,$Q$38,$Q$40,$Q$41,$Q$42,$P139,EK$2,EK$4,EK$3)</f>
        <v>0.16969506464349329</v>
      </c>
      <c r="EL139" s="17">
        <f t="shared" ca="1" si="252"/>
        <v>-483.03049354065291</v>
      </c>
      <c r="EM139" s="14">
        <f t="shared" ca="1" si="253"/>
        <v>-0.24151524677290581</v>
      </c>
      <c r="EN139" s="15">
        <f ca="1">_xll.DBRW($B$3,$Q$37,$Q$38,$Q$40,$Q$41,$Q$42,$P139,EN$2,EN$4,EN$3)</f>
        <v>0</v>
      </c>
      <c r="EO139" s="15">
        <f ca="1">_xll.DBRW($B$3,$Q$37,$Q$38,$Q$40,$Q$41,$Q$42,$P139,EO$2,EO$4,EO$3)</f>
        <v>0</v>
      </c>
      <c r="EP139" s="15">
        <f ca="1">_xll.DBRW($B$3,$Q$37,$Q$38,$Q$40,$Q$41,$Q$42,$P139,EP$2,EP$4,EP$3)</f>
        <v>0</v>
      </c>
      <c r="EQ139" s="15">
        <f ca="1">_xll.DBRW($B$3,$Q$37,$Q$38,$Q$40,$Q$41,$Q$42,$P139,EQ$2,EQ$4,EQ$3)</f>
        <v>0</v>
      </c>
      <c r="ER139" s="15">
        <f ca="1">_xll.DBRW($B$3,$Q$37,$Q$38,$Q$40,$Q$41,$Q$42,$P139,ER$2,ER$4,ER$3)</f>
        <v>0</v>
      </c>
      <c r="ES139" s="15">
        <f ca="1">_xll.DBRW($B$3,$Q$37,$Q$38,$Q$40,$Q$41,$Q$42,$P139,ES$2,ES$4,ES$3)</f>
        <v>0</v>
      </c>
      <c r="ET139" s="15">
        <f ca="1">_xll.DBRW($B$3,$Q$37,$Q$38,$Q$40,$Q$41,$Q$42,$P139,ET$2,ET$4,ET$3)</f>
        <v>0</v>
      </c>
      <c r="EU139" s="15">
        <f ca="1">_xll.DBRW($B$3,$Q$37,$Q$38,$Q$40,$Q$41,$Q$42,$P139,EU$2,EU$4,EU$3)</f>
        <v>0</v>
      </c>
      <c r="EV139" s="15">
        <f ca="1">_xll.DBRW($B$3,$Q$37,$Q$38,$Q$40,$Q$41,$Q$42,$P139,EV$2,EV$4,EV$3)</f>
        <v>0</v>
      </c>
      <c r="EW139" s="15">
        <f ca="1">_xll.DBRW($B$3,$Q$37,$Q$38,$Q$40,$Q$41,$Q$42,$P139,EW$2,EW$4,EW$3)</f>
        <v>0</v>
      </c>
      <c r="EX139" s="15">
        <f t="shared" ca="1" si="254"/>
        <v>0</v>
      </c>
      <c r="EY139" s="15">
        <f t="shared" ca="1" si="255"/>
        <v>0</v>
      </c>
      <c r="EZ139" s="15">
        <f t="shared" ca="1" si="256"/>
        <v>0</v>
      </c>
      <c r="FA139" s="15">
        <f t="shared" ca="1" si="257"/>
        <v>0</v>
      </c>
      <c r="FB139" s="15">
        <f t="shared" ca="1" si="258"/>
        <v>0</v>
      </c>
      <c r="FC139" s="15">
        <f t="shared" ca="1" si="259"/>
        <v>0</v>
      </c>
      <c r="FD139" s="15">
        <f t="shared" ca="1" si="260"/>
        <v>0</v>
      </c>
      <c r="FE139" s="15">
        <f t="shared" ca="1" si="261"/>
        <v>-0.24151524677290581</v>
      </c>
      <c r="FF139" s="15">
        <f t="shared" ca="1" si="262"/>
        <v>-0.24151524677290581</v>
      </c>
      <c r="FG139" s="15">
        <f t="shared" ca="1" si="263"/>
        <v>31198.281515246774</v>
      </c>
      <c r="FH139" s="15">
        <f t="shared" ca="1" si="264"/>
        <v>31198.04</v>
      </c>
      <c r="FI139" s="20"/>
      <c r="FJ139" s="85">
        <f t="shared" ca="1" si="265"/>
        <v>122679.51663580898</v>
      </c>
      <c r="FK139" s="21"/>
      <c r="FL139" s="22"/>
      <c r="FM139" s="104">
        <f ca="1">_xll.DBRW($B$3,$Q$37,$Q$38,$Q$40,$Q$41,$Q$42,$P139,FM$2,FM$4,FM$3)</f>
        <v>0.11000000000421545</v>
      </c>
      <c r="FN139" s="105">
        <f t="shared" ca="1" si="266"/>
        <v>2.2000000001063187</v>
      </c>
      <c r="FO139" s="104">
        <f ca="1">_xll.DBRW($B$3,$Q$37,$Q$38,$Q$40,$Q$41,$Q$42,$P139,FO$2,FO$4,FO$3)</f>
        <v>61169.579999999987</v>
      </c>
      <c r="FP139" s="105">
        <f t="shared" ca="1" si="267"/>
        <v>0.3327161787493908</v>
      </c>
      <c r="FQ139" s="86">
        <f t="shared" ca="1" si="268"/>
        <v>-61169.469999999987</v>
      </c>
      <c r="FR139" s="103">
        <f t="shared" ca="1" si="269"/>
        <v>186.72838213569278</v>
      </c>
      <c r="FS139" s="23"/>
      <c r="FU139" s="37"/>
      <c r="FV139" s="37"/>
      <c r="FW139" s="37"/>
      <c r="FX139" s="37"/>
      <c r="FY139" s="37"/>
      <c r="FZ139" s="37"/>
      <c r="GA139" s="37"/>
      <c r="GB139" s="37"/>
      <c r="GC139" s="37"/>
      <c r="GD139" s="37"/>
      <c r="GE139" s="37"/>
      <c r="GF139" s="37"/>
      <c r="GG139" s="37"/>
    </row>
    <row r="140" spans="1:189" ht="15" customHeight="1" x14ac:dyDescent="0.25">
      <c r="A140">
        <f t="shared" ca="1" si="191"/>
        <v>1</v>
      </c>
      <c r="C140" s="30"/>
      <c r="D140" s="30"/>
      <c r="E140" s="30">
        <f t="shared" ca="1" si="190"/>
        <v>0</v>
      </c>
      <c r="F140" s="30"/>
      <c r="G140" s="30"/>
      <c r="H140" s="30"/>
      <c r="I140" s="30">
        <f t="shared" ca="1" si="189"/>
        <v>0</v>
      </c>
      <c r="J140" s="30">
        <f t="shared" ca="1" si="192"/>
        <v>0</v>
      </c>
      <c r="K140" s="4"/>
      <c r="L140" s="9"/>
      <c r="M140" s="10"/>
      <c r="N140" s="9"/>
      <c r="O140" s="11"/>
      <c r="P140" s="130" t="s">
        <v>329</v>
      </c>
      <c r="Q140" s="130"/>
      <c r="R140" s="12"/>
      <c r="S140" s="13"/>
      <c r="T140" s="84">
        <f ca="1">_xll.DBRW($B$3,$Q$37,$Q$38,$Q$40,$Q$41,$Q$42,$P140,T$2,T$4,T$3)</f>
        <v>4769553.67</v>
      </c>
      <c r="U140" s="84">
        <f ca="1">_xll.DBRW($B$3,$Q$37,$Q$38,$Q$40,$Q$41,$Q$42,$P140,U$2,U$4,U$3)</f>
        <v>4935748.93</v>
      </c>
      <c r="V140" s="85">
        <f t="shared" ca="1" si="193"/>
        <v>-166195.25999999978</v>
      </c>
      <c r="W140" s="106">
        <f t="shared" ca="1" si="194"/>
        <v>-3.3671741078612719E-2</v>
      </c>
      <c r="X140" s="15">
        <f ca="1">_xll.DBRW($B$3,$Q$37,$Q$38,$Q$40,$Q$41,$Q$42,$P140,X$2,X$4,X$3)</f>
        <v>-1242937.9000000004</v>
      </c>
      <c r="Y140" s="15">
        <f ca="1">_xll.DBRW($B$3,$Q$37,$Q$38,$Q$40,$Q$41,$Q$42,$P140,Y$2,Y$4,Y$3)</f>
        <v>-429763.08</v>
      </c>
      <c r="Z140" s="15">
        <f ca="1">_xll.DBRW($B$3,$Q$37,$Q$38,$Q$40,$Q$41,$Q$42,$P140,Z$2,Z$4,Z$3)</f>
        <v>-1386557.82</v>
      </c>
      <c r="AA140" s="15">
        <f ca="1">_xll.DBRW($B$3,$Q$37,$Q$38,$Q$40,$Q$41,$Q$42,$P140,AA$2,AA$4,AA$3)</f>
        <v>-351397.32999999996</v>
      </c>
      <c r="AB140" s="15">
        <f ca="1">_xll.DBRW($B$3,$Q$37,$Q$38,$Q$40,$Q$41,$Q$42,$P140,AB$2,AB$4,AB$3)</f>
        <v>-283456</v>
      </c>
      <c r="AC140" s="15">
        <f ca="1">_xll.DBRW($B$3,$Q$37,$Q$38,$Q$40,$Q$41,$Q$42,$P140,AC$2,AC$4,AC$3)</f>
        <v>-1284944.3099999998</v>
      </c>
      <c r="AD140" s="15">
        <f ca="1">_xll.DBRW($B$3,$Q$37,$Q$38,$Q$40,$Q$41,$Q$42,$P140,AD$2,AD$4,AD$3)</f>
        <v>-437823.11999999994</v>
      </c>
      <c r="AE140" s="15">
        <f ca="1">_xll.DBRW($B$3,$Q$37,$Q$38,$Q$40,$Q$41,$Q$42,$P140,AE$2,AE$4,AE$3)</f>
        <v>-1388431.2600000002</v>
      </c>
      <c r="AF140" s="15">
        <f ca="1">_xll.DBRW($B$3,$Q$37,$Q$38,$Q$40,$Q$41,$Q$42,$P140,AF$2,AF$4,AF$3)</f>
        <v>-375952.54</v>
      </c>
      <c r="AG140" s="15">
        <f ca="1">_xll.DBRW($B$3,$Q$37,$Q$38,$Q$40,$Q$41,$Q$42,$P140,AG$2,AG$4,AG$3)</f>
        <v>-428564.59</v>
      </c>
      <c r="AH140" s="15">
        <f t="shared" ca="1" si="195"/>
        <v>42006.409999999451</v>
      </c>
      <c r="AI140" s="15">
        <f t="shared" ca="1" si="196"/>
        <v>8060.0399999999208</v>
      </c>
      <c r="AJ140" s="15">
        <f t="shared" ca="1" si="197"/>
        <v>1873.440000000177</v>
      </c>
      <c r="AK140" s="15">
        <f t="shared" ca="1" si="198"/>
        <v>24555.210000000021</v>
      </c>
      <c r="AL140" s="15">
        <f t="shared" ca="1" si="199"/>
        <v>145108.59000000003</v>
      </c>
      <c r="AM140" s="20"/>
      <c r="AN140" s="16">
        <f ca="1">_xll.DBRW($B$3,$Q$37,$Q$38,$Q$40,$Q$41,$Q$42,$P140,AN$2,AN$4,AN$3)</f>
        <v>0.26059836747785259</v>
      </c>
      <c r="AO140" s="16">
        <f ca="1">_xll.DBRW($B$3,$Q$37,$Q$38,$Q$40,$Q$41,$Q$42,$P140,AO$2,AO$4,AO$3)</f>
        <v>0.26033421234009158</v>
      </c>
      <c r="AP140" s="17">
        <f t="shared" ca="1" si="200"/>
        <v>-2.6415513776101296E-2</v>
      </c>
      <c r="AQ140" s="14">
        <f t="shared" ca="1" si="201"/>
        <v>-1259.9021067572176</v>
      </c>
      <c r="AR140" s="18">
        <f ca="1">_xll.DBRW($B$3,$Q$37,$Q$38,$Q$40,$Q$41,$Q$42,$P140,AR$2,AR$4,AR$3)</f>
        <v>8.9904214316894571</v>
      </c>
      <c r="AS140" s="19">
        <f ca="1">_xll.DBRW($B$3,$Q$37,$Q$38,$Q$40,$Q$41,$Q$42,$P140,AS$2,AS$4,AS$3)</f>
        <v>4.0342627979791941E-2</v>
      </c>
      <c r="AT140" s="18">
        <f ca="1">_xll.DBRW($B$3,$Q$37,$Q$38,$Q$40,$Q$41,$Q$42,$P140,AT$2,AT$4,AT$3)</f>
        <v>1.3917862598698769</v>
      </c>
      <c r="AU140" s="15">
        <f ca="1">_xll.DBRW($B$3,$Q$37,$Q$38,$Q$40,$Q$41,$Q$42,$P140,AU$2,AU$4,AU$3)</f>
        <v>138251.35</v>
      </c>
      <c r="AV140" s="15">
        <f ca="1">_xll.DBRW($B$3,$Q$37,$Q$38,$Q$40,$Q$41,$Q$42,$P140,AV$2,AV$4,AV$3)</f>
        <v>3426929.7</v>
      </c>
      <c r="AW140" s="18">
        <f ca="1">_xll.DBRW($B$3,$Q$37,$Q$38,$Q$40,$Q$41,$Q$42,$P140,AW$2,AW$4,AW$3)</f>
        <v>8.9830383098795927</v>
      </c>
      <c r="AX140" s="19">
        <f ca="1">_xll.DBRW($B$3,$Q$37,$Q$38,$Q$40,$Q$41,$Q$42,$P140,AX$2,AX$4,AX$3)</f>
        <v>4.1363054766156662E-2</v>
      </c>
      <c r="AY140" s="18">
        <f ca="1">_xll.DBRW($B$3,$Q$37,$Q$38,$Q$40,$Q$41,$Q$42,$P140,AY$2,AY$4,AY$3)</f>
        <v>1.4272649846445542</v>
      </c>
      <c r="AZ140" s="15">
        <f ca="1">_xll.DBRW($B$3,$Q$37,$Q$38,$Q$40,$Q$41,$Q$42,$P140,AZ$2,AZ$4,AZ$3)</f>
        <v>143041.17000000004</v>
      </c>
      <c r="BA140" s="15">
        <f ca="1">_xll.DBRW($B$3,$Q$37,$Q$38,$Q$40,$Q$41,$Q$42,$P140,BA$2,BA$4,BA$3)</f>
        <v>3458186.8</v>
      </c>
      <c r="BB140" s="18">
        <f t="shared" ca="1" si="202"/>
        <v>7.3831218098643348E-3</v>
      </c>
      <c r="BC140" s="18">
        <f t="shared" ca="1" si="203"/>
        <v>-1.0204267863647212E-3</v>
      </c>
      <c r="BD140" s="18">
        <f t="shared" ca="1" si="204"/>
        <v>-3.5478724774677284E-2</v>
      </c>
      <c r="BE140" s="15">
        <f t="shared" ca="1" si="205"/>
        <v>-1020.7265574281877</v>
      </c>
      <c r="BF140" s="15">
        <f t="shared" ca="1" si="206"/>
        <v>30663.284762654028</v>
      </c>
      <c r="BG140" s="15">
        <f t="shared" ca="1" si="207"/>
        <v>-31684.356238894208</v>
      </c>
      <c r="BH140" s="15">
        <f t="shared" ca="1" si="208"/>
        <v>781.89592691115104</v>
      </c>
      <c r="BI140" s="15">
        <f t="shared" ca="1" si="209"/>
        <v>0</v>
      </c>
      <c r="BJ140" s="15">
        <f t="shared" ca="1" si="210"/>
        <v>-1259.9021067572176</v>
      </c>
      <c r="BK140" s="15">
        <f t="shared" ca="1" si="211"/>
        <v>43266.312106756668</v>
      </c>
      <c r="BL140" s="15">
        <f t="shared" ca="1" si="212"/>
        <v>42006.409999999451</v>
      </c>
      <c r="BM140" s="16">
        <f ca="1">_xll.DBRW($B$3,$Q$37,$Q$38,$Q$40,$Q$41,$Q$42,$P140,BM$2,BM$4,BM$3)</f>
        <v>9.0105512954632511E-2</v>
      </c>
      <c r="BN140" s="16">
        <f ca="1">_xll.DBRW($B$3,$Q$37,$Q$38,$Q$40,$Q$41,$Q$42,$P140,BN$2,BN$4,BN$3)</f>
        <v>8.8704495753190588E-2</v>
      </c>
      <c r="BO140" s="17">
        <f t="shared" ca="1" si="213"/>
        <v>-0.14010172014419231</v>
      </c>
      <c r="BP140" s="14">
        <f t="shared" ca="1" si="214"/>
        <v>-6682.2267348704627</v>
      </c>
      <c r="BQ140" s="15">
        <f ca="1">_xll.DBRW($B$3,$Q$37,$Q$38,$Q$40,$Q$41,$Q$42,$P140,BQ$2,BQ$4,BQ$3)</f>
        <v>0.12152541352022747</v>
      </c>
      <c r="BR140" s="15">
        <f ca="1">_xll.DBRW($B$3,$Q$37,$Q$38,$Q$40,$Q$41,$Q$42,$P140,BR$2,BR$4,BR$3)</f>
        <v>1.0319455925810208</v>
      </c>
      <c r="BS140" s="15">
        <f ca="1">_xll.DBRW($B$3,$Q$37,$Q$38,$Q$40,$Q$41,$Q$42,$P140,BS$2,BS$4,BS$3)</f>
        <v>1.3917862598698769</v>
      </c>
      <c r="BT140" s="15">
        <f ca="1">_xll.DBRW($B$3,$Q$37,$Q$38,$Q$40,$Q$41,$Q$42,$P140,BT$2,BT$4,BT$3)</f>
        <v>3536405</v>
      </c>
      <c r="BU140" s="15">
        <f ca="1">_xll.DBRW($B$3,$Q$37,$Q$38,$Q$40,$Q$41,$Q$42,$P140,BU$2,BU$4,BU$3)</f>
        <v>3426929.7</v>
      </c>
      <c r="BV140" s="15">
        <f ca="1">_xll.DBRW($B$3,$Q$37,$Q$38,$Q$40,$Q$41,$Q$42,$P140,BV$2,BV$4,BV$3)</f>
        <v>0.12541980903851513</v>
      </c>
      <c r="BW140" s="15">
        <f ca="1">_xll.DBRW($B$3,$Q$37,$Q$38,$Q$40,$Q$41,$Q$42,$P140,BW$2,BW$4,BW$3)</f>
        <v>1.0094483617831171</v>
      </c>
      <c r="BX140" s="15">
        <f ca="1">_xll.DBRW($B$3,$Q$37,$Q$38,$Q$40,$Q$41,$Q$42,$P140,BX$2,BX$4,BX$3)</f>
        <v>1.4272649846445542</v>
      </c>
      <c r="BY140" s="15">
        <f ca="1">_xll.DBRW($B$3,$Q$37,$Q$38,$Q$40,$Q$41,$Q$42,$P140,BY$2,BY$4,BY$3)</f>
        <v>3490861</v>
      </c>
      <c r="BZ140" s="15">
        <f ca="1">_xll.DBRW($B$3,$Q$37,$Q$38,$Q$40,$Q$41,$Q$42,$P140,BZ$2,BZ$4,BZ$3)</f>
        <v>3458186.8</v>
      </c>
      <c r="CA140" s="15">
        <f t="shared" ca="1" si="215"/>
        <v>-3.8943955182876577E-3</v>
      </c>
      <c r="CB140" s="15">
        <f t="shared" ca="1" si="216"/>
        <v>2.2497230797903667E-2</v>
      </c>
      <c r="CC140" s="15">
        <f t="shared" ca="1" si="217"/>
        <v>-3.5478724774677284E-2</v>
      </c>
      <c r="CD140" s="15">
        <f t="shared" ca="1" si="218"/>
        <v>13772.159782850063</v>
      </c>
      <c r="CE140" s="15">
        <f t="shared" ca="1" si="219"/>
        <v>-9577.9829511033859</v>
      </c>
      <c r="CF140" s="15">
        <f t="shared" ca="1" si="220"/>
        <v>-10955.307200017302</v>
      </c>
      <c r="CG140" s="15">
        <f t="shared" ca="1" si="221"/>
        <v>78.903633400161198</v>
      </c>
      <c r="CH140" s="15">
        <f t="shared" ca="1" si="222"/>
        <v>0</v>
      </c>
      <c r="CI140" s="15">
        <f t="shared" ca="1" si="223"/>
        <v>-6682.2267348704627</v>
      </c>
      <c r="CJ140" s="15">
        <f t="shared" ca="1" si="224"/>
        <v>14742.266734870384</v>
      </c>
      <c r="CK140" s="15">
        <f t="shared" ca="1" si="225"/>
        <v>8060.0399999999208</v>
      </c>
      <c r="CL140" s="16">
        <f ca="1">_xll.DBRW($B$3,$Q$37,$Q$38,$Q$40,$Q$41,$Q$42,$P140,CL$2,CL$4,CL$3)</f>
        <v>0.29071018295093431</v>
      </c>
      <c r="CM140" s="16">
        <f ca="1">_xll.DBRW($B$3,$Q$37,$Q$38,$Q$40,$Q$41,$Q$42,$P140,CM$2,CM$4,CM$3)</f>
        <v>0.28130103043956906</v>
      </c>
      <c r="CN140" s="17">
        <f t="shared" ca="1" si="226"/>
        <v>-0.94091525113652597</v>
      </c>
      <c r="CO140" s="14">
        <f t="shared" ca="1" si="227"/>
        <v>-44877.457892171849</v>
      </c>
      <c r="CP140" s="15">
        <f ca="1">_xll.DBRW($B$3,$Q$37,$Q$38,$Q$40,$Q$41,$Q$42,$P140,CP$2,CP$4,CP$3)</f>
        <v>1.1026130944003729</v>
      </c>
      <c r="CQ140" s="15">
        <f ca="1">_xll.DBRW($B$3,$Q$37,$Q$38,$Q$40,$Q$41,$Q$42,$P140,CQ$2,CQ$4,CQ$3)</f>
        <v>0.36695232470044542</v>
      </c>
      <c r="CR140" s="15">
        <f ca="1">_xll.DBRW($B$3,$Q$37,$Q$38,$Q$40,$Q$41,$Q$42,$P140,CR$2,CR$4,CR$3)</f>
        <v>1.3917862598698769</v>
      </c>
      <c r="CS140" s="15">
        <f ca="1">_xll.DBRW($B$3,$Q$37,$Q$38,$Q$40,$Q$41,$Q$42,$P140,CS$2,CS$4,CS$3)</f>
        <v>1257519.82</v>
      </c>
      <c r="CT140" s="15">
        <f ca="1">_xll.DBRW($B$3,$Q$37,$Q$38,$Q$40,$Q$41,$Q$42,$P140,CT$2,CT$4,CT$3)</f>
        <v>3426929.7</v>
      </c>
      <c r="CU140" s="15">
        <f ca="1">_xll.DBRW($B$3,$Q$37,$Q$38,$Q$40,$Q$41,$Q$42,$P140,CU$2,CU$4,CU$3)</f>
        <v>1.1234692954112671</v>
      </c>
      <c r="CV140" s="15">
        <f ca="1">_xll.DBRW($B$3,$Q$37,$Q$38,$Q$40,$Q$41,$Q$42,$P140,CV$2,CV$4,CV$3)</f>
        <v>0.35736723071177073</v>
      </c>
      <c r="CW140" s="15">
        <f ca="1">_xll.DBRW($B$3,$Q$37,$Q$38,$Q$40,$Q$41,$Q$42,$P140,CW$2,CW$4,CW$3)</f>
        <v>1.4272649846445542</v>
      </c>
      <c r="CX140" s="15">
        <f ca="1">_xll.DBRW($B$3,$Q$37,$Q$38,$Q$40,$Q$41,$Q$42,$P140,CX$2,CX$4,CX$3)</f>
        <v>1235842.6400000001</v>
      </c>
      <c r="CY140" s="15">
        <f ca="1">_xll.DBRW($B$3,$Q$37,$Q$38,$Q$40,$Q$41,$Q$42,$P140,CY$2,CY$4,CY$3)</f>
        <v>3458186.8</v>
      </c>
      <c r="CZ140" s="15">
        <f t="shared" ca="1" si="228"/>
        <v>-2.0856201010894138E-2</v>
      </c>
      <c r="DA140" s="15">
        <f t="shared" ca="1" si="229"/>
        <v>9.5850939886746866E-3</v>
      </c>
      <c r="DB140" s="15">
        <f t="shared" ca="1" si="230"/>
        <v>-3.5478724774677284E-2</v>
      </c>
      <c r="DC140" s="15">
        <f t="shared" ca="1" si="231"/>
        <v>26227.086141103417</v>
      </c>
      <c r="DD140" s="15">
        <f t="shared" ca="1" si="232"/>
        <v>-37189.439554828583</v>
      </c>
      <c r="DE140" s="15">
        <f t="shared" ca="1" si="233"/>
        <v>-35345.443979706906</v>
      </c>
      <c r="DF140" s="15">
        <f t="shared" ca="1" si="234"/>
        <v>1430.3395012602268</v>
      </c>
      <c r="DG140" s="15">
        <f t="shared" ca="1" si="235"/>
        <v>0</v>
      </c>
      <c r="DH140" s="15">
        <f t="shared" ca="1" si="236"/>
        <v>-44877.457892171849</v>
      </c>
      <c r="DI140" s="15">
        <f t="shared" ca="1" si="237"/>
        <v>46750.897892172026</v>
      </c>
      <c r="DJ140" s="15">
        <f t="shared" ca="1" si="238"/>
        <v>1873.440000000177</v>
      </c>
      <c r="DK140" s="16">
        <f ca="1">_xll.DBRW($B$3,$Q$37,$Q$38,$Q$40,$Q$41,$Q$42,$P140,DK$2,DK$4,DK$3)</f>
        <v>7.3675097150128085E-2</v>
      </c>
      <c r="DL140" s="16">
        <f ca="1">_xll.DBRW($B$3,$Q$37,$Q$38,$Q$40,$Q$41,$Q$42,$P140,DL$2,DL$4,DL$3)</f>
        <v>7.6169299802694782E-2</v>
      </c>
      <c r="DM140" s="17">
        <f t="shared" ca="1" si="239"/>
        <v>0.2494202652566696</v>
      </c>
      <c r="DN140" s="14">
        <f t="shared" ca="1" si="240"/>
        <v>11896.233415273231</v>
      </c>
      <c r="DO140" s="15">
        <f ca="1">_xll.DBRW($B$3,$Q$37,$Q$38,$Q$40,$Q$41,$Q$42,$P140,DO$2,DO$4,DO$3)</f>
        <v>3133.9784169453733</v>
      </c>
      <c r="DP140" s="15">
        <f ca="1">_xll.DBRW($B$3,$Q$37,$Q$38,$Q$40,$Q$41,$Q$42,$P140,DP$2,DP$4,DP$3)</f>
        <v>3.2718791984556903E-5</v>
      </c>
      <c r="DQ140" s="15">
        <f ca="1">_xll.DBRW($B$3,$Q$37,$Q$38,$Q$40,$Q$41,$Q$42,$P140,DQ$2,DQ$4,DQ$3)</f>
        <v>1.3917862598698769</v>
      </c>
      <c r="DR140" s="15">
        <f ca="1">_xll.DBRW($B$3,$Q$37,$Q$38,$Q$40,$Q$41,$Q$42,$P140,DR$2,DR$4,DR$3)</f>
        <v>112.125</v>
      </c>
      <c r="DS140" s="15">
        <f ca="1">_xll.DBRW($B$3,$Q$37,$Q$38,$Q$40,$Q$41,$Q$42,$P140,DS$2,DS$4,DS$3)</f>
        <v>3426929.7</v>
      </c>
      <c r="DT140" s="15">
        <f ca="1">_xll.DBRW($B$3,$Q$37,$Q$38,$Q$40,$Q$41,$Q$42,$P140,DT$2,DT$4,DT$3)</f>
        <v>9749.8065352697085</v>
      </c>
      <c r="DU140" s="15">
        <f ca="1">_xll.DBRW($B$3,$Q$37,$Q$38,$Q$40,$Q$41,$Q$42,$P140,DU$2,DU$4,DU$3)</f>
        <v>1.1150351970576027E-5</v>
      </c>
      <c r="DV140" s="15">
        <f ca="1">_xll.DBRW($B$3,$Q$37,$Q$38,$Q$40,$Q$41,$Q$42,$P140,DV$2,DV$4,DV$3)</f>
        <v>1.4272649846445542</v>
      </c>
      <c r="DW140" s="15">
        <f ca="1">_xll.DBRW($B$3,$Q$37,$Q$38,$Q$40,$Q$41,$Q$42,$P140,DW$2,DW$4,DW$3)</f>
        <v>38.56</v>
      </c>
      <c r="DX140" s="15">
        <f ca="1">_xll.DBRW($B$3,$Q$37,$Q$38,$Q$40,$Q$41,$Q$42,$P140,DX$2,DX$4,DX$3)</f>
        <v>3458186.8</v>
      </c>
      <c r="DY140" s="15">
        <f t="shared" ca="1" si="241"/>
        <v>-6615.8281183243353</v>
      </c>
      <c r="DZ140" s="15">
        <f t="shared" ca="1" si="242"/>
        <v>2.1568440013980876E-5</v>
      </c>
      <c r="EA140" s="15">
        <f t="shared" ca="1" si="243"/>
        <v>-3.5478724774677284E-2</v>
      </c>
      <c r="EB140" s="15">
        <f t="shared" ca="1" si="244"/>
        <v>741799.72776711604</v>
      </c>
      <c r="EC140" s="15">
        <f t="shared" ca="1" si="245"/>
        <v>-679717.75717735535</v>
      </c>
      <c r="ED140" s="15">
        <f t="shared" ca="1" si="246"/>
        <v>-8957.6463837141509</v>
      </c>
      <c r="EE140" s="15">
        <f t="shared" ca="1" si="247"/>
        <v>-41228.090790773254</v>
      </c>
      <c r="EF140" s="15">
        <f t="shared" ca="1" si="248"/>
        <v>0</v>
      </c>
      <c r="EG140" s="15">
        <f t="shared" ca="1" si="249"/>
        <v>11896.233415273287</v>
      </c>
      <c r="EH140" s="15">
        <f t="shared" ca="1" si="250"/>
        <v>12658.97658472679</v>
      </c>
      <c r="EI140" s="15">
        <f t="shared" ca="1" si="251"/>
        <v>24555.210000000079</v>
      </c>
      <c r="EJ140" s="16">
        <f ca="1">_xll.DBRW($B$3,$Q$37,$Q$38,$Q$40,$Q$41,$Q$42,$P140,EJ$2,EJ$4,EJ$3)</f>
        <v>5.9430298852261372E-2</v>
      </c>
      <c r="EK140" s="16">
        <f ca="1">_xll.DBRW($B$3,$Q$37,$Q$38,$Q$40,$Q$41,$Q$42,$P140,EK$2,EK$4,EK$3)</f>
        <v>8.6828685185978458E-2</v>
      </c>
      <c r="EL140" s="17">
        <f t="shared" ca="1" si="252"/>
        <v>2.7398386333717086</v>
      </c>
      <c r="EM140" s="14">
        <f t="shared" ca="1" si="253"/>
        <v>130678.0740900582</v>
      </c>
      <c r="EN140" s="15">
        <f ca="1">_xll.DBRW($B$3,$Q$37,$Q$38,$Q$40,$Q$41,$Q$42,$P140,EN$2,EN$4,EN$3)</f>
        <v>8.2714273362537893E-2</v>
      </c>
      <c r="EO140" s="15">
        <f ca="1">_xll.DBRW($B$3,$Q$37,$Q$38,$Q$40,$Q$41,$Q$42,$P140,EO$2,EO$4,EO$3)</f>
        <v>1</v>
      </c>
      <c r="EP140" s="15">
        <f ca="1">_xll.DBRW($B$3,$Q$37,$Q$38,$Q$40,$Q$41,$Q$42,$P140,EP$2,EP$4,EP$3)</f>
        <v>1.3917862598698769</v>
      </c>
      <c r="EQ140" s="15">
        <f ca="1">_xll.DBRW($B$3,$Q$37,$Q$38,$Q$40,$Q$41,$Q$42,$P140,EQ$2,EQ$4,EQ$3)</f>
        <v>3426929.7</v>
      </c>
      <c r="ER140" s="15">
        <f ca="1">_xll.DBRW($B$3,$Q$37,$Q$38,$Q$40,$Q$41,$Q$42,$P140,ER$2,ER$4,ER$3)</f>
        <v>3426929.7</v>
      </c>
      <c r="ES140" s="15">
        <f ca="1">_xll.DBRW($B$3,$Q$37,$Q$38,$Q$40,$Q$41,$Q$42,$P140,ES$2,ES$4,ES$3)</f>
        <v>0.12392754202867239</v>
      </c>
      <c r="ET140" s="15">
        <f ca="1">_xll.DBRW($B$3,$Q$37,$Q$38,$Q$40,$Q$41,$Q$42,$P140,ET$2,ET$4,ET$3)</f>
        <v>1</v>
      </c>
      <c r="EU140" s="15">
        <f ca="1">_xll.DBRW($B$3,$Q$37,$Q$38,$Q$40,$Q$41,$Q$42,$P140,EU$2,EU$4,EU$3)</f>
        <v>1.4272649846445542</v>
      </c>
      <c r="EV140" s="15">
        <f ca="1">_xll.DBRW($B$3,$Q$37,$Q$38,$Q$40,$Q$41,$Q$42,$P140,EV$2,EV$4,EV$3)</f>
        <v>3458186.8</v>
      </c>
      <c r="EW140" s="15">
        <f ca="1">_xll.DBRW($B$3,$Q$37,$Q$38,$Q$40,$Q$41,$Q$42,$P140,EW$2,EW$4,EW$3)</f>
        <v>3458186.8</v>
      </c>
      <c r="EX140" s="15">
        <f t="shared" ca="1" si="254"/>
        <v>-4.1213268666134492E-2</v>
      </c>
      <c r="EY140" s="15">
        <f t="shared" ca="1" si="255"/>
        <v>0</v>
      </c>
      <c r="EZ140" s="15">
        <f t="shared" ca="1" si="256"/>
        <v>-3.5478724774677284E-2</v>
      </c>
      <c r="FA140" s="15">
        <f t="shared" ca="1" si="257"/>
        <v>141234.97442605568</v>
      </c>
      <c r="FB140" s="15">
        <f t="shared" ca="1" si="258"/>
        <v>0</v>
      </c>
      <c r="FC140" s="15">
        <f t="shared" ca="1" si="259"/>
        <v>-7225.7197097714961</v>
      </c>
      <c r="FD140" s="15">
        <f t="shared" ca="1" si="260"/>
        <v>-3331.1806262259724</v>
      </c>
      <c r="FE140" s="15">
        <f t="shared" ca="1" si="261"/>
        <v>0</v>
      </c>
      <c r="FF140" s="15">
        <f t="shared" ca="1" si="262"/>
        <v>130678.07409005819</v>
      </c>
      <c r="FG140" s="15">
        <f t="shared" ca="1" si="263"/>
        <v>14430.515909941818</v>
      </c>
      <c r="FH140" s="15">
        <f t="shared" ca="1" si="264"/>
        <v>145108.59</v>
      </c>
      <c r="FI140" s="20"/>
      <c r="FJ140" s="85">
        <f t="shared" ca="1" si="265"/>
        <v>131848.96922846767</v>
      </c>
      <c r="FK140" s="21"/>
      <c r="FL140" s="22"/>
      <c r="FM140" s="104">
        <f ca="1">_xll.DBRW($B$3,$Q$37,$Q$38,$Q$40,$Q$41,$Q$42,$P140,FM$2,FM$4,FM$3)</f>
        <v>1075441.5399999991</v>
      </c>
      <c r="FN140" s="105">
        <f t="shared" ca="1" si="266"/>
        <v>0.22548054061419109</v>
      </c>
      <c r="FO140" s="104">
        <f ca="1">_xll.DBRW($B$3,$Q$37,$Q$38,$Q$40,$Q$41,$Q$42,$P140,FO$2,FO$4,FO$3)</f>
        <v>1020033.1099999998</v>
      </c>
      <c r="FP140" s="105">
        <f t="shared" ca="1" si="267"/>
        <v>0.20666227647847554</v>
      </c>
      <c r="FQ140" s="86">
        <f t="shared" ca="1" si="268"/>
        <v>55408.429999999353</v>
      </c>
      <c r="FR140" s="103">
        <f t="shared" ca="1" si="269"/>
        <v>1.881826413571555</v>
      </c>
      <c r="FS140" s="23"/>
      <c r="FU140" s="37"/>
      <c r="FV140" s="37"/>
      <c r="FW140" s="37"/>
      <c r="FX140" s="37"/>
      <c r="FY140" s="37"/>
      <c r="FZ140" s="37"/>
      <c r="GA140" s="37"/>
      <c r="GB140" s="37"/>
      <c r="GC140" s="37"/>
      <c r="GD140" s="37"/>
      <c r="GE140" s="37"/>
      <c r="GF140" s="37"/>
      <c r="GG140" s="37"/>
    </row>
    <row r="141" spans="1:189" ht="15" customHeight="1" x14ac:dyDescent="0.25">
      <c r="A141">
        <f t="shared" ca="1" si="191"/>
        <v>1</v>
      </c>
      <c r="C141" s="30"/>
      <c r="D141" s="30"/>
      <c r="E141" s="30">
        <f t="shared" ca="1" si="190"/>
        <v>0</v>
      </c>
      <c r="F141" s="30"/>
      <c r="G141" s="30"/>
      <c r="H141" s="30"/>
      <c r="I141" s="30">
        <f t="shared" ca="1" si="189"/>
        <v>0</v>
      </c>
      <c r="J141" s="30">
        <f t="shared" ca="1" si="192"/>
        <v>0</v>
      </c>
      <c r="K141" s="4"/>
      <c r="L141" s="9"/>
      <c r="M141" s="10"/>
      <c r="N141" s="9"/>
      <c r="O141" s="11"/>
      <c r="P141" s="130" t="s">
        <v>410</v>
      </c>
      <c r="Q141" s="130"/>
      <c r="R141" s="12"/>
      <c r="S141" s="13"/>
      <c r="T141" s="84">
        <f ca="1">_xll.DBRW($B$3,$Q$37,$Q$38,$Q$40,$Q$41,$Q$42,$P141,T$2,T$4,T$3)</f>
        <v>3243970.9800000004</v>
      </c>
      <c r="U141" s="84">
        <f ca="1">_xll.DBRW($B$3,$Q$37,$Q$38,$Q$40,$Q$41,$Q$42,$P141,U$2,U$4,U$3)</f>
        <v>3410030.62</v>
      </c>
      <c r="V141" s="85">
        <f t="shared" ca="1" si="193"/>
        <v>-166059.63999999966</v>
      </c>
      <c r="W141" s="106">
        <f t="shared" ca="1" si="194"/>
        <v>-4.8697404365242815E-2</v>
      </c>
      <c r="X141" s="15">
        <f ca="1">_xll.DBRW($B$3,$Q$37,$Q$38,$Q$40,$Q$41,$Q$42,$P141,X$2,X$4,X$3)</f>
        <v>-2011503.5300000003</v>
      </c>
      <c r="Y141" s="15">
        <f ca="1">_xll.DBRW($B$3,$Q$37,$Q$38,$Q$40,$Q$41,$Q$42,$P141,Y$2,Y$4,Y$3)</f>
        <v>-943505.35999999987</v>
      </c>
      <c r="Z141" s="15">
        <f ca="1">_xll.DBRW($B$3,$Q$37,$Q$38,$Q$40,$Q$41,$Q$42,$P141,Z$2,Z$4,Z$3)</f>
        <v>0</v>
      </c>
      <c r="AA141" s="15">
        <f ca="1">_xll.DBRW($B$3,$Q$37,$Q$38,$Q$40,$Q$41,$Q$42,$P141,AA$2,AA$4,AA$3)</f>
        <v>0</v>
      </c>
      <c r="AB141" s="15">
        <f ca="1">_xll.DBRW($B$3,$Q$37,$Q$38,$Q$40,$Q$41,$Q$42,$P141,AB$2,AB$4,AB$3)</f>
        <v>-3960</v>
      </c>
      <c r="AC141" s="15">
        <f ca="1">_xll.DBRW($B$3,$Q$37,$Q$38,$Q$40,$Q$41,$Q$42,$P141,AC$2,AC$4,AC$3)</f>
        <v>-1976580.3699999996</v>
      </c>
      <c r="AD141" s="15">
        <f ca="1">_xll.DBRW($B$3,$Q$37,$Q$38,$Q$40,$Q$41,$Q$42,$P141,AD$2,AD$4,AD$3)</f>
        <v>-1129918.47</v>
      </c>
      <c r="AE141" s="15">
        <f ca="1">_xll.DBRW($B$3,$Q$37,$Q$38,$Q$40,$Q$41,$Q$42,$P141,AE$2,AE$4,AE$3)</f>
        <v>5.6843418860808015E-14</v>
      </c>
      <c r="AF141" s="15">
        <f ca="1">_xll.DBRW($B$3,$Q$37,$Q$38,$Q$40,$Q$41,$Q$42,$P141,AF$2,AF$4,AF$3)</f>
        <v>0</v>
      </c>
      <c r="AG141" s="15">
        <f ca="1">_xll.DBRW($B$3,$Q$37,$Q$38,$Q$40,$Q$41,$Q$42,$P141,AG$2,AG$4,AG$3)</f>
        <v>-42739</v>
      </c>
      <c r="AH141" s="15">
        <f t="shared" ca="1" si="195"/>
        <v>-34923.160000000615</v>
      </c>
      <c r="AI141" s="15">
        <f t="shared" ca="1" si="196"/>
        <v>186413.1100000001</v>
      </c>
      <c r="AJ141" s="15">
        <f t="shared" ca="1" si="197"/>
        <v>-5.6843418860808015E-14</v>
      </c>
      <c r="AK141" s="15">
        <f t="shared" ca="1" si="198"/>
        <v>0</v>
      </c>
      <c r="AL141" s="15">
        <f t="shared" ca="1" si="199"/>
        <v>38779</v>
      </c>
      <c r="AM141" s="20"/>
      <c r="AN141" s="16">
        <f ca="1">_xll.DBRW($B$3,$Q$37,$Q$38,$Q$40,$Q$41,$Q$42,$P141,AN$2,AN$4,AN$3)</f>
        <v>0.62007445270056027</v>
      </c>
      <c r="AO141" s="16">
        <f ca="1">_xll.DBRW($B$3,$Q$37,$Q$38,$Q$40,$Q$41,$Q$42,$P141,AO$2,AO$4,AO$3)</f>
        <v>0.57963713240791948</v>
      </c>
      <c r="AP141" s="17">
        <f t="shared" ca="1" si="200"/>
        <v>-4.0437320292640795</v>
      </c>
      <c r="AQ141" s="14">
        <f t="shared" ca="1" si="201"/>
        <v>-131177.49353829183</v>
      </c>
      <c r="AR141" s="18">
        <f ca="1">_xll.DBRW($B$3,$Q$37,$Q$38,$Q$40,$Q$41,$Q$42,$P141,AR$2,AR$4,AR$3)</f>
        <v>0</v>
      </c>
      <c r="AS141" s="19">
        <f ca="1">_xll.DBRW($B$3,$Q$37,$Q$38,$Q$40,$Q$41,$Q$42,$P141,AS$2,AS$4,AS$3)</f>
        <v>0</v>
      </c>
      <c r="AT141" s="18">
        <f ca="1">_xll.DBRW($B$3,$Q$37,$Q$38,$Q$40,$Q$41,$Q$42,$P141,AT$2,AT$4,AT$3)</f>
        <v>0</v>
      </c>
      <c r="AU141" s="15">
        <f ca="1">_xll.DBRW($B$3,$Q$37,$Q$38,$Q$40,$Q$41,$Q$42,$P141,AU$2,AU$4,AU$3)</f>
        <v>0</v>
      </c>
      <c r="AV141" s="15">
        <f ca="1">_xll.DBRW($B$3,$Q$37,$Q$38,$Q$40,$Q$41,$Q$42,$P141,AV$2,AV$4,AV$3)</f>
        <v>0</v>
      </c>
      <c r="AW141" s="18">
        <f ca="1">_xll.DBRW($B$3,$Q$37,$Q$38,$Q$40,$Q$41,$Q$42,$P141,AW$2,AW$4,AW$3)</f>
        <v>0</v>
      </c>
      <c r="AX141" s="19">
        <f ca="1">_xll.DBRW($B$3,$Q$37,$Q$38,$Q$40,$Q$41,$Q$42,$P141,AX$2,AX$4,AX$3)</f>
        <v>0</v>
      </c>
      <c r="AY141" s="18">
        <f ca="1">_xll.DBRW($B$3,$Q$37,$Q$38,$Q$40,$Q$41,$Q$42,$P141,AY$2,AY$4,AY$3)</f>
        <v>0</v>
      </c>
      <c r="AZ141" s="15">
        <f ca="1">_xll.DBRW($B$3,$Q$37,$Q$38,$Q$40,$Q$41,$Q$42,$P141,AZ$2,AZ$4,AZ$3)</f>
        <v>0</v>
      </c>
      <c r="BA141" s="15">
        <f ca="1">_xll.DBRW($B$3,$Q$37,$Q$38,$Q$40,$Q$41,$Q$42,$P141,BA$2,BA$4,BA$3)</f>
        <v>0</v>
      </c>
      <c r="BB141" s="18">
        <f t="shared" ca="1" si="202"/>
        <v>0</v>
      </c>
      <c r="BC141" s="18">
        <f t="shared" ca="1" si="203"/>
        <v>0</v>
      </c>
      <c r="BD141" s="18">
        <f t="shared" ca="1" si="204"/>
        <v>0</v>
      </c>
      <c r="BE141" s="15">
        <f t="shared" ca="1" si="205"/>
        <v>0</v>
      </c>
      <c r="BF141" s="15">
        <f t="shared" ca="1" si="206"/>
        <v>0</v>
      </c>
      <c r="BG141" s="15">
        <f t="shared" ca="1" si="207"/>
        <v>0</v>
      </c>
      <c r="BH141" s="15">
        <f t="shared" ca="1" si="208"/>
        <v>0</v>
      </c>
      <c r="BI141" s="15">
        <f t="shared" ca="1" si="209"/>
        <v>-131177.49353829183</v>
      </c>
      <c r="BJ141" s="15">
        <f t="shared" ca="1" si="210"/>
        <v>-131177.49353829183</v>
      </c>
      <c r="BK141" s="15">
        <f t="shared" ca="1" si="211"/>
        <v>96254.333538291234</v>
      </c>
      <c r="BL141" s="15">
        <f t="shared" ca="1" si="212"/>
        <v>-34923.1600000006</v>
      </c>
      <c r="BM141" s="16">
        <f ca="1">_xll.DBRW($B$3,$Q$37,$Q$38,$Q$40,$Q$41,$Q$42,$P141,BM$2,BM$4,BM$3)</f>
        <v>0.29084889039297129</v>
      </c>
      <c r="BN141" s="16">
        <f ca="1">_xll.DBRW($B$3,$Q$37,$Q$38,$Q$40,$Q$41,$Q$42,$P141,BN$2,BN$4,BN$3)</f>
        <v>0.33135141466852869</v>
      </c>
      <c r="BO141" s="17">
        <f t="shared" ca="1" si="213"/>
        <v>4.0502524275557397</v>
      </c>
      <c r="BP141" s="14">
        <f t="shared" ca="1" si="214"/>
        <v>131389.01336665361</v>
      </c>
      <c r="BQ141" s="15">
        <f ca="1">_xll.DBRW($B$3,$Q$37,$Q$38,$Q$40,$Q$41,$Q$42,$P141,BQ$2,BQ$4,BQ$3)</f>
        <v>0</v>
      </c>
      <c r="BR141" s="15">
        <f ca="1">_xll.DBRW($B$3,$Q$37,$Q$38,$Q$40,$Q$41,$Q$42,$P141,BR$2,BR$4,BR$3)</f>
        <v>0</v>
      </c>
      <c r="BS141" s="15">
        <f ca="1">_xll.DBRW($B$3,$Q$37,$Q$38,$Q$40,$Q$41,$Q$42,$P141,BS$2,BS$4,BS$3)</f>
        <v>0</v>
      </c>
      <c r="BT141" s="15">
        <f ca="1">_xll.DBRW($B$3,$Q$37,$Q$38,$Q$40,$Q$41,$Q$42,$P141,BT$2,BT$4,BT$3)</f>
        <v>0</v>
      </c>
      <c r="BU141" s="15">
        <f ca="1">_xll.DBRW($B$3,$Q$37,$Q$38,$Q$40,$Q$41,$Q$42,$P141,BU$2,BU$4,BU$3)</f>
        <v>0</v>
      </c>
      <c r="BV141" s="15">
        <f ca="1">_xll.DBRW($B$3,$Q$37,$Q$38,$Q$40,$Q$41,$Q$42,$P141,BV$2,BV$4,BV$3)</f>
        <v>0</v>
      </c>
      <c r="BW141" s="15">
        <f ca="1">_xll.DBRW($B$3,$Q$37,$Q$38,$Q$40,$Q$41,$Q$42,$P141,BW$2,BW$4,BW$3)</f>
        <v>0</v>
      </c>
      <c r="BX141" s="15">
        <f ca="1">_xll.DBRW($B$3,$Q$37,$Q$38,$Q$40,$Q$41,$Q$42,$P141,BX$2,BX$4,BX$3)</f>
        <v>0</v>
      </c>
      <c r="BY141" s="15">
        <f ca="1">_xll.DBRW($B$3,$Q$37,$Q$38,$Q$40,$Q$41,$Q$42,$P141,BY$2,BY$4,BY$3)</f>
        <v>0</v>
      </c>
      <c r="BZ141" s="15">
        <f ca="1">_xll.DBRW($B$3,$Q$37,$Q$38,$Q$40,$Q$41,$Q$42,$P141,BZ$2,BZ$4,BZ$3)</f>
        <v>0</v>
      </c>
      <c r="CA141" s="15">
        <f t="shared" ca="1" si="215"/>
        <v>0</v>
      </c>
      <c r="CB141" s="15">
        <f t="shared" ca="1" si="216"/>
        <v>0</v>
      </c>
      <c r="CC141" s="15">
        <f t="shared" ca="1" si="217"/>
        <v>0</v>
      </c>
      <c r="CD141" s="15">
        <f t="shared" ca="1" si="218"/>
        <v>0</v>
      </c>
      <c r="CE141" s="15">
        <f t="shared" ca="1" si="219"/>
        <v>0</v>
      </c>
      <c r="CF141" s="15">
        <f t="shared" ca="1" si="220"/>
        <v>0</v>
      </c>
      <c r="CG141" s="15">
        <f t="shared" ca="1" si="221"/>
        <v>0</v>
      </c>
      <c r="CH141" s="15">
        <f t="shared" ca="1" si="222"/>
        <v>131389.01336665361</v>
      </c>
      <c r="CI141" s="15">
        <f t="shared" ca="1" si="223"/>
        <v>131389.01336665361</v>
      </c>
      <c r="CJ141" s="15">
        <f t="shared" ca="1" si="224"/>
        <v>55024.096633346482</v>
      </c>
      <c r="CK141" s="15">
        <f t="shared" ca="1" si="225"/>
        <v>186413.1100000001</v>
      </c>
      <c r="CL141" s="16">
        <f ca="1">_xll.DBRW($B$3,$Q$37,$Q$38,$Q$40,$Q$41,$Q$42,$P141,CL$2,CL$4,CL$3)</f>
        <v>0</v>
      </c>
      <c r="CM141" s="16">
        <f ca="1">_xll.DBRW($B$3,$Q$37,$Q$38,$Q$40,$Q$41,$Q$42,$P141,CM$2,CM$4,CM$3)</f>
        <v>-1.6669474616274272E-20</v>
      </c>
      <c r="CN141" s="17">
        <f t="shared" ca="1" si="226"/>
        <v>-1.6669474616274271E-18</v>
      </c>
      <c r="CO141" s="14">
        <f t="shared" ca="1" si="227"/>
        <v>-5.4075291907040376E-14</v>
      </c>
      <c r="CP141" s="15">
        <f ca="1">_xll.DBRW($B$3,$Q$37,$Q$38,$Q$40,$Q$41,$Q$42,$P141,CP$2,CP$4,CP$3)</f>
        <v>0</v>
      </c>
      <c r="CQ141" s="15">
        <f ca="1">_xll.DBRW($B$3,$Q$37,$Q$38,$Q$40,$Q$41,$Q$42,$P141,CQ$2,CQ$4,CQ$3)</f>
        <v>0</v>
      </c>
      <c r="CR141" s="15">
        <f ca="1">_xll.DBRW($B$3,$Q$37,$Q$38,$Q$40,$Q$41,$Q$42,$P141,CR$2,CR$4,CR$3)</f>
        <v>0</v>
      </c>
      <c r="CS141" s="15">
        <f ca="1">_xll.DBRW($B$3,$Q$37,$Q$38,$Q$40,$Q$41,$Q$42,$P141,CS$2,CS$4,CS$3)</f>
        <v>0</v>
      </c>
      <c r="CT141" s="15">
        <f ca="1">_xll.DBRW($B$3,$Q$37,$Q$38,$Q$40,$Q$41,$Q$42,$P141,CT$2,CT$4,CT$3)</f>
        <v>0</v>
      </c>
      <c r="CU141" s="15">
        <f ca="1">_xll.DBRW($B$3,$Q$37,$Q$38,$Q$40,$Q$41,$Q$42,$P141,CU$2,CU$4,CU$3)</f>
        <v>0</v>
      </c>
      <c r="CV141" s="15">
        <f ca="1">_xll.DBRW($B$3,$Q$37,$Q$38,$Q$40,$Q$41,$Q$42,$P141,CV$2,CV$4,CV$3)</f>
        <v>0</v>
      </c>
      <c r="CW141" s="15">
        <f ca="1">_xll.DBRW($B$3,$Q$37,$Q$38,$Q$40,$Q$41,$Q$42,$P141,CW$2,CW$4,CW$3)</f>
        <v>0</v>
      </c>
      <c r="CX141" s="15">
        <f ca="1">_xll.DBRW($B$3,$Q$37,$Q$38,$Q$40,$Q$41,$Q$42,$P141,CX$2,CX$4,CX$3)</f>
        <v>0</v>
      </c>
      <c r="CY141" s="15">
        <f ca="1">_xll.DBRW($B$3,$Q$37,$Q$38,$Q$40,$Q$41,$Q$42,$P141,CY$2,CY$4,CY$3)</f>
        <v>0</v>
      </c>
      <c r="CZ141" s="15">
        <f t="shared" ca="1" si="228"/>
        <v>0</v>
      </c>
      <c r="DA141" s="15">
        <f t="shared" ca="1" si="229"/>
        <v>0</v>
      </c>
      <c r="DB141" s="15">
        <f t="shared" ca="1" si="230"/>
        <v>0</v>
      </c>
      <c r="DC141" s="15">
        <f t="shared" ca="1" si="231"/>
        <v>0</v>
      </c>
      <c r="DD141" s="15">
        <f t="shared" ca="1" si="232"/>
        <v>0</v>
      </c>
      <c r="DE141" s="15">
        <f t="shared" ca="1" si="233"/>
        <v>0</v>
      </c>
      <c r="DF141" s="15">
        <f t="shared" ca="1" si="234"/>
        <v>0</v>
      </c>
      <c r="DG141" s="15">
        <f t="shared" ca="1" si="235"/>
        <v>-5.4075291907040376E-14</v>
      </c>
      <c r="DH141" s="15">
        <f t="shared" ca="1" si="236"/>
        <v>-5.4075291907040376E-14</v>
      </c>
      <c r="DI141" s="15">
        <f t="shared" ca="1" si="237"/>
        <v>-2.768126953767638E-15</v>
      </c>
      <c r="DJ141" s="15">
        <f t="shared" ca="1" si="238"/>
        <v>-5.6843418860808015E-14</v>
      </c>
      <c r="DK141" s="16">
        <f ca="1">_xll.DBRW($B$3,$Q$37,$Q$38,$Q$40,$Q$41,$Q$42,$P141,DK$2,DK$4,DK$3)</f>
        <v>0</v>
      </c>
      <c r="DL141" s="16">
        <f ca="1">_xll.DBRW($B$3,$Q$37,$Q$38,$Q$40,$Q$41,$Q$42,$P141,DL$2,DL$4,DL$3)</f>
        <v>0</v>
      </c>
      <c r="DM141" s="17">
        <f t="shared" ca="1" si="239"/>
        <v>0</v>
      </c>
      <c r="DN141" s="14">
        <f t="shared" ca="1" si="240"/>
        <v>0</v>
      </c>
      <c r="DO141" s="15">
        <f ca="1">_xll.DBRW($B$3,$Q$37,$Q$38,$Q$40,$Q$41,$Q$42,$P141,DO$2,DO$4,DO$3)</f>
        <v>0</v>
      </c>
      <c r="DP141" s="15">
        <f ca="1">_xll.DBRW($B$3,$Q$37,$Q$38,$Q$40,$Q$41,$Q$42,$P141,DP$2,DP$4,DP$3)</f>
        <v>0</v>
      </c>
      <c r="DQ141" s="15">
        <f ca="1">_xll.DBRW($B$3,$Q$37,$Q$38,$Q$40,$Q$41,$Q$42,$P141,DQ$2,DQ$4,DQ$3)</f>
        <v>0</v>
      </c>
      <c r="DR141" s="15">
        <f ca="1">_xll.DBRW($B$3,$Q$37,$Q$38,$Q$40,$Q$41,$Q$42,$P141,DR$2,DR$4,DR$3)</f>
        <v>0</v>
      </c>
      <c r="DS141" s="15">
        <f ca="1">_xll.DBRW($B$3,$Q$37,$Q$38,$Q$40,$Q$41,$Q$42,$P141,DS$2,DS$4,DS$3)</f>
        <v>0</v>
      </c>
      <c r="DT141" s="15">
        <f ca="1">_xll.DBRW($B$3,$Q$37,$Q$38,$Q$40,$Q$41,$Q$42,$P141,DT$2,DT$4,DT$3)</f>
        <v>0</v>
      </c>
      <c r="DU141" s="15">
        <f ca="1">_xll.DBRW($B$3,$Q$37,$Q$38,$Q$40,$Q$41,$Q$42,$P141,DU$2,DU$4,DU$3)</f>
        <v>0</v>
      </c>
      <c r="DV141" s="15">
        <f ca="1">_xll.DBRW($B$3,$Q$37,$Q$38,$Q$40,$Q$41,$Q$42,$P141,DV$2,DV$4,DV$3)</f>
        <v>0</v>
      </c>
      <c r="DW141" s="15">
        <f ca="1">_xll.DBRW($B$3,$Q$37,$Q$38,$Q$40,$Q$41,$Q$42,$P141,DW$2,DW$4,DW$3)</f>
        <v>0</v>
      </c>
      <c r="DX141" s="15">
        <f ca="1">_xll.DBRW($B$3,$Q$37,$Q$38,$Q$40,$Q$41,$Q$42,$P141,DX$2,DX$4,DX$3)</f>
        <v>0</v>
      </c>
      <c r="DY141" s="15">
        <f t="shared" ca="1" si="241"/>
        <v>0</v>
      </c>
      <c r="DZ141" s="15">
        <f t="shared" ca="1" si="242"/>
        <v>0</v>
      </c>
      <c r="EA141" s="15">
        <f t="shared" ca="1" si="243"/>
        <v>0</v>
      </c>
      <c r="EB141" s="15">
        <f t="shared" ca="1" si="244"/>
        <v>0</v>
      </c>
      <c r="EC141" s="15">
        <f t="shared" ca="1" si="245"/>
        <v>0</v>
      </c>
      <c r="ED141" s="15">
        <f t="shared" ca="1" si="246"/>
        <v>0</v>
      </c>
      <c r="EE141" s="15">
        <f t="shared" ca="1" si="247"/>
        <v>0</v>
      </c>
      <c r="EF141" s="15">
        <f t="shared" ca="1" si="248"/>
        <v>0</v>
      </c>
      <c r="EG141" s="15">
        <f t="shared" ca="1" si="249"/>
        <v>0</v>
      </c>
      <c r="EH141" s="15">
        <f t="shared" ca="1" si="250"/>
        <v>0</v>
      </c>
      <c r="EI141" s="15">
        <f t="shared" ca="1" si="251"/>
        <v>0</v>
      </c>
      <c r="EJ141" s="16">
        <f ca="1">_xll.DBRW($B$3,$Q$37,$Q$38,$Q$40,$Q$41,$Q$42,$P141,EJ$2,EJ$4,EJ$3)</f>
        <v>1.2207260867666575E-3</v>
      </c>
      <c r="EK141" s="16">
        <f ca="1">_xll.DBRW($B$3,$Q$37,$Q$38,$Q$40,$Q$41,$Q$42,$P141,EK$2,EK$4,EK$3)</f>
        <v>1.2533318542459305E-2</v>
      </c>
      <c r="EL141" s="17">
        <f t="shared" ca="1" si="252"/>
        <v>1.1312592455692647</v>
      </c>
      <c r="EM141" s="14">
        <f t="shared" ca="1" si="253"/>
        <v>36697.721634833884</v>
      </c>
      <c r="EN141" s="15">
        <f ca="1">_xll.DBRW($B$3,$Q$37,$Q$38,$Q$40,$Q$41,$Q$42,$P141,EN$2,EN$4,EN$3)</f>
        <v>0</v>
      </c>
      <c r="EO141" s="15">
        <f ca="1">_xll.DBRW($B$3,$Q$37,$Q$38,$Q$40,$Q$41,$Q$42,$P141,EO$2,EO$4,EO$3)</f>
        <v>0</v>
      </c>
      <c r="EP141" s="15">
        <f ca="1">_xll.DBRW($B$3,$Q$37,$Q$38,$Q$40,$Q$41,$Q$42,$P141,EP$2,EP$4,EP$3)</f>
        <v>0</v>
      </c>
      <c r="EQ141" s="15">
        <f ca="1">_xll.DBRW($B$3,$Q$37,$Q$38,$Q$40,$Q$41,$Q$42,$P141,EQ$2,EQ$4,EQ$3)</f>
        <v>0</v>
      </c>
      <c r="ER141" s="15">
        <f ca="1">_xll.DBRW($B$3,$Q$37,$Q$38,$Q$40,$Q$41,$Q$42,$P141,ER$2,ER$4,ER$3)</f>
        <v>0</v>
      </c>
      <c r="ES141" s="15">
        <f ca="1">_xll.DBRW($B$3,$Q$37,$Q$38,$Q$40,$Q$41,$Q$42,$P141,ES$2,ES$4,ES$3)</f>
        <v>0</v>
      </c>
      <c r="ET141" s="15">
        <f ca="1">_xll.DBRW($B$3,$Q$37,$Q$38,$Q$40,$Q$41,$Q$42,$P141,ET$2,ET$4,ET$3)</f>
        <v>0</v>
      </c>
      <c r="EU141" s="15">
        <f ca="1">_xll.DBRW($B$3,$Q$37,$Q$38,$Q$40,$Q$41,$Q$42,$P141,EU$2,EU$4,EU$3)</f>
        <v>0</v>
      </c>
      <c r="EV141" s="15">
        <f ca="1">_xll.DBRW($B$3,$Q$37,$Q$38,$Q$40,$Q$41,$Q$42,$P141,EV$2,EV$4,EV$3)</f>
        <v>0</v>
      </c>
      <c r="EW141" s="15">
        <f ca="1">_xll.DBRW($B$3,$Q$37,$Q$38,$Q$40,$Q$41,$Q$42,$P141,EW$2,EW$4,EW$3)</f>
        <v>0</v>
      </c>
      <c r="EX141" s="15">
        <f t="shared" ca="1" si="254"/>
        <v>0</v>
      </c>
      <c r="EY141" s="15">
        <f t="shared" ca="1" si="255"/>
        <v>0</v>
      </c>
      <c r="EZ141" s="15">
        <f t="shared" ca="1" si="256"/>
        <v>0</v>
      </c>
      <c r="FA141" s="15">
        <f t="shared" ca="1" si="257"/>
        <v>0</v>
      </c>
      <c r="FB141" s="15">
        <f t="shared" ca="1" si="258"/>
        <v>0</v>
      </c>
      <c r="FC141" s="15">
        <f t="shared" ca="1" si="259"/>
        <v>0</v>
      </c>
      <c r="FD141" s="15">
        <f t="shared" ca="1" si="260"/>
        <v>0</v>
      </c>
      <c r="FE141" s="15">
        <f t="shared" ca="1" si="261"/>
        <v>36697.721634833884</v>
      </c>
      <c r="FF141" s="15">
        <f t="shared" ca="1" si="262"/>
        <v>36697.721634833884</v>
      </c>
      <c r="FG141" s="15">
        <f t="shared" ca="1" si="263"/>
        <v>2081.2783651661125</v>
      </c>
      <c r="FH141" s="15">
        <f t="shared" ca="1" si="264"/>
        <v>38779</v>
      </c>
      <c r="FI141" s="20"/>
      <c r="FJ141" s="85">
        <f t="shared" ca="1" si="265"/>
        <v>153359.70853680381</v>
      </c>
      <c r="FK141" s="21"/>
      <c r="FL141" s="22"/>
      <c r="FM141" s="104">
        <f ca="1">_xll.DBRW($B$3,$Q$37,$Q$38,$Q$40,$Q$41,$Q$42,$P141,FM$2,FM$4,FM$3)</f>
        <v>285002.09000000032</v>
      </c>
      <c r="FN141" s="105">
        <f t="shared" ca="1" si="266"/>
        <v>8.7855930819701805E-2</v>
      </c>
      <c r="FO141" s="104">
        <f ca="1">_xll.DBRW($B$3,$Q$37,$Q$38,$Q$40,$Q$41,$Q$42,$P141,FO$2,FO$4,FO$3)</f>
        <v>260792.7800000002</v>
      </c>
      <c r="FP141" s="105">
        <f t="shared" ca="1" si="267"/>
        <v>7.6478134381092508E-2</v>
      </c>
      <c r="FQ141" s="86">
        <f t="shared" ca="1" si="268"/>
        <v>24209.310000000114</v>
      </c>
      <c r="FR141" s="103">
        <f t="shared" ca="1" si="269"/>
        <v>1.1377796438609298</v>
      </c>
      <c r="FS141" s="23"/>
      <c r="FU141" s="37"/>
      <c r="FV141" s="37"/>
      <c r="FW141" s="37"/>
      <c r="FX141" s="37"/>
      <c r="FY141" s="37"/>
      <c r="FZ141" s="37"/>
      <c r="GA141" s="37"/>
      <c r="GB141" s="37"/>
      <c r="GC141" s="37"/>
      <c r="GD141" s="37"/>
      <c r="GE141" s="37"/>
      <c r="GF141" s="37"/>
      <c r="GG141" s="37"/>
    </row>
    <row r="142" spans="1:189" ht="15" customHeight="1" x14ac:dyDescent="0.25">
      <c r="A142">
        <f t="shared" ca="1" si="191"/>
        <v>1</v>
      </c>
      <c r="C142" s="30"/>
      <c r="D142" s="30"/>
      <c r="E142" s="30">
        <f t="shared" ca="1" si="190"/>
        <v>0</v>
      </c>
      <c r="F142" s="30"/>
      <c r="G142" s="30"/>
      <c r="H142" s="30"/>
      <c r="I142" s="30">
        <f t="shared" ca="1" si="189"/>
        <v>0</v>
      </c>
      <c r="J142" s="30">
        <f t="shared" ca="1" si="192"/>
        <v>0</v>
      </c>
      <c r="K142" s="4"/>
      <c r="L142" s="9"/>
      <c r="M142" s="10"/>
      <c r="N142" s="9"/>
      <c r="O142" s="11"/>
      <c r="P142" s="130" t="s">
        <v>216</v>
      </c>
      <c r="Q142" s="130"/>
      <c r="R142" s="12"/>
      <c r="S142" s="13"/>
      <c r="T142" s="84">
        <f ca="1">_xll.DBRW($B$3,$Q$37,$Q$38,$Q$40,$Q$41,$Q$42,$P142,T$2,T$4,T$3)</f>
        <v>10969990.109999999</v>
      </c>
      <c r="U142" s="84">
        <f ca="1">_xll.DBRW($B$3,$Q$37,$Q$38,$Q$40,$Q$41,$Q$42,$P142,U$2,U$4,U$3)</f>
        <v>11133633.449999999</v>
      </c>
      <c r="V142" s="85">
        <f t="shared" ca="1" si="193"/>
        <v>-163643.33999999985</v>
      </c>
      <c r="W142" s="106">
        <f t="shared" ca="1" si="194"/>
        <v>-1.4698107382006532E-2</v>
      </c>
      <c r="X142" s="15">
        <f ca="1">_xll.DBRW($B$3,$Q$37,$Q$38,$Q$40,$Q$41,$Q$42,$P142,X$2,X$4,X$3)</f>
        <v>-5573266.4500000011</v>
      </c>
      <c r="Y142" s="15">
        <f ca="1">_xll.DBRW($B$3,$Q$37,$Q$38,$Q$40,$Q$41,$Q$42,$P142,Y$2,Y$4,Y$3)</f>
        <v>-1405653.64</v>
      </c>
      <c r="Z142" s="15">
        <f ca="1">_xll.DBRW($B$3,$Q$37,$Q$38,$Q$40,$Q$41,$Q$42,$P142,Z$2,Z$4,Z$3)</f>
        <v>-1020295.0800000001</v>
      </c>
      <c r="AA142" s="15">
        <f ca="1">_xll.DBRW($B$3,$Q$37,$Q$38,$Q$40,$Q$41,$Q$42,$P142,AA$2,AA$4,AA$3)</f>
        <v>-1931817.7400000002</v>
      </c>
      <c r="AB142" s="15">
        <f ca="1">_xll.DBRW($B$3,$Q$37,$Q$38,$Q$40,$Q$41,$Q$42,$P142,AB$2,AB$4,AB$3)</f>
        <v>-1687661.17</v>
      </c>
      <c r="AC142" s="15">
        <f ca="1">_xll.DBRW($B$3,$Q$37,$Q$38,$Q$40,$Q$41,$Q$42,$P142,AC$2,AC$4,AC$3)</f>
        <v>-4597986.45</v>
      </c>
      <c r="AD142" s="15">
        <f ca="1">_xll.DBRW($B$3,$Q$37,$Q$38,$Q$40,$Q$41,$Q$42,$P142,AD$2,AD$4,AD$3)</f>
        <v>-1098631.6100000001</v>
      </c>
      <c r="AE142" s="15">
        <f ca="1">_xll.DBRW($B$3,$Q$37,$Q$38,$Q$40,$Q$41,$Q$42,$P142,AE$2,AE$4,AE$3)</f>
        <v>-1301406.6600000001</v>
      </c>
      <c r="AF142" s="15">
        <f ca="1">_xll.DBRW($B$3,$Q$37,$Q$38,$Q$40,$Q$41,$Q$42,$P142,AF$2,AF$4,AF$3)</f>
        <v>-1603713.06</v>
      </c>
      <c r="AG142" s="15">
        <f ca="1">_xll.DBRW($B$3,$Q$37,$Q$38,$Q$40,$Q$41,$Q$42,$P142,AG$2,AG$4,AG$3)</f>
        <v>-1393002.4600000002</v>
      </c>
      <c r="AH142" s="15">
        <f t="shared" ca="1" si="195"/>
        <v>-975280.00000000093</v>
      </c>
      <c r="AI142" s="15">
        <f t="shared" ca="1" si="196"/>
        <v>-307022.0299999998</v>
      </c>
      <c r="AJ142" s="15">
        <f t="shared" ca="1" si="197"/>
        <v>281111.58000000007</v>
      </c>
      <c r="AK142" s="15">
        <f t="shared" ca="1" si="198"/>
        <v>-328104.68000000017</v>
      </c>
      <c r="AL142" s="15">
        <f t="shared" ca="1" si="199"/>
        <v>-294658.70999999973</v>
      </c>
      <c r="AM142" s="20"/>
      <c r="AN142" s="16">
        <f ca="1">_xll.DBRW($B$3,$Q$37,$Q$38,$Q$40,$Q$41,$Q$42,$P142,AN$2,AN$4,AN$3)</f>
        <v>0.50804662484786889</v>
      </c>
      <c r="AO142" s="16">
        <f ca="1">_xll.DBRW($B$3,$Q$37,$Q$38,$Q$40,$Q$41,$Q$42,$P142,AO$2,AO$4,AO$3)</f>
        <v>0.4129816623341413</v>
      </c>
      <c r="AP142" s="17">
        <f t="shared" ca="1" si="200"/>
        <v>-9.5064962513727593</v>
      </c>
      <c r="AQ142" s="14">
        <f t="shared" ca="1" si="201"/>
        <v>-1042861.698583112</v>
      </c>
      <c r="AR142" s="18">
        <f ca="1">_xll.DBRW($B$3,$Q$37,$Q$38,$Q$40,$Q$41,$Q$42,$P142,AR$2,AR$4,AR$3)</f>
        <v>51006.099298352667</v>
      </c>
      <c r="AS142" s="19">
        <f ca="1">_xll.DBRW($B$3,$Q$37,$Q$38,$Q$40,$Q$41,$Q$42,$P142,AS$2,AS$4,AS$3)</f>
        <v>5.3420450028596867E-5</v>
      </c>
      <c r="AT142" s="18">
        <f ca="1">_xll.DBRW($B$3,$Q$37,$Q$38,$Q$40,$Q$41,$Q$42,$P142,AT$2,AT$4,AT$3)</f>
        <v>5.3632258250651939</v>
      </c>
      <c r="AU142" s="15">
        <f ca="1">_xll.DBRW($B$3,$Q$37,$Q$38,$Q$40,$Q$41,$Q$42,$P142,AU$2,AU$4,AU$3)</f>
        <v>109.26666666666667</v>
      </c>
      <c r="AV142" s="15">
        <f ca="1">_xll.DBRW($B$3,$Q$37,$Q$38,$Q$40,$Q$41,$Q$42,$P142,AV$2,AV$4,AV$3)</f>
        <v>2045408.9512195119</v>
      </c>
      <c r="AW142" s="18">
        <f ca="1">_xll.DBRW($B$3,$Q$37,$Q$38,$Q$40,$Q$41,$Q$42,$P142,AW$2,AW$4,AW$3)</f>
        <v>25222.784437888025</v>
      </c>
      <c r="AX142" s="19">
        <f ca="1">_xll.DBRW($B$3,$Q$37,$Q$38,$Q$40,$Q$41,$Q$42,$P142,AX$2,AX$4,AX$3)</f>
        <v>3.9993444404598023E-5</v>
      </c>
      <c r="AY142" s="18">
        <f ca="1">_xll.DBRW($B$3,$Q$37,$Q$38,$Q$40,$Q$41,$Q$42,$P142,AY$2,AY$4,AY$3)</f>
        <v>2.4425927811043189</v>
      </c>
      <c r="AZ142" s="15">
        <f ca="1">_xll.DBRW($B$3,$Q$37,$Q$38,$Q$40,$Q$41,$Q$42,$P142,AZ$2,AZ$4,AZ$3)</f>
        <v>182.29495880293075</v>
      </c>
      <c r="BA142" s="15">
        <f ca="1">_xll.DBRW($B$3,$Q$37,$Q$38,$Q$40,$Q$41,$Q$42,$P142,BA$2,BA$4,BA$3)</f>
        <v>4558121</v>
      </c>
      <c r="BB142" s="18">
        <f t="shared" ca="1" si="202"/>
        <v>25783.314860464641</v>
      </c>
      <c r="BC142" s="18">
        <f t="shared" ca="1" si="203"/>
        <v>1.3427005623998844E-5</v>
      </c>
      <c r="BD142" s="18">
        <f t="shared" ca="1" si="204"/>
        <v>2.920633043960875</v>
      </c>
      <c r="BE142" s="15">
        <f t="shared" ca="1" si="205"/>
        <v>-2817256.870420103</v>
      </c>
      <c r="BF142" s="15">
        <f t="shared" ca="1" si="206"/>
        <v>-1871113.6558068166</v>
      </c>
      <c r="BG142" s="15">
        <f t="shared" ca="1" si="207"/>
        <v>3035014.1291077668</v>
      </c>
      <c r="BH142" s="15">
        <f t="shared" ca="1" si="208"/>
        <v>610494.69853604084</v>
      </c>
      <c r="BI142" s="15">
        <f t="shared" ca="1" si="209"/>
        <v>0</v>
      </c>
      <c r="BJ142" s="15">
        <f t="shared" ca="1" si="210"/>
        <v>-1042861.6985831115</v>
      </c>
      <c r="BK142" s="15">
        <f t="shared" ca="1" si="211"/>
        <v>67581.698583111007</v>
      </c>
      <c r="BL142" s="15">
        <f t="shared" ca="1" si="212"/>
        <v>-975280.00000000047</v>
      </c>
      <c r="BM142" s="16">
        <f ca="1">_xll.DBRW($B$3,$Q$37,$Q$38,$Q$40,$Q$41,$Q$42,$P142,BM$2,BM$4,BM$3)</f>
        <v>0.12813627231246427</v>
      </c>
      <c r="BN142" s="16">
        <f ca="1">_xll.DBRW($B$3,$Q$37,$Q$38,$Q$40,$Q$41,$Q$42,$P142,BN$2,BN$4,BN$3)</f>
        <v>9.8676825937717594E-2</v>
      </c>
      <c r="BO142" s="17">
        <f t="shared" ca="1" si="213"/>
        <v>-2.9459446374746676</v>
      </c>
      <c r="BP142" s="14">
        <f t="shared" ca="1" si="214"/>
        <v>-323169.83537704649</v>
      </c>
      <c r="BQ142" s="15">
        <f ca="1">_xll.DBRW($B$3,$Q$37,$Q$38,$Q$40,$Q$41,$Q$42,$P142,BQ$2,BQ$4,BQ$3)</f>
        <v>0.68722376479379454</v>
      </c>
      <c r="BR142" s="15">
        <f ca="1">_xll.DBRW($B$3,$Q$37,$Q$38,$Q$40,$Q$41,$Q$42,$P142,BR$2,BR$4,BR$3)</f>
        <v>1</v>
      </c>
      <c r="BS142" s="15">
        <f ca="1">_xll.DBRW($B$3,$Q$37,$Q$38,$Q$40,$Q$41,$Q$42,$P142,BS$2,BS$4,BS$3)</f>
        <v>5.3632258250651939</v>
      </c>
      <c r="BT142" s="15">
        <f ca="1">_xll.DBRW($B$3,$Q$37,$Q$38,$Q$40,$Q$41,$Q$42,$P142,BT$2,BT$4,BT$3)</f>
        <v>2045408.9512195119</v>
      </c>
      <c r="BU142" s="15">
        <f ca="1">_xll.DBRW($B$3,$Q$37,$Q$38,$Q$40,$Q$41,$Q$42,$P142,BU$2,BU$4,BU$3)</f>
        <v>2045408.9512195119</v>
      </c>
      <c r="BV142" s="15">
        <f ca="1">_xll.DBRW($B$3,$Q$37,$Q$38,$Q$40,$Q$41,$Q$42,$P142,BV$2,BV$4,BV$3)</f>
        <v>0.24102730269775641</v>
      </c>
      <c r="BW142" s="15">
        <f ca="1">_xll.DBRW($B$3,$Q$37,$Q$38,$Q$40,$Q$41,$Q$42,$P142,BW$2,BW$4,BW$3)</f>
        <v>1</v>
      </c>
      <c r="BX142" s="15">
        <f ca="1">_xll.DBRW($B$3,$Q$37,$Q$38,$Q$40,$Q$41,$Q$42,$P142,BX$2,BX$4,BX$3)</f>
        <v>2.4425927811043189</v>
      </c>
      <c r="BY142" s="15">
        <f ca="1">_xll.DBRW($B$3,$Q$37,$Q$38,$Q$40,$Q$41,$Q$42,$P142,BY$2,BY$4,BY$3)</f>
        <v>4558121</v>
      </c>
      <c r="BZ142" s="15">
        <f ca="1">_xll.DBRW($B$3,$Q$37,$Q$38,$Q$40,$Q$41,$Q$42,$P142,BZ$2,BZ$4,BZ$3)</f>
        <v>4558121</v>
      </c>
      <c r="CA142" s="15">
        <f t="shared" ca="1" si="215"/>
        <v>0.44619646209603814</v>
      </c>
      <c r="CB142" s="15">
        <f t="shared" ca="1" si="216"/>
        <v>0</v>
      </c>
      <c r="CC142" s="15">
        <f t="shared" ca="1" si="217"/>
        <v>2.920633043960875</v>
      </c>
      <c r="CD142" s="15">
        <f t="shared" ca="1" si="218"/>
        <v>-912654.23757371411</v>
      </c>
      <c r="CE142" s="15">
        <f t="shared" ca="1" si="219"/>
        <v>0</v>
      </c>
      <c r="CF142" s="15">
        <f t="shared" ca="1" si="220"/>
        <v>765471.86399669817</v>
      </c>
      <c r="CG142" s="15">
        <f t="shared" ca="1" si="221"/>
        <v>-175987.46180003058</v>
      </c>
      <c r="CH142" s="15">
        <f t="shared" ca="1" si="222"/>
        <v>0</v>
      </c>
      <c r="CI142" s="15">
        <f t="shared" ca="1" si="223"/>
        <v>-323169.83537704649</v>
      </c>
      <c r="CJ142" s="15">
        <f t="shared" ca="1" si="224"/>
        <v>16147.805377046723</v>
      </c>
      <c r="CK142" s="15">
        <f t="shared" ca="1" si="225"/>
        <v>-307022.0299999998</v>
      </c>
      <c r="CL142" s="16">
        <f ca="1">_xll.DBRW($B$3,$Q$37,$Q$38,$Q$40,$Q$41,$Q$42,$P142,CL$2,CL$4,CL$3)</f>
        <v>9.300783954854451E-2</v>
      </c>
      <c r="CM142" s="16">
        <f ca="1">_xll.DBRW($B$3,$Q$37,$Q$38,$Q$40,$Q$41,$Q$42,$P142,CM$2,CM$4,CM$3)</f>
        <v>0.11688966282611003</v>
      </c>
      <c r="CN142" s="17">
        <f t="shared" ca="1" si="226"/>
        <v>2.3881823277565521</v>
      </c>
      <c r="CO142" s="14">
        <f t="shared" ca="1" si="227"/>
        <v>261983.3651636616</v>
      </c>
      <c r="CP142" s="15">
        <f ca="1">_xll.DBRW($B$3,$Q$37,$Q$38,$Q$40,$Q$41,$Q$42,$P142,CP$2,CP$4,CP$3)</f>
        <v>1.865616706876901</v>
      </c>
      <c r="CQ142" s="15">
        <f ca="1">_xll.DBRW($B$3,$Q$37,$Q$38,$Q$40,$Q$41,$Q$42,$P142,CQ$2,CQ$4,CQ$3)</f>
        <v>0.26737649012337428</v>
      </c>
      <c r="CR142" s="15">
        <f ca="1">_xll.DBRW($B$3,$Q$37,$Q$38,$Q$40,$Q$41,$Q$42,$P142,CR$2,CR$4,CR$3)</f>
        <v>5.3632258250651939</v>
      </c>
      <c r="CS142" s="15">
        <f ca="1">_xll.DBRW($B$3,$Q$37,$Q$38,$Q$40,$Q$41,$Q$42,$P142,CS$2,CS$4,CS$3)</f>
        <v>546894.26624400518</v>
      </c>
      <c r="CT142" s="15">
        <f ca="1">_xll.DBRW($B$3,$Q$37,$Q$38,$Q$40,$Q$41,$Q$42,$P142,CT$2,CT$4,CT$3)</f>
        <v>2045408.9512195119</v>
      </c>
      <c r="CU142" s="15">
        <f ca="1">_xll.DBRW($B$3,$Q$37,$Q$38,$Q$40,$Q$41,$Q$42,$P142,CU$2,CU$4,CU$3)</f>
        <v>1.0717720054321285</v>
      </c>
      <c r="CV142" s="15">
        <f ca="1">_xll.DBRW($B$3,$Q$37,$Q$38,$Q$40,$Q$41,$Q$42,$P142,CV$2,CV$4,CV$3)</f>
        <v>0.26639420059274427</v>
      </c>
      <c r="CW142" s="15">
        <f ca="1">_xll.DBRW($B$3,$Q$37,$Q$38,$Q$40,$Q$41,$Q$42,$P142,CW$2,CW$4,CW$3)</f>
        <v>2.4425927811043189</v>
      </c>
      <c r="CX142" s="15">
        <f ca="1">_xll.DBRW($B$3,$Q$37,$Q$38,$Q$40,$Q$41,$Q$42,$P142,CX$2,CX$4,CX$3)</f>
        <v>1214257</v>
      </c>
      <c r="CY142" s="15">
        <f ca="1">_xll.DBRW($B$3,$Q$37,$Q$38,$Q$40,$Q$41,$Q$42,$P142,CY$2,CY$4,CY$3)</f>
        <v>4558121</v>
      </c>
      <c r="CZ142" s="15">
        <f t="shared" ca="1" si="228"/>
        <v>0.79384470144477248</v>
      </c>
      <c r="DA142" s="15">
        <f t="shared" ca="1" si="229"/>
        <v>9.8228953063000946E-4</v>
      </c>
      <c r="DB142" s="15">
        <f t="shared" ca="1" si="230"/>
        <v>2.920633043960875</v>
      </c>
      <c r="DC142" s="15">
        <f t="shared" ca="1" si="231"/>
        <v>-434149.11550833023</v>
      </c>
      <c r="DD142" s="15">
        <f t="shared" ca="1" si="232"/>
        <v>-3762.1884147901583</v>
      </c>
      <c r="DE142" s="15">
        <f t="shared" ca="1" si="233"/>
        <v>555618.50692768127</v>
      </c>
      <c r="DF142" s="15">
        <f t="shared" ca="1" si="234"/>
        <v>144276.16215910082</v>
      </c>
      <c r="DG142" s="15">
        <f t="shared" ca="1" si="235"/>
        <v>0</v>
      </c>
      <c r="DH142" s="15">
        <f t="shared" ca="1" si="236"/>
        <v>261983.36516366171</v>
      </c>
      <c r="DI142" s="15">
        <f t="shared" ca="1" si="237"/>
        <v>19128.214836338469</v>
      </c>
      <c r="DJ142" s="15">
        <f t="shared" ca="1" si="238"/>
        <v>281111.58000000019</v>
      </c>
      <c r="DK142" s="16">
        <f ca="1">_xll.DBRW($B$3,$Q$37,$Q$38,$Q$40,$Q$41,$Q$42,$P142,DK$2,DK$4,DK$3)</f>
        <v>0.1761002262198029</v>
      </c>
      <c r="DL142" s="16">
        <f ca="1">_xll.DBRW($B$3,$Q$37,$Q$38,$Q$40,$Q$41,$Q$42,$P142,DL$2,DL$4,DL$3)</f>
        <v>0.14404220034745263</v>
      </c>
      <c r="DM142" s="17">
        <f t="shared" ca="1" si="239"/>
        <v>-3.2058025872350266</v>
      </c>
      <c r="DN142" s="14">
        <f t="shared" ca="1" si="240"/>
        <v>-351676.22676580644</v>
      </c>
      <c r="DO142" s="15">
        <f ca="1">_xll.DBRW($B$3,$Q$37,$Q$38,$Q$40,$Q$41,$Q$42,$P142,DO$2,DO$4,DO$3)</f>
        <v>1.486164897531548</v>
      </c>
      <c r="DP142" s="15">
        <f ca="1">_xll.DBRW($B$3,$Q$37,$Q$38,$Q$40,$Q$41,$Q$42,$P142,DP$2,DP$4,DP$3)</f>
        <v>0.63550503892978716</v>
      </c>
      <c r="DQ142" s="15">
        <f ca="1">_xll.DBRW($B$3,$Q$37,$Q$38,$Q$40,$Q$41,$Q$42,$P142,DQ$2,DQ$4,DQ$3)</f>
        <v>5.3632258250651939</v>
      </c>
      <c r="DR142" s="15">
        <f ca="1">_xll.DBRW($B$3,$Q$37,$Q$38,$Q$40,$Q$41,$Q$42,$P142,DR$2,DR$4,DR$3)</f>
        <v>1299867.695172091</v>
      </c>
      <c r="DS142" s="15">
        <f ca="1">_xll.DBRW($B$3,$Q$37,$Q$38,$Q$40,$Q$41,$Q$42,$P142,DS$2,DS$4,DS$3)</f>
        <v>2045408.9512195119</v>
      </c>
      <c r="DT142" s="15">
        <f ca="1">_xll.DBRW($B$3,$Q$37,$Q$38,$Q$40,$Q$41,$Q$42,$P142,DT$2,DT$4,DT$3)</f>
        <v>0</v>
      </c>
      <c r="DU142" s="15">
        <f ca="1">_xll.DBRW($B$3,$Q$37,$Q$38,$Q$40,$Q$41,$Q$42,$P142,DU$2,DU$4,DU$3)</f>
        <v>0</v>
      </c>
      <c r="DV142" s="15">
        <f ca="1">_xll.DBRW($B$3,$Q$37,$Q$38,$Q$40,$Q$41,$Q$42,$P142,DV$2,DV$4,DV$3)</f>
        <v>2.4425927811043189</v>
      </c>
      <c r="DW142" s="15">
        <f ca="1">_xll.DBRW($B$3,$Q$37,$Q$38,$Q$40,$Q$41,$Q$42,$P142,DW$2,DW$4,DW$3)</f>
        <v>0</v>
      </c>
      <c r="DX142" s="15">
        <f ca="1">_xll.DBRW($B$3,$Q$37,$Q$38,$Q$40,$Q$41,$Q$42,$P142,DX$2,DX$4,DX$3)</f>
        <v>4558121</v>
      </c>
      <c r="DY142" s="15">
        <f t="shared" ca="1" si="241"/>
        <v>1.486164897531548</v>
      </c>
      <c r="DZ142" s="15">
        <f t="shared" ca="1" si="242"/>
        <v>0.63550503892978716</v>
      </c>
      <c r="EA142" s="15">
        <f t="shared" ca="1" si="243"/>
        <v>2.920633043960875</v>
      </c>
      <c r="EB142" s="15">
        <f t="shared" ca="1" si="244"/>
        <v>0</v>
      </c>
      <c r="EC142" s="15">
        <f t="shared" ca="1" si="245"/>
        <v>0</v>
      </c>
      <c r="ED142" s="15">
        <f t="shared" ca="1" si="246"/>
        <v>1052003.1992658514</v>
      </c>
      <c r="EE142" s="15">
        <f t="shared" ca="1" si="247"/>
        <v>0</v>
      </c>
      <c r="EF142" s="15">
        <f t="shared" ca="1" si="248"/>
        <v>-1403679.426031658</v>
      </c>
      <c r="EG142" s="15">
        <f t="shared" ca="1" si="249"/>
        <v>-351676.22676580655</v>
      </c>
      <c r="EH142" s="15">
        <f t="shared" ca="1" si="250"/>
        <v>23571.546765806284</v>
      </c>
      <c r="EI142" s="15">
        <f t="shared" ca="1" si="251"/>
        <v>-328104.68000000028</v>
      </c>
      <c r="EJ142" s="16">
        <f ca="1">_xll.DBRW($B$3,$Q$37,$Q$38,$Q$40,$Q$41,$Q$42,$P142,EJ$2,EJ$4,EJ$3)</f>
        <v>0.15384345410316874</v>
      </c>
      <c r="EK142" s="16">
        <f ca="1">_xll.DBRW($B$3,$Q$37,$Q$38,$Q$40,$Q$41,$Q$42,$P142,EK$2,EK$4,EK$3)</f>
        <v>0.1251166087203994</v>
      </c>
      <c r="EL142" s="17">
        <f t="shared" ca="1" si="252"/>
        <v>-2.8726845382769346</v>
      </c>
      <c r="EM142" s="14">
        <f t="shared" ca="1" si="253"/>
        <v>-315133.20974047901</v>
      </c>
      <c r="EN142" s="15">
        <f ca="1">_xll.DBRW($B$3,$Q$37,$Q$38,$Q$40,$Q$41,$Q$42,$P142,EN$2,EN$4,EN$3)</f>
        <v>0.82509718606334648</v>
      </c>
      <c r="EO142" s="15">
        <f ca="1">_xll.DBRW($B$3,$Q$37,$Q$38,$Q$40,$Q$41,$Q$42,$P142,EO$2,EO$4,EO$3)</f>
        <v>1</v>
      </c>
      <c r="EP142" s="15">
        <f ca="1">_xll.DBRW($B$3,$Q$37,$Q$38,$Q$40,$Q$41,$Q$42,$P142,EP$2,EP$4,EP$3)</f>
        <v>5.3632258250651939</v>
      </c>
      <c r="EQ142" s="15">
        <f ca="1">_xll.DBRW($B$3,$Q$37,$Q$38,$Q$40,$Q$41,$Q$42,$P142,EQ$2,EQ$4,EQ$3)</f>
        <v>2045408.9512195119</v>
      </c>
      <c r="ER142" s="15">
        <f ca="1">_xll.DBRW($B$3,$Q$37,$Q$38,$Q$40,$Q$41,$Q$42,$P142,ER$2,ER$4,ER$3)</f>
        <v>2045408.9512195119</v>
      </c>
      <c r="ES142" s="15">
        <f ca="1">_xll.DBRW($B$3,$Q$37,$Q$38,$Q$40,$Q$41,$Q$42,$P142,ES$2,ES$4,ES$3)</f>
        <v>0.30560892525670119</v>
      </c>
      <c r="ET142" s="15">
        <f ca="1">_xll.DBRW($B$3,$Q$37,$Q$38,$Q$40,$Q$41,$Q$42,$P142,ET$2,ET$4,ET$3)</f>
        <v>1</v>
      </c>
      <c r="EU142" s="15">
        <f ca="1">_xll.DBRW($B$3,$Q$37,$Q$38,$Q$40,$Q$41,$Q$42,$P142,EU$2,EU$4,EU$3)</f>
        <v>2.4425927811043189</v>
      </c>
      <c r="EV142" s="15">
        <f ca="1">_xll.DBRW($B$3,$Q$37,$Q$38,$Q$40,$Q$41,$Q$42,$P142,EV$2,EV$4,EV$3)</f>
        <v>4558121</v>
      </c>
      <c r="EW142" s="15">
        <f ca="1">_xll.DBRW($B$3,$Q$37,$Q$38,$Q$40,$Q$41,$Q$42,$P142,EW$2,EW$4,EW$3)</f>
        <v>4558121</v>
      </c>
      <c r="EX142" s="15">
        <f t="shared" ca="1" si="254"/>
        <v>0.51948826080664534</v>
      </c>
      <c r="EY142" s="15">
        <f t="shared" ca="1" si="255"/>
        <v>0</v>
      </c>
      <c r="EZ142" s="15">
        <f t="shared" ca="1" si="256"/>
        <v>2.920633043960875</v>
      </c>
      <c r="FA142" s="15">
        <f t="shared" ca="1" si="257"/>
        <v>-1062565.9387073687</v>
      </c>
      <c r="FB142" s="15">
        <f t="shared" ca="1" si="258"/>
        <v>0</v>
      </c>
      <c r="FC142" s="15">
        <f t="shared" ca="1" si="259"/>
        <v>919043.71378055029</v>
      </c>
      <c r="FD142" s="15">
        <f t="shared" ca="1" si="260"/>
        <v>-171610.98481366059</v>
      </c>
      <c r="FE142" s="15">
        <f t="shared" ca="1" si="261"/>
        <v>0</v>
      </c>
      <c r="FF142" s="15">
        <f t="shared" ca="1" si="262"/>
        <v>-315133.20974047901</v>
      </c>
      <c r="FG142" s="15">
        <f t="shared" ca="1" si="263"/>
        <v>20474.499740479263</v>
      </c>
      <c r="FH142" s="15">
        <f t="shared" ca="1" si="264"/>
        <v>-294658.70999999973</v>
      </c>
      <c r="FI142" s="20"/>
      <c r="FJ142" s="85">
        <f t="shared" ca="1" si="265"/>
        <v>146903.76530278174</v>
      </c>
      <c r="FK142" s="21"/>
      <c r="FL142" s="22"/>
      <c r="FM142" s="104">
        <f ca="1">_xll.DBRW($B$3,$Q$37,$Q$38,$Q$40,$Q$41,$Q$42,$P142,FM$2,FM$4,FM$3)</f>
        <v>-648703.9700000009</v>
      </c>
      <c r="FN142" s="105">
        <f t="shared" ca="1" si="266"/>
        <v>-5.9134417031849171E-2</v>
      </c>
      <c r="FO142" s="104">
        <f ca="1">_xll.DBRW($B$3,$Q$37,$Q$38,$Q$40,$Q$41,$Q$42,$P142,FO$2,FO$4,FO$3)</f>
        <v>1138893.2100000007</v>
      </c>
      <c r="FP142" s="105">
        <f t="shared" ca="1" si="267"/>
        <v>0.10229303983417927</v>
      </c>
      <c r="FQ142" s="86">
        <f t="shared" ca="1" si="268"/>
        <v>-1787597.1800000016</v>
      </c>
      <c r="FR142" s="103">
        <f t="shared" ca="1" si="269"/>
        <v>-16.142745686602844</v>
      </c>
      <c r="FS142" s="23"/>
      <c r="FU142" s="37"/>
      <c r="FV142" s="37"/>
      <c r="FW142" s="37"/>
      <c r="FX142" s="37"/>
      <c r="FY142" s="37"/>
      <c r="FZ142" s="37"/>
      <c r="GA142" s="37"/>
      <c r="GB142" s="37"/>
      <c r="GC142" s="37"/>
      <c r="GD142" s="37"/>
      <c r="GE142" s="37"/>
      <c r="GF142" s="37"/>
      <c r="GG142" s="37"/>
    </row>
    <row r="143" spans="1:189" ht="15" customHeight="1" x14ac:dyDescent="0.25">
      <c r="A143">
        <f t="shared" ca="1" si="191"/>
        <v>1</v>
      </c>
      <c r="C143" s="30"/>
      <c r="D143" s="30"/>
      <c r="E143" s="30">
        <f t="shared" ca="1" si="190"/>
        <v>0</v>
      </c>
      <c r="F143" s="30"/>
      <c r="G143" s="30"/>
      <c r="H143" s="30"/>
      <c r="I143" s="30">
        <f t="shared" ca="1" si="189"/>
        <v>0</v>
      </c>
      <c r="J143" s="30">
        <f t="shared" ca="1" si="192"/>
        <v>0</v>
      </c>
      <c r="K143" s="4"/>
      <c r="L143" s="9"/>
      <c r="M143" s="10"/>
      <c r="N143" s="9"/>
      <c r="O143" s="11"/>
      <c r="P143" s="130" t="s">
        <v>317</v>
      </c>
      <c r="Q143" s="130"/>
      <c r="R143" s="12"/>
      <c r="S143" s="13"/>
      <c r="T143" s="84">
        <f ca="1">_xll.DBRW($B$3,$Q$37,$Q$38,$Q$40,$Q$41,$Q$42,$P143,T$2,T$4,T$3)</f>
        <v>1144798.2799999998</v>
      </c>
      <c r="U143" s="84">
        <f ca="1">_xll.DBRW($B$3,$Q$37,$Q$38,$Q$40,$Q$41,$Q$42,$P143,U$2,U$4,U$3)</f>
        <v>1301153.6000000001</v>
      </c>
      <c r="V143" s="85">
        <f t="shared" ca="1" si="193"/>
        <v>-156355.3200000003</v>
      </c>
      <c r="W143" s="106">
        <f t="shared" ca="1" si="194"/>
        <v>-0.12016668900581783</v>
      </c>
      <c r="X143" s="15">
        <f ca="1">_xll.DBRW($B$3,$Q$37,$Q$38,$Q$40,$Q$41,$Q$42,$P143,X$2,X$4,X$3)</f>
        <v>-424726.9</v>
      </c>
      <c r="Y143" s="15">
        <f ca="1">_xll.DBRW($B$3,$Q$37,$Q$38,$Q$40,$Q$41,$Q$42,$P143,Y$2,Y$4,Y$3)</f>
        <v>-145755.09999999998</v>
      </c>
      <c r="Z143" s="15">
        <f ca="1">_xll.DBRW($B$3,$Q$37,$Q$38,$Q$40,$Q$41,$Q$42,$P143,Z$2,Z$4,Z$3)</f>
        <v>-79381.850000000006</v>
      </c>
      <c r="AA143" s="15">
        <f ca="1">_xll.DBRW($B$3,$Q$37,$Q$38,$Q$40,$Q$41,$Q$42,$P143,AA$2,AA$4,AA$3)</f>
        <v>-110285.14000000001</v>
      </c>
      <c r="AB143" s="15">
        <f ca="1">_xll.DBRW($B$3,$Q$37,$Q$38,$Q$40,$Q$41,$Q$42,$P143,AB$2,AB$4,AB$3)</f>
        <v>-104358.72000000002</v>
      </c>
      <c r="AC143" s="15">
        <f ca="1">_xll.DBRW($B$3,$Q$37,$Q$38,$Q$40,$Q$41,$Q$42,$P143,AC$2,AC$4,AC$3)</f>
        <v>-462358.65999999986</v>
      </c>
      <c r="AD143" s="15">
        <f ca="1">_xll.DBRW($B$3,$Q$37,$Q$38,$Q$40,$Q$41,$Q$42,$P143,AD$2,AD$4,AD$3)</f>
        <v>-221416.43</v>
      </c>
      <c r="AE143" s="15">
        <f ca="1">_xll.DBRW($B$3,$Q$37,$Q$38,$Q$40,$Q$41,$Q$42,$P143,AE$2,AE$4,AE$3)</f>
        <v>-71194.850000000006</v>
      </c>
      <c r="AF143" s="15">
        <f ca="1">_xll.DBRW($B$3,$Q$37,$Q$38,$Q$40,$Q$41,$Q$42,$P143,AF$2,AF$4,AF$3)</f>
        <v>-161160.49</v>
      </c>
      <c r="AG143" s="15">
        <f ca="1">_xll.DBRW($B$3,$Q$37,$Q$38,$Q$40,$Q$41,$Q$42,$P143,AG$2,AG$4,AG$3)</f>
        <v>-139214.87</v>
      </c>
      <c r="AH143" s="15">
        <f t="shared" ca="1" si="195"/>
        <v>37631.759999999835</v>
      </c>
      <c r="AI143" s="15">
        <f t="shared" ca="1" si="196"/>
        <v>75661.330000000016</v>
      </c>
      <c r="AJ143" s="15">
        <f t="shared" ca="1" si="197"/>
        <v>-8187</v>
      </c>
      <c r="AK143" s="15">
        <f t="shared" ca="1" si="198"/>
        <v>50875.349999999977</v>
      </c>
      <c r="AL143" s="15">
        <f t="shared" ca="1" si="199"/>
        <v>34856.14999999998</v>
      </c>
      <c r="AM143" s="20"/>
      <c r="AN143" s="16">
        <f ca="1">_xll.DBRW($B$3,$Q$37,$Q$38,$Q$40,$Q$41,$Q$42,$P143,AN$2,AN$4,AN$3)</f>
        <v>0.3710058858578999</v>
      </c>
      <c r="AO143" s="16">
        <f ca="1">_xll.DBRW($B$3,$Q$37,$Q$38,$Q$40,$Q$41,$Q$42,$P143,AO$2,AO$4,AO$3)</f>
        <v>0.35534517984656067</v>
      </c>
      <c r="AP143" s="17">
        <f t="shared" ca="1" si="200"/>
        <v>-1.5660706011339232</v>
      </c>
      <c r="AQ143" s="14">
        <f t="shared" ca="1" si="201"/>
        <v>-17928.349305366813</v>
      </c>
      <c r="AR143" s="18">
        <f ca="1">_xll.DBRW($B$3,$Q$37,$Q$38,$Q$40,$Q$41,$Q$42,$P143,AR$2,AR$4,AR$3)</f>
        <v>10.682266096579477</v>
      </c>
      <c r="AS143" s="19">
        <f ca="1">_xll.DBRW($B$3,$Q$37,$Q$38,$Q$40,$Q$41,$Q$42,$P143,AS$2,AS$4,AS$3)</f>
        <v>3.762874548450322E-2</v>
      </c>
      <c r="AT143" s="18">
        <f ca="1">_xll.DBRW($B$3,$Q$37,$Q$38,$Q$40,$Q$41,$Q$42,$P143,AT$2,AT$4,AT$3)</f>
        <v>1.0834336798092818</v>
      </c>
      <c r="AU143" s="15">
        <f ca="1">_xll.DBRW($B$3,$Q$37,$Q$38,$Q$40,$Q$41,$Q$42,$P143,AU$2,AU$4,AU$3)</f>
        <v>39760</v>
      </c>
      <c r="AV143" s="15">
        <f ca="1">_xll.DBRW($B$3,$Q$37,$Q$38,$Q$40,$Q$41,$Q$42,$P143,AV$2,AV$4,AV$3)</f>
        <v>1056639</v>
      </c>
      <c r="AW143" s="18">
        <f ca="1">_xll.DBRW($B$3,$Q$37,$Q$38,$Q$40,$Q$41,$Q$42,$P143,AW$2,AW$4,AW$3)</f>
        <v>24.154688460768885</v>
      </c>
      <c r="AX143" s="19">
        <f ca="1">_xll.DBRW($B$3,$Q$37,$Q$38,$Q$40,$Q$41,$Q$42,$P143,AX$2,AX$4,AX$3)</f>
        <v>3.3536919963994744E-2</v>
      </c>
      <c r="AY143" s="18">
        <f ca="1">_xll.DBRW($B$3,$Q$37,$Q$38,$Q$40,$Q$41,$Q$42,$P143,AY$2,AY$4,AY$3)</f>
        <v>2.2796815592484649</v>
      </c>
      <c r="AZ143" s="15">
        <f ca="1">_xll.DBRW($B$3,$Q$37,$Q$38,$Q$40,$Q$41,$Q$42,$P143,AZ$2,AZ$4,AZ$3)</f>
        <v>19141.57</v>
      </c>
      <c r="BA143" s="15">
        <f ca="1">_xll.DBRW($B$3,$Q$37,$Q$38,$Q$40,$Q$41,$Q$42,$P143,BA$2,BA$4,BA$3)</f>
        <v>570761.12</v>
      </c>
      <c r="BB143" s="18">
        <f t="shared" ca="1" si="202"/>
        <v>-13.472422364189407</v>
      </c>
      <c r="BC143" s="18">
        <f t="shared" ca="1" si="203"/>
        <v>4.0918255205084769E-3</v>
      </c>
      <c r="BD143" s="18">
        <f t="shared" ca="1" si="204"/>
        <v>-1.1962478794391831</v>
      </c>
      <c r="BE143" s="15">
        <f t="shared" ca="1" si="205"/>
        <v>535663.51320017083</v>
      </c>
      <c r="BF143" s="15">
        <f t="shared" ca="1" si="206"/>
        <v>-51820.750698998934</v>
      </c>
      <c r="BG143" s="15">
        <f t="shared" ca="1" si="207"/>
        <v>-468952.24224081321</v>
      </c>
      <c r="BH143" s="15">
        <f t="shared" ca="1" si="208"/>
        <v>-32818.869565725508</v>
      </c>
      <c r="BI143" s="15">
        <f t="shared" ca="1" si="209"/>
        <v>0</v>
      </c>
      <c r="BJ143" s="15">
        <f t="shared" ca="1" si="210"/>
        <v>-17928.349305366813</v>
      </c>
      <c r="BK143" s="15">
        <f t="shared" ca="1" si="211"/>
        <v>55560.109305366648</v>
      </c>
      <c r="BL143" s="15">
        <f t="shared" ca="1" si="212"/>
        <v>37631.759999999835</v>
      </c>
      <c r="BM143" s="16">
        <f ca="1">_xll.DBRW($B$3,$Q$37,$Q$38,$Q$40,$Q$41,$Q$42,$P143,BM$2,BM$4,BM$3)</f>
        <v>0.1273194610320344</v>
      </c>
      <c r="BN143" s="16">
        <f ca="1">_xll.DBRW($B$3,$Q$37,$Q$38,$Q$40,$Q$41,$Q$42,$P143,BN$2,BN$4,BN$3)</f>
        <v>0.17016932512810168</v>
      </c>
      <c r="BO143" s="17">
        <f t="shared" ca="1" si="213"/>
        <v>4.2849864096067281</v>
      </c>
      <c r="BP143" s="14">
        <f t="shared" ca="1" si="214"/>
        <v>49054.450715411585</v>
      </c>
      <c r="BQ143" s="15">
        <f ca="1">_xll.DBRW($B$3,$Q$37,$Q$38,$Q$40,$Q$41,$Q$42,$P143,BQ$2,BQ$4,BQ$3)</f>
        <v>0.13794219217727149</v>
      </c>
      <c r="BR143" s="15">
        <f ca="1">_xll.DBRW($B$3,$Q$37,$Q$38,$Q$40,$Q$41,$Q$42,$P143,BR$2,BR$4,BR$3)</f>
        <v>1</v>
      </c>
      <c r="BS143" s="15">
        <f ca="1">_xll.DBRW($B$3,$Q$37,$Q$38,$Q$40,$Q$41,$Q$42,$P143,BS$2,BS$4,BS$3)</f>
        <v>1.0834336798092818</v>
      </c>
      <c r="BT143" s="15">
        <f ca="1">_xll.DBRW($B$3,$Q$37,$Q$38,$Q$40,$Q$41,$Q$42,$P143,BT$2,BT$4,BT$3)</f>
        <v>1056639</v>
      </c>
      <c r="BU143" s="15">
        <f ca="1">_xll.DBRW($B$3,$Q$37,$Q$38,$Q$40,$Q$41,$Q$42,$P143,BU$2,BU$4,BU$3)</f>
        <v>1056639</v>
      </c>
      <c r="BV143" s="15">
        <f ca="1">_xll.DBRW($B$3,$Q$37,$Q$38,$Q$40,$Q$41,$Q$42,$P143,BV$2,BV$4,BV$3)</f>
        <v>0.38793187244428984</v>
      </c>
      <c r="BW143" s="15">
        <f ca="1">_xll.DBRW($B$3,$Q$37,$Q$38,$Q$40,$Q$41,$Q$42,$P143,BW$2,BW$4,BW$3)</f>
        <v>1</v>
      </c>
      <c r="BX143" s="15">
        <f ca="1">_xll.DBRW($B$3,$Q$37,$Q$38,$Q$40,$Q$41,$Q$42,$P143,BX$2,BX$4,BX$3)</f>
        <v>2.2796815592484649</v>
      </c>
      <c r="BY143" s="15">
        <f ca="1">_xll.DBRW($B$3,$Q$37,$Q$38,$Q$40,$Q$41,$Q$42,$P143,BY$2,BY$4,BY$3)</f>
        <v>570761.12</v>
      </c>
      <c r="BZ143" s="15">
        <f ca="1">_xll.DBRW($B$3,$Q$37,$Q$38,$Q$40,$Q$41,$Q$42,$P143,BZ$2,BZ$4,BZ$3)</f>
        <v>570761.12</v>
      </c>
      <c r="CA143" s="15">
        <f t="shared" ca="1" si="215"/>
        <v>-0.24998968026701834</v>
      </c>
      <c r="CB143" s="15">
        <f t="shared" ca="1" si="216"/>
        <v>0</v>
      </c>
      <c r="CC143" s="15">
        <f t="shared" ca="1" si="217"/>
        <v>-1.1962478794391831</v>
      </c>
      <c r="CD143" s="15">
        <f t="shared" ca="1" si="218"/>
        <v>264148.84576766199</v>
      </c>
      <c r="CE143" s="15">
        <f t="shared" ca="1" si="219"/>
        <v>0</v>
      </c>
      <c r="CF143" s="15">
        <f t="shared" ca="1" si="220"/>
        <v>-160932.07414701997</v>
      </c>
      <c r="CG143" s="15">
        <f t="shared" ca="1" si="221"/>
        <v>-54162.32090523043</v>
      </c>
      <c r="CH143" s="15">
        <f t="shared" ca="1" si="222"/>
        <v>0</v>
      </c>
      <c r="CI143" s="15">
        <f t="shared" ca="1" si="223"/>
        <v>49054.450715411585</v>
      </c>
      <c r="CJ143" s="15">
        <f t="shared" ca="1" si="224"/>
        <v>26606.879284588431</v>
      </c>
      <c r="CK143" s="15">
        <f t="shared" ca="1" si="225"/>
        <v>75661.330000000016</v>
      </c>
      <c r="CL143" s="16">
        <f ca="1">_xll.DBRW($B$3,$Q$37,$Q$38,$Q$40,$Q$41,$Q$42,$P143,CL$2,CL$4,CL$3)</f>
        <v>6.9341342825916918E-2</v>
      </c>
      <c r="CM143" s="16">
        <f ca="1">_xll.DBRW($B$3,$Q$37,$Q$38,$Q$40,$Q$41,$Q$42,$P143,CM$2,CM$4,CM$3)</f>
        <v>5.4716714460152902E-2</v>
      </c>
      <c r="CN143" s="17">
        <f t="shared" ca="1" si="226"/>
        <v>-1.4624628365764016</v>
      </c>
      <c r="CO143" s="14">
        <f t="shared" ca="1" si="227"/>
        <v>-16742.249398765849</v>
      </c>
      <c r="CP143" s="15">
        <f ca="1">_xll.DBRW($B$3,$Q$37,$Q$38,$Q$40,$Q$41,$Q$42,$P143,CP$2,CP$4,CP$3)</f>
        <v>0.29172384266830326</v>
      </c>
      <c r="CQ143" s="15">
        <f ca="1">_xll.DBRW($B$3,$Q$37,$Q$38,$Q$40,$Q$41,$Q$42,$P143,CQ$2,CQ$4,CQ$3)</f>
        <v>0.25752693209317468</v>
      </c>
      <c r="CR143" s="15">
        <f ca="1">_xll.DBRW($B$3,$Q$37,$Q$38,$Q$40,$Q$41,$Q$42,$P143,CR$2,CR$4,CR$3)</f>
        <v>1.0834336798092818</v>
      </c>
      <c r="CS143" s="15">
        <f ca="1">_xll.DBRW($B$3,$Q$37,$Q$38,$Q$40,$Q$41,$Q$42,$P143,CS$2,CS$4,CS$3)</f>
        <v>272113</v>
      </c>
      <c r="CT143" s="15">
        <f ca="1">_xll.DBRW($B$3,$Q$37,$Q$38,$Q$40,$Q$41,$Q$42,$P143,CT$2,CT$4,CT$3)</f>
        <v>1056639</v>
      </c>
      <c r="CU143" s="15">
        <f ca="1">_xll.DBRW($B$3,$Q$37,$Q$38,$Q$40,$Q$41,$Q$42,$P143,CU$2,CU$4,CU$3)</f>
        <v>0.47785809849864519</v>
      </c>
      <c r="CV143" s="15">
        <f ca="1">_xll.DBRW($B$3,$Q$37,$Q$38,$Q$40,$Q$41,$Q$42,$P143,CV$2,CV$4,CV$3)</f>
        <v>0.26103289936777752</v>
      </c>
      <c r="CW143" s="15">
        <f ca="1">_xll.DBRW($B$3,$Q$37,$Q$38,$Q$40,$Q$41,$Q$42,$P143,CW$2,CW$4,CW$3)</f>
        <v>2.2796815592484649</v>
      </c>
      <c r="CX143" s="15">
        <f ca="1">_xll.DBRW($B$3,$Q$37,$Q$38,$Q$40,$Q$41,$Q$42,$P143,CX$2,CX$4,CX$3)</f>
        <v>148987.43</v>
      </c>
      <c r="CY143" s="15">
        <f ca="1">_xll.DBRW($B$3,$Q$37,$Q$38,$Q$40,$Q$41,$Q$42,$P143,CY$2,CY$4,CY$3)</f>
        <v>570761.12</v>
      </c>
      <c r="CZ143" s="15">
        <f t="shared" ca="1" si="228"/>
        <v>-0.18613425583034193</v>
      </c>
      <c r="DA143" s="15">
        <f t="shared" ca="1" si="229"/>
        <v>-3.5059672746028392E-3</v>
      </c>
      <c r="DB143" s="15">
        <f t="shared" ca="1" si="230"/>
        <v>-1.1962478794391831</v>
      </c>
      <c r="DC143" s="15">
        <f t="shared" ca="1" si="231"/>
        <v>50649.550756761833</v>
      </c>
      <c r="DD143" s="15">
        <f t="shared" ca="1" si="232"/>
        <v>1066.1880895913866</v>
      </c>
      <c r="DE143" s="15">
        <f t="shared" ca="1" si="233"/>
        <v>-87647.607323020755</v>
      </c>
      <c r="DF143" s="15">
        <f t="shared" ca="1" si="234"/>
        <v>19189.619077901687</v>
      </c>
      <c r="DG143" s="15">
        <f t="shared" ca="1" si="235"/>
        <v>0</v>
      </c>
      <c r="DH143" s="15">
        <f t="shared" ca="1" si="236"/>
        <v>-16742.249398765849</v>
      </c>
      <c r="DI143" s="15">
        <f t="shared" ca="1" si="237"/>
        <v>8555.249398765849</v>
      </c>
      <c r="DJ143" s="15">
        <f t="shared" ca="1" si="238"/>
        <v>-8187</v>
      </c>
      <c r="DK143" s="16">
        <f ca="1">_xll.DBRW($B$3,$Q$37,$Q$38,$Q$40,$Q$41,$Q$42,$P143,DK$2,DK$4,DK$3)</f>
        <v>9.6335871503929957E-2</v>
      </c>
      <c r="DL143" s="16">
        <f ca="1">_xll.DBRW($B$3,$Q$37,$Q$38,$Q$40,$Q$41,$Q$42,$P143,DL$2,DL$4,DL$3)</f>
        <v>0.12385969650316456</v>
      </c>
      <c r="DM143" s="17">
        <f t="shared" ca="1" si="239"/>
        <v>2.7523824999234598</v>
      </c>
      <c r="DN143" s="14">
        <f t="shared" ca="1" si="240"/>
        <v>31509.227518144766</v>
      </c>
      <c r="DO143" s="15">
        <f ca="1">_xll.DBRW($B$3,$Q$37,$Q$38,$Q$40,$Q$41,$Q$42,$P143,DO$2,DO$4,DO$3)</f>
        <v>1409.3947603833867</v>
      </c>
      <c r="DP143" s="15">
        <f ca="1">_xll.DBRW($B$3,$Q$37,$Q$38,$Q$40,$Q$41,$Q$42,$P143,DP$2,DP$4,DP$3)</f>
        <v>7.4055566754586955E-5</v>
      </c>
      <c r="DQ143" s="15">
        <f ca="1">_xll.DBRW($B$3,$Q$37,$Q$38,$Q$40,$Q$41,$Q$42,$P143,DQ$2,DQ$4,DQ$3)</f>
        <v>1.0834336798092818</v>
      </c>
      <c r="DR143" s="15">
        <f ca="1">_xll.DBRW($B$3,$Q$37,$Q$38,$Q$40,$Q$41,$Q$42,$P143,DR$2,DR$4,DR$3)</f>
        <v>78.25</v>
      </c>
      <c r="DS143" s="15">
        <f ca="1">_xll.DBRW($B$3,$Q$37,$Q$38,$Q$40,$Q$41,$Q$42,$P143,DS$2,DS$4,DS$3)</f>
        <v>1056639</v>
      </c>
      <c r="DT143" s="15">
        <f ca="1">_xll.DBRW($B$3,$Q$37,$Q$38,$Q$40,$Q$41,$Q$42,$P143,DT$2,DT$4,DT$3)</f>
        <v>4395.2860909090905</v>
      </c>
      <c r="DU143" s="15">
        <f ca="1">_xll.DBRW($B$3,$Q$37,$Q$38,$Q$40,$Q$41,$Q$42,$P143,DU$2,DU$4,DU$3)</f>
        <v>6.4241703546076619E-5</v>
      </c>
      <c r="DV143" s="15">
        <f ca="1">_xll.DBRW($B$3,$Q$37,$Q$38,$Q$40,$Q$41,$Q$42,$P143,DV$2,DV$4,DV$3)</f>
        <v>2.2796815592484649</v>
      </c>
      <c r="DW143" s="15">
        <f ca="1">_xll.DBRW($B$3,$Q$37,$Q$38,$Q$40,$Q$41,$Q$42,$P143,DW$2,DW$4,DW$3)</f>
        <v>36.666666666666664</v>
      </c>
      <c r="DX143" s="15">
        <f ca="1">_xll.DBRW($B$3,$Q$37,$Q$38,$Q$40,$Q$41,$Q$42,$P143,DX$2,DX$4,DX$3)</f>
        <v>570761.12</v>
      </c>
      <c r="DY143" s="15">
        <f t="shared" ca="1" si="241"/>
        <v>-2985.8913305257038</v>
      </c>
      <c r="DZ143" s="15">
        <f t="shared" ca="1" si="242"/>
        <v>9.8138632085103362E-6</v>
      </c>
      <c r="EA143" s="15">
        <f t="shared" ca="1" si="243"/>
        <v>-1.1962478794391831</v>
      </c>
      <c r="EB143" s="15">
        <f t="shared" ca="1" si="244"/>
        <v>233645.99661363632</v>
      </c>
      <c r="EC143" s="15">
        <f t="shared" ca="1" si="245"/>
        <v>-16847.673989764731</v>
      </c>
      <c r="ED143" s="15">
        <f t="shared" ca="1" si="246"/>
        <v>-121768.74996342827</v>
      </c>
      <c r="EE143" s="15">
        <f t="shared" ca="1" si="247"/>
        <v>-63520.345142298553</v>
      </c>
      <c r="EF143" s="15">
        <f t="shared" ca="1" si="248"/>
        <v>0</v>
      </c>
      <c r="EG143" s="15">
        <f t="shared" ca="1" si="249"/>
        <v>31509.227518144762</v>
      </c>
      <c r="EH143" s="15">
        <f t="shared" ca="1" si="250"/>
        <v>19366.122481855211</v>
      </c>
      <c r="EI143" s="15">
        <f t="shared" ca="1" si="251"/>
        <v>50875.349999999977</v>
      </c>
      <c r="EJ143" s="16">
        <f ca="1">_xll.DBRW($B$3,$Q$37,$Q$38,$Q$40,$Q$41,$Q$42,$P143,EJ$2,EJ$4,EJ$3)</f>
        <v>9.1159046814780362E-2</v>
      </c>
      <c r="EK143" s="16">
        <f ca="1">_xll.DBRW($B$3,$Q$37,$Q$38,$Q$40,$Q$41,$Q$42,$P143,EK$2,EK$4,EK$3)</f>
        <v>0.10699341722606769</v>
      </c>
      <c r="EL143" s="17">
        <f t="shared" ca="1" si="252"/>
        <v>1.5834370411287324</v>
      </c>
      <c r="EM143" s="14">
        <f t="shared" ca="1" si="253"/>
        <v>18127.160011724623</v>
      </c>
      <c r="EN143" s="15">
        <f ca="1">_xll.DBRW($B$3,$Q$37,$Q$38,$Q$40,$Q$41,$Q$42,$P143,EN$2,EN$4,EN$3)</f>
        <v>9.8764781538444077E-2</v>
      </c>
      <c r="EO143" s="15">
        <f ca="1">_xll.DBRW($B$3,$Q$37,$Q$38,$Q$40,$Q$41,$Q$42,$P143,EO$2,EO$4,EO$3)</f>
        <v>1</v>
      </c>
      <c r="EP143" s="15">
        <f ca="1">_xll.DBRW($B$3,$Q$37,$Q$38,$Q$40,$Q$41,$Q$42,$P143,EP$2,EP$4,EP$3)</f>
        <v>1.0834336798092818</v>
      </c>
      <c r="EQ143" s="15">
        <f ca="1">_xll.DBRW($B$3,$Q$37,$Q$38,$Q$40,$Q$41,$Q$42,$P143,EQ$2,EQ$4,EQ$3)</f>
        <v>1056639</v>
      </c>
      <c r="ER143" s="15">
        <f ca="1">_xll.DBRW($B$3,$Q$37,$Q$38,$Q$40,$Q$41,$Q$42,$P143,ER$2,ER$4,ER$3)</f>
        <v>1056639</v>
      </c>
      <c r="ES143" s="15">
        <f ca="1">_xll.DBRW($B$3,$Q$37,$Q$38,$Q$40,$Q$41,$Q$42,$P143,ES$2,ES$4,ES$3)</f>
        <v>0.24391092021124353</v>
      </c>
      <c r="ET143" s="15">
        <f ca="1">_xll.DBRW($B$3,$Q$37,$Q$38,$Q$40,$Q$41,$Q$42,$P143,ET$2,ET$4,ET$3)</f>
        <v>1</v>
      </c>
      <c r="EU143" s="15">
        <f ca="1">_xll.DBRW($B$3,$Q$37,$Q$38,$Q$40,$Q$41,$Q$42,$P143,EU$2,EU$4,EU$3)</f>
        <v>2.2796815592484649</v>
      </c>
      <c r="EV143" s="15">
        <f ca="1">_xll.DBRW($B$3,$Q$37,$Q$38,$Q$40,$Q$41,$Q$42,$P143,EV$2,EV$4,EV$3)</f>
        <v>570761.12</v>
      </c>
      <c r="EW143" s="15">
        <f ca="1">_xll.DBRW($B$3,$Q$37,$Q$38,$Q$40,$Q$41,$Q$42,$P143,EW$2,EW$4,EW$3)</f>
        <v>570761.12</v>
      </c>
      <c r="EX143" s="15">
        <f t="shared" ca="1" si="254"/>
        <v>-0.14514613867279946</v>
      </c>
      <c r="EY143" s="15">
        <f t="shared" ca="1" si="255"/>
        <v>0</v>
      </c>
      <c r="EZ143" s="15">
        <f t="shared" ca="1" si="256"/>
        <v>-1.1962478794391831</v>
      </c>
      <c r="FA143" s="15">
        <f t="shared" ca="1" si="257"/>
        <v>153367.07082108816</v>
      </c>
      <c r="FB143" s="15">
        <f t="shared" ca="1" si="258"/>
        <v>0</v>
      </c>
      <c r="FC143" s="15">
        <f t="shared" ca="1" si="259"/>
        <v>-115225.23235844306</v>
      </c>
      <c r="FD143" s="15">
        <f t="shared" ca="1" si="260"/>
        <v>-20014.678450920477</v>
      </c>
      <c r="FE143" s="15">
        <f t="shared" ca="1" si="261"/>
        <v>0</v>
      </c>
      <c r="FF143" s="15">
        <f t="shared" ca="1" si="262"/>
        <v>18127.160011724623</v>
      </c>
      <c r="FG143" s="15">
        <f t="shared" ca="1" si="263"/>
        <v>16728.989988275356</v>
      </c>
      <c r="FH143" s="15">
        <f t="shared" ca="1" si="264"/>
        <v>34856.14999999998</v>
      </c>
      <c r="FI143" s="20"/>
      <c r="FJ143" s="85">
        <f t="shared" ca="1" si="265"/>
        <v>126817.35045885151</v>
      </c>
      <c r="FK143" s="21"/>
      <c r="FL143" s="22"/>
      <c r="FM143" s="104">
        <f ca="1">_xll.DBRW($B$3,$Q$37,$Q$38,$Q$40,$Q$41,$Q$42,$P143,FM$2,FM$4,FM$3)</f>
        <v>280290.56999999977</v>
      </c>
      <c r="FN143" s="105">
        <f t="shared" ca="1" si="266"/>
        <v>0.2448383919654385</v>
      </c>
      <c r="FO143" s="104">
        <f ca="1">_xll.DBRW($B$3,$Q$37,$Q$38,$Q$40,$Q$41,$Q$42,$P143,FO$2,FO$4,FO$3)</f>
        <v>245808.30000000019</v>
      </c>
      <c r="FP143" s="105">
        <f t="shared" ca="1" si="267"/>
        <v>0.18891566683595248</v>
      </c>
      <c r="FQ143" s="86">
        <f t="shared" ca="1" si="268"/>
        <v>34482.269999999582</v>
      </c>
      <c r="FR143" s="103">
        <f t="shared" ca="1" si="269"/>
        <v>5.5922725129486013</v>
      </c>
      <c r="FS143" s="23"/>
      <c r="FU143" s="37"/>
      <c r="FV143" s="37"/>
      <c r="FW143" s="37"/>
      <c r="FX143" s="37"/>
      <c r="FY143" s="37"/>
      <c r="FZ143" s="37"/>
      <c r="GA143" s="37"/>
      <c r="GB143" s="37"/>
      <c r="GC143" s="37"/>
      <c r="GD143" s="37"/>
      <c r="GE143" s="37"/>
      <c r="GF143" s="37"/>
      <c r="GG143" s="37"/>
    </row>
    <row r="144" spans="1:189" ht="15" customHeight="1" x14ac:dyDescent="0.25">
      <c r="A144">
        <f t="shared" ca="1" si="191"/>
        <v>1</v>
      </c>
      <c r="C144" s="30"/>
      <c r="D144" s="30"/>
      <c r="E144" s="30">
        <f t="shared" ca="1" si="190"/>
        <v>0</v>
      </c>
      <c r="F144" s="30"/>
      <c r="G144" s="30"/>
      <c r="H144" s="30"/>
      <c r="I144" s="30">
        <f t="shared" ca="1" si="189"/>
        <v>0</v>
      </c>
      <c r="J144" s="30">
        <f t="shared" ca="1" si="192"/>
        <v>0</v>
      </c>
      <c r="K144" s="4"/>
      <c r="L144" s="9"/>
      <c r="M144" s="10"/>
      <c r="N144" s="9"/>
      <c r="O144" s="11"/>
      <c r="P144" s="130" t="s">
        <v>305</v>
      </c>
      <c r="Q144" s="130"/>
      <c r="R144" s="12"/>
      <c r="S144" s="13"/>
      <c r="T144" s="84">
        <f ca="1">_xll.DBRW($B$3,$Q$37,$Q$38,$Q$40,$Q$41,$Q$42,$P144,T$2,T$4,T$3)</f>
        <v>4408840.79</v>
      </c>
      <c r="U144" s="84">
        <f ca="1">_xll.DBRW($B$3,$Q$37,$Q$38,$Q$40,$Q$41,$Q$42,$P144,U$2,U$4,U$3)</f>
        <v>4551756.6900000004</v>
      </c>
      <c r="V144" s="85">
        <f t="shared" ca="1" si="193"/>
        <v>-142915.90000000037</v>
      </c>
      <c r="W144" s="106">
        <f t="shared" ca="1" si="194"/>
        <v>-3.1397965606109836E-2</v>
      </c>
      <c r="X144" s="15">
        <f ca="1">_xll.DBRW($B$3,$Q$37,$Q$38,$Q$40,$Q$41,$Q$42,$P144,X$2,X$4,X$3)</f>
        <v>-1294.7</v>
      </c>
      <c r="Y144" s="15">
        <f ca="1">_xll.DBRW($B$3,$Q$37,$Q$38,$Q$40,$Q$41,$Q$42,$P144,Y$2,Y$4,Y$3)</f>
        <v>-1017.74</v>
      </c>
      <c r="Z144" s="15">
        <f ca="1">_xll.DBRW($B$3,$Q$37,$Q$38,$Q$40,$Q$41,$Q$42,$P144,Z$2,Z$4,Z$3)</f>
        <v>0</v>
      </c>
      <c r="AA144" s="15">
        <f ca="1">_xll.DBRW($B$3,$Q$37,$Q$38,$Q$40,$Q$41,$Q$42,$P144,AA$2,AA$4,AA$3)</f>
        <v>-25520.740000000005</v>
      </c>
      <c r="AB144" s="15">
        <f ca="1">_xll.DBRW($B$3,$Q$37,$Q$38,$Q$40,$Q$41,$Q$42,$P144,AB$2,AB$4,AB$3)</f>
        <v>-3754555.67</v>
      </c>
      <c r="AC144" s="15">
        <f ca="1">_xll.DBRW($B$3,$Q$37,$Q$38,$Q$40,$Q$41,$Q$42,$P144,AC$2,AC$4,AC$3)</f>
        <v>-552.54999999999984</v>
      </c>
      <c r="AD144" s="15">
        <f ca="1">_xll.DBRW($B$3,$Q$37,$Q$38,$Q$40,$Q$41,$Q$42,$P144,AD$2,AD$4,AD$3)</f>
        <v>-1882.07</v>
      </c>
      <c r="AE144" s="15">
        <f ca="1">_xll.DBRW($B$3,$Q$37,$Q$38,$Q$40,$Q$41,$Q$42,$P144,AE$2,AE$4,AE$3)</f>
        <v>0</v>
      </c>
      <c r="AF144" s="15">
        <f ca="1">_xll.DBRW($B$3,$Q$37,$Q$38,$Q$40,$Q$41,$Q$42,$P144,AF$2,AF$4,AF$3)</f>
        <v>-29753.99</v>
      </c>
      <c r="AG144" s="15">
        <f ca="1">_xll.DBRW($B$3,$Q$37,$Q$38,$Q$40,$Q$41,$Q$42,$P144,AG$2,AG$4,AG$3)</f>
        <v>-3995462.5999999996</v>
      </c>
      <c r="AH144" s="15">
        <f t="shared" ca="1" si="195"/>
        <v>-742.1500000000002</v>
      </c>
      <c r="AI144" s="15">
        <f t="shared" ca="1" si="196"/>
        <v>864.32999999999993</v>
      </c>
      <c r="AJ144" s="15">
        <f t="shared" ca="1" si="197"/>
        <v>0</v>
      </c>
      <c r="AK144" s="15">
        <f t="shared" ca="1" si="198"/>
        <v>4233.2499999999964</v>
      </c>
      <c r="AL144" s="15">
        <f t="shared" ca="1" si="199"/>
        <v>240906.9299999997</v>
      </c>
      <c r="AM144" s="20"/>
      <c r="AN144" s="16">
        <f ca="1">_xll.DBRW($B$3,$Q$37,$Q$38,$Q$40,$Q$41,$Q$42,$P144,AN$2,AN$4,AN$3)</f>
        <v>2.9365995772326358E-4</v>
      </c>
      <c r="AO144" s="16">
        <f ca="1">_xll.DBRW($B$3,$Q$37,$Q$38,$Q$40,$Q$41,$Q$42,$P144,AO$2,AO$4,AO$3)</f>
        <v>1.2139269245518476E-4</v>
      </c>
      <c r="AP144" s="17">
        <f t="shared" ca="1" si="200"/>
        <v>-1.722672652680788E-2</v>
      </c>
      <c r="AQ144" s="14">
        <f t="shared" ca="1" si="201"/>
        <v>-759.49894589565622</v>
      </c>
      <c r="AR144" s="18">
        <f ca="1">_xll.DBRW($B$3,$Q$37,$Q$38,$Q$40,$Q$41,$Q$42,$P144,AR$2,AR$4,AR$3)</f>
        <v>0</v>
      </c>
      <c r="AS144" s="19">
        <f ca="1">_xll.DBRW($B$3,$Q$37,$Q$38,$Q$40,$Q$41,$Q$42,$P144,AS$2,AS$4,AS$3)</f>
        <v>0</v>
      </c>
      <c r="AT144" s="18">
        <f ca="1">_xll.DBRW($B$3,$Q$37,$Q$38,$Q$40,$Q$41,$Q$42,$P144,AT$2,AT$4,AT$3)</f>
        <v>0</v>
      </c>
      <c r="AU144" s="15">
        <f ca="1">_xll.DBRW($B$3,$Q$37,$Q$38,$Q$40,$Q$41,$Q$42,$P144,AU$2,AU$4,AU$3)</f>
        <v>0</v>
      </c>
      <c r="AV144" s="15">
        <f ca="1">_xll.DBRW($B$3,$Q$37,$Q$38,$Q$40,$Q$41,$Q$42,$P144,AV$2,AV$4,AV$3)</f>
        <v>0</v>
      </c>
      <c r="AW144" s="18">
        <f ca="1">_xll.DBRW($B$3,$Q$37,$Q$38,$Q$40,$Q$41,$Q$42,$P144,AW$2,AW$4,AW$3)</f>
        <v>0</v>
      </c>
      <c r="AX144" s="19">
        <f ca="1">_xll.DBRW($B$3,$Q$37,$Q$38,$Q$40,$Q$41,$Q$42,$P144,AX$2,AX$4,AX$3)</f>
        <v>0</v>
      </c>
      <c r="AY144" s="18">
        <f ca="1">_xll.DBRW($B$3,$Q$37,$Q$38,$Q$40,$Q$41,$Q$42,$P144,AY$2,AY$4,AY$3)</f>
        <v>0</v>
      </c>
      <c r="AZ144" s="15">
        <f ca="1">_xll.DBRW($B$3,$Q$37,$Q$38,$Q$40,$Q$41,$Q$42,$P144,AZ$2,AZ$4,AZ$3)</f>
        <v>0</v>
      </c>
      <c r="BA144" s="15">
        <f ca="1">_xll.DBRW($B$3,$Q$37,$Q$38,$Q$40,$Q$41,$Q$42,$P144,BA$2,BA$4,BA$3)</f>
        <v>0</v>
      </c>
      <c r="BB144" s="18">
        <f t="shared" ca="1" si="202"/>
        <v>0</v>
      </c>
      <c r="BC144" s="18">
        <f t="shared" ca="1" si="203"/>
        <v>0</v>
      </c>
      <c r="BD144" s="18">
        <f t="shared" ca="1" si="204"/>
        <v>0</v>
      </c>
      <c r="BE144" s="15">
        <f t="shared" ca="1" si="205"/>
        <v>0</v>
      </c>
      <c r="BF144" s="15">
        <f t="shared" ca="1" si="206"/>
        <v>0</v>
      </c>
      <c r="BG144" s="15">
        <f t="shared" ca="1" si="207"/>
        <v>0</v>
      </c>
      <c r="BH144" s="15">
        <f t="shared" ca="1" si="208"/>
        <v>0</v>
      </c>
      <c r="BI144" s="15">
        <f t="shared" ca="1" si="209"/>
        <v>-759.49894589565622</v>
      </c>
      <c r="BJ144" s="15">
        <f t="shared" ca="1" si="210"/>
        <v>-759.49894589565622</v>
      </c>
      <c r="BK144" s="15">
        <f t="shared" ca="1" si="211"/>
        <v>17.348945895655984</v>
      </c>
      <c r="BL144" s="15">
        <f t="shared" ca="1" si="212"/>
        <v>-742.1500000000002</v>
      </c>
      <c r="BM144" s="16">
        <f ca="1">_xll.DBRW($B$3,$Q$37,$Q$38,$Q$40,$Q$41,$Q$42,$P144,BM$2,BM$4,BM$3)</f>
        <v>2.3084072400809011E-4</v>
      </c>
      <c r="BN144" s="16">
        <f ca="1">_xll.DBRW($B$3,$Q$37,$Q$38,$Q$40,$Q$41,$Q$42,$P144,BN$2,BN$4,BN$3)</f>
        <v>4.1348211870261453E-4</v>
      </c>
      <c r="BO144" s="17">
        <f t="shared" ca="1" si="213"/>
        <v>1.8264139469452441E-2</v>
      </c>
      <c r="BP144" s="14">
        <f t="shared" ca="1" si="214"/>
        <v>805.23683087170878</v>
      </c>
      <c r="BQ144" s="15">
        <f ca="1">_xll.DBRW($B$3,$Q$37,$Q$38,$Q$40,$Q$41,$Q$42,$P144,BQ$2,BQ$4,BQ$3)</f>
        <v>0</v>
      </c>
      <c r="BR144" s="15">
        <f ca="1">_xll.DBRW($B$3,$Q$37,$Q$38,$Q$40,$Q$41,$Q$42,$P144,BR$2,BR$4,BR$3)</f>
        <v>0</v>
      </c>
      <c r="BS144" s="15">
        <f ca="1">_xll.DBRW($B$3,$Q$37,$Q$38,$Q$40,$Q$41,$Q$42,$P144,BS$2,BS$4,BS$3)</f>
        <v>0</v>
      </c>
      <c r="BT144" s="15">
        <f ca="1">_xll.DBRW($B$3,$Q$37,$Q$38,$Q$40,$Q$41,$Q$42,$P144,BT$2,BT$4,BT$3)</f>
        <v>0</v>
      </c>
      <c r="BU144" s="15">
        <f ca="1">_xll.DBRW($B$3,$Q$37,$Q$38,$Q$40,$Q$41,$Q$42,$P144,BU$2,BU$4,BU$3)</f>
        <v>0</v>
      </c>
      <c r="BV144" s="15">
        <f ca="1">_xll.DBRW($B$3,$Q$37,$Q$38,$Q$40,$Q$41,$Q$42,$P144,BV$2,BV$4,BV$3)</f>
        <v>0</v>
      </c>
      <c r="BW144" s="15">
        <f ca="1">_xll.DBRW($B$3,$Q$37,$Q$38,$Q$40,$Q$41,$Q$42,$P144,BW$2,BW$4,BW$3)</f>
        <v>0</v>
      </c>
      <c r="BX144" s="15">
        <f ca="1">_xll.DBRW($B$3,$Q$37,$Q$38,$Q$40,$Q$41,$Q$42,$P144,BX$2,BX$4,BX$3)</f>
        <v>0</v>
      </c>
      <c r="BY144" s="15">
        <f ca="1">_xll.DBRW($B$3,$Q$37,$Q$38,$Q$40,$Q$41,$Q$42,$P144,BY$2,BY$4,BY$3)</f>
        <v>0</v>
      </c>
      <c r="BZ144" s="15">
        <f ca="1">_xll.DBRW($B$3,$Q$37,$Q$38,$Q$40,$Q$41,$Q$42,$P144,BZ$2,BZ$4,BZ$3)</f>
        <v>0</v>
      </c>
      <c r="CA144" s="15">
        <f t="shared" ca="1" si="215"/>
        <v>0</v>
      </c>
      <c r="CB144" s="15">
        <f t="shared" ca="1" si="216"/>
        <v>0</v>
      </c>
      <c r="CC144" s="15">
        <f t="shared" ca="1" si="217"/>
        <v>0</v>
      </c>
      <c r="CD144" s="15">
        <f t="shared" ca="1" si="218"/>
        <v>0</v>
      </c>
      <c r="CE144" s="15">
        <f t="shared" ca="1" si="219"/>
        <v>0</v>
      </c>
      <c r="CF144" s="15">
        <f t="shared" ca="1" si="220"/>
        <v>0</v>
      </c>
      <c r="CG144" s="15">
        <f t="shared" ca="1" si="221"/>
        <v>0</v>
      </c>
      <c r="CH144" s="15">
        <f t="shared" ca="1" si="222"/>
        <v>805.23683087170878</v>
      </c>
      <c r="CI144" s="15">
        <f t="shared" ca="1" si="223"/>
        <v>805.23683087170878</v>
      </c>
      <c r="CJ144" s="15">
        <f t="shared" ca="1" si="224"/>
        <v>59.093169128291137</v>
      </c>
      <c r="CK144" s="15">
        <f t="shared" ca="1" si="225"/>
        <v>864.32999999999993</v>
      </c>
      <c r="CL144" s="16">
        <f ca="1">_xll.DBRW($B$3,$Q$37,$Q$38,$Q$40,$Q$41,$Q$42,$P144,CL$2,CL$4,CL$3)</f>
        <v>0</v>
      </c>
      <c r="CM144" s="16">
        <f ca="1">_xll.DBRW($B$3,$Q$37,$Q$38,$Q$40,$Q$41,$Q$42,$P144,CM$2,CM$4,CM$3)</f>
        <v>0</v>
      </c>
      <c r="CN144" s="17">
        <f t="shared" ca="1" si="226"/>
        <v>0</v>
      </c>
      <c r="CO144" s="14">
        <f t="shared" ca="1" si="227"/>
        <v>0</v>
      </c>
      <c r="CP144" s="15">
        <f ca="1">_xll.DBRW($B$3,$Q$37,$Q$38,$Q$40,$Q$41,$Q$42,$P144,CP$2,CP$4,CP$3)</f>
        <v>0</v>
      </c>
      <c r="CQ144" s="15">
        <f ca="1">_xll.DBRW($B$3,$Q$37,$Q$38,$Q$40,$Q$41,$Q$42,$P144,CQ$2,CQ$4,CQ$3)</f>
        <v>0</v>
      </c>
      <c r="CR144" s="15">
        <f ca="1">_xll.DBRW($B$3,$Q$37,$Q$38,$Q$40,$Q$41,$Q$42,$P144,CR$2,CR$4,CR$3)</f>
        <v>0</v>
      </c>
      <c r="CS144" s="15">
        <f ca="1">_xll.DBRW($B$3,$Q$37,$Q$38,$Q$40,$Q$41,$Q$42,$P144,CS$2,CS$4,CS$3)</f>
        <v>0</v>
      </c>
      <c r="CT144" s="15">
        <f ca="1">_xll.DBRW($B$3,$Q$37,$Q$38,$Q$40,$Q$41,$Q$42,$P144,CT$2,CT$4,CT$3)</f>
        <v>0</v>
      </c>
      <c r="CU144" s="15">
        <f ca="1">_xll.DBRW($B$3,$Q$37,$Q$38,$Q$40,$Q$41,$Q$42,$P144,CU$2,CU$4,CU$3)</f>
        <v>0</v>
      </c>
      <c r="CV144" s="15">
        <f ca="1">_xll.DBRW($B$3,$Q$37,$Q$38,$Q$40,$Q$41,$Q$42,$P144,CV$2,CV$4,CV$3)</f>
        <v>0</v>
      </c>
      <c r="CW144" s="15">
        <f ca="1">_xll.DBRW($B$3,$Q$37,$Q$38,$Q$40,$Q$41,$Q$42,$P144,CW$2,CW$4,CW$3)</f>
        <v>0</v>
      </c>
      <c r="CX144" s="15">
        <f ca="1">_xll.DBRW($B$3,$Q$37,$Q$38,$Q$40,$Q$41,$Q$42,$P144,CX$2,CX$4,CX$3)</f>
        <v>0</v>
      </c>
      <c r="CY144" s="15">
        <f ca="1">_xll.DBRW($B$3,$Q$37,$Q$38,$Q$40,$Q$41,$Q$42,$P144,CY$2,CY$4,CY$3)</f>
        <v>0</v>
      </c>
      <c r="CZ144" s="15">
        <f t="shared" ca="1" si="228"/>
        <v>0</v>
      </c>
      <c r="DA144" s="15">
        <f t="shared" ca="1" si="229"/>
        <v>0</v>
      </c>
      <c r="DB144" s="15">
        <f t="shared" ca="1" si="230"/>
        <v>0</v>
      </c>
      <c r="DC144" s="15">
        <f t="shared" ca="1" si="231"/>
        <v>0</v>
      </c>
      <c r="DD144" s="15">
        <f t="shared" ca="1" si="232"/>
        <v>0</v>
      </c>
      <c r="DE144" s="15">
        <f t="shared" ca="1" si="233"/>
        <v>0</v>
      </c>
      <c r="DF144" s="15">
        <f t="shared" ca="1" si="234"/>
        <v>0</v>
      </c>
      <c r="DG144" s="15">
        <f t="shared" ca="1" si="235"/>
        <v>0</v>
      </c>
      <c r="DH144" s="15">
        <f t="shared" ca="1" si="236"/>
        <v>0</v>
      </c>
      <c r="DI144" s="15">
        <f t="shared" ca="1" si="237"/>
        <v>0</v>
      </c>
      <c r="DJ144" s="15">
        <f t="shared" ca="1" si="238"/>
        <v>0</v>
      </c>
      <c r="DK144" s="16">
        <f ca="1">_xll.DBRW($B$3,$Q$37,$Q$38,$Q$40,$Q$41,$Q$42,$P144,DK$2,DK$4,DK$3)</f>
        <v>5.7885374445558069E-3</v>
      </c>
      <c r="DL144" s="16">
        <f ca="1">_xll.DBRW($B$3,$Q$37,$Q$38,$Q$40,$Q$41,$Q$42,$P144,DL$2,DL$4,DL$3)</f>
        <v>6.5368146907694219E-3</v>
      </c>
      <c r="DM144" s="17">
        <f t="shared" ca="1" si="239"/>
        <v>7.4827724621361488E-2</v>
      </c>
      <c r="DN144" s="14">
        <f t="shared" ca="1" si="240"/>
        <v>3299.0352453354603</v>
      </c>
      <c r="DO144" s="15">
        <f ca="1">_xll.DBRW($B$3,$Q$37,$Q$38,$Q$40,$Q$41,$Q$42,$P144,DO$2,DO$4,DO$3)</f>
        <v>0</v>
      </c>
      <c r="DP144" s="15">
        <f ca="1">_xll.DBRW($B$3,$Q$37,$Q$38,$Q$40,$Q$41,$Q$42,$P144,DP$2,DP$4,DP$3)</f>
        <v>0</v>
      </c>
      <c r="DQ144" s="15">
        <f ca="1">_xll.DBRW($B$3,$Q$37,$Q$38,$Q$40,$Q$41,$Q$42,$P144,DQ$2,DQ$4,DQ$3)</f>
        <v>0</v>
      </c>
      <c r="DR144" s="15">
        <f ca="1">_xll.DBRW($B$3,$Q$37,$Q$38,$Q$40,$Q$41,$Q$42,$P144,DR$2,DR$4,DR$3)</f>
        <v>0</v>
      </c>
      <c r="DS144" s="15">
        <f ca="1">_xll.DBRW($B$3,$Q$37,$Q$38,$Q$40,$Q$41,$Q$42,$P144,DS$2,DS$4,DS$3)</f>
        <v>0</v>
      </c>
      <c r="DT144" s="15">
        <f ca="1">_xll.DBRW($B$3,$Q$37,$Q$38,$Q$40,$Q$41,$Q$42,$P144,DT$2,DT$4,DT$3)</f>
        <v>0</v>
      </c>
      <c r="DU144" s="15">
        <f ca="1">_xll.DBRW($B$3,$Q$37,$Q$38,$Q$40,$Q$41,$Q$42,$P144,DU$2,DU$4,DU$3)</f>
        <v>0</v>
      </c>
      <c r="DV144" s="15">
        <f ca="1">_xll.DBRW($B$3,$Q$37,$Q$38,$Q$40,$Q$41,$Q$42,$P144,DV$2,DV$4,DV$3)</f>
        <v>0</v>
      </c>
      <c r="DW144" s="15">
        <f ca="1">_xll.DBRW($B$3,$Q$37,$Q$38,$Q$40,$Q$41,$Q$42,$P144,DW$2,DW$4,DW$3)</f>
        <v>0</v>
      </c>
      <c r="DX144" s="15">
        <f ca="1">_xll.DBRW($B$3,$Q$37,$Q$38,$Q$40,$Q$41,$Q$42,$P144,DX$2,DX$4,DX$3)</f>
        <v>0</v>
      </c>
      <c r="DY144" s="15">
        <f t="shared" ca="1" si="241"/>
        <v>0</v>
      </c>
      <c r="DZ144" s="15">
        <f t="shared" ca="1" si="242"/>
        <v>0</v>
      </c>
      <c r="EA144" s="15">
        <f t="shared" ca="1" si="243"/>
        <v>0</v>
      </c>
      <c r="EB144" s="15">
        <f t="shared" ca="1" si="244"/>
        <v>0</v>
      </c>
      <c r="EC144" s="15">
        <f t="shared" ca="1" si="245"/>
        <v>0</v>
      </c>
      <c r="ED144" s="15">
        <f t="shared" ca="1" si="246"/>
        <v>0</v>
      </c>
      <c r="EE144" s="15">
        <f t="shared" ca="1" si="247"/>
        <v>0</v>
      </c>
      <c r="EF144" s="15">
        <f t="shared" ca="1" si="248"/>
        <v>3299.0352453354603</v>
      </c>
      <c r="EG144" s="15">
        <f t="shared" ca="1" si="249"/>
        <v>3299.0352453354603</v>
      </c>
      <c r="EH144" s="15">
        <f t="shared" ca="1" si="250"/>
        <v>934.21475466453603</v>
      </c>
      <c r="EI144" s="15">
        <f t="shared" ca="1" si="251"/>
        <v>4233.2499999999964</v>
      </c>
      <c r="EJ144" s="16">
        <f ca="1">_xll.DBRW($B$3,$Q$37,$Q$38,$Q$40,$Q$41,$Q$42,$P144,EJ$2,EJ$4,EJ$3)</f>
        <v>0.85159701809055344</v>
      </c>
      <c r="EK144" s="16">
        <f ca="1">_xll.DBRW($B$3,$Q$37,$Q$38,$Q$40,$Q$41,$Q$42,$P144,EK$2,EK$4,EK$3)</f>
        <v>0.87778474820015018</v>
      </c>
      <c r="EL144" s="17">
        <f t="shared" ca="1" si="252"/>
        <v>2.6187730109596741</v>
      </c>
      <c r="EM144" s="14">
        <f t="shared" ca="1" si="253"/>
        <v>115457.53270470153</v>
      </c>
      <c r="EN144" s="15">
        <f ca="1">_xll.DBRW($B$3,$Q$37,$Q$38,$Q$40,$Q$41,$Q$42,$P144,EN$2,EN$4,EN$3)</f>
        <v>0</v>
      </c>
      <c r="EO144" s="15">
        <f ca="1">_xll.DBRW($B$3,$Q$37,$Q$38,$Q$40,$Q$41,$Q$42,$P144,EO$2,EO$4,EO$3)</f>
        <v>0</v>
      </c>
      <c r="EP144" s="15">
        <f ca="1">_xll.DBRW($B$3,$Q$37,$Q$38,$Q$40,$Q$41,$Q$42,$P144,EP$2,EP$4,EP$3)</f>
        <v>0</v>
      </c>
      <c r="EQ144" s="15">
        <f ca="1">_xll.DBRW($B$3,$Q$37,$Q$38,$Q$40,$Q$41,$Q$42,$P144,EQ$2,EQ$4,EQ$3)</f>
        <v>0</v>
      </c>
      <c r="ER144" s="15">
        <f ca="1">_xll.DBRW($B$3,$Q$37,$Q$38,$Q$40,$Q$41,$Q$42,$P144,ER$2,ER$4,ER$3)</f>
        <v>0</v>
      </c>
      <c r="ES144" s="15">
        <f ca="1">_xll.DBRW($B$3,$Q$37,$Q$38,$Q$40,$Q$41,$Q$42,$P144,ES$2,ES$4,ES$3)</f>
        <v>0</v>
      </c>
      <c r="ET144" s="15">
        <f ca="1">_xll.DBRW($B$3,$Q$37,$Q$38,$Q$40,$Q$41,$Q$42,$P144,ET$2,ET$4,ET$3)</f>
        <v>0</v>
      </c>
      <c r="EU144" s="15">
        <f ca="1">_xll.DBRW($B$3,$Q$37,$Q$38,$Q$40,$Q$41,$Q$42,$P144,EU$2,EU$4,EU$3)</f>
        <v>0</v>
      </c>
      <c r="EV144" s="15">
        <f ca="1">_xll.DBRW($B$3,$Q$37,$Q$38,$Q$40,$Q$41,$Q$42,$P144,EV$2,EV$4,EV$3)</f>
        <v>0</v>
      </c>
      <c r="EW144" s="15">
        <f ca="1">_xll.DBRW($B$3,$Q$37,$Q$38,$Q$40,$Q$41,$Q$42,$P144,EW$2,EW$4,EW$3)</f>
        <v>0</v>
      </c>
      <c r="EX144" s="15">
        <f t="shared" ca="1" si="254"/>
        <v>0</v>
      </c>
      <c r="EY144" s="15">
        <f t="shared" ca="1" si="255"/>
        <v>0</v>
      </c>
      <c r="EZ144" s="15">
        <f t="shared" ca="1" si="256"/>
        <v>0</v>
      </c>
      <c r="FA144" s="15">
        <f t="shared" ca="1" si="257"/>
        <v>0</v>
      </c>
      <c r="FB144" s="15">
        <f t="shared" ca="1" si="258"/>
        <v>0</v>
      </c>
      <c r="FC144" s="15">
        <f t="shared" ca="1" si="259"/>
        <v>0</v>
      </c>
      <c r="FD144" s="15">
        <f t="shared" ca="1" si="260"/>
        <v>0</v>
      </c>
      <c r="FE144" s="15">
        <f t="shared" ca="1" si="261"/>
        <v>115457.53270470153</v>
      </c>
      <c r="FF144" s="15">
        <f t="shared" ca="1" si="262"/>
        <v>115457.53270470153</v>
      </c>
      <c r="FG144" s="15">
        <f t="shared" ca="1" si="263"/>
        <v>125449.39729529817</v>
      </c>
      <c r="FH144" s="15">
        <f t="shared" ca="1" si="264"/>
        <v>240906.9299999997</v>
      </c>
      <c r="FI144" s="20"/>
      <c r="FJ144" s="85">
        <f t="shared" ca="1" si="265"/>
        <v>126460.05416498665</v>
      </c>
      <c r="FK144" s="21"/>
      <c r="FL144" s="22"/>
      <c r="FM144" s="104">
        <f ca="1">_xll.DBRW($B$3,$Q$37,$Q$38,$Q$40,$Q$41,$Q$42,$P144,FM$2,FM$4,FM$3)</f>
        <v>626451.93999999971</v>
      </c>
      <c r="FN144" s="105">
        <f t="shared" ca="1" si="266"/>
        <v>0.14208994378315931</v>
      </c>
      <c r="FO144" s="104">
        <f ca="1">_xll.DBRW($B$3,$Q$37,$Q$38,$Q$40,$Q$41,$Q$42,$P144,FO$2,FO$4,FO$3)</f>
        <v>524105.48000000103</v>
      </c>
      <c r="FP144" s="105">
        <f t="shared" ca="1" si="267"/>
        <v>0.11514356229792261</v>
      </c>
      <c r="FQ144" s="86">
        <f t="shared" ca="1" si="268"/>
        <v>102346.45999999868</v>
      </c>
      <c r="FR144" s="103">
        <f t="shared" ca="1" si="269"/>
        <v>2.6946381485236701</v>
      </c>
      <c r="FS144" s="23"/>
      <c r="FU144" s="37"/>
      <c r="FV144" s="37"/>
      <c r="FW144" s="37"/>
      <c r="FX144" s="37"/>
      <c r="FY144" s="37"/>
      <c r="FZ144" s="37"/>
      <c r="GA144" s="37"/>
      <c r="GB144" s="37"/>
      <c r="GC144" s="37"/>
      <c r="GD144" s="37"/>
      <c r="GE144" s="37"/>
      <c r="GF144" s="37"/>
      <c r="GG144" s="37"/>
    </row>
    <row r="145" spans="1:189" ht="15" customHeight="1" x14ac:dyDescent="0.25">
      <c r="A145">
        <f t="shared" ca="1" si="191"/>
        <v>1</v>
      </c>
      <c r="C145" s="30"/>
      <c r="D145" s="30"/>
      <c r="E145" s="30">
        <f t="shared" ca="1" si="190"/>
        <v>0</v>
      </c>
      <c r="F145" s="30"/>
      <c r="G145" s="30"/>
      <c r="H145" s="30"/>
      <c r="I145" s="30">
        <f t="shared" ref="I145:I208" ca="1" si="270">IF(A145&lt;&gt;0,IF((AO145+BN145+CM145+DL145+EK145)&lt;&gt;0,ROUND((1-(AO145+BN145+CM145+DL145+EK145))-FP145,5),"VERIF. ELIGIBILITE PMM"),"CHECK "&amp;C131)</f>
        <v>0</v>
      </c>
      <c r="J145" s="30">
        <f t="shared" ca="1" si="192"/>
        <v>0</v>
      </c>
      <c r="K145" s="4"/>
      <c r="L145" s="9"/>
      <c r="M145" s="10"/>
      <c r="N145" s="9"/>
      <c r="O145" s="11"/>
      <c r="P145" s="130" t="s">
        <v>398</v>
      </c>
      <c r="Q145" s="130"/>
      <c r="R145" s="12"/>
      <c r="S145" s="13"/>
      <c r="T145" s="84">
        <f ca="1">_xll.DBRW($B$3,$Q$37,$Q$38,$Q$40,$Q$41,$Q$42,$P145,T$2,T$4,T$3)</f>
        <v>3016767.3600000003</v>
      </c>
      <c r="U145" s="84">
        <f ca="1">_xll.DBRW($B$3,$Q$37,$Q$38,$Q$40,$Q$41,$Q$42,$P145,U$2,U$4,U$3)</f>
        <v>3159673.69</v>
      </c>
      <c r="V145" s="85">
        <f t="shared" ca="1" si="193"/>
        <v>-142906.32999999961</v>
      </c>
      <c r="W145" s="106">
        <f t="shared" ca="1" si="194"/>
        <v>-4.5228192535286649E-2</v>
      </c>
      <c r="X145" s="15">
        <f ca="1">_xll.DBRW($B$3,$Q$37,$Q$38,$Q$40,$Q$41,$Q$42,$P145,X$2,X$4,X$3)</f>
        <v>-1150291.42</v>
      </c>
      <c r="Y145" s="15">
        <f ca="1">_xll.DBRW($B$3,$Q$37,$Q$38,$Q$40,$Q$41,$Q$42,$P145,Y$2,Y$4,Y$3)</f>
        <v>-411924.04000000004</v>
      </c>
      <c r="Z145" s="15">
        <f ca="1">_xll.DBRW($B$3,$Q$37,$Q$38,$Q$40,$Q$41,$Q$42,$P145,Z$2,Z$4,Z$3)</f>
        <v>-320340.64999999997</v>
      </c>
      <c r="AA145" s="15">
        <f ca="1">_xll.DBRW($B$3,$Q$37,$Q$38,$Q$40,$Q$41,$Q$42,$P145,AA$2,AA$4,AA$3)</f>
        <v>-189268.09000000003</v>
      </c>
      <c r="AB145" s="15">
        <f ca="1">_xll.DBRW($B$3,$Q$37,$Q$38,$Q$40,$Q$41,$Q$42,$P145,AB$2,AB$4,AB$3)</f>
        <v>-321011.41000000003</v>
      </c>
      <c r="AC145" s="15">
        <f ca="1">_xll.DBRW($B$3,$Q$37,$Q$38,$Q$40,$Q$41,$Q$42,$P145,AC$2,AC$4,AC$3)</f>
        <v>-912357.9</v>
      </c>
      <c r="AD145" s="15">
        <f ca="1">_xll.DBRW($B$3,$Q$37,$Q$38,$Q$40,$Q$41,$Q$42,$P145,AD$2,AD$4,AD$3)</f>
        <v>-522128.80000000005</v>
      </c>
      <c r="AE145" s="15">
        <f ca="1">_xll.DBRW($B$3,$Q$37,$Q$38,$Q$40,$Q$41,$Q$42,$P145,AE$2,AE$4,AE$3)</f>
        <v>-432654.23</v>
      </c>
      <c r="AF145" s="15">
        <f ca="1">_xll.DBRW($B$3,$Q$37,$Q$38,$Q$40,$Q$41,$Q$42,$P145,AF$2,AF$4,AF$3)</f>
        <v>-215646.2</v>
      </c>
      <c r="AG145" s="15">
        <f ca="1">_xll.DBRW($B$3,$Q$37,$Q$38,$Q$40,$Q$41,$Q$42,$P145,AG$2,AG$4,AG$3)</f>
        <v>-411351.13</v>
      </c>
      <c r="AH145" s="15">
        <f t="shared" ca="1" si="195"/>
        <v>-237933.5199999999</v>
      </c>
      <c r="AI145" s="15">
        <f t="shared" ca="1" si="196"/>
        <v>110204.76000000001</v>
      </c>
      <c r="AJ145" s="15">
        <f t="shared" ca="1" si="197"/>
        <v>112313.58000000002</v>
      </c>
      <c r="AK145" s="15">
        <f t="shared" ca="1" si="198"/>
        <v>26378.109999999986</v>
      </c>
      <c r="AL145" s="15">
        <f t="shared" ca="1" si="199"/>
        <v>90339.719999999972</v>
      </c>
      <c r="AM145" s="20"/>
      <c r="AN145" s="16">
        <f ca="1">_xll.DBRW($B$3,$Q$37,$Q$38,$Q$40,$Q$41,$Q$42,$P145,AN$2,AN$4,AN$3)</f>
        <v>0.38129934553521549</v>
      </c>
      <c r="AO145" s="16">
        <f ca="1">_xll.DBRW($B$3,$Q$37,$Q$38,$Q$40,$Q$41,$Q$42,$P145,AO$2,AO$4,AO$3)</f>
        <v>0.28875067159229345</v>
      </c>
      <c r="AP145" s="17">
        <f t="shared" ca="1" si="200"/>
        <v>-9.2548673942922051</v>
      </c>
      <c r="AQ145" s="14">
        <f t="shared" ca="1" si="201"/>
        <v>-279197.81876228971</v>
      </c>
      <c r="AR145" s="18">
        <f ca="1">_xll.DBRW($B$3,$Q$37,$Q$38,$Q$40,$Q$41,$Q$42,$P145,AR$2,AR$4,AR$3)</f>
        <v>0</v>
      </c>
      <c r="AS145" s="19">
        <f ca="1">_xll.DBRW($B$3,$Q$37,$Q$38,$Q$40,$Q$41,$Q$42,$P145,AS$2,AS$4,AS$3)</f>
        <v>0</v>
      </c>
      <c r="AT145" s="18">
        <f ca="1">_xll.DBRW($B$3,$Q$37,$Q$38,$Q$40,$Q$41,$Q$42,$P145,AT$2,AT$4,AT$3)</f>
        <v>0</v>
      </c>
      <c r="AU145" s="15">
        <f ca="1">_xll.DBRW($B$3,$Q$37,$Q$38,$Q$40,$Q$41,$Q$42,$P145,AU$2,AU$4,AU$3)</f>
        <v>0</v>
      </c>
      <c r="AV145" s="15">
        <f ca="1">_xll.DBRW($B$3,$Q$37,$Q$38,$Q$40,$Q$41,$Q$42,$P145,AV$2,AV$4,AV$3)</f>
        <v>0</v>
      </c>
      <c r="AW145" s="18">
        <f ca="1">_xll.DBRW($B$3,$Q$37,$Q$38,$Q$40,$Q$41,$Q$42,$P145,AW$2,AW$4,AW$3)</f>
        <v>0</v>
      </c>
      <c r="AX145" s="19">
        <f ca="1">_xll.DBRW($B$3,$Q$37,$Q$38,$Q$40,$Q$41,$Q$42,$P145,AX$2,AX$4,AX$3)</f>
        <v>0</v>
      </c>
      <c r="AY145" s="18">
        <f ca="1">_xll.DBRW($B$3,$Q$37,$Q$38,$Q$40,$Q$41,$Q$42,$P145,AY$2,AY$4,AY$3)</f>
        <v>0</v>
      </c>
      <c r="AZ145" s="15">
        <f ca="1">_xll.DBRW($B$3,$Q$37,$Q$38,$Q$40,$Q$41,$Q$42,$P145,AZ$2,AZ$4,AZ$3)</f>
        <v>0</v>
      </c>
      <c r="BA145" s="15">
        <f ca="1">_xll.DBRW($B$3,$Q$37,$Q$38,$Q$40,$Q$41,$Q$42,$P145,BA$2,BA$4,BA$3)</f>
        <v>0</v>
      </c>
      <c r="BB145" s="18">
        <f t="shared" ca="1" si="202"/>
        <v>0</v>
      </c>
      <c r="BC145" s="18">
        <f t="shared" ca="1" si="203"/>
        <v>0</v>
      </c>
      <c r="BD145" s="18">
        <f t="shared" ca="1" si="204"/>
        <v>0</v>
      </c>
      <c r="BE145" s="15">
        <f t="shared" ca="1" si="205"/>
        <v>0</v>
      </c>
      <c r="BF145" s="15">
        <f t="shared" ca="1" si="206"/>
        <v>0</v>
      </c>
      <c r="BG145" s="15">
        <f t="shared" ca="1" si="207"/>
        <v>0</v>
      </c>
      <c r="BH145" s="15">
        <f t="shared" ca="1" si="208"/>
        <v>0</v>
      </c>
      <c r="BI145" s="15">
        <f t="shared" ca="1" si="209"/>
        <v>-279197.81876228971</v>
      </c>
      <c r="BJ145" s="15">
        <f t="shared" ca="1" si="210"/>
        <v>-279197.81876228971</v>
      </c>
      <c r="BK145" s="15">
        <f t="shared" ca="1" si="211"/>
        <v>41264.298762289807</v>
      </c>
      <c r="BL145" s="15">
        <f t="shared" ca="1" si="212"/>
        <v>-237933.5199999999</v>
      </c>
      <c r="BM145" s="16">
        <f ca="1">_xll.DBRW($B$3,$Q$37,$Q$38,$Q$40,$Q$41,$Q$42,$P145,BM$2,BM$4,BM$3)</f>
        <v>0.13654484779363299</v>
      </c>
      <c r="BN145" s="16">
        <f ca="1">_xll.DBRW($B$3,$Q$37,$Q$38,$Q$40,$Q$41,$Q$42,$P145,BN$2,BN$4,BN$3)</f>
        <v>0.16524769682783289</v>
      </c>
      <c r="BO145" s="17">
        <f t="shared" ca="1" si="213"/>
        <v>2.8702849034199893</v>
      </c>
      <c r="BP145" s="14">
        <f t="shared" ca="1" si="214"/>
        <v>86589.818105381826</v>
      </c>
      <c r="BQ145" s="15">
        <f ca="1">_xll.DBRW($B$3,$Q$37,$Q$38,$Q$40,$Q$41,$Q$42,$P145,BQ$2,BQ$4,BQ$3)</f>
        <v>0</v>
      </c>
      <c r="BR145" s="15">
        <f ca="1">_xll.DBRW($B$3,$Q$37,$Q$38,$Q$40,$Q$41,$Q$42,$P145,BR$2,BR$4,BR$3)</f>
        <v>0</v>
      </c>
      <c r="BS145" s="15">
        <f ca="1">_xll.DBRW($B$3,$Q$37,$Q$38,$Q$40,$Q$41,$Q$42,$P145,BS$2,BS$4,BS$3)</f>
        <v>0</v>
      </c>
      <c r="BT145" s="15">
        <f ca="1">_xll.DBRW($B$3,$Q$37,$Q$38,$Q$40,$Q$41,$Q$42,$P145,BT$2,BT$4,BT$3)</f>
        <v>0</v>
      </c>
      <c r="BU145" s="15">
        <f ca="1">_xll.DBRW($B$3,$Q$37,$Q$38,$Q$40,$Q$41,$Q$42,$P145,BU$2,BU$4,BU$3)</f>
        <v>0</v>
      </c>
      <c r="BV145" s="15">
        <f ca="1">_xll.DBRW($B$3,$Q$37,$Q$38,$Q$40,$Q$41,$Q$42,$P145,BV$2,BV$4,BV$3)</f>
        <v>0</v>
      </c>
      <c r="BW145" s="15">
        <f ca="1">_xll.DBRW($B$3,$Q$37,$Q$38,$Q$40,$Q$41,$Q$42,$P145,BW$2,BW$4,BW$3)</f>
        <v>0</v>
      </c>
      <c r="BX145" s="15">
        <f ca="1">_xll.DBRW($B$3,$Q$37,$Q$38,$Q$40,$Q$41,$Q$42,$P145,BX$2,BX$4,BX$3)</f>
        <v>0</v>
      </c>
      <c r="BY145" s="15">
        <f ca="1">_xll.DBRW($B$3,$Q$37,$Q$38,$Q$40,$Q$41,$Q$42,$P145,BY$2,BY$4,BY$3)</f>
        <v>0</v>
      </c>
      <c r="BZ145" s="15">
        <f ca="1">_xll.DBRW($B$3,$Q$37,$Q$38,$Q$40,$Q$41,$Q$42,$P145,BZ$2,BZ$4,BZ$3)</f>
        <v>0</v>
      </c>
      <c r="CA145" s="15">
        <f t="shared" ca="1" si="215"/>
        <v>0</v>
      </c>
      <c r="CB145" s="15">
        <f t="shared" ca="1" si="216"/>
        <v>0</v>
      </c>
      <c r="CC145" s="15">
        <f t="shared" ca="1" si="217"/>
        <v>0</v>
      </c>
      <c r="CD145" s="15">
        <f t="shared" ca="1" si="218"/>
        <v>0</v>
      </c>
      <c r="CE145" s="15">
        <f t="shared" ca="1" si="219"/>
        <v>0</v>
      </c>
      <c r="CF145" s="15">
        <f t="shared" ca="1" si="220"/>
        <v>0</v>
      </c>
      <c r="CG145" s="15">
        <f t="shared" ca="1" si="221"/>
        <v>0</v>
      </c>
      <c r="CH145" s="15">
        <f t="shared" ca="1" si="222"/>
        <v>86589.818105381826</v>
      </c>
      <c r="CI145" s="15">
        <f t="shared" ca="1" si="223"/>
        <v>86589.818105381826</v>
      </c>
      <c r="CJ145" s="15">
        <f t="shared" ca="1" si="224"/>
        <v>23614.941894618176</v>
      </c>
      <c r="CK145" s="15">
        <f t="shared" ca="1" si="225"/>
        <v>110204.76000000001</v>
      </c>
      <c r="CL145" s="16">
        <f ca="1">_xll.DBRW($B$3,$Q$37,$Q$38,$Q$40,$Q$41,$Q$42,$P145,CL$2,CL$4,CL$3)</f>
        <v>0.10618672631090782</v>
      </c>
      <c r="CM145" s="16">
        <f ca="1">_xll.DBRW($B$3,$Q$37,$Q$38,$Q$40,$Q$41,$Q$42,$P145,CM$2,CM$4,CM$3)</f>
        <v>0.13693003532905956</v>
      </c>
      <c r="CN145" s="17">
        <f t="shared" ca="1" si="226"/>
        <v>3.0743309018151739</v>
      </c>
      <c r="CO145" s="14">
        <f t="shared" ca="1" si="227"/>
        <v>92745.411184353827</v>
      </c>
      <c r="CP145" s="15">
        <f ca="1">_xll.DBRW($B$3,$Q$37,$Q$38,$Q$40,$Q$41,$Q$42,$P145,CP$2,CP$4,CP$3)</f>
        <v>0</v>
      </c>
      <c r="CQ145" s="15">
        <f ca="1">_xll.DBRW($B$3,$Q$37,$Q$38,$Q$40,$Q$41,$Q$42,$P145,CQ$2,CQ$4,CQ$3)</f>
        <v>0</v>
      </c>
      <c r="CR145" s="15">
        <f ca="1">_xll.DBRW($B$3,$Q$37,$Q$38,$Q$40,$Q$41,$Q$42,$P145,CR$2,CR$4,CR$3)</f>
        <v>0</v>
      </c>
      <c r="CS145" s="15">
        <f ca="1">_xll.DBRW($B$3,$Q$37,$Q$38,$Q$40,$Q$41,$Q$42,$P145,CS$2,CS$4,CS$3)</f>
        <v>0</v>
      </c>
      <c r="CT145" s="15">
        <f ca="1">_xll.DBRW($B$3,$Q$37,$Q$38,$Q$40,$Q$41,$Q$42,$P145,CT$2,CT$4,CT$3)</f>
        <v>0</v>
      </c>
      <c r="CU145" s="15">
        <f ca="1">_xll.DBRW($B$3,$Q$37,$Q$38,$Q$40,$Q$41,$Q$42,$P145,CU$2,CU$4,CU$3)</f>
        <v>0</v>
      </c>
      <c r="CV145" s="15">
        <f ca="1">_xll.DBRW($B$3,$Q$37,$Q$38,$Q$40,$Q$41,$Q$42,$P145,CV$2,CV$4,CV$3)</f>
        <v>0</v>
      </c>
      <c r="CW145" s="15">
        <f ca="1">_xll.DBRW($B$3,$Q$37,$Q$38,$Q$40,$Q$41,$Q$42,$P145,CW$2,CW$4,CW$3)</f>
        <v>0</v>
      </c>
      <c r="CX145" s="15">
        <f ca="1">_xll.DBRW($B$3,$Q$37,$Q$38,$Q$40,$Q$41,$Q$42,$P145,CX$2,CX$4,CX$3)</f>
        <v>0</v>
      </c>
      <c r="CY145" s="15">
        <f ca="1">_xll.DBRW($B$3,$Q$37,$Q$38,$Q$40,$Q$41,$Q$42,$P145,CY$2,CY$4,CY$3)</f>
        <v>0</v>
      </c>
      <c r="CZ145" s="15">
        <f t="shared" ca="1" si="228"/>
        <v>0</v>
      </c>
      <c r="DA145" s="15">
        <f t="shared" ca="1" si="229"/>
        <v>0</v>
      </c>
      <c r="DB145" s="15">
        <f t="shared" ca="1" si="230"/>
        <v>0</v>
      </c>
      <c r="DC145" s="15">
        <f t="shared" ca="1" si="231"/>
        <v>0</v>
      </c>
      <c r="DD145" s="15">
        <f t="shared" ca="1" si="232"/>
        <v>0</v>
      </c>
      <c r="DE145" s="15">
        <f t="shared" ca="1" si="233"/>
        <v>0</v>
      </c>
      <c r="DF145" s="15">
        <f t="shared" ca="1" si="234"/>
        <v>0</v>
      </c>
      <c r="DG145" s="15">
        <f t="shared" ca="1" si="235"/>
        <v>92745.411184353827</v>
      </c>
      <c r="DH145" s="15">
        <f t="shared" ca="1" si="236"/>
        <v>92745.411184353827</v>
      </c>
      <c r="DI145" s="15">
        <f t="shared" ca="1" si="237"/>
        <v>19568.168815646193</v>
      </c>
      <c r="DJ145" s="15">
        <f t="shared" ca="1" si="238"/>
        <v>112313.58000000002</v>
      </c>
      <c r="DK145" s="16">
        <f ca="1">_xll.DBRW($B$3,$Q$37,$Q$38,$Q$40,$Q$41,$Q$42,$P145,DK$2,DK$4,DK$3)</f>
        <v>6.2738709159197478E-2</v>
      </c>
      <c r="DL145" s="16">
        <f ca="1">_xll.DBRW($B$3,$Q$37,$Q$38,$Q$40,$Q$41,$Q$42,$P145,DL$2,DL$4,DL$3)</f>
        <v>6.8249515980873338E-2</v>
      </c>
      <c r="DM145" s="17">
        <f t="shared" ca="1" si="239"/>
        <v>0.55108068216758599</v>
      </c>
      <c r="DN145" s="14">
        <f t="shared" ca="1" si="240"/>
        <v>16624.822146897051</v>
      </c>
      <c r="DO145" s="15">
        <f ca="1">_xll.DBRW($B$3,$Q$37,$Q$38,$Q$40,$Q$41,$Q$42,$P145,DO$2,DO$4,DO$3)</f>
        <v>0</v>
      </c>
      <c r="DP145" s="15">
        <f ca="1">_xll.DBRW($B$3,$Q$37,$Q$38,$Q$40,$Q$41,$Q$42,$P145,DP$2,DP$4,DP$3)</f>
        <v>0</v>
      </c>
      <c r="DQ145" s="15">
        <f ca="1">_xll.DBRW($B$3,$Q$37,$Q$38,$Q$40,$Q$41,$Q$42,$P145,DQ$2,DQ$4,DQ$3)</f>
        <v>0</v>
      </c>
      <c r="DR145" s="15">
        <f ca="1">_xll.DBRW($B$3,$Q$37,$Q$38,$Q$40,$Q$41,$Q$42,$P145,DR$2,DR$4,DR$3)</f>
        <v>0</v>
      </c>
      <c r="DS145" s="15">
        <f ca="1">_xll.DBRW($B$3,$Q$37,$Q$38,$Q$40,$Q$41,$Q$42,$P145,DS$2,DS$4,DS$3)</f>
        <v>0</v>
      </c>
      <c r="DT145" s="15">
        <f ca="1">_xll.DBRW($B$3,$Q$37,$Q$38,$Q$40,$Q$41,$Q$42,$P145,DT$2,DT$4,DT$3)</f>
        <v>0</v>
      </c>
      <c r="DU145" s="15">
        <f ca="1">_xll.DBRW($B$3,$Q$37,$Q$38,$Q$40,$Q$41,$Q$42,$P145,DU$2,DU$4,DU$3)</f>
        <v>0</v>
      </c>
      <c r="DV145" s="15">
        <f ca="1">_xll.DBRW($B$3,$Q$37,$Q$38,$Q$40,$Q$41,$Q$42,$P145,DV$2,DV$4,DV$3)</f>
        <v>0</v>
      </c>
      <c r="DW145" s="15">
        <f ca="1">_xll.DBRW($B$3,$Q$37,$Q$38,$Q$40,$Q$41,$Q$42,$P145,DW$2,DW$4,DW$3)</f>
        <v>0</v>
      </c>
      <c r="DX145" s="15">
        <f ca="1">_xll.DBRW($B$3,$Q$37,$Q$38,$Q$40,$Q$41,$Q$42,$P145,DX$2,DX$4,DX$3)</f>
        <v>0</v>
      </c>
      <c r="DY145" s="15">
        <f t="shared" ca="1" si="241"/>
        <v>0</v>
      </c>
      <c r="DZ145" s="15">
        <f t="shared" ca="1" si="242"/>
        <v>0</v>
      </c>
      <c r="EA145" s="15">
        <f t="shared" ca="1" si="243"/>
        <v>0</v>
      </c>
      <c r="EB145" s="15">
        <f t="shared" ca="1" si="244"/>
        <v>0</v>
      </c>
      <c r="EC145" s="15">
        <f t="shared" ca="1" si="245"/>
        <v>0</v>
      </c>
      <c r="ED145" s="15">
        <f t="shared" ca="1" si="246"/>
        <v>0</v>
      </c>
      <c r="EE145" s="15">
        <f t="shared" ca="1" si="247"/>
        <v>0</v>
      </c>
      <c r="EF145" s="15">
        <f t="shared" ca="1" si="248"/>
        <v>16624.822146897051</v>
      </c>
      <c r="EG145" s="15">
        <f t="shared" ca="1" si="249"/>
        <v>16624.822146897051</v>
      </c>
      <c r="EH145" s="15">
        <f t="shared" ca="1" si="250"/>
        <v>9753.2878531029328</v>
      </c>
      <c r="EI145" s="15">
        <f t="shared" ca="1" si="251"/>
        <v>26378.109999999986</v>
      </c>
      <c r="EJ145" s="16">
        <f ca="1">_xll.DBRW($B$3,$Q$37,$Q$38,$Q$40,$Q$41,$Q$42,$P145,EJ$2,EJ$4,EJ$3)</f>
        <v>0.10640907027050306</v>
      </c>
      <c r="EK145" s="16">
        <f ca="1">_xll.DBRW($B$3,$Q$37,$Q$38,$Q$40,$Q$41,$Q$42,$P145,EK$2,EK$4,EK$3)</f>
        <v>0.130187851771491</v>
      </c>
      <c r="EL145" s="17">
        <f t="shared" ca="1" si="252"/>
        <v>2.3778781500987947</v>
      </c>
      <c r="EM145" s="14">
        <f t="shared" ca="1" si="253"/>
        <v>71735.051892752235</v>
      </c>
      <c r="EN145" s="15">
        <f ca="1">_xll.DBRW($B$3,$Q$37,$Q$38,$Q$40,$Q$41,$Q$42,$P145,EN$2,EN$4,EN$3)</f>
        <v>0</v>
      </c>
      <c r="EO145" s="15">
        <f ca="1">_xll.DBRW($B$3,$Q$37,$Q$38,$Q$40,$Q$41,$Q$42,$P145,EO$2,EO$4,EO$3)</f>
        <v>0</v>
      </c>
      <c r="EP145" s="15">
        <f ca="1">_xll.DBRW($B$3,$Q$37,$Q$38,$Q$40,$Q$41,$Q$42,$P145,EP$2,EP$4,EP$3)</f>
        <v>0</v>
      </c>
      <c r="EQ145" s="15">
        <f ca="1">_xll.DBRW($B$3,$Q$37,$Q$38,$Q$40,$Q$41,$Q$42,$P145,EQ$2,EQ$4,EQ$3)</f>
        <v>0</v>
      </c>
      <c r="ER145" s="15">
        <f ca="1">_xll.DBRW($B$3,$Q$37,$Q$38,$Q$40,$Q$41,$Q$42,$P145,ER$2,ER$4,ER$3)</f>
        <v>0</v>
      </c>
      <c r="ES145" s="15">
        <f ca="1">_xll.DBRW($B$3,$Q$37,$Q$38,$Q$40,$Q$41,$Q$42,$P145,ES$2,ES$4,ES$3)</f>
        <v>0</v>
      </c>
      <c r="ET145" s="15">
        <f ca="1">_xll.DBRW($B$3,$Q$37,$Q$38,$Q$40,$Q$41,$Q$42,$P145,ET$2,ET$4,ET$3)</f>
        <v>0</v>
      </c>
      <c r="EU145" s="15">
        <f ca="1">_xll.DBRW($B$3,$Q$37,$Q$38,$Q$40,$Q$41,$Q$42,$P145,EU$2,EU$4,EU$3)</f>
        <v>0</v>
      </c>
      <c r="EV145" s="15">
        <f ca="1">_xll.DBRW($B$3,$Q$37,$Q$38,$Q$40,$Q$41,$Q$42,$P145,EV$2,EV$4,EV$3)</f>
        <v>0</v>
      </c>
      <c r="EW145" s="15">
        <f ca="1">_xll.DBRW($B$3,$Q$37,$Q$38,$Q$40,$Q$41,$Q$42,$P145,EW$2,EW$4,EW$3)</f>
        <v>0</v>
      </c>
      <c r="EX145" s="15">
        <f t="shared" ca="1" si="254"/>
        <v>0</v>
      </c>
      <c r="EY145" s="15">
        <f t="shared" ca="1" si="255"/>
        <v>0</v>
      </c>
      <c r="EZ145" s="15">
        <f t="shared" ca="1" si="256"/>
        <v>0</v>
      </c>
      <c r="FA145" s="15">
        <f t="shared" ca="1" si="257"/>
        <v>0</v>
      </c>
      <c r="FB145" s="15">
        <f t="shared" ca="1" si="258"/>
        <v>0</v>
      </c>
      <c r="FC145" s="15">
        <f t="shared" ca="1" si="259"/>
        <v>0</v>
      </c>
      <c r="FD145" s="15">
        <f t="shared" ca="1" si="260"/>
        <v>0</v>
      </c>
      <c r="FE145" s="15">
        <f t="shared" ca="1" si="261"/>
        <v>71735.051892752235</v>
      </c>
      <c r="FF145" s="15">
        <f t="shared" ca="1" si="262"/>
        <v>71735.051892752235</v>
      </c>
      <c r="FG145" s="15">
        <f t="shared" ca="1" si="263"/>
        <v>18604.668107247729</v>
      </c>
      <c r="FH145" s="15">
        <f t="shared" ca="1" si="264"/>
        <v>90339.719999999972</v>
      </c>
      <c r="FI145" s="20"/>
      <c r="FJ145" s="85">
        <f t="shared" ca="1" si="265"/>
        <v>112805.36543290483</v>
      </c>
      <c r="FK145" s="21"/>
      <c r="FL145" s="22"/>
      <c r="FM145" s="104">
        <f ca="1">_xll.DBRW($B$3,$Q$37,$Q$38,$Q$40,$Q$41,$Q$42,$P145,FM$2,FM$4,FM$3)</f>
        <v>623931.74999999965</v>
      </c>
      <c r="FN145" s="105">
        <f t="shared" ca="1" si="266"/>
        <v>0.20682130093054293</v>
      </c>
      <c r="FO145" s="104">
        <f ca="1">_xll.DBRW($B$3,$Q$37,$Q$38,$Q$40,$Q$41,$Q$42,$P145,FO$2,FO$4,FO$3)</f>
        <v>665535.43000000017</v>
      </c>
      <c r="FP145" s="105">
        <f t="shared" ca="1" si="267"/>
        <v>0.21063422849844984</v>
      </c>
      <c r="FQ145" s="86">
        <f t="shared" ca="1" si="268"/>
        <v>-41603.680000000517</v>
      </c>
      <c r="FR145" s="103">
        <f t="shared" ca="1" si="269"/>
        <v>-0.38129275679069097</v>
      </c>
      <c r="FS145" s="23"/>
      <c r="FU145" s="37"/>
      <c r="FV145" s="37"/>
      <c r="FW145" s="37"/>
      <c r="FX145" s="37"/>
      <c r="FY145" s="37"/>
      <c r="FZ145" s="37"/>
      <c r="GA145" s="37"/>
      <c r="GB145" s="37"/>
      <c r="GC145" s="37"/>
      <c r="GD145" s="37"/>
      <c r="GE145" s="37"/>
      <c r="GF145" s="37"/>
      <c r="GG145" s="37"/>
    </row>
    <row r="146" spans="1:189" ht="15" customHeight="1" x14ac:dyDescent="0.25">
      <c r="A146">
        <f t="shared" ca="1" si="191"/>
        <v>1</v>
      </c>
      <c r="C146" s="30"/>
      <c r="D146" s="30"/>
      <c r="E146" s="30">
        <f t="shared" ref="E146:E209" ca="1" si="271">IF(A146&lt;&gt;0,IF((AN146+BM146+CL146+DK146+EJ146)&lt;&gt;0,ROUND((1-(AN146+BM146+CL146+DK146+EJ146))-FN146,5),"VERIF. ELIGIBILITE PMM"),"CHECK "&amp;C131)</f>
        <v>0</v>
      </c>
      <c r="F146" s="30"/>
      <c r="G146" s="30"/>
      <c r="H146" s="30"/>
      <c r="I146" s="30">
        <f t="shared" ca="1" si="270"/>
        <v>0</v>
      </c>
      <c r="J146" s="30">
        <f t="shared" ca="1" si="192"/>
        <v>0</v>
      </c>
      <c r="K146" s="4"/>
      <c r="L146" s="9"/>
      <c r="M146" s="10"/>
      <c r="N146" s="9"/>
      <c r="O146" s="11"/>
      <c r="P146" s="130" t="s">
        <v>288</v>
      </c>
      <c r="Q146" s="130"/>
      <c r="R146" s="12"/>
      <c r="S146" s="13"/>
      <c r="T146" s="84">
        <f ca="1">_xll.DBRW($B$3,$Q$37,$Q$38,$Q$40,$Q$41,$Q$42,$P146,T$2,T$4,T$3)</f>
        <v>6744769.5199999996</v>
      </c>
      <c r="U146" s="84">
        <f ca="1">_xll.DBRW($B$3,$Q$37,$Q$38,$Q$40,$Q$41,$Q$42,$P146,U$2,U$4,U$3)</f>
        <v>6886694.2000000002</v>
      </c>
      <c r="V146" s="85">
        <f t="shared" ca="1" si="193"/>
        <v>-141924.68000000063</v>
      </c>
      <c r="W146" s="106">
        <f t="shared" ca="1" si="194"/>
        <v>-2.0608535224346195E-2</v>
      </c>
      <c r="X146" s="15">
        <f ca="1">_xll.DBRW($B$3,$Q$37,$Q$38,$Q$40,$Q$41,$Q$42,$P146,X$2,X$4,X$3)</f>
        <v>-2553540.7799999993</v>
      </c>
      <c r="Y146" s="15">
        <f ca="1">_xll.DBRW($B$3,$Q$37,$Q$38,$Q$40,$Q$41,$Q$42,$P146,Y$2,Y$4,Y$3)</f>
        <v>-787814.43</v>
      </c>
      <c r="Z146" s="15">
        <f ca="1">_xll.DBRW($B$3,$Q$37,$Q$38,$Q$40,$Q$41,$Q$42,$P146,Z$2,Z$4,Z$3)</f>
        <v>-1561139.2600000002</v>
      </c>
      <c r="AA146" s="15">
        <f ca="1">_xll.DBRW($B$3,$Q$37,$Q$38,$Q$40,$Q$41,$Q$42,$P146,AA$2,AA$4,AA$3)</f>
        <v>-27428.579999999998</v>
      </c>
      <c r="AB146" s="15">
        <f ca="1">_xll.DBRW($B$3,$Q$37,$Q$38,$Q$40,$Q$41,$Q$42,$P146,AB$2,AB$4,AB$3)</f>
        <v>-1802282.0599999998</v>
      </c>
      <c r="AC146" s="15">
        <f ca="1">_xll.DBRW($B$3,$Q$37,$Q$38,$Q$40,$Q$41,$Q$42,$P146,AC$2,AC$4,AC$3)</f>
        <v>-2558936.9900000002</v>
      </c>
      <c r="AD146" s="15">
        <f ca="1">_xll.DBRW($B$3,$Q$37,$Q$38,$Q$40,$Q$41,$Q$42,$P146,AD$2,AD$4,AD$3)</f>
        <v>-852989.99</v>
      </c>
      <c r="AE146" s="15">
        <f ca="1">_xll.DBRW($B$3,$Q$37,$Q$38,$Q$40,$Q$41,$Q$42,$P146,AE$2,AE$4,AE$3)</f>
        <v>-1636970.76</v>
      </c>
      <c r="AF146" s="15">
        <f ca="1">_xll.DBRW($B$3,$Q$37,$Q$38,$Q$40,$Q$41,$Q$42,$P146,AF$2,AF$4,AF$3)</f>
        <v>-30132.85</v>
      </c>
      <c r="AG146" s="15">
        <f ca="1">_xll.DBRW($B$3,$Q$37,$Q$38,$Q$40,$Q$41,$Q$42,$P146,AG$2,AG$4,AG$3)</f>
        <v>-1611499.7499999998</v>
      </c>
      <c r="AH146" s="15">
        <f t="shared" ca="1" si="195"/>
        <v>5396.2100000008941</v>
      </c>
      <c r="AI146" s="15">
        <f t="shared" ca="1" si="196"/>
        <v>65175.559999999939</v>
      </c>
      <c r="AJ146" s="15">
        <f t="shared" ca="1" si="197"/>
        <v>75831.499999999767</v>
      </c>
      <c r="AK146" s="15">
        <f t="shared" ca="1" si="198"/>
        <v>2704.2700000000004</v>
      </c>
      <c r="AL146" s="15">
        <f t="shared" ca="1" si="199"/>
        <v>-190782.31000000006</v>
      </c>
      <c r="AM146" s="20"/>
      <c r="AN146" s="16">
        <f ca="1">_xll.DBRW($B$3,$Q$37,$Q$38,$Q$40,$Q$41,$Q$42,$P146,AN$2,AN$4,AN$3)</f>
        <v>0.37859570626217626</v>
      </c>
      <c r="AO146" s="16">
        <f ca="1">_xll.DBRW($B$3,$Q$37,$Q$38,$Q$40,$Q$41,$Q$42,$P146,AO$2,AO$4,AO$3)</f>
        <v>0.37157697375324145</v>
      </c>
      <c r="AP146" s="17">
        <f t="shared" ca="1" si="200"/>
        <v>-0.70187325089348107</v>
      </c>
      <c r="AQ146" s="14">
        <f t="shared" ca="1" si="201"/>
        <v>-47339.733095296535</v>
      </c>
      <c r="AR146" s="18">
        <f ca="1">_xll.DBRW($B$3,$Q$37,$Q$38,$Q$40,$Q$41,$Q$42,$P146,AR$2,AR$4,AR$3)</f>
        <v>14.526765970853175</v>
      </c>
      <c r="AS146" s="19">
        <f ca="1">_xll.DBRW($B$3,$Q$37,$Q$38,$Q$40,$Q$41,$Q$42,$P146,AS$2,AS$4,AS$3)</f>
        <v>1.5186867510048518</v>
      </c>
      <c r="AT146" s="18">
        <f ca="1">_xll.DBRW($B$3,$Q$37,$Q$38,$Q$40,$Q$41,$Q$42,$P146,AT$2,AT$4,AT$3)</f>
        <v>58.272206076223334</v>
      </c>
      <c r="AU146" s="15">
        <f ca="1">_xll.DBRW($B$3,$Q$37,$Q$38,$Q$40,$Q$41,$Q$42,$P146,AU$2,AU$4,AU$3)</f>
        <v>175781.78</v>
      </c>
      <c r="AV146" s="15">
        <f ca="1">_xll.DBRW($B$3,$Q$37,$Q$38,$Q$40,$Q$41,$Q$42,$P146,AV$2,AV$4,AV$3)</f>
        <v>115745.91</v>
      </c>
      <c r="AW146" s="18">
        <f ca="1">_xll.DBRW($B$3,$Q$37,$Q$38,$Q$40,$Q$41,$Q$42,$P146,AW$2,AW$4,AW$3)</f>
        <v>14.889439205923573</v>
      </c>
      <c r="AX146" s="19">
        <f ca="1">_xll.DBRW($B$3,$Q$37,$Q$38,$Q$40,$Q$41,$Q$42,$P146,AX$2,AX$4,AX$3)</f>
        <v>1.353292860088398</v>
      </c>
      <c r="AY146" s="18">
        <f ca="1">_xll.DBRW($B$3,$Q$37,$Q$38,$Q$40,$Q$41,$Q$42,$P146,AY$2,AY$4,AY$3)</f>
        <v>54.227719130620272</v>
      </c>
      <c r="AZ146" s="15">
        <f ca="1">_xll.DBRW($B$3,$Q$37,$Q$38,$Q$40,$Q$41,$Q$42,$P146,AZ$2,AZ$4,AZ$3)</f>
        <v>171862.55</v>
      </c>
      <c r="BA146" s="15">
        <f ca="1">_xll.DBRW($B$3,$Q$37,$Q$38,$Q$40,$Q$41,$Q$42,$P146,BA$2,BA$4,BA$3)</f>
        <v>126995.83</v>
      </c>
      <c r="BB146" s="18">
        <f t="shared" ca="1" si="202"/>
        <v>-0.36267323507039784</v>
      </c>
      <c r="BC146" s="18">
        <f t="shared" ca="1" si="203"/>
        <v>0.16539389091645385</v>
      </c>
      <c r="BD146" s="18">
        <f t="shared" ca="1" si="204"/>
        <v>4.0444869456030617</v>
      </c>
      <c r="BE146" s="15">
        <f t="shared" ca="1" si="205"/>
        <v>63751.346819032959</v>
      </c>
      <c r="BF146" s="15">
        <f t="shared" ca="1" si="206"/>
        <v>-312083.25830555911</v>
      </c>
      <c r="BG146" s="15">
        <f t="shared" ca="1" si="207"/>
        <v>177233.07637033274</v>
      </c>
      <c r="BH146" s="15">
        <f t="shared" ca="1" si="208"/>
        <v>23759.102020896862</v>
      </c>
      <c r="BI146" s="15">
        <f t="shared" ca="1" si="209"/>
        <v>0</v>
      </c>
      <c r="BJ146" s="15">
        <f t="shared" ca="1" si="210"/>
        <v>-47339.733095296535</v>
      </c>
      <c r="BK146" s="15">
        <f t="shared" ca="1" si="211"/>
        <v>52735.943095297429</v>
      </c>
      <c r="BL146" s="15">
        <f t="shared" ca="1" si="212"/>
        <v>5396.2100000008941</v>
      </c>
      <c r="BM146" s="16">
        <f ca="1">_xll.DBRW($B$3,$Q$37,$Q$38,$Q$40,$Q$41,$Q$42,$P146,BM$2,BM$4,BM$3)</f>
        <v>0.11680375847742831</v>
      </c>
      <c r="BN146" s="16">
        <f ca="1">_xll.DBRW($B$3,$Q$37,$Q$38,$Q$40,$Q$41,$Q$42,$P146,BN$2,BN$4,BN$3)</f>
        <v>0.12386058756609231</v>
      </c>
      <c r="BO146" s="17">
        <f t="shared" ca="1" si="213"/>
        <v>0.70568290886639939</v>
      </c>
      <c r="BP146" s="14">
        <f t="shared" ca="1" si="214"/>
        <v>47596.68574507023</v>
      </c>
      <c r="BQ146" s="15">
        <f ca="1">_xll.DBRW($B$3,$Q$37,$Q$38,$Q$40,$Q$41,$Q$42,$P146,BQ$2,BQ$4,BQ$3)</f>
        <v>0.30250780830617929</v>
      </c>
      <c r="BR146" s="15">
        <f ca="1">_xll.DBRW($B$3,$Q$37,$Q$38,$Q$40,$Q$41,$Q$42,$P146,BR$2,BR$4,BR$3)</f>
        <v>22.499957017919684</v>
      </c>
      <c r="BS146" s="15">
        <f ca="1">_xll.DBRW($B$3,$Q$37,$Q$38,$Q$40,$Q$41,$Q$42,$P146,BS$2,BS$4,BS$3)</f>
        <v>58.272206076223334</v>
      </c>
      <c r="BT146" s="15">
        <f ca="1">_xll.DBRW($B$3,$Q$37,$Q$38,$Q$40,$Q$41,$Q$42,$P146,BT$2,BT$4,BT$3)</f>
        <v>2604278</v>
      </c>
      <c r="BU146" s="15">
        <f ca="1">_xll.DBRW($B$3,$Q$37,$Q$38,$Q$40,$Q$41,$Q$42,$P146,BU$2,BU$4,BU$3)</f>
        <v>115745.91</v>
      </c>
      <c r="BV146" s="15">
        <f ca="1">_xll.DBRW($B$3,$Q$37,$Q$38,$Q$40,$Q$41,$Q$42,$P146,BV$2,BV$4,BV$3)</f>
        <v>0.31046493488531224</v>
      </c>
      <c r="BW146" s="15">
        <f ca="1">_xll.DBRW($B$3,$Q$37,$Q$38,$Q$40,$Q$41,$Q$42,$P146,BW$2,BW$4,BW$3)</f>
        <v>21.634253660139866</v>
      </c>
      <c r="BX146" s="15">
        <f ca="1">_xll.DBRW($B$3,$Q$37,$Q$38,$Q$40,$Q$41,$Q$42,$P146,BX$2,BX$4,BX$3)</f>
        <v>54.227719130620272</v>
      </c>
      <c r="BY146" s="15">
        <f ca="1">_xll.DBRW($B$3,$Q$37,$Q$38,$Q$40,$Q$41,$Q$42,$P146,BY$2,BY$4,BY$3)</f>
        <v>2747460</v>
      </c>
      <c r="BZ146" s="15">
        <f ca="1">_xll.DBRW($B$3,$Q$37,$Q$38,$Q$40,$Q$41,$Q$42,$P146,BZ$2,BZ$4,BZ$3)</f>
        <v>126995.83</v>
      </c>
      <c r="CA146" s="15">
        <f t="shared" ca="1" si="215"/>
        <v>-7.9571265791329449E-3</v>
      </c>
      <c r="CB146" s="15">
        <f t="shared" ca="1" si="216"/>
        <v>0.86570335777981811</v>
      </c>
      <c r="CC146" s="15">
        <f t="shared" ca="1" si="217"/>
        <v>4.0444869456030617</v>
      </c>
      <c r="CD146" s="15">
        <f t="shared" ca="1" si="218"/>
        <v>20722.569693251189</v>
      </c>
      <c r="CE146" s="15">
        <f t="shared" ca="1" si="219"/>
        <v>-31524.711139676281</v>
      </c>
      <c r="CF146" s="15">
        <f t="shared" ca="1" si="220"/>
        <v>54679.673076472347</v>
      </c>
      <c r="CG146" s="15">
        <f t="shared" ca="1" si="221"/>
        <v>3719.1541150229677</v>
      </c>
      <c r="CH146" s="15">
        <f t="shared" ca="1" si="222"/>
        <v>0</v>
      </c>
      <c r="CI146" s="15">
        <f t="shared" ca="1" si="223"/>
        <v>47596.685745070223</v>
      </c>
      <c r="CJ146" s="15">
        <f t="shared" ca="1" si="224"/>
        <v>17578.874254929709</v>
      </c>
      <c r="CK146" s="15">
        <f t="shared" ca="1" si="225"/>
        <v>65175.559999999932</v>
      </c>
      <c r="CL146" s="16">
        <f ca="1">_xll.DBRW($B$3,$Q$37,$Q$38,$Q$40,$Q$41,$Q$42,$P146,CL$2,CL$4,CL$3)</f>
        <v>0.23145924488165465</v>
      </c>
      <c r="CM146" s="16">
        <f ca="1">_xll.DBRW($B$3,$Q$37,$Q$38,$Q$40,$Q$41,$Q$42,$P146,CM$2,CM$4,CM$3)</f>
        <v>0.2377005152922283</v>
      </c>
      <c r="CN146" s="17">
        <f t="shared" ca="1" si="226"/>
        <v>0.62412704105736516</v>
      </c>
      <c r="CO146" s="14">
        <f t="shared" ca="1" si="227"/>
        <v>42095.930431315006</v>
      </c>
      <c r="CP146" s="15">
        <f ca="1">_xll.DBRW($B$3,$Q$37,$Q$38,$Q$40,$Q$41,$Q$42,$P146,CP$2,CP$4,CP$3)</f>
        <v>0</v>
      </c>
      <c r="CQ146" s="15">
        <f ca="1">_xll.DBRW($B$3,$Q$37,$Q$38,$Q$40,$Q$41,$Q$42,$P146,CQ$2,CQ$4,CQ$3)</f>
        <v>0</v>
      </c>
      <c r="CR146" s="15">
        <f ca="1">_xll.DBRW($B$3,$Q$37,$Q$38,$Q$40,$Q$41,$Q$42,$P146,CR$2,CR$4,CR$3)</f>
        <v>0</v>
      </c>
      <c r="CS146" s="15">
        <f ca="1">_xll.DBRW($B$3,$Q$37,$Q$38,$Q$40,$Q$41,$Q$42,$P146,CS$2,CS$4,CS$3)</f>
        <v>0</v>
      </c>
      <c r="CT146" s="15">
        <f ca="1">_xll.DBRW($B$3,$Q$37,$Q$38,$Q$40,$Q$41,$Q$42,$P146,CT$2,CT$4,CT$3)</f>
        <v>0</v>
      </c>
      <c r="CU146" s="15">
        <f ca="1">_xll.DBRW($B$3,$Q$37,$Q$38,$Q$40,$Q$41,$Q$42,$P146,CU$2,CU$4,CU$3)</f>
        <v>0</v>
      </c>
      <c r="CV146" s="15">
        <f ca="1">_xll.DBRW($B$3,$Q$37,$Q$38,$Q$40,$Q$41,$Q$42,$P146,CV$2,CV$4,CV$3)</f>
        <v>0</v>
      </c>
      <c r="CW146" s="15">
        <f ca="1">_xll.DBRW($B$3,$Q$37,$Q$38,$Q$40,$Q$41,$Q$42,$P146,CW$2,CW$4,CW$3)</f>
        <v>0</v>
      </c>
      <c r="CX146" s="15">
        <f ca="1">_xll.DBRW($B$3,$Q$37,$Q$38,$Q$40,$Q$41,$Q$42,$P146,CX$2,CX$4,CX$3)</f>
        <v>0</v>
      </c>
      <c r="CY146" s="15">
        <f ca="1">_xll.DBRW($B$3,$Q$37,$Q$38,$Q$40,$Q$41,$Q$42,$P146,CY$2,CY$4,CY$3)</f>
        <v>0</v>
      </c>
      <c r="CZ146" s="15">
        <f t="shared" ca="1" si="228"/>
        <v>0</v>
      </c>
      <c r="DA146" s="15">
        <f t="shared" ca="1" si="229"/>
        <v>0</v>
      </c>
      <c r="DB146" s="15">
        <f t="shared" ca="1" si="230"/>
        <v>0</v>
      </c>
      <c r="DC146" s="15">
        <f t="shared" ca="1" si="231"/>
        <v>0</v>
      </c>
      <c r="DD146" s="15">
        <f t="shared" ca="1" si="232"/>
        <v>0</v>
      </c>
      <c r="DE146" s="15">
        <f t="shared" ca="1" si="233"/>
        <v>0</v>
      </c>
      <c r="DF146" s="15">
        <f t="shared" ca="1" si="234"/>
        <v>0</v>
      </c>
      <c r="DG146" s="15">
        <f t="shared" ca="1" si="235"/>
        <v>42095.930431315006</v>
      </c>
      <c r="DH146" s="15">
        <f t="shared" ca="1" si="236"/>
        <v>42095.930431315006</v>
      </c>
      <c r="DI146" s="15">
        <f t="shared" ca="1" si="237"/>
        <v>33735.569568684761</v>
      </c>
      <c r="DJ146" s="15">
        <f t="shared" ca="1" si="238"/>
        <v>75831.499999999767</v>
      </c>
      <c r="DK146" s="16">
        <f ca="1">_xll.DBRW($B$3,$Q$37,$Q$38,$Q$40,$Q$41,$Q$42,$P146,DK$2,DK$4,DK$3)</f>
        <v>4.066644518936801E-3</v>
      </c>
      <c r="DL146" s="16">
        <f ca="1">_xll.DBRW($B$3,$Q$37,$Q$38,$Q$40,$Q$41,$Q$42,$P146,DL$2,DL$4,DL$3)</f>
        <v>4.3755173563536478E-3</v>
      </c>
      <c r="DM146" s="17">
        <f t="shared" ca="1" si="239"/>
        <v>3.0887283741684677E-2</v>
      </c>
      <c r="DN146" s="14">
        <f t="shared" ca="1" si="240"/>
        <v>2083.27609936506</v>
      </c>
      <c r="DO146" s="15">
        <f ca="1">_xll.DBRW($B$3,$Q$37,$Q$38,$Q$40,$Q$41,$Q$42,$P146,DO$2,DO$4,DO$3)</f>
        <v>0</v>
      </c>
      <c r="DP146" s="15">
        <f ca="1">_xll.DBRW($B$3,$Q$37,$Q$38,$Q$40,$Q$41,$Q$42,$P146,DP$2,DP$4,DP$3)</f>
        <v>0</v>
      </c>
      <c r="DQ146" s="15">
        <f ca="1">_xll.DBRW($B$3,$Q$37,$Q$38,$Q$40,$Q$41,$Q$42,$P146,DQ$2,DQ$4,DQ$3)</f>
        <v>0</v>
      </c>
      <c r="DR146" s="15">
        <f ca="1">_xll.DBRW($B$3,$Q$37,$Q$38,$Q$40,$Q$41,$Q$42,$P146,DR$2,DR$4,DR$3)</f>
        <v>0</v>
      </c>
      <c r="DS146" s="15">
        <f ca="1">_xll.DBRW($B$3,$Q$37,$Q$38,$Q$40,$Q$41,$Q$42,$P146,DS$2,DS$4,DS$3)</f>
        <v>0</v>
      </c>
      <c r="DT146" s="15">
        <f ca="1">_xll.DBRW($B$3,$Q$37,$Q$38,$Q$40,$Q$41,$Q$42,$P146,DT$2,DT$4,DT$3)</f>
        <v>0</v>
      </c>
      <c r="DU146" s="15">
        <f ca="1">_xll.DBRW($B$3,$Q$37,$Q$38,$Q$40,$Q$41,$Q$42,$P146,DU$2,DU$4,DU$3)</f>
        <v>0</v>
      </c>
      <c r="DV146" s="15">
        <f ca="1">_xll.DBRW($B$3,$Q$37,$Q$38,$Q$40,$Q$41,$Q$42,$P146,DV$2,DV$4,DV$3)</f>
        <v>0</v>
      </c>
      <c r="DW146" s="15">
        <f ca="1">_xll.DBRW($B$3,$Q$37,$Q$38,$Q$40,$Q$41,$Q$42,$P146,DW$2,DW$4,DW$3)</f>
        <v>0</v>
      </c>
      <c r="DX146" s="15">
        <f ca="1">_xll.DBRW($B$3,$Q$37,$Q$38,$Q$40,$Q$41,$Q$42,$P146,DX$2,DX$4,DX$3)</f>
        <v>0</v>
      </c>
      <c r="DY146" s="15">
        <f t="shared" ca="1" si="241"/>
        <v>0</v>
      </c>
      <c r="DZ146" s="15">
        <f t="shared" ca="1" si="242"/>
        <v>0</v>
      </c>
      <c r="EA146" s="15">
        <f t="shared" ca="1" si="243"/>
        <v>0</v>
      </c>
      <c r="EB146" s="15">
        <f t="shared" ca="1" si="244"/>
        <v>0</v>
      </c>
      <c r="EC146" s="15">
        <f t="shared" ca="1" si="245"/>
        <v>0</v>
      </c>
      <c r="ED146" s="15">
        <f t="shared" ca="1" si="246"/>
        <v>0</v>
      </c>
      <c r="EE146" s="15">
        <f t="shared" ca="1" si="247"/>
        <v>0</v>
      </c>
      <c r="EF146" s="15">
        <f t="shared" ca="1" si="248"/>
        <v>2083.27609936506</v>
      </c>
      <c r="EG146" s="15">
        <f t="shared" ca="1" si="249"/>
        <v>2083.27609936506</v>
      </c>
      <c r="EH146" s="15">
        <f t="shared" ca="1" si="250"/>
        <v>620.99390063494025</v>
      </c>
      <c r="EI146" s="15">
        <f t="shared" ca="1" si="251"/>
        <v>2704.2700000000004</v>
      </c>
      <c r="EJ146" s="16">
        <f ca="1">_xll.DBRW($B$3,$Q$37,$Q$38,$Q$40,$Q$41,$Q$42,$P146,EJ$2,EJ$4,EJ$3)</f>
        <v>0.26721180829912183</v>
      </c>
      <c r="EK146" s="16">
        <f ca="1">_xll.DBRW($B$3,$Q$37,$Q$38,$Q$40,$Q$41,$Q$42,$P146,EK$2,EK$4,EK$3)</f>
        <v>0.23400193230592403</v>
      </c>
      <c r="EL146" s="17">
        <f t="shared" ca="1" si="252"/>
        <v>-3.3209875993197802</v>
      </c>
      <c r="EM146" s="14">
        <f t="shared" ca="1" si="253"/>
        <v>-223992.95936190014</v>
      </c>
      <c r="EN146" s="15">
        <f ca="1">_xll.DBRW($B$3,$Q$37,$Q$38,$Q$40,$Q$41,$Q$42,$P146,EN$2,EN$4,EN$3)</f>
        <v>15.571021559206713</v>
      </c>
      <c r="EO146" s="15">
        <f ca="1">_xll.DBRW($B$3,$Q$37,$Q$38,$Q$40,$Q$41,$Q$42,$P146,EO$2,EO$4,EO$3)</f>
        <v>1</v>
      </c>
      <c r="EP146" s="15">
        <f ca="1">_xll.DBRW($B$3,$Q$37,$Q$38,$Q$40,$Q$41,$Q$42,$P146,EP$2,EP$4,EP$3)</f>
        <v>58.272206076223334</v>
      </c>
      <c r="EQ146" s="15">
        <f ca="1">_xll.DBRW($B$3,$Q$37,$Q$38,$Q$40,$Q$41,$Q$42,$P146,EQ$2,EQ$4,EQ$3)</f>
        <v>115745.91</v>
      </c>
      <c r="ER146" s="15">
        <f ca="1">_xll.DBRW($B$3,$Q$37,$Q$38,$Q$40,$Q$41,$Q$42,$P146,ER$2,ER$4,ER$3)</f>
        <v>115745.91</v>
      </c>
      <c r="ES146" s="15">
        <f ca="1">_xll.DBRW($B$3,$Q$37,$Q$38,$Q$40,$Q$41,$Q$42,$P146,ES$2,ES$4,ES$3)</f>
        <v>12.689391061108067</v>
      </c>
      <c r="ET146" s="15">
        <f ca="1">_xll.DBRW($B$3,$Q$37,$Q$38,$Q$40,$Q$41,$Q$42,$P146,ET$2,ET$4,ET$3)</f>
        <v>1</v>
      </c>
      <c r="EU146" s="15">
        <f ca="1">_xll.DBRW($B$3,$Q$37,$Q$38,$Q$40,$Q$41,$Q$42,$P146,EU$2,EU$4,EU$3)</f>
        <v>54.227719130620272</v>
      </c>
      <c r="EV146" s="15">
        <f ca="1">_xll.DBRW($B$3,$Q$37,$Q$38,$Q$40,$Q$41,$Q$42,$P146,EV$2,EV$4,EV$3)</f>
        <v>126995.83</v>
      </c>
      <c r="EW146" s="15">
        <f ca="1">_xll.DBRW($B$3,$Q$37,$Q$38,$Q$40,$Q$41,$Q$42,$P146,EW$2,EW$4,EW$3)</f>
        <v>126995.83</v>
      </c>
      <c r="EX146" s="15">
        <f t="shared" ca="1" si="254"/>
        <v>2.8816304980986462</v>
      </c>
      <c r="EY146" s="15">
        <f t="shared" ca="1" si="255"/>
        <v>0</v>
      </c>
      <c r="EZ146" s="15">
        <f t="shared" ca="1" si="256"/>
        <v>4.0444869456030617</v>
      </c>
      <c r="FA146" s="15">
        <f t="shared" ca="1" si="257"/>
        <v>-333536.94428618107</v>
      </c>
      <c r="FB146" s="15">
        <f t="shared" ca="1" si="258"/>
        <v>0</v>
      </c>
      <c r="FC146" s="15">
        <f t="shared" ca="1" si="259"/>
        <v>125090.61789131117</v>
      </c>
      <c r="FD146" s="15">
        <f t="shared" ca="1" si="260"/>
        <v>-15546.632967030237</v>
      </c>
      <c r="FE146" s="15">
        <f t="shared" ca="1" si="261"/>
        <v>0</v>
      </c>
      <c r="FF146" s="15">
        <f t="shared" ca="1" si="262"/>
        <v>-223992.95936190011</v>
      </c>
      <c r="FG146" s="15">
        <f t="shared" ca="1" si="263"/>
        <v>33210.649361900083</v>
      </c>
      <c r="FH146" s="15">
        <f t="shared" ca="1" si="264"/>
        <v>-190782.31000000003</v>
      </c>
      <c r="FI146" s="20"/>
      <c r="FJ146" s="85">
        <f t="shared" ca="1" si="265"/>
        <v>137882.03018144693</v>
      </c>
      <c r="FK146" s="21"/>
      <c r="FL146" s="22"/>
      <c r="FM146" s="104">
        <f ca="1">_xll.DBRW($B$3,$Q$37,$Q$38,$Q$40,$Q$41,$Q$42,$P146,FM$2,FM$4,FM$3)</f>
        <v>12564.409999999771</v>
      </c>
      <c r="FN146" s="105">
        <f t="shared" ca="1" si="266"/>
        <v>1.8628375606820991E-3</v>
      </c>
      <c r="FO146" s="104">
        <f ca="1">_xll.DBRW($B$3,$Q$37,$Q$38,$Q$40,$Q$41,$Q$42,$P146,FO$2,FO$4,FO$3)</f>
        <v>196163.85999999972</v>
      </c>
      <c r="FP146" s="105">
        <f t="shared" ca="1" si="267"/>
        <v>2.8484473726160184E-2</v>
      </c>
      <c r="FQ146" s="86">
        <f t="shared" ca="1" si="268"/>
        <v>-183599.44999999995</v>
      </c>
      <c r="FR146" s="103">
        <f t="shared" ca="1" si="269"/>
        <v>-2.6621636165478084</v>
      </c>
      <c r="FS146" s="23"/>
      <c r="FU146" s="37"/>
      <c r="FV146" s="37"/>
      <c r="FW146" s="37"/>
      <c r="FX146" s="37"/>
      <c r="FY146" s="37"/>
      <c r="FZ146" s="37"/>
      <c r="GA146" s="37"/>
      <c r="GB146" s="37"/>
      <c r="GC146" s="37"/>
      <c r="GD146" s="37"/>
      <c r="GE146" s="37"/>
      <c r="GF146" s="37"/>
      <c r="GG146" s="37"/>
    </row>
    <row r="147" spans="1:189" ht="15" customHeight="1" x14ac:dyDescent="0.25">
      <c r="A147">
        <f t="shared" ca="1" si="191"/>
        <v>1</v>
      </c>
      <c r="C147" s="30"/>
      <c r="D147" s="30"/>
      <c r="E147" s="30">
        <f t="shared" ca="1" si="271"/>
        <v>0</v>
      </c>
      <c r="F147" s="30"/>
      <c r="G147" s="30"/>
      <c r="H147" s="30"/>
      <c r="I147" s="30">
        <f t="shared" ca="1" si="270"/>
        <v>0</v>
      </c>
      <c r="J147" s="30">
        <f t="shared" ca="1" si="192"/>
        <v>0</v>
      </c>
      <c r="K147" s="4"/>
      <c r="L147" s="9"/>
      <c r="M147" s="10"/>
      <c r="N147" s="9"/>
      <c r="O147" s="11"/>
      <c r="P147" s="130" t="s">
        <v>271</v>
      </c>
      <c r="Q147" s="130"/>
      <c r="R147" s="12"/>
      <c r="S147" s="13"/>
      <c r="T147" s="84">
        <f ca="1">_xll.DBRW($B$3,$Q$37,$Q$38,$Q$40,$Q$41,$Q$42,$P147,T$2,T$4,T$3)</f>
        <v>2588936.1</v>
      </c>
      <c r="U147" s="84">
        <f ca="1">_xll.DBRW($B$3,$Q$37,$Q$38,$Q$40,$Q$41,$Q$42,$P147,U$2,U$4,U$3)</f>
        <v>2718197.95</v>
      </c>
      <c r="V147" s="85">
        <f t="shared" ca="1" si="193"/>
        <v>-129261.85000000009</v>
      </c>
      <c r="W147" s="106">
        <f t="shared" ca="1" si="194"/>
        <v>-4.7554244531749459E-2</v>
      </c>
      <c r="X147" s="15">
        <f ca="1">_xll.DBRW($B$3,$Q$37,$Q$38,$Q$40,$Q$41,$Q$42,$P147,X$2,X$4,X$3)</f>
        <v>-803137.57000000007</v>
      </c>
      <c r="Y147" s="15">
        <f ca="1">_xll.DBRW($B$3,$Q$37,$Q$38,$Q$40,$Q$41,$Q$42,$P147,Y$2,Y$4,Y$3)</f>
        <v>-99074.01</v>
      </c>
      <c r="Z147" s="15">
        <f ca="1">_xll.DBRW($B$3,$Q$37,$Q$38,$Q$40,$Q$41,$Q$42,$P147,Z$2,Z$4,Z$3)</f>
        <v>-302229.39</v>
      </c>
      <c r="AA147" s="15">
        <f ca="1">_xll.DBRW($B$3,$Q$37,$Q$38,$Q$40,$Q$41,$Q$42,$P147,AA$2,AA$4,AA$3)</f>
        <v>-128487.34999999999</v>
      </c>
      <c r="AB147" s="15">
        <f ca="1">_xll.DBRW($B$3,$Q$37,$Q$38,$Q$40,$Q$41,$Q$42,$P147,AB$2,AB$4,AB$3)</f>
        <v>-448267.60000000003</v>
      </c>
      <c r="AC147" s="15">
        <f ca="1">_xll.DBRW($B$3,$Q$37,$Q$38,$Q$40,$Q$41,$Q$42,$P147,AC$2,AC$4,AC$3)</f>
        <v>-868358.42999999993</v>
      </c>
      <c r="AD147" s="15">
        <f ca="1">_xll.DBRW($B$3,$Q$37,$Q$38,$Q$40,$Q$41,$Q$42,$P147,AD$2,AD$4,AD$3)</f>
        <v>-171372.45</v>
      </c>
      <c r="AE147" s="15">
        <f ca="1">_xll.DBRW($B$3,$Q$37,$Q$38,$Q$40,$Q$41,$Q$42,$P147,AE$2,AE$4,AE$3)</f>
        <v>-404828.89</v>
      </c>
      <c r="AF147" s="15">
        <f ca="1">_xll.DBRW($B$3,$Q$37,$Q$38,$Q$40,$Q$41,$Q$42,$P147,AF$2,AF$4,AF$3)</f>
        <v>-218111.42999999996</v>
      </c>
      <c r="AG147" s="15">
        <f ca="1">_xll.DBRW($B$3,$Q$37,$Q$38,$Q$40,$Q$41,$Q$42,$P147,AG$2,AG$4,AG$3)</f>
        <v>-647632.85999999987</v>
      </c>
      <c r="AH147" s="15">
        <f t="shared" ca="1" si="195"/>
        <v>65220.85999999987</v>
      </c>
      <c r="AI147" s="15">
        <f t="shared" ca="1" si="196"/>
        <v>72298.440000000017</v>
      </c>
      <c r="AJ147" s="15">
        <f t="shared" ca="1" si="197"/>
        <v>102599.5</v>
      </c>
      <c r="AK147" s="15">
        <f t="shared" ca="1" si="198"/>
        <v>89624.079999999973</v>
      </c>
      <c r="AL147" s="15">
        <f t="shared" ca="1" si="199"/>
        <v>199365.25999999983</v>
      </c>
      <c r="AM147" s="20"/>
      <c r="AN147" s="16">
        <f ca="1">_xll.DBRW($B$3,$Q$37,$Q$38,$Q$40,$Q$41,$Q$42,$P147,AN$2,AN$4,AN$3)</f>
        <v>0.3102191552738594</v>
      </c>
      <c r="AO147" s="16">
        <f ca="1">_xll.DBRW($B$3,$Q$37,$Q$38,$Q$40,$Q$41,$Q$42,$P147,AO$2,AO$4,AO$3)</f>
        <v>0.31946107162651632</v>
      </c>
      <c r="AP147" s="17">
        <f t="shared" ca="1" si="200"/>
        <v>0.92419163526569204</v>
      </c>
      <c r="AQ147" s="14">
        <f t="shared" ca="1" si="201"/>
        <v>23926.730878573828</v>
      </c>
      <c r="AR147" s="18">
        <f ca="1">_xll.DBRW($B$3,$Q$37,$Q$38,$Q$40,$Q$41,$Q$42,$P147,AR$2,AR$4,AR$3)</f>
        <v>11.714670892366451</v>
      </c>
      <c r="AS147" s="19">
        <f ca="1">_xll.DBRW($B$3,$Q$37,$Q$38,$Q$40,$Q$41,$Q$42,$P147,AS$2,AS$4,AS$3)</f>
        <v>1.0377019528542066</v>
      </c>
      <c r="AT147" s="18">
        <f ca="1">_xll.DBRW($B$3,$Q$37,$Q$38,$Q$40,$Q$41,$Q$42,$P147,AT$2,AT$4,AT$3)</f>
        <v>39.186287034149977</v>
      </c>
      <c r="AU147" s="15">
        <f ca="1">_xll.DBRW($B$3,$Q$37,$Q$38,$Q$40,$Q$41,$Q$42,$P147,AU$2,AU$4,AU$3)</f>
        <v>68558.27</v>
      </c>
      <c r="AV147" s="15">
        <f ca="1">_xll.DBRW($B$3,$Q$37,$Q$38,$Q$40,$Q$41,$Q$42,$P147,AV$2,AV$4,AV$3)</f>
        <v>66067.399999999994</v>
      </c>
      <c r="AW147" s="18">
        <f ca="1">_xll.DBRW($B$3,$Q$37,$Q$38,$Q$40,$Q$41,$Q$42,$P147,AW$2,AW$4,AW$3)</f>
        <v>11.807019013283531</v>
      </c>
      <c r="AX147" s="19">
        <f ca="1">_xll.DBRW($B$3,$Q$37,$Q$38,$Q$40,$Q$41,$Q$42,$P147,AX$2,AX$4,AX$3)</f>
        <v>1.0380954733439665</v>
      </c>
      <c r="AY147" s="18">
        <f ca="1">_xll.DBRW($B$3,$Q$37,$Q$38,$Q$40,$Q$41,$Q$42,$P147,AY$2,AY$4,AY$3)</f>
        <v>38.367156689768095</v>
      </c>
      <c r="AZ147" s="15">
        <f ca="1">_xll.DBRW($B$3,$Q$37,$Q$38,$Q$40,$Q$41,$Q$42,$P147,AZ$2,AZ$4,AZ$3)</f>
        <v>73545.95</v>
      </c>
      <c r="BA147" s="15">
        <f ca="1">_xll.DBRW($B$3,$Q$37,$Q$38,$Q$40,$Q$41,$Q$42,$P147,BA$2,BA$4,BA$3)</f>
        <v>70847</v>
      </c>
      <c r="BB147" s="18">
        <f t="shared" ca="1" si="202"/>
        <v>-9.2348120917080223E-2</v>
      </c>
      <c r="BC147" s="18">
        <f t="shared" ca="1" si="203"/>
        <v>-3.9352048975982434E-4</v>
      </c>
      <c r="BD147" s="18">
        <f t="shared" ca="1" si="204"/>
        <v>0.81913034438188248</v>
      </c>
      <c r="BE147" s="15">
        <f t="shared" ca="1" si="205"/>
        <v>6331.2274078258342</v>
      </c>
      <c r="BF147" s="15">
        <f t="shared" ca="1" si="206"/>
        <v>304.45281576350123</v>
      </c>
      <c r="BG147" s="15">
        <f t="shared" ca="1" si="207"/>
        <v>16788.381959403436</v>
      </c>
      <c r="BH147" s="15">
        <f t="shared" ca="1" si="208"/>
        <v>502.66869558105827</v>
      </c>
      <c r="BI147" s="15">
        <f t="shared" ca="1" si="209"/>
        <v>0</v>
      </c>
      <c r="BJ147" s="15">
        <f t="shared" ca="1" si="210"/>
        <v>23926.730878573828</v>
      </c>
      <c r="BK147" s="15">
        <f t="shared" ca="1" si="211"/>
        <v>41294.129121426042</v>
      </c>
      <c r="BL147" s="15">
        <f t="shared" ca="1" si="212"/>
        <v>65220.85999999987</v>
      </c>
      <c r="BM147" s="16">
        <f ca="1">_xll.DBRW($B$3,$Q$37,$Q$38,$Q$40,$Q$41,$Q$42,$P147,BM$2,BM$4,BM$3)</f>
        <v>3.8268233039818939E-2</v>
      </c>
      <c r="BN147" s="16">
        <f ca="1">_xll.DBRW($B$3,$Q$37,$Q$38,$Q$40,$Q$41,$Q$42,$P147,BN$2,BN$4,BN$3)</f>
        <v>6.3046346569424788E-2</v>
      </c>
      <c r="BO147" s="17">
        <f t="shared" ca="1" si="213"/>
        <v>2.4778113529605852</v>
      </c>
      <c r="BP147" s="14">
        <f t="shared" ca="1" si="214"/>
        <v>64148.952606695006</v>
      </c>
      <c r="BQ147" s="15">
        <f ca="1">_xll.DBRW($B$3,$Q$37,$Q$38,$Q$40,$Q$41,$Q$42,$P147,BQ$2,BQ$4,BQ$3)</f>
        <v>0.2219111540167272</v>
      </c>
      <c r="BR147" s="15">
        <f ca="1">_xll.DBRW($B$3,$Q$37,$Q$38,$Q$40,$Q$41,$Q$42,$P147,BR$2,BR$4,BR$3)</f>
        <v>6.7576141939897747</v>
      </c>
      <c r="BS147" s="15">
        <f ca="1">_xll.DBRW($B$3,$Q$37,$Q$38,$Q$40,$Q$41,$Q$42,$P147,BS$2,BS$4,BS$3)</f>
        <v>39.186287034149977</v>
      </c>
      <c r="BT147" s="15">
        <f ca="1">_xll.DBRW($B$3,$Q$37,$Q$38,$Q$40,$Q$41,$Q$42,$P147,BT$2,BT$4,BT$3)</f>
        <v>446458</v>
      </c>
      <c r="BU147" s="15">
        <f ca="1">_xll.DBRW($B$3,$Q$37,$Q$38,$Q$40,$Q$41,$Q$42,$P147,BU$2,BU$4,BU$3)</f>
        <v>66067.399999999994</v>
      </c>
      <c r="BV147" s="15">
        <f ca="1">_xll.DBRW($B$3,$Q$37,$Q$38,$Q$40,$Q$41,$Q$42,$P147,BV$2,BV$4,BV$3)</f>
        <v>0.33961635414561064</v>
      </c>
      <c r="BW147" s="15">
        <f ca="1">_xll.DBRW($B$3,$Q$37,$Q$38,$Q$40,$Q$41,$Q$42,$P147,BW$2,BW$4,BW$3)</f>
        <v>7.1224751930215815</v>
      </c>
      <c r="BX147" s="15">
        <f ca="1">_xll.DBRW($B$3,$Q$37,$Q$38,$Q$40,$Q$41,$Q$42,$P147,BX$2,BX$4,BX$3)</f>
        <v>38.367156689768095</v>
      </c>
      <c r="BY147" s="15">
        <f ca="1">_xll.DBRW($B$3,$Q$37,$Q$38,$Q$40,$Q$41,$Q$42,$P147,BY$2,BY$4,BY$3)</f>
        <v>504606</v>
      </c>
      <c r="BZ147" s="15">
        <f ca="1">_xll.DBRW($B$3,$Q$37,$Q$38,$Q$40,$Q$41,$Q$42,$P147,BZ$2,BZ$4,BZ$3)</f>
        <v>70847</v>
      </c>
      <c r="CA147" s="15">
        <f t="shared" ca="1" si="215"/>
        <v>-0.11770520012888344</v>
      </c>
      <c r="CB147" s="15">
        <f t="shared" ca="1" si="216"/>
        <v>-0.3648609990318068</v>
      </c>
      <c r="CC147" s="15">
        <f t="shared" ca="1" si="217"/>
        <v>0.81913034438188248</v>
      </c>
      <c r="CD147" s="15">
        <f t="shared" ca="1" si="218"/>
        <v>52550.428239141045</v>
      </c>
      <c r="CE147" s="15">
        <f t="shared" ca="1" si="219"/>
        <v>5075.2359660170296</v>
      </c>
      <c r="CF147" s="15">
        <f t="shared" ca="1" si="220"/>
        <v>2070.9930455995918</v>
      </c>
      <c r="CG147" s="15">
        <f t="shared" ca="1" si="221"/>
        <v>4452.2953559373409</v>
      </c>
      <c r="CH147" s="15">
        <f t="shared" ca="1" si="222"/>
        <v>0</v>
      </c>
      <c r="CI147" s="15">
        <f t="shared" ca="1" si="223"/>
        <v>64148.952606695006</v>
      </c>
      <c r="CJ147" s="15">
        <f t="shared" ca="1" si="224"/>
        <v>8149.4873933050085</v>
      </c>
      <c r="CK147" s="15">
        <f t="shared" ca="1" si="225"/>
        <v>72298.440000000017</v>
      </c>
      <c r="CL147" s="16">
        <f ca="1">_xll.DBRW($B$3,$Q$37,$Q$38,$Q$40,$Q$41,$Q$42,$P147,CL$2,CL$4,CL$3)</f>
        <v>0.11673883723897241</v>
      </c>
      <c r="CM147" s="16">
        <f ca="1">_xll.DBRW($B$3,$Q$37,$Q$38,$Q$40,$Q$41,$Q$42,$P147,CM$2,CM$4,CM$3)</f>
        <v>0.14893282146725187</v>
      </c>
      <c r="CN147" s="17">
        <f t="shared" ca="1" si="226"/>
        <v>3.219398422827946</v>
      </c>
      <c r="CO147" s="14">
        <f t="shared" ca="1" si="227"/>
        <v>83348.167971423303</v>
      </c>
      <c r="CP147" s="15">
        <f ca="1">_xll.DBRW($B$3,$Q$37,$Q$38,$Q$40,$Q$41,$Q$42,$P147,CP$2,CP$4,CP$3)</f>
        <v>0</v>
      </c>
      <c r="CQ147" s="15">
        <f ca="1">_xll.DBRW($B$3,$Q$37,$Q$38,$Q$40,$Q$41,$Q$42,$P147,CQ$2,CQ$4,CQ$3)</f>
        <v>0</v>
      </c>
      <c r="CR147" s="15">
        <f ca="1">_xll.DBRW($B$3,$Q$37,$Q$38,$Q$40,$Q$41,$Q$42,$P147,CR$2,CR$4,CR$3)</f>
        <v>0</v>
      </c>
      <c r="CS147" s="15">
        <f ca="1">_xll.DBRW($B$3,$Q$37,$Q$38,$Q$40,$Q$41,$Q$42,$P147,CS$2,CS$4,CS$3)</f>
        <v>0</v>
      </c>
      <c r="CT147" s="15">
        <f ca="1">_xll.DBRW($B$3,$Q$37,$Q$38,$Q$40,$Q$41,$Q$42,$P147,CT$2,CT$4,CT$3)</f>
        <v>0</v>
      </c>
      <c r="CU147" s="15">
        <f ca="1">_xll.DBRW($B$3,$Q$37,$Q$38,$Q$40,$Q$41,$Q$42,$P147,CU$2,CU$4,CU$3)</f>
        <v>0</v>
      </c>
      <c r="CV147" s="15">
        <f ca="1">_xll.DBRW($B$3,$Q$37,$Q$38,$Q$40,$Q$41,$Q$42,$P147,CV$2,CV$4,CV$3)</f>
        <v>0</v>
      </c>
      <c r="CW147" s="15">
        <f ca="1">_xll.DBRW($B$3,$Q$37,$Q$38,$Q$40,$Q$41,$Q$42,$P147,CW$2,CW$4,CW$3)</f>
        <v>0</v>
      </c>
      <c r="CX147" s="15">
        <f ca="1">_xll.DBRW($B$3,$Q$37,$Q$38,$Q$40,$Q$41,$Q$42,$P147,CX$2,CX$4,CX$3)</f>
        <v>0</v>
      </c>
      <c r="CY147" s="15">
        <f ca="1">_xll.DBRW($B$3,$Q$37,$Q$38,$Q$40,$Q$41,$Q$42,$P147,CY$2,CY$4,CY$3)</f>
        <v>0</v>
      </c>
      <c r="CZ147" s="15">
        <f t="shared" ca="1" si="228"/>
        <v>0</v>
      </c>
      <c r="DA147" s="15">
        <f t="shared" ca="1" si="229"/>
        <v>0</v>
      </c>
      <c r="DB147" s="15">
        <f t="shared" ca="1" si="230"/>
        <v>0</v>
      </c>
      <c r="DC147" s="15">
        <f t="shared" ca="1" si="231"/>
        <v>0</v>
      </c>
      <c r="DD147" s="15">
        <f t="shared" ca="1" si="232"/>
        <v>0</v>
      </c>
      <c r="DE147" s="15">
        <f t="shared" ca="1" si="233"/>
        <v>0</v>
      </c>
      <c r="DF147" s="15">
        <f t="shared" ca="1" si="234"/>
        <v>0</v>
      </c>
      <c r="DG147" s="15">
        <f t="shared" ca="1" si="235"/>
        <v>83348.167971423303</v>
      </c>
      <c r="DH147" s="15">
        <f t="shared" ca="1" si="236"/>
        <v>83348.167971423303</v>
      </c>
      <c r="DI147" s="15">
        <f t="shared" ca="1" si="237"/>
        <v>19251.332028576704</v>
      </c>
      <c r="DJ147" s="15">
        <f t="shared" ca="1" si="238"/>
        <v>102599.5</v>
      </c>
      <c r="DK147" s="16">
        <f ca="1">_xll.DBRW($B$3,$Q$37,$Q$38,$Q$40,$Q$41,$Q$42,$P147,DK$2,DK$4,DK$3)</f>
        <v>4.9629401822625124E-2</v>
      </c>
      <c r="DL147" s="16">
        <f ca="1">_xll.DBRW($B$3,$Q$37,$Q$38,$Q$40,$Q$41,$Q$42,$P147,DL$2,DL$4,DL$3)</f>
        <v>8.0241186996701228E-2</v>
      </c>
      <c r="DM147" s="17">
        <f t="shared" ca="1" si="239"/>
        <v>3.0611785174076105</v>
      </c>
      <c r="DN147" s="14">
        <f t="shared" ca="1" si="240"/>
        <v>79251.955722610423</v>
      </c>
      <c r="DO147" s="15">
        <f ca="1">_xll.DBRW($B$3,$Q$37,$Q$38,$Q$40,$Q$41,$Q$42,$P147,DO$2,DO$4,DO$3)</f>
        <v>0</v>
      </c>
      <c r="DP147" s="15">
        <f ca="1">_xll.DBRW($B$3,$Q$37,$Q$38,$Q$40,$Q$41,$Q$42,$P147,DP$2,DP$4,DP$3)</f>
        <v>0</v>
      </c>
      <c r="DQ147" s="15">
        <f ca="1">_xll.DBRW($B$3,$Q$37,$Q$38,$Q$40,$Q$41,$Q$42,$P147,DQ$2,DQ$4,DQ$3)</f>
        <v>0</v>
      </c>
      <c r="DR147" s="15">
        <f ca="1">_xll.DBRW($B$3,$Q$37,$Q$38,$Q$40,$Q$41,$Q$42,$P147,DR$2,DR$4,DR$3)</f>
        <v>0</v>
      </c>
      <c r="DS147" s="15">
        <f ca="1">_xll.DBRW($B$3,$Q$37,$Q$38,$Q$40,$Q$41,$Q$42,$P147,DS$2,DS$4,DS$3)</f>
        <v>0</v>
      </c>
      <c r="DT147" s="15">
        <f ca="1">_xll.DBRW($B$3,$Q$37,$Q$38,$Q$40,$Q$41,$Q$42,$P147,DT$2,DT$4,DT$3)</f>
        <v>0</v>
      </c>
      <c r="DU147" s="15">
        <f ca="1">_xll.DBRW($B$3,$Q$37,$Q$38,$Q$40,$Q$41,$Q$42,$P147,DU$2,DU$4,DU$3)</f>
        <v>0</v>
      </c>
      <c r="DV147" s="15">
        <f ca="1">_xll.DBRW($B$3,$Q$37,$Q$38,$Q$40,$Q$41,$Q$42,$P147,DV$2,DV$4,DV$3)</f>
        <v>0</v>
      </c>
      <c r="DW147" s="15">
        <f ca="1">_xll.DBRW($B$3,$Q$37,$Q$38,$Q$40,$Q$41,$Q$42,$P147,DW$2,DW$4,DW$3)</f>
        <v>0</v>
      </c>
      <c r="DX147" s="15">
        <f ca="1">_xll.DBRW($B$3,$Q$37,$Q$38,$Q$40,$Q$41,$Q$42,$P147,DX$2,DX$4,DX$3)</f>
        <v>0</v>
      </c>
      <c r="DY147" s="15">
        <f t="shared" ca="1" si="241"/>
        <v>0</v>
      </c>
      <c r="DZ147" s="15">
        <f t="shared" ca="1" si="242"/>
        <v>0</v>
      </c>
      <c r="EA147" s="15">
        <f t="shared" ca="1" si="243"/>
        <v>0</v>
      </c>
      <c r="EB147" s="15">
        <f t="shared" ca="1" si="244"/>
        <v>0</v>
      </c>
      <c r="EC147" s="15">
        <f t="shared" ca="1" si="245"/>
        <v>0</v>
      </c>
      <c r="ED147" s="15">
        <f t="shared" ca="1" si="246"/>
        <v>0</v>
      </c>
      <c r="EE147" s="15">
        <f t="shared" ca="1" si="247"/>
        <v>0</v>
      </c>
      <c r="EF147" s="15">
        <f t="shared" ca="1" si="248"/>
        <v>79251.955722610423</v>
      </c>
      <c r="EG147" s="15">
        <f t="shared" ca="1" si="249"/>
        <v>79251.955722610423</v>
      </c>
      <c r="EH147" s="15">
        <f t="shared" ca="1" si="250"/>
        <v>10372.124277389554</v>
      </c>
      <c r="EI147" s="15">
        <f t="shared" ca="1" si="251"/>
        <v>89624.079999999973</v>
      </c>
      <c r="EJ147" s="16">
        <f ca="1">_xll.DBRW($B$3,$Q$37,$Q$38,$Q$40,$Q$41,$Q$42,$P147,EJ$2,EJ$4,EJ$3)</f>
        <v>0.17314741758207167</v>
      </c>
      <c r="EK147" s="16">
        <f ca="1">_xll.DBRW($B$3,$Q$37,$Q$38,$Q$40,$Q$41,$Q$42,$P147,EK$2,EK$4,EK$3)</f>
        <v>0.23825816659158316</v>
      </c>
      <c r="EL147" s="17">
        <f t="shared" ca="1" si="252"/>
        <v>6.5110749009511499</v>
      </c>
      <c r="EM147" s="14">
        <f t="shared" ca="1" si="253"/>
        <v>168567.56860876357</v>
      </c>
      <c r="EN147" s="15">
        <f ca="1">_xll.DBRW($B$3,$Q$37,$Q$38,$Q$40,$Q$41,$Q$42,$P147,EN$2,EN$4,EN$3)</f>
        <v>6.785004404592887</v>
      </c>
      <c r="EO147" s="15">
        <f ca="1">_xll.DBRW($B$3,$Q$37,$Q$38,$Q$40,$Q$41,$Q$42,$P147,EO$2,EO$4,EO$3)</f>
        <v>1</v>
      </c>
      <c r="EP147" s="15">
        <f ca="1">_xll.DBRW($B$3,$Q$37,$Q$38,$Q$40,$Q$41,$Q$42,$P147,EP$2,EP$4,EP$3)</f>
        <v>39.186287034149977</v>
      </c>
      <c r="EQ147" s="15">
        <f ca="1">_xll.DBRW($B$3,$Q$37,$Q$38,$Q$40,$Q$41,$Q$42,$P147,EQ$2,EQ$4,EQ$3)</f>
        <v>66067.399999999994</v>
      </c>
      <c r="ER147" s="15">
        <f ca="1">_xll.DBRW($B$3,$Q$37,$Q$38,$Q$40,$Q$41,$Q$42,$P147,ER$2,ER$4,ER$3)</f>
        <v>66067.399999999994</v>
      </c>
      <c r="ES147" s="15">
        <f ca="1">_xll.DBRW($B$3,$Q$37,$Q$38,$Q$40,$Q$41,$Q$42,$P147,ES$2,ES$4,ES$3)</f>
        <v>9.1412884102361414</v>
      </c>
      <c r="ET147" s="15">
        <f ca="1">_xll.DBRW($B$3,$Q$37,$Q$38,$Q$40,$Q$41,$Q$42,$P147,ET$2,ET$4,ET$3)</f>
        <v>1</v>
      </c>
      <c r="EU147" s="15">
        <f ca="1">_xll.DBRW($B$3,$Q$37,$Q$38,$Q$40,$Q$41,$Q$42,$P147,EU$2,EU$4,EU$3)</f>
        <v>38.367156689768095</v>
      </c>
      <c r="EV147" s="15">
        <f ca="1">_xll.DBRW($B$3,$Q$37,$Q$38,$Q$40,$Q$41,$Q$42,$P147,EV$2,EV$4,EV$3)</f>
        <v>70847</v>
      </c>
      <c r="EW147" s="15">
        <f ca="1">_xll.DBRW($B$3,$Q$37,$Q$38,$Q$40,$Q$41,$Q$42,$P147,EW$2,EW$4,EW$3)</f>
        <v>70847</v>
      </c>
      <c r="EX147" s="15">
        <f t="shared" ca="1" si="254"/>
        <v>-2.3562840056432544</v>
      </c>
      <c r="EY147" s="15">
        <f t="shared" ca="1" si="255"/>
        <v>0</v>
      </c>
      <c r="EZ147" s="15">
        <f t="shared" ca="1" si="256"/>
        <v>0.81913034438188248</v>
      </c>
      <c r="FA147" s="15">
        <f t="shared" ca="1" si="257"/>
        <v>155673.55791443514</v>
      </c>
      <c r="FB147" s="15">
        <f t="shared" ca="1" si="258"/>
        <v>0</v>
      </c>
      <c r="FC147" s="15">
        <f t="shared" ca="1" si="259"/>
        <v>9370.3594128028108</v>
      </c>
      <c r="FD147" s="15">
        <f t="shared" ca="1" si="260"/>
        <v>3523.6512815256283</v>
      </c>
      <c r="FE147" s="15">
        <f t="shared" ca="1" si="261"/>
        <v>0</v>
      </c>
      <c r="FF147" s="15">
        <f t="shared" ca="1" si="262"/>
        <v>168567.56860876357</v>
      </c>
      <c r="FG147" s="15">
        <f t="shared" ca="1" si="263"/>
        <v>30797.691391236258</v>
      </c>
      <c r="FH147" s="15">
        <f t="shared" ca="1" si="264"/>
        <v>199365.25999999983</v>
      </c>
      <c r="FI147" s="20"/>
      <c r="FJ147" s="85">
        <f t="shared" ca="1" si="265"/>
        <v>109864.76421193357</v>
      </c>
      <c r="FK147" s="21"/>
      <c r="FL147" s="22"/>
      <c r="FM147" s="104">
        <f ca="1">_xll.DBRW($B$3,$Q$37,$Q$38,$Q$40,$Q$41,$Q$42,$P147,FM$2,FM$4,FM$3)</f>
        <v>807740.1800000011</v>
      </c>
      <c r="FN147" s="105">
        <f t="shared" ca="1" si="266"/>
        <v>0.3119969550426529</v>
      </c>
      <c r="FO147" s="104">
        <f ca="1">_xll.DBRW($B$3,$Q$37,$Q$38,$Q$40,$Q$41,$Q$42,$P147,FO$2,FO$4,FO$3)</f>
        <v>407893.89</v>
      </c>
      <c r="FP147" s="105">
        <f t="shared" ca="1" si="267"/>
        <v>0.15006040674852247</v>
      </c>
      <c r="FQ147" s="86">
        <f t="shared" ca="1" si="268"/>
        <v>399846.29000000108</v>
      </c>
      <c r="FR147" s="103">
        <f t="shared" ca="1" si="269"/>
        <v>16.193654829413042</v>
      </c>
      <c r="FS147" s="23"/>
      <c r="FU147" s="37"/>
      <c r="FV147" s="37"/>
      <c r="FW147" s="37"/>
      <c r="FX147" s="37"/>
      <c r="FY147" s="37"/>
      <c r="FZ147" s="37"/>
      <c r="GA147" s="37"/>
      <c r="GB147" s="37"/>
      <c r="GC147" s="37"/>
      <c r="GD147" s="37"/>
      <c r="GE147" s="37"/>
      <c r="GF147" s="37"/>
      <c r="GG147" s="37"/>
    </row>
    <row r="148" spans="1:189" ht="15" customHeight="1" x14ac:dyDescent="0.25">
      <c r="A148">
        <f t="shared" ca="1" si="191"/>
        <v>1</v>
      </c>
      <c r="C148" s="30"/>
      <c r="D148" s="30"/>
      <c r="E148" s="30">
        <f t="shared" ca="1" si="271"/>
        <v>0</v>
      </c>
      <c r="F148" s="30"/>
      <c r="G148" s="30"/>
      <c r="H148" s="30"/>
      <c r="I148" s="30">
        <f t="shared" ca="1" si="270"/>
        <v>0</v>
      </c>
      <c r="J148" s="30">
        <f t="shared" ca="1" si="192"/>
        <v>0</v>
      </c>
      <c r="K148" s="4"/>
      <c r="L148" s="9"/>
      <c r="M148" s="10"/>
      <c r="N148" s="9"/>
      <c r="O148" s="11"/>
      <c r="P148" s="130" t="s">
        <v>292</v>
      </c>
      <c r="Q148" s="130"/>
      <c r="R148" s="12"/>
      <c r="S148" s="13"/>
      <c r="T148" s="84">
        <f ca="1">_xll.DBRW($B$3,$Q$37,$Q$38,$Q$40,$Q$41,$Q$42,$P148,T$2,T$4,T$3)</f>
        <v>4669548.2</v>
      </c>
      <c r="U148" s="84">
        <f ca="1">_xll.DBRW($B$3,$Q$37,$Q$38,$Q$40,$Q$41,$Q$42,$P148,U$2,U$4,U$3)</f>
        <v>4789308.6900000004</v>
      </c>
      <c r="V148" s="85">
        <f t="shared" ca="1" si="193"/>
        <v>-119760.49000000022</v>
      </c>
      <c r="W148" s="106">
        <f t="shared" ca="1" si="194"/>
        <v>-2.5005798905812483E-2</v>
      </c>
      <c r="X148" s="15">
        <f ca="1">_xll.DBRW($B$3,$Q$37,$Q$38,$Q$40,$Q$41,$Q$42,$P148,X$2,X$4,X$3)</f>
        <v>-3074157.3500000006</v>
      </c>
      <c r="Y148" s="15">
        <f ca="1">_xll.DBRW($B$3,$Q$37,$Q$38,$Q$40,$Q$41,$Q$42,$P148,Y$2,Y$4,Y$3)</f>
        <v>-8817.4599999999991</v>
      </c>
      <c r="Z148" s="15">
        <f ca="1">_xll.DBRW($B$3,$Q$37,$Q$38,$Q$40,$Q$41,$Q$42,$P148,Z$2,Z$4,Z$3)</f>
        <v>0</v>
      </c>
      <c r="AA148" s="15">
        <f ca="1">_xll.DBRW($B$3,$Q$37,$Q$38,$Q$40,$Q$41,$Q$42,$P148,AA$2,AA$4,AA$3)</f>
        <v>-5986.12</v>
      </c>
      <c r="AB148" s="15">
        <f ca="1">_xll.DBRW($B$3,$Q$37,$Q$38,$Q$40,$Q$41,$Q$42,$P148,AB$2,AB$4,AB$3)</f>
        <v>-1240239.8400000001</v>
      </c>
      <c r="AC148" s="15">
        <f ca="1">_xll.DBRW($B$3,$Q$37,$Q$38,$Q$40,$Q$41,$Q$42,$P148,AC$2,AC$4,AC$3)</f>
        <v>-3118247.4699999993</v>
      </c>
      <c r="AD148" s="15">
        <f ca="1">_xll.DBRW($B$3,$Q$37,$Q$38,$Q$40,$Q$41,$Q$42,$P148,AD$2,AD$4,AD$3)</f>
        <v>-4124.8999999999996</v>
      </c>
      <c r="AE148" s="15">
        <f ca="1">_xll.DBRW($B$3,$Q$37,$Q$38,$Q$40,$Q$41,$Q$42,$P148,AE$2,AE$4,AE$3)</f>
        <v>0</v>
      </c>
      <c r="AF148" s="15">
        <f ca="1">_xll.DBRW($B$3,$Q$37,$Q$38,$Q$40,$Q$41,$Q$42,$P148,AF$2,AF$4,AF$3)</f>
        <v>3328.1899999999987</v>
      </c>
      <c r="AG148" s="15">
        <f ca="1">_xll.DBRW($B$3,$Q$37,$Q$38,$Q$40,$Q$41,$Q$42,$P148,AG$2,AG$4,AG$3)</f>
        <v>-1437512.1400000001</v>
      </c>
      <c r="AH148" s="15">
        <f t="shared" ca="1" si="195"/>
        <v>44090.119999998715</v>
      </c>
      <c r="AI148" s="15">
        <f t="shared" ca="1" si="196"/>
        <v>-4692.5599999999995</v>
      </c>
      <c r="AJ148" s="15">
        <f t="shared" ca="1" si="197"/>
        <v>0</v>
      </c>
      <c r="AK148" s="15">
        <f t="shared" ca="1" si="198"/>
        <v>-9314.3099999999977</v>
      </c>
      <c r="AL148" s="15">
        <f t="shared" ca="1" si="199"/>
        <v>197272.30000000005</v>
      </c>
      <c r="AM148" s="20"/>
      <c r="AN148" s="16">
        <f ca="1">_xll.DBRW($B$3,$Q$37,$Q$38,$Q$40,$Q$41,$Q$42,$P148,AN$2,AN$4,AN$3)</f>
        <v>0.65834149650709262</v>
      </c>
      <c r="AO148" s="16">
        <f ca="1">_xll.DBRW($B$3,$Q$37,$Q$38,$Q$40,$Q$41,$Q$42,$P148,AO$2,AO$4,AO$3)</f>
        <v>0.65108508802342391</v>
      </c>
      <c r="AP148" s="17">
        <f t="shared" ca="1" si="200"/>
        <v>-0.72564084836687082</v>
      </c>
      <c r="AQ148" s="14">
        <f t="shared" ca="1" si="201"/>
        <v>-33884.149173379818</v>
      </c>
      <c r="AR148" s="18">
        <f ca="1">_xll.DBRW($B$3,$Q$37,$Q$38,$Q$40,$Q$41,$Q$42,$P148,AR$2,AR$4,AR$3)</f>
        <v>27.838451699860709</v>
      </c>
      <c r="AS148" s="19">
        <f ca="1">_xll.DBRW($B$3,$Q$37,$Q$38,$Q$40,$Q$41,$Q$42,$P148,AS$2,AS$4,AS$3)</f>
        <v>1.2611079083977277</v>
      </c>
      <c r="AT148" s="18">
        <f ca="1">_xll.DBRW($B$3,$Q$37,$Q$38,$Q$40,$Q$41,$Q$42,$P148,AT$2,AT$4,AT$3)</f>
        <v>53.326870298330469</v>
      </c>
      <c r="AU148" s="15">
        <f ca="1">_xll.DBRW($B$3,$Q$37,$Q$38,$Q$40,$Q$41,$Q$42,$P148,AU$2,AU$4,AU$3)</f>
        <v>110428.46</v>
      </c>
      <c r="AV148" s="15">
        <f ca="1">_xll.DBRW($B$3,$Q$37,$Q$38,$Q$40,$Q$41,$Q$42,$P148,AV$2,AV$4,AV$3)</f>
        <v>87564.64</v>
      </c>
      <c r="AW148" s="18">
        <f ca="1">_xll.DBRW($B$3,$Q$37,$Q$38,$Q$40,$Q$41,$Q$42,$P148,AW$2,AW$4,AW$3)</f>
        <v>26.260535972226332</v>
      </c>
      <c r="AX148" s="19">
        <f ca="1">_xll.DBRW($B$3,$Q$37,$Q$38,$Q$40,$Q$41,$Q$42,$P148,AX$2,AX$4,AX$3)</f>
        <v>1.2773767495217747</v>
      </c>
      <c r="AY148" s="18">
        <f ca="1">_xll.DBRW($B$3,$Q$37,$Q$38,$Q$40,$Q$41,$Q$42,$P148,AY$2,AY$4,AY$3)</f>
        <v>51.521066444229923</v>
      </c>
      <c r="AZ148" s="15">
        <f ca="1">_xll.DBRW($B$3,$Q$37,$Q$38,$Q$40,$Q$41,$Q$42,$P148,AZ$2,AZ$4,AZ$3)</f>
        <v>118742.72</v>
      </c>
      <c r="BA148" s="15">
        <f ca="1">_xll.DBRW($B$3,$Q$37,$Q$38,$Q$40,$Q$41,$Q$42,$P148,BA$2,BA$4,BA$3)</f>
        <v>92958.26</v>
      </c>
      <c r="BB148" s="18">
        <f t="shared" ca="1" si="202"/>
        <v>1.5779157276343767</v>
      </c>
      <c r="BC148" s="18">
        <f t="shared" ca="1" si="203"/>
        <v>-1.6268841124047029E-2</v>
      </c>
      <c r="BD148" s="18">
        <f t="shared" ca="1" si="204"/>
        <v>1.8058038541005459</v>
      </c>
      <c r="BE148" s="15">
        <f t="shared" ca="1" si="205"/>
        <v>-174246.80381244369</v>
      </c>
      <c r="BF148" s="15">
        <f t="shared" ca="1" si="206"/>
        <v>39152.879161293131</v>
      </c>
      <c r="BG148" s="15">
        <f t="shared" ca="1" si="207"/>
        <v>104099.96235828825</v>
      </c>
      <c r="BH148" s="15">
        <f t="shared" ca="1" si="208"/>
        <v>-2890.1868805175036</v>
      </c>
      <c r="BI148" s="15">
        <f t="shared" ca="1" si="209"/>
        <v>0</v>
      </c>
      <c r="BJ148" s="15">
        <f t="shared" ca="1" si="210"/>
        <v>-33884.149173379818</v>
      </c>
      <c r="BK148" s="15">
        <f t="shared" ca="1" si="211"/>
        <v>77974.269173378532</v>
      </c>
      <c r="BL148" s="15">
        <f t="shared" ca="1" si="212"/>
        <v>44090.119999998715</v>
      </c>
      <c r="BM148" s="16">
        <f ca="1">_xll.DBRW($B$3,$Q$37,$Q$38,$Q$40,$Q$41,$Q$42,$P148,BM$2,BM$4,BM$3)</f>
        <v>1.8882897493166467E-3</v>
      </c>
      <c r="BN148" s="16">
        <f ca="1">_xll.DBRW($B$3,$Q$37,$Q$38,$Q$40,$Q$41,$Q$42,$P148,BN$2,BN$4,BN$3)</f>
        <v>8.612725274135544E-4</v>
      </c>
      <c r="BO148" s="17">
        <f t="shared" ca="1" si="213"/>
        <v>-0.10270172219030924</v>
      </c>
      <c r="BP148" s="14">
        <f t="shared" ca="1" si="214"/>
        <v>-4795.7064199065853</v>
      </c>
      <c r="BQ148" s="15">
        <f ca="1">_xll.DBRW($B$3,$Q$37,$Q$38,$Q$40,$Q$41,$Q$42,$P148,BQ$2,BQ$4,BQ$3)</f>
        <v>1.0827618134239742E-2</v>
      </c>
      <c r="BR148" s="15">
        <f ca="1">_xll.DBRW($B$3,$Q$37,$Q$38,$Q$40,$Q$41,$Q$42,$P148,BR$2,BR$4,BR$3)</f>
        <v>9.2999754238697268</v>
      </c>
      <c r="BS148" s="15">
        <f ca="1">_xll.DBRW($B$3,$Q$37,$Q$38,$Q$40,$Q$41,$Q$42,$P148,BS$2,BS$4,BS$3)</f>
        <v>53.326870298330469</v>
      </c>
      <c r="BT148" s="15">
        <f ca="1">_xll.DBRW($B$3,$Q$37,$Q$38,$Q$40,$Q$41,$Q$42,$P148,BT$2,BT$4,BT$3)</f>
        <v>814349</v>
      </c>
      <c r="BU148" s="15">
        <f ca="1">_xll.DBRW($B$3,$Q$37,$Q$38,$Q$40,$Q$41,$Q$42,$P148,BU$2,BU$4,BU$3)</f>
        <v>87564.64</v>
      </c>
      <c r="BV148" s="15">
        <f ca="1">_xll.DBRW($B$3,$Q$37,$Q$38,$Q$40,$Q$41,$Q$42,$P148,BV$2,BV$4,BV$3)</f>
        <v>4.952235283100642E-3</v>
      </c>
      <c r="BW148" s="15">
        <f ca="1">_xll.DBRW($B$3,$Q$37,$Q$38,$Q$40,$Q$41,$Q$42,$P148,BW$2,BW$4,BW$3)</f>
        <v>8.9603333797340881</v>
      </c>
      <c r="BX148" s="15">
        <f ca="1">_xll.DBRW($B$3,$Q$37,$Q$38,$Q$40,$Q$41,$Q$42,$P148,BX$2,BX$4,BX$3)</f>
        <v>51.521066444229923</v>
      </c>
      <c r="BY148" s="15">
        <f ca="1">_xll.DBRW($B$3,$Q$37,$Q$38,$Q$40,$Q$41,$Q$42,$P148,BY$2,BY$4,BY$3)</f>
        <v>832937</v>
      </c>
      <c r="BZ148" s="15">
        <f ca="1">_xll.DBRW($B$3,$Q$37,$Q$38,$Q$40,$Q$41,$Q$42,$P148,BZ$2,BZ$4,BZ$3)</f>
        <v>92958.26</v>
      </c>
      <c r="CA148" s="15">
        <f t="shared" ca="1" si="215"/>
        <v>5.8753828511390995E-3</v>
      </c>
      <c r="CB148" s="15">
        <f t="shared" ca="1" si="216"/>
        <v>0.3396420441356387</v>
      </c>
      <c r="CC148" s="15">
        <f t="shared" ca="1" si="217"/>
        <v>1.8058038541005459</v>
      </c>
      <c r="CD148" s="15">
        <f t="shared" ca="1" si="218"/>
        <v>-4784.6121494422741</v>
      </c>
      <c r="CE148" s="15">
        <f t="shared" ca="1" si="219"/>
        <v>-334.22641899213613</v>
      </c>
      <c r="CF148" s="15">
        <f t="shared" ca="1" si="220"/>
        <v>298.58499406210035</v>
      </c>
      <c r="CG148" s="15">
        <f t="shared" ca="1" si="221"/>
        <v>24.547154465724518</v>
      </c>
      <c r="CH148" s="15">
        <f t="shared" ca="1" si="222"/>
        <v>0</v>
      </c>
      <c r="CI148" s="15">
        <f t="shared" ca="1" si="223"/>
        <v>-4795.7064199065853</v>
      </c>
      <c r="CJ148" s="15">
        <f t="shared" ca="1" si="224"/>
        <v>103.1464199065859</v>
      </c>
      <c r="CK148" s="15">
        <f t="shared" ca="1" si="225"/>
        <v>-4692.5599999999995</v>
      </c>
      <c r="CL148" s="16">
        <f ca="1">_xll.DBRW($B$3,$Q$37,$Q$38,$Q$40,$Q$41,$Q$42,$P148,CL$2,CL$4,CL$3)</f>
        <v>0</v>
      </c>
      <c r="CM148" s="16">
        <f ca="1">_xll.DBRW($B$3,$Q$37,$Q$38,$Q$40,$Q$41,$Q$42,$P148,CM$2,CM$4,CM$3)</f>
        <v>0</v>
      </c>
      <c r="CN148" s="17">
        <f t="shared" ca="1" si="226"/>
        <v>0</v>
      </c>
      <c r="CO148" s="14">
        <f t="shared" ca="1" si="227"/>
        <v>0</v>
      </c>
      <c r="CP148" s="15">
        <f ca="1">_xll.DBRW($B$3,$Q$37,$Q$38,$Q$40,$Q$41,$Q$42,$P148,CP$2,CP$4,CP$3)</f>
        <v>0</v>
      </c>
      <c r="CQ148" s="15">
        <f ca="1">_xll.DBRW($B$3,$Q$37,$Q$38,$Q$40,$Q$41,$Q$42,$P148,CQ$2,CQ$4,CQ$3)</f>
        <v>0</v>
      </c>
      <c r="CR148" s="15">
        <f ca="1">_xll.DBRW($B$3,$Q$37,$Q$38,$Q$40,$Q$41,$Q$42,$P148,CR$2,CR$4,CR$3)</f>
        <v>0</v>
      </c>
      <c r="CS148" s="15">
        <f ca="1">_xll.DBRW($B$3,$Q$37,$Q$38,$Q$40,$Q$41,$Q$42,$P148,CS$2,CS$4,CS$3)</f>
        <v>0</v>
      </c>
      <c r="CT148" s="15">
        <f ca="1">_xll.DBRW($B$3,$Q$37,$Q$38,$Q$40,$Q$41,$Q$42,$P148,CT$2,CT$4,CT$3)</f>
        <v>0</v>
      </c>
      <c r="CU148" s="15">
        <f ca="1">_xll.DBRW($B$3,$Q$37,$Q$38,$Q$40,$Q$41,$Q$42,$P148,CU$2,CU$4,CU$3)</f>
        <v>0</v>
      </c>
      <c r="CV148" s="15">
        <f ca="1">_xll.DBRW($B$3,$Q$37,$Q$38,$Q$40,$Q$41,$Q$42,$P148,CV$2,CV$4,CV$3)</f>
        <v>0</v>
      </c>
      <c r="CW148" s="15">
        <f ca="1">_xll.DBRW($B$3,$Q$37,$Q$38,$Q$40,$Q$41,$Q$42,$P148,CW$2,CW$4,CW$3)</f>
        <v>0</v>
      </c>
      <c r="CX148" s="15">
        <f ca="1">_xll.DBRW($B$3,$Q$37,$Q$38,$Q$40,$Q$41,$Q$42,$P148,CX$2,CX$4,CX$3)</f>
        <v>0</v>
      </c>
      <c r="CY148" s="15">
        <f ca="1">_xll.DBRW($B$3,$Q$37,$Q$38,$Q$40,$Q$41,$Q$42,$P148,CY$2,CY$4,CY$3)</f>
        <v>0</v>
      </c>
      <c r="CZ148" s="15">
        <f t="shared" ca="1" si="228"/>
        <v>0</v>
      </c>
      <c r="DA148" s="15">
        <f t="shared" ca="1" si="229"/>
        <v>0</v>
      </c>
      <c r="DB148" s="15">
        <f t="shared" ca="1" si="230"/>
        <v>0</v>
      </c>
      <c r="DC148" s="15">
        <f t="shared" ca="1" si="231"/>
        <v>0</v>
      </c>
      <c r="DD148" s="15">
        <f t="shared" ca="1" si="232"/>
        <v>0</v>
      </c>
      <c r="DE148" s="15">
        <f t="shared" ca="1" si="233"/>
        <v>0</v>
      </c>
      <c r="DF148" s="15">
        <f t="shared" ca="1" si="234"/>
        <v>0</v>
      </c>
      <c r="DG148" s="15">
        <f t="shared" ca="1" si="235"/>
        <v>0</v>
      </c>
      <c r="DH148" s="15">
        <f t="shared" ca="1" si="236"/>
        <v>0</v>
      </c>
      <c r="DI148" s="15">
        <f t="shared" ca="1" si="237"/>
        <v>0</v>
      </c>
      <c r="DJ148" s="15">
        <f t="shared" ca="1" si="238"/>
        <v>0</v>
      </c>
      <c r="DK148" s="16">
        <f ca="1">_xll.DBRW($B$3,$Q$37,$Q$38,$Q$40,$Q$41,$Q$42,$P148,DK$2,DK$4,DK$3)</f>
        <v>1.2819484334694307E-3</v>
      </c>
      <c r="DL148" s="16">
        <f ca="1">_xll.DBRW($B$3,$Q$37,$Q$38,$Q$40,$Q$41,$Q$42,$P148,DL$2,DL$4,DL$3)</f>
        <v>-6.9492075274855557E-4</v>
      </c>
      <c r="DM148" s="17">
        <f t="shared" ca="1" si="239"/>
        <v>-0.19768691862179863</v>
      </c>
      <c r="DN148" s="14">
        <f t="shared" ca="1" si="240"/>
        <v>-9231.0859501396608</v>
      </c>
      <c r="DO148" s="15">
        <f ca="1">_xll.DBRW($B$3,$Q$37,$Q$38,$Q$40,$Q$41,$Q$42,$P148,DO$2,DO$4,DO$3)</f>
        <v>0</v>
      </c>
      <c r="DP148" s="15">
        <f ca="1">_xll.DBRW($B$3,$Q$37,$Q$38,$Q$40,$Q$41,$Q$42,$P148,DP$2,DP$4,DP$3)</f>
        <v>0</v>
      </c>
      <c r="DQ148" s="15">
        <f ca="1">_xll.DBRW($B$3,$Q$37,$Q$38,$Q$40,$Q$41,$Q$42,$P148,DQ$2,DQ$4,DQ$3)</f>
        <v>0</v>
      </c>
      <c r="DR148" s="15">
        <f ca="1">_xll.DBRW($B$3,$Q$37,$Q$38,$Q$40,$Q$41,$Q$42,$P148,DR$2,DR$4,DR$3)</f>
        <v>0</v>
      </c>
      <c r="DS148" s="15">
        <f ca="1">_xll.DBRW($B$3,$Q$37,$Q$38,$Q$40,$Q$41,$Q$42,$P148,DS$2,DS$4,DS$3)</f>
        <v>0</v>
      </c>
      <c r="DT148" s="15">
        <f ca="1">_xll.DBRW($B$3,$Q$37,$Q$38,$Q$40,$Q$41,$Q$42,$P148,DT$2,DT$4,DT$3)</f>
        <v>0</v>
      </c>
      <c r="DU148" s="15">
        <f ca="1">_xll.DBRW($B$3,$Q$37,$Q$38,$Q$40,$Q$41,$Q$42,$P148,DU$2,DU$4,DU$3)</f>
        <v>0</v>
      </c>
      <c r="DV148" s="15">
        <f ca="1">_xll.DBRW($B$3,$Q$37,$Q$38,$Q$40,$Q$41,$Q$42,$P148,DV$2,DV$4,DV$3)</f>
        <v>0</v>
      </c>
      <c r="DW148" s="15">
        <f ca="1">_xll.DBRW($B$3,$Q$37,$Q$38,$Q$40,$Q$41,$Q$42,$P148,DW$2,DW$4,DW$3)</f>
        <v>0</v>
      </c>
      <c r="DX148" s="15">
        <f ca="1">_xll.DBRW($B$3,$Q$37,$Q$38,$Q$40,$Q$41,$Q$42,$P148,DX$2,DX$4,DX$3)</f>
        <v>0</v>
      </c>
      <c r="DY148" s="15">
        <f t="shared" ca="1" si="241"/>
        <v>0</v>
      </c>
      <c r="DZ148" s="15">
        <f t="shared" ca="1" si="242"/>
        <v>0</v>
      </c>
      <c r="EA148" s="15">
        <f t="shared" ca="1" si="243"/>
        <v>0</v>
      </c>
      <c r="EB148" s="15">
        <f t="shared" ca="1" si="244"/>
        <v>0</v>
      </c>
      <c r="EC148" s="15">
        <f t="shared" ca="1" si="245"/>
        <v>0</v>
      </c>
      <c r="ED148" s="15">
        <f t="shared" ca="1" si="246"/>
        <v>0</v>
      </c>
      <c r="EE148" s="15">
        <f t="shared" ca="1" si="247"/>
        <v>0</v>
      </c>
      <c r="EF148" s="15">
        <f t="shared" ca="1" si="248"/>
        <v>-9231.0859501396608</v>
      </c>
      <c r="EG148" s="15">
        <f t="shared" ca="1" si="249"/>
        <v>-9231.0859501396608</v>
      </c>
      <c r="EH148" s="15">
        <f t="shared" ca="1" si="250"/>
        <v>-83.224049860336009</v>
      </c>
      <c r="EI148" s="15">
        <f t="shared" ca="1" si="251"/>
        <v>-9314.3099999999977</v>
      </c>
      <c r="EJ148" s="16">
        <f ca="1">_xll.DBRW($B$3,$Q$37,$Q$38,$Q$40,$Q$41,$Q$42,$P148,EJ$2,EJ$4,EJ$3)</f>
        <v>0.26560167855211347</v>
      </c>
      <c r="EK148" s="16">
        <f ca="1">_xll.DBRW($B$3,$Q$37,$Q$38,$Q$40,$Q$41,$Q$42,$P148,EK$2,EK$4,EK$3)</f>
        <v>0.30015023734041246</v>
      </c>
      <c r="EL148" s="17">
        <f t="shared" ca="1" si="252"/>
        <v>3.4548558788298989</v>
      </c>
      <c r="EM148" s="14">
        <f t="shared" ca="1" si="253"/>
        <v>161326.16050249588</v>
      </c>
      <c r="EN148" s="15">
        <f ca="1">_xll.DBRW($B$3,$Q$37,$Q$38,$Q$40,$Q$41,$Q$42,$P148,EN$2,EN$4,EN$3)</f>
        <v>14.163706263167416</v>
      </c>
      <c r="EO148" s="15">
        <f ca="1">_xll.DBRW($B$3,$Q$37,$Q$38,$Q$40,$Q$41,$Q$42,$P148,EO$2,EO$4,EO$3)</f>
        <v>1</v>
      </c>
      <c r="EP148" s="15">
        <f ca="1">_xll.DBRW($B$3,$Q$37,$Q$38,$Q$40,$Q$41,$Q$42,$P148,EP$2,EP$4,EP$3)</f>
        <v>53.326870298330469</v>
      </c>
      <c r="EQ148" s="15">
        <f ca="1">_xll.DBRW($B$3,$Q$37,$Q$38,$Q$40,$Q$41,$Q$42,$P148,EQ$2,EQ$4,EQ$3)</f>
        <v>87564.64</v>
      </c>
      <c r="ER148" s="15">
        <f ca="1">_xll.DBRW($B$3,$Q$37,$Q$38,$Q$40,$Q$41,$Q$42,$P148,ER$2,ER$4,ER$3)</f>
        <v>87564.64</v>
      </c>
      <c r="ES148" s="15">
        <f ca="1">_xll.DBRW($B$3,$Q$37,$Q$38,$Q$40,$Q$41,$Q$42,$P148,ES$2,ES$4,ES$3)</f>
        <v>15.464060321266773</v>
      </c>
      <c r="ET148" s="15">
        <f ca="1">_xll.DBRW($B$3,$Q$37,$Q$38,$Q$40,$Q$41,$Q$42,$P148,ET$2,ET$4,ET$3)</f>
        <v>1</v>
      </c>
      <c r="EU148" s="15">
        <f ca="1">_xll.DBRW($B$3,$Q$37,$Q$38,$Q$40,$Q$41,$Q$42,$P148,EU$2,EU$4,EU$3)</f>
        <v>51.521066444229923</v>
      </c>
      <c r="EV148" s="15">
        <f ca="1">_xll.DBRW($B$3,$Q$37,$Q$38,$Q$40,$Q$41,$Q$42,$P148,EV$2,EV$4,EV$3)</f>
        <v>92958.26</v>
      </c>
      <c r="EW148" s="15">
        <f ca="1">_xll.DBRW($B$3,$Q$37,$Q$38,$Q$40,$Q$41,$Q$42,$P148,EW$2,EW$4,EW$3)</f>
        <v>92958.26</v>
      </c>
      <c r="EX148" s="15">
        <f t="shared" ca="1" si="254"/>
        <v>-1.3003540580993569</v>
      </c>
      <c r="EY148" s="15">
        <f t="shared" ca="1" si="255"/>
        <v>0</v>
      </c>
      <c r="EZ148" s="15">
        <f t="shared" ca="1" si="256"/>
        <v>1.8058038541005459</v>
      </c>
      <c r="FA148" s="15">
        <f t="shared" ca="1" si="257"/>
        <v>113865.03497000926</v>
      </c>
      <c r="FB148" s="15">
        <f t="shared" ca="1" si="258"/>
        <v>0</v>
      </c>
      <c r="FC148" s="15">
        <f t="shared" ca="1" si="259"/>
        <v>41998.149723614319</v>
      </c>
      <c r="FD148" s="15">
        <f t="shared" ca="1" si="260"/>
        <v>5462.9758088723029</v>
      </c>
      <c r="FE148" s="15">
        <f t="shared" ca="1" si="261"/>
        <v>0</v>
      </c>
      <c r="FF148" s="15">
        <f t="shared" ca="1" si="262"/>
        <v>161326.16050249588</v>
      </c>
      <c r="FG148" s="15">
        <f t="shared" ca="1" si="263"/>
        <v>35946.139497504162</v>
      </c>
      <c r="FH148" s="15">
        <f t="shared" ca="1" si="264"/>
        <v>197272.30000000005</v>
      </c>
      <c r="FI148" s="20"/>
      <c r="FJ148" s="85">
        <f t="shared" ca="1" si="265"/>
        <v>113940.33104092894</v>
      </c>
      <c r="FK148" s="21"/>
      <c r="FL148" s="22"/>
      <c r="FM148" s="104">
        <f ca="1">_xll.DBRW($B$3,$Q$37,$Q$38,$Q$40,$Q$41,$Q$42,$P148,FM$2,FM$4,FM$3)</f>
        <v>340347.42999999953</v>
      </c>
      <c r="FN148" s="105">
        <f t="shared" ca="1" si="266"/>
        <v>7.2886586758007882E-2</v>
      </c>
      <c r="FO148" s="104">
        <f ca="1">_xll.DBRW($B$3,$Q$37,$Q$38,$Q$40,$Q$41,$Q$42,$P148,FO$2,FO$4,FO$3)</f>
        <v>232752.37000000043</v>
      </c>
      <c r="FP148" s="105">
        <f t="shared" ca="1" si="267"/>
        <v>4.8598322861498497E-2</v>
      </c>
      <c r="FQ148" s="86">
        <f t="shared" ca="1" si="268"/>
        <v>107595.0599999991</v>
      </c>
      <c r="FR148" s="103">
        <f t="shared" ca="1" si="269"/>
        <v>2.4288263896509386</v>
      </c>
      <c r="FS148" s="23"/>
      <c r="FU148" s="37"/>
      <c r="FV148" s="37"/>
      <c r="FW148" s="37"/>
      <c r="FX148" s="37"/>
      <c r="FY148" s="37"/>
      <c r="FZ148" s="37"/>
      <c r="GA148" s="37"/>
      <c r="GB148" s="37"/>
      <c r="GC148" s="37"/>
      <c r="GD148" s="37"/>
      <c r="GE148" s="37"/>
      <c r="GF148" s="37"/>
      <c r="GG148" s="37"/>
    </row>
    <row r="149" spans="1:189" ht="15" customHeight="1" x14ac:dyDescent="0.25">
      <c r="A149">
        <f t="shared" ca="1" si="191"/>
        <v>1</v>
      </c>
      <c r="C149" s="30"/>
      <c r="D149" s="30"/>
      <c r="E149" s="30">
        <f t="shared" ca="1" si="271"/>
        <v>0</v>
      </c>
      <c r="F149" s="30"/>
      <c r="G149" s="30"/>
      <c r="H149" s="30"/>
      <c r="I149" s="30">
        <f t="shared" ca="1" si="270"/>
        <v>0</v>
      </c>
      <c r="J149" s="30">
        <f t="shared" ca="1" si="192"/>
        <v>0</v>
      </c>
      <c r="K149" s="4"/>
      <c r="L149" s="9"/>
      <c r="M149" s="10"/>
      <c r="N149" s="9"/>
      <c r="O149" s="11"/>
      <c r="P149" s="130" t="s">
        <v>302</v>
      </c>
      <c r="Q149" s="130"/>
      <c r="R149" s="12"/>
      <c r="S149" s="13"/>
      <c r="T149" s="84">
        <f ca="1">_xll.DBRW($B$3,$Q$37,$Q$38,$Q$40,$Q$41,$Q$42,$P149,T$2,T$4,T$3)</f>
        <v>693480.54</v>
      </c>
      <c r="U149" s="84">
        <f ca="1">_xll.DBRW($B$3,$Q$37,$Q$38,$Q$40,$Q$41,$Q$42,$P149,U$2,U$4,U$3)</f>
        <v>809484.72</v>
      </c>
      <c r="V149" s="85">
        <f t="shared" ca="1" si="193"/>
        <v>-116004.17999999993</v>
      </c>
      <c r="W149" s="106">
        <f t="shared" ca="1" si="194"/>
        <v>-0.14330620101142852</v>
      </c>
      <c r="X149" s="15">
        <f ca="1">_xll.DBRW($B$3,$Q$37,$Q$38,$Q$40,$Q$41,$Q$42,$P149,X$2,X$4,X$3)</f>
        <v>-2840.18</v>
      </c>
      <c r="Y149" s="15">
        <f ca="1">_xll.DBRW($B$3,$Q$37,$Q$38,$Q$40,$Q$41,$Q$42,$P149,Y$2,Y$4,Y$3)</f>
        <v>0</v>
      </c>
      <c r="Z149" s="15">
        <f ca="1">_xll.DBRW($B$3,$Q$37,$Q$38,$Q$40,$Q$41,$Q$42,$P149,Z$2,Z$4,Z$3)</f>
        <v>0</v>
      </c>
      <c r="AA149" s="15">
        <f ca="1">_xll.DBRW($B$3,$Q$37,$Q$38,$Q$40,$Q$41,$Q$42,$P149,AA$2,AA$4,AA$3)</f>
        <v>0</v>
      </c>
      <c r="AB149" s="15">
        <f ca="1">_xll.DBRW($B$3,$Q$37,$Q$38,$Q$40,$Q$41,$Q$42,$P149,AB$2,AB$4,AB$3)</f>
        <v>-612775.57999999984</v>
      </c>
      <c r="AC149" s="15">
        <f ca="1">_xll.DBRW($B$3,$Q$37,$Q$38,$Q$40,$Q$41,$Q$42,$P149,AC$2,AC$4,AC$3)</f>
        <v>-2651.33</v>
      </c>
      <c r="AD149" s="15">
        <f ca="1">_xll.DBRW($B$3,$Q$37,$Q$38,$Q$40,$Q$41,$Q$42,$P149,AD$2,AD$4,AD$3)</f>
        <v>0</v>
      </c>
      <c r="AE149" s="15">
        <f ca="1">_xll.DBRW($B$3,$Q$37,$Q$38,$Q$40,$Q$41,$Q$42,$P149,AE$2,AE$4,AE$3)</f>
        <v>0</v>
      </c>
      <c r="AF149" s="15">
        <f ca="1">_xll.DBRW($B$3,$Q$37,$Q$38,$Q$40,$Q$41,$Q$42,$P149,AF$2,AF$4,AF$3)</f>
        <v>0</v>
      </c>
      <c r="AG149" s="15">
        <f ca="1">_xll.DBRW($B$3,$Q$37,$Q$38,$Q$40,$Q$41,$Q$42,$P149,AG$2,AG$4,AG$3)</f>
        <v>-690598.04</v>
      </c>
      <c r="AH149" s="15">
        <f t="shared" ca="1" si="195"/>
        <v>-188.84999999999991</v>
      </c>
      <c r="AI149" s="15">
        <f t="shared" ca="1" si="196"/>
        <v>0</v>
      </c>
      <c r="AJ149" s="15">
        <f t="shared" ca="1" si="197"/>
        <v>0</v>
      </c>
      <c r="AK149" s="15">
        <f t="shared" ca="1" si="198"/>
        <v>0</v>
      </c>
      <c r="AL149" s="15">
        <f t="shared" ca="1" si="199"/>
        <v>77822.460000000196</v>
      </c>
      <c r="AM149" s="20"/>
      <c r="AN149" s="16">
        <f ca="1">_xll.DBRW($B$3,$Q$37,$Q$38,$Q$40,$Q$41,$Q$42,$P149,AN$2,AN$4,AN$3)</f>
        <v>4.0955439066826587E-3</v>
      </c>
      <c r="AO149" s="16">
        <f ca="1">_xll.DBRW($B$3,$Q$37,$Q$38,$Q$40,$Q$41,$Q$42,$P149,AO$2,AO$4,AO$3)</f>
        <v>3.2753305090181318E-3</v>
      </c>
      <c r="AP149" s="17">
        <f t="shared" ca="1" si="200"/>
        <v>-8.2021339766452692E-2</v>
      </c>
      <c r="AQ149" s="14">
        <f t="shared" ca="1" si="201"/>
        <v>-568.80202992763066</v>
      </c>
      <c r="AR149" s="18">
        <f ca="1">_xll.DBRW($B$3,$Q$37,$Q$38,$Q$40,$Q$41,$Q$42,$P149,AR$2,AR$4,AR$3)</f>
        <v>0</v>
      </c>
      <c r="AS149" s="19">
        <f ca="1">_xll.DBRW($B$3,$Q$37,$Q$38,$Q$40,$Q$41,$Q$42,$P149,AS$2,AS$4,AS$3)</f>
        <v>0</v>
      </c>
      <c r="AT149" s="18">
        <f ca="1">_xll.DBRW($B$3,$Q$37,$Q$38,$Q$40,$Q$41,$Q$42,$P149,AT$2,AT$4,AT$3)</f>
        <v>0</v>
      </c>
      <c r="AU149" s="15">
        <f ca="1">_xll.DBRW($B$3,$Q$37,$Q$38,$Q$40,$Q$41,$Q$42,$P149,AU$2,AU$4,AU$3)</f>
        <v>0</v>
      </c>
      <c r="AV149" s="15">
        <f ca="1">_xll.DBRW($B$3,$Q$37,$Q$38,$Q$40,$Q$41,$Q$42,$P149,AV$2,AV$4,AV$3)</f>
        <v>0</v>
      </c>
      <c r="AW149" s="18">
        <f ca="1">_xll.DBRW($B$3,$Q$37,$Q$38,$Q$40,$Q$41,$Q$42,$P149,AW$2,AW$4,AW$3)</f>
        <v>0</v>
      </c>
      <c r="AX149" s="19">
        <f ca="1">_xll.DBRW($B$3,$Q$37,$Q$38,$Q$40,$Q$41,$Q$42,$P149,AX$2,AX$4,AX$3)</f>
        <v>0</v>
      </c>
      <c r="AY149" s="18">
        <f ca="1">_xll.DBRW($B$3,$Q$37,$Q$38,$Q$40,$Q$41,$Q$42,$P149,AY$2,AY$4,AY$3)</f>
        <v>0</v>
      </c>
      <c r="AZ149" s="15">
        <f ca="1">_xll.DBRW($B$3,$Q$37,$Q$38,$Q$40,$Q$41,$Q$42,$P149,AZ$2,AZ$4,AZ$3)</f>
        <v>0</v>
      </c>
      <c r="BA149" s="15">
        <f ca="1">_xll.DBRW($B$3,$Q$37,$Q$38,$Q$40,$Q$41,$Q$42,$P149,BA$2,BA$4,BA$3)</f>
        <v>0</v>
      </c>
      <c r="BB149" s="18">
        <f t="shared" ca="1" si="202"/>
        <v>0</v>
      </c>
      <c r="BC149" s="18">
        <f t="shared" ca="1" si="203"/>
        <v>0</v>
      </c>
      <c r="BD149" s="18">
        <f t="shared" ca="1" si="204"/>
        <v>0</v>
      </c>
      <c r="BE149" s="15">
        <f t="shared" ca="1" si="205"/>
        <v>0</v>
      </c>
      <c r="BF149" s="15">
        <f t="shared" ca="1" si="206"/>
        <v>0</v>
      </c>
      <c r="BG149" s="15">
        <f t="shared" ca="1" si="207"/>
        <v>0</v>
      </c>
      <c r="BH149" s="15">
        <f t="shared" ca="1" si="208"/>
        <v>0</v>
      </c>
      <c r="BI149" s="15">
        <f t="shared" ca="1" si="209"/>
        <v>-568.80202992763066</v>
      </c>
      <c r="BJ149" s="15">
        <f t="shared" ca="1" si="210"/>
        <v>-568.80202992763066</v>
      </c>
      <c r="BK149" s="15">
        <f t="shared" ca="1" si="211"/>
        <v>379.95202992763075</v>
      </c>
      <c r="BL149" s="15">
        <f t="shared" ca="1" si="212"/>
        <v>-188.84999999999991</v>
      </c>
      <c r="BM149" s="16">
        <f ca="1">_xll.DBRW($B$3,$Q$37,$Q$38,$Q$40,$Q$41,$Q$42,$P149,BM$2,BM$4,BM$3)</f>
        <v>0</v>
      </c>
      <c r="BN149" s="16">
        <f ca="1">_xll.DBRW($B$3,$Q$37,$Q$38,$Q$40,$Q$41,$Q$42,$P149,BN$2,BN$4,BN$3)</f>
        <v>0</v>
      </c>
      <c r="BO149" s="17">
        <f t="shared" ca="1" si="213"/>
        <v>0</v>
      </c>
      <c r="BP149" s="14">
        <f t="shared" ca="1" si="214"/>
        <v>0</v>
      </c>
      <c r="BQ149" s="15">
        <f ca="1">_xll.DBRW($B$3,$Q$37,$Q$38,$Q$40,$Q$41,$Q$42,$P149,BQ$2,BQ$4,BQ$3)</f>
        <v>0</v>
      </c>
      <c r="BR149" s="15">
        <f ca="1">_xll.DBRW($B$3,$Q$37,$Q$38,$Q$40,$Q$41,$Q$42,$P149,BR$2,BR$4,BR$3)</f>
        <v>0</v>
      </c>
      <c r="BS149" s="15">
        <f ca="1">_xll.DBRW($B$3,$Q$37,$Q$38,$Q$40,$Q$41,$Q$42,$P149,BS$2,BS$4,BS$3)</f>
        <v>0</v>
      </c>
      <c r="BT149" s="15">
        <f ca="1">_xll.DBRW($B$3,$Q$37,$Q$38,$Q$40,$Q$41,$Q$42,$P149,BT$2,BT$4,BT$3)</f>
        <v>0</v>
      </c>
      <c r="BU149" s="15">
        <f ca="1">_xll.DBRW($B$3,$Q$37,$Q$38,$Q$40,$Q$41,$Q$42,$P149,BU$2,BU$4,BU$3)</f>
        <v>0</v>
      </c>
      <c r="BV149" s="15">
        <f ca="1">_xll.DBRW($B$3,$Q$37,$Q$38,$Q$40,$Q$41,$Q$42,$P149,BV$2,BV$4,BV$3)</f>
        <v>0</v>
      </c>
      <c r="BW149" s="15">
        <f ca="1">_xll.DBRW($B$3,$Q$37,$Q$38,$Q$40,$Q$41,$Q$42,$P149,BW$2,BW$4,BW$3)</f>
        <v>0</v>
      </c>
      <c r="BX149" s="15">
        <f ca="1">_xll.DBRW($B$3,$Q$37,$Q$38,$Q$40,$Q$41,$Q$42,$P149,BX$2,BX$4,BX$3)</f>
        <v>0</v>
      </c>
      <c r="BY149" s="15">
        <f ca="1">_xll.DBRW($B$3,$Q$37,$Q$38,$Q$40,$Q$41,$Q$42,$P149,BY$2,BY$4,BY$3)</f>
        <v>0</v>
      </c>
      <c r="BZ149" s="15">
        <f ca="1">_xll.DBRW($B$3,$Q$37,$Q$38,$Q$40,$Q$41,$Q$42,$P149,BZ$2,BZ$4,BZ$3)</f>
        <v>0</v>
      </c>
      <c r="CA149" s="15">
        <f t="shared" ca="1" si="215"/>
        <v>0</v>
      </c>
      <c r="CB149" s="15">
        <f t="shared" ca="1" si="216"/>
        <v>0</v>
      </c>
      <c r="CC149" s="15">
        <f t="shared" ca="1" si="217"/>
        <v>0</v>
      </c>
      <c r="CD149" s="15">
        <f t="shared" ca="1" si="218"/>
        <v>0</v>
      </c>
      <c r="CE149" s="15">
        <f t="shared" ca="1" si="219"/>
        <v>0</v>
      </c>
      <c r="CF149" s="15">
        <f t="shared" ca="1" si="220"/>
        <v>0</v>
      </c>
      <c r="CG149" s="15">
        <f t="shared" ca="1" si="221"/>
        <v>0</v>
      </c>
      <c r="CH149" s="15">
        <f t="shared" ca="1" si="222"/>
        <v>0</v>
      </c>
      <c r="CI149" s="15">
        <f t="shared" ca="1" si="223"/>
        <v>0</v>
      </c>
      <c r="CJ149" s="15">
        <f t="shared" ca="1" si="224"/>
        <v>0</v>
      </c>
      <c r="CK149" s="15">
        <f t="shared" ca="1" si="225"/>
        <v>0</v>
      </c>
      <c r="CL149" s="16">
        <f ca="1">_xll.DBRW($B$3,$Q$37,$Q$38,$Q$40,$Q$41,$Q$42,$P149,CL$2,CL$4,CL$3)</f>
        <v>0</v>
      </c>
      <c r="CM149" s="16">
        <f ca="1">_xll.DBRW($B$3,$Q$37,$Q$38,$Q$40,$Q$41,$Q$42,$P149,CM$2,CM$4,CM$3)</f>
        <v>0</v>
      </c>
      <c r="CN149" s="17">
        <f t="shared" ca="1" si="226"/>
        <v>0</v>
      </c>
      <c r="CO149" s="14">
        <f t="shared" ca="1" si="227"/>
        <v>0</v>
      </c>
      <c r="CP149" s="15">
        <f ca="1">_xll.DBRW($B$3,$Q$37,$Q$38,$Q$40,$Q$41,$Q$42,$P149,CP$2,CP$4,CP$3)</f>
        <v>0</v>
      </c>
      <c r="CQ149" s="15">
        <f ca="1">_xll.DBRW($B$3,$Q$37,$Q$38,$Q$40,$Q$41,$Q$42,$P149,CQ$2,CQ$4,CQ$3)</f>
        <v>0</v>
      </c>
      <c r="CR149" s="15">
        <f ca="1">_xll.DBRW($B$3,$Q$37,$Q$38,$Q$40,$Q$41,$Q$42,$P149,CR$2,CR$4,CR$3)</f>
        <v>0</v>
      </c>
      <c r="CS149" s="15">
        <f ca="1">_xll.DBRW($B$3,$Q$37,$Q$38,$Q$40,$Q$41,$Q$42,$P149,CS$2,CS$4,CS$3)</f>
        <v>0</v>
      </c>
      <c r="CT149" s="15">
        <f ca="1">_xll.DBRW($B$3,$Q$37,$Q$38,$Q$40,$Q$41,$Q$42,$P149,CT$2,CT$4,CT$3)</f>
        <v>0</v>
      </c>
      <c r="CU149" s="15">
        <f ca="1">_xll.DBRW($B$3,$Q$37,$Q$38,$Q$40,$Q$41,$Q$42,$P149,CU$2,CU$4,CU$3)</f>
        <v>0</v>
      </c>
      <c r="CV149" s="15">
        <f ca="1">_xll.DBRW($B$3,$Q$37,$Q$38,$Q$40,$Q$41,$Q$42,$P149,CV$2,CV$4,CV$3)</f>
        <v>0</v>
      </c>
      <c r="CW149" s="15">
        <f ca="1">_xll.DBRW($B$3,$Q$37,$Q$38,$Q$40,$Q$41,$Q$42,$P149,CW$2,CW$4,CW$3)</f>
        <v>0</v>
      </c>
      <c r="CX149" s="15">
        <f ca="1">_xll.DBRW($B$3,$Q$37,$Q$38,$Q$40,$Q$41,$Q$42,$P149,CX$2,CX$4,CX$3)</f>
        <v>0</v>
      </c>
      <c r="CY149" s="15">
        <f ca="1">_xll.DBRW($B$3,$Q$37,$Q$38,$Q$40,$Q$41,$Q$42,$P149,CY$2,CY$4,CY$3)</f>
        <v>0</v>
      </c>
      <c r="CZ149" s="15">
        <f t="shared" ca="1" si="228"/>
        <v>0</v>
      </c>
      <c r="DA149" s="15">
        <f t="shared" ca="1" si="229"/>
        <v>0</v>
      </c>
      <c r="DB149" s="15">
        <f t="shared" ca="1" si="230"/>
        <v>0</v>
      </c>
      <c r="DC149" s="15">
        <f t="shared" ca="1" si="231"/>
        <v>0</v>
      </c>
      <c r="DD149" s="15">
        <f t="shared" ca="1" si="232"/>
        <v>0</v>
      </c>
      <c r="DE149" s="15">
        <f t="shared" ca="1" si="233"/>
        <v>0</v>
      </c>
      <c r="DF149" s="15">
        <f t="shared" ca="1" si="234"/>
        <v>0</v>
      </c>
      <c r="DG149" s="15">
        <f t="shared" ca="1" si="235"/>
        <v>0</v>
      </c>
      <c r="DH149" s="15">
        <f t="shared" ca="1" si="236"/>
        <v>0</v>
      </c>
      <c r="DI149" s="15">
        <f t="shared" ca="1" si="237"/>
        <v>0</v>
      </c>
      <c r="DJ149" s="15">
        <f t="shared" ca="1" si="238"/>
        <v>0</v>
      </c>
      <c r="DK149" s="16">
        <f ca="1">_xll.DBRW($B$3,$Q$37,$Q$38,$Q$40,$Q$41,$Q$42,$P149,DK$2,DK$4,DK$3)</f>
        <v>0</v>
      </c>
      <c r="DL149" s="16">
        <f ca="1">_xll.DBRW($B$3,$Q$37,$Q$38,$Q$40,$Q$41,$Q$42,$P149,DL$2,DL$4,DL$3)</f>
        <v>0</v>
      </c>
      <c r="DM149" s="17">
        <f t="shared" ca="1" si="239"/>
        <v>0</v>
      </c>
      <c r="DN149" s="14">
        <f t="shared" ca="1" si="240"/>
        <v>0</v>
      </c>
      <c r="DO149" s="15">
        <f ca="1">_xll.DBRW($B$3,$Q$37,$Q$38,$Q$40,$Q$41,$Q$42,$P149,DO$2,DO$4,DO$3)</f>
        <v>0</v>
      </c>
      <c r="DP149" s="15">
        <f ca="1">_xll.DBRW($B$3,$Q$37,$Q$38,$Q$40,$Q$41,$Q$42,$P149,DP$2,DP$4,DP$3)</f>
        <v>0</v>
      </c>
      <c r="DQ149" s="15">
        <f ca="1">_xll.DBRW($B$3,$Q$37,$Q$38,$Q$40,$Q$41,$Q$42,$P149,DQ$2,DQ$4,DQ$3)</f>
        <v>0</v>
      </c>
      <c r="DR149" s="15">
        <f ca="1">_xll.DBRW($B$3,$Q$37,$Q$38,$Q$40,$Q$41,$Q$42,$P149,DR$2,DR$4,DR$3)</f>
        <v>0</v>
      </c>
      <c r="DS149" s="15">
        <f ca="1">_xll.DBRW($B$3,$Q$37,$Q$38,$Q$40,$Q$41,$Q$42,$P149,DS$2,DS$4,DS$3)</f>
        <v>0</v>
      </c>
      <c r="DT149" s="15">
        <f ca="1">_xll.DBRW($B$3,$Q$37,$Q$38,$Q$40,$Q$41,$Q$42,$P149,DT$2,DT$4,DT$3)</f>
        <v>0</v>
      </c>
      <c r="DU149" s="15">
        <f ca="1">_xll.DBRW($B$3,$Q$37,$Q$38,$Q$40,$Q$41,$Q$42,$P149,DU$2,DU$4,DU$3)</f>
        <v>0</v>
      </c>
      <c r="DV149" s="15">
        <f ca="1">_xll.DBRW($B$3,$Q$37,$Q$38,$Q$40,$Q$41,$Q$42,$P149,DV$2,DV$4,DV$3)</f>
        <v>0</v>
      </c>
      <c r="DW149" s="15">
        <f ca="1">_xll.DBRW($B$3,$Q$37,$Q$38,$Q$40,$Q$41,$Q$42,$P149,DW$2,DW$4,DW$3)</f>
        <v>0</v>
      </c>
      <c r="DX149" s="15">
        <f ca="1">_xll.DBRW($B$3,$Q$37,$Q$38,$Q$40,$Q$41,$Q$42,$P149,DX$2,DX$4,DX$3)</f>
        <v>0</v>
      </c>
      <c r="DY149" s="15">
        <f t="shared" ca="1" si="241"/>
        <v>0</v>
      </c>
      <c r="DZ149" s="15">
        <f t="shared" ca="1" si="242"/>
        <v>0</v>
      </c>
      <c r="EA149" s="15">
        <f t="shared" ca="1" si="243"/>
        <v>0</v>
      </c>
      <c r="EB149" s="15">
        <f t="shared" ca="1" si="244"/>
        <v>0</v>
      </c>
      <c r="EC149" s="15">
        <f t="shared" ca="1" si="245"/>
        <v>0</v>
      </c>
      <c r="ED149" s="15">
        <f t="shared" ca="1" si="246"/>
        <v>0</v>
      </c>
      <c r="EE149" s="15">
        <f t="shared" ca="1" si="247"/>
        <v>0</v>
      </c>
      <c r="EF149" s="15">
        <f t="shared" ca="1" si="248"/>
        <v>0</v>
      </c>
      <c r="EG149" s="15">
        <f t="shared" ca="1" si="249"/>
        <v>0</v>
      </c>
      <c r="EH149" s="15">
        <f t="shared" ca="1" si="250"/>
        <v>0</v>
      </c>
      <c r="EI149" s="15">
        <f t="shared" ca="1" si="251"/>
        <v>0</v>
      </c>
      <c r="EJ149" s="16">
        <f ca="1">_xll.DBRW($B$3,$Q$37,$Q$38,$Q$40,$Q$41,$Q$42,$P149,EJ$2,EJ$4,EJ$3)</f>
        <v>0.88362332416710609</v>
      </c>
      <c r="EK149" s="16">
        <f ca="1">_xll.DBRW($B$3,$Q$37,$Q$38,$Q$40,$Q$41,$Q$42,$P149,EK$2,EK$4,EK$3)</f>
        <v>0.85313289174871643</v>
      </c>
      <c r="EL149" s="17">
        <f t="shared" ca="1" si="252"/>
        <v>-3.0490432418389668</v>
      </c>
      <c r="EM149" s="14">
        <f t="shared" ca="1" si="253"/>
        <v>-21144.521538338362</v>
      </c>
      <c r="EN149" s="15">
        <f ca="1">_xll.DBRW($B$3,$Q$37,$Q$38,$Q$40,$Q$41,$Q$42,$P149,EN$2,EN$4,EN$3)</f>
        <v>0</v>
      </c>
      <c r="EO149" s="15">
        <f ca="1">_xll.DBRW($B$3,$Q$37,$Q$38,$Q$40,$Q$41,$Q$42,$P149,EO$2,EO$4,EO$3)</f>
        <v>0</v>
      </c>
      <c r="EP149" s="15">
        <f ca="1">_xll.DBRW($B$3,$Q$37,$Q$38,$Q$40,$Q$41,$Q$42,$P149,EP$2,EP$4,EP$3)</f>
        <v>0</v>
      </c>
      <c r="EQ149" s="15">
        <f ca="1">_xll.DBRW($B$3,$Q$37,$Q$38,$Q$40,$Q$41,$Q$42,$P149,EQ$2,EQ$4,EQ$3)</f>
        <v>0</v>
      </c>
      <c r="ER149" s="15">
        <f ca="1">_xll.DBRW($B$3,$Q$37,$Q$38,$Q$40,$Q$41,$Q$42,$P149,ER$2,ER$4,ER$3)</f>
        <v>0</v>
      </c>
      <c r="ES149" s="15">
        <f ca="1">_xll.DBRW($B$3,$Q$37,$Q$38,$Q$40,$Q$41,$Q$42,$P149,ES$2,ES$4,ES$3)</f>
        <v>0</v>
      </c>
      <c r="ET149" s="15">
        <f ca="1">_xll.DBRW($B$3,$Q$37,$Q$38,$Q$40,$Q$41,$Q$42,$P149,ET$2,ET$4,ET$3)</f>
        <v>0</v>
      </c>
      <c r="EU149" s="15">
        <f ca="1">_xll.DBRW($B$3,$Q$37,$Q$38,$Q$40,$Q$41,$Q$42,$P149,EU$2,EU$4,EU$3)</f>
        <v>0</v>
      </c>
      <c r="EV149" s="15">
        <f ca="1">_xll.DBRW($B$3,$Q$37,$Q$38,$Q$40,$Q$41,$Q$42,$P149,EV$2,EV$4,EV$3)</f>
        <v>0</v>
      </c>
      <c r="EW149" s="15">
        <f ca="1">_xll.DBRW($B$3,$Q$37,$Q$38,$Q$40,$Q$41,$Q$42,$P149,EW$2,EW$4,EW$3)</f>
        <v>0</v>
      </c>
      <c r="EX149" s="15">
        <f t="shared" ca="1" si="254"/>
        <v>0</v>
      </c>
      <c r="EY149" s="15">
        <f t="shared" ca="1" si="255"/>
        <v>0</v>
      </c>
      <c r="EZ149" s="15">
        <f t="shared" ca="1" si="256"/>
        <v>0</v>
      </c>
      <c r="FA149" s="15">
        <f t="shared" ca="1" si="257"/>
        <v>0</v>
      </c>
      <c r="FB149" s="15">
        <f t="shared" ca="1" si="258"/>
        <v>0</v>
      </c>
      <c r="FC149" s="15">
        <f t="shared" ca="1" si="259"/>
        <v>0</v>
      </c>
      <c r="FD149" s="15">
        <f t="shared" ca="1" si="260"/>
        <v>0</v>
      </c>
      <c r="FE149" s="15">
        <f t="shared" ca="1" si="261"/>
        <v>-21144.521538338362</v>
      </c>
      <c r="FF149" s="15">
        <f t="shared" ca="1" si="262"/>
        <v>-21144.521538338362</v>
      </c>
      <c r="FG149" s="15">
        <f t="shared" ca="1" si="263"/>
        <v>98966.981538338558</v>
      </c>
      <c r="FH149" s="15">
        <f t="shared" ca="1" si="264"/>
        <v>77822.460000000196</v>
      </c>
      <c r="FI149" s="20"/>
      <c r="FJ149" s="85">
        <f t="shared" ca="1" si="265"/>
        <v>99346.933568266191</v>
      </c>
      <c r="FK149" s="21"/>
      <c r="FL149" s="22"/>
      <c r="FM149" s="104">
        <f ca="1">_xll.DBRW($B$3,$Q$37,$Q$38,$Q$40,$Q$41,$Q$42,$P149,FM$2,FM$4,FM$3)</f>
        <v>77864.780000000217</v>
      </c>
      <c r="FN149" s="105">
        <f t="shared" ca="1" si="266"/>
        <v>0.11228113192621124</v>
      </c>
      <c r="FO149" s="104">
        <f ca="1">_xll.DBRW($B$3,$Q$37,$Q$38,$Q$40,$Q$41,$Q$42,$P149,FO$2,FO$4,FO$3)</f>
        <v>116235.34999999989</v>
      </c>
      <c r="FP149" s="105">
        <f t="shared" ca="1" si="267"/>
        <v>0.14359177774226534</v>
      </c>
      <c r="FQ149" s="86">
        <f t="shared" ca="1" si="268"/>
        <v>-38370.569999999672</v>
      </c>
      <c r="FR149" s="103">
        <f t="shared" ca="1" si="269"/>
        <v>-3.1310645816054099</v>
      </c>
      <c r="FS149" s="23"/>
      <c r="FU149" s="37"/>
      <c r="FV149" s="37"/>
      <c r="FW149" s="37"/>
      <c r="FX149" s="37"/>
      <c r="FY149" s="37"/>
      <c r="FZ149" s="37"/>
      <c r="GA149" s="37"/>
      <c r="GB149" s="37"/>
      <c r="GC149" s="37"/>
      <c r="GD149" s="37"/>
      <c r="GE149" s="37"/>
      <c r="GF149" s="37"/>
      <c r="GG149" s="37"/>
    </row>
    <row r="150" spans="1:189" ht="15" customHeight="1" x14ac:dyDescent="0.25">
      <c r="A150">
        <f t="shared" ca="1" si="191"/>
        <v>1</v>
      </c>
      <c r="C150" s="30"/>
      <c r="D150" s="30"/>
      <c r="E150" s="30">
        <f t="shared" ca="1" si="271"/>
        <v>0</v>
      </c>
      <c r="F150" s="30"/>
      <c r="G150" s="30"/>
      <c r="H150" s="30"/>
      <c r="I150" s="30">
        <f t="shared" ca="1" si="270"/>
        <v>0</v>
      </c>
      <c r="J150" s="30">
        <f t="shared" ca="1" si="192"/>
        <v>0</v>
      </c>
      <c r="K150" s="4"/>
      <c r="L150" s="9"/>
      <c r="M150" s="10"/>
      <c r="N150" s="9"/>
      <c r="O150" s="11"/>
      <c r="P150" s="130" t="s">
        <v>304</v>
      </c>
      <c r="Q150" s="130"/>
      <c r="R150" s="12"/>
      <c r="S150" s="13"/>
      <c r="T150" s="84">
        <f ca="1">_xll.DBRW($B$3,$Q$37,$Q$38,$Q$40,$Q$41,$Q$42,$P150,T$2,T$4,T$3)</f>
        <v>194003.37</v>
      </c>
      <c r="U150" s="84">
        <f ca="1">_xll.DBRW($B$3,$Q$37,$Q$38,$Q$40,$Q$41,$Q$42,$P150,U$2,U$4,U$3)</f>
        <v>303352.39999999997</v>
      </c>
      <c r="V150" s="85">
        <f t="shared" ca="1" si="193"/>
        <v>-109349.02999999997</v>
      </c>
      <c r="W150" s="106">
        <f t="shared" ca="1" si="194"/>
        <v>-0.36046864966290026</v>
      </c>
      <c r="X150" s="15">
        <f ca="1">_xll.DBRW($B$3,$Q$37,$Q$38,$Q$40,$Q$41,$Q$42,$P150,X$2,X$4,X$3)</f>
        <v>0</v>
      </c>
      <c r="Y150" s="15">
        <f ca="1">_xll.DBRW($B$3,$Q$37,$Q$38,$Q$40,$Q$41,$Q$42,$P150,Y$2,Y$4,Y$3)</f>
        <v>0</v>
      </c>
      <c r="Z150" s="15">
        <f ca="1">_xll.DBRW($B$3,$Q$37,$Q$38,$Q$40,$Q$41,$Q$42,$P150,Z$2,Z$4,Z$3)</f>
        <v>0</v>
      </c>
      <c r="AA150" s="15">
        <f ca="1">_xll.DBRW($B$3,$Q$37,$Q$38,$Q$40,$Q$41,$Q$42,$P150,AA$2,AA$4,AA$3)</f>
        <v>-879.1</v>
      </c>
      <c r="AB150" s="15">
        <f ca="1">_xll.DBRW($B$3,$Q$37,$Q$38,$Q$40,$Q$41,$Q$42,$P150,AB$2,AB$4,AB$3)</f>
        <v>-203743.15</v>
      </c>
      <c r="AC150" s="15">
        <f ca="1">_xll.DBRW($B$3,$Q$37,$Q$38,$Q$40,$Q$41,$Q$42,$P150,AC$2,AC$4,AC$3)</f>
        <v>0</v>
      </c>
      <c r="AD150" s="15">
        <f ca="1">_xll.DBRW($B$3,$Q$37,$Q$38,$Q$40,$Q$41,$Q$42,$P150,AD$2,AD$4,AD$3)</f>
        <v>0</v>
      </c>
      <c r="AE150" s="15">
        <f ca="1">_xll.DBRW($B$3,$Q$37,$Q$38,$Q$40,$Q$41,$Q$42,$P150,AE$2,AE$4,AE$3)</f>
        <v>0</v>
      </c>
      <c r="AF150" s="15">
        <f ca="1">_xll.DBRW($B$3,$Q$37,$Q$38,$Q$40,$Q$41,$Q$42,$P150,AF$2,AF$4,AF$3)</f>
        <v>943.22</v>
      </c>
      <c r="AG150" s="15">
        <f ca="1">_xll.DBRW($B$3,$Q$37,$Q$38,$Q$40,$Q$41,$Q$42,$P150,AG$2,AG$4,AG$3)</f>
        <v>-242792.05000000005</v>
      </c>
      <c r="AH150" s="15">
        <f t="shared" ca="1" si="195"/>
        <v>0</v>
      </c>
      <c r="AI150" s="15">
        <f t="shared" ca="1" si="196"/>
        <v>0</v>
      </c>
      <c r="AJ150" s="15">
        <f t="shared" ca="1" si="197"/>
        <v>0</v>
      </c>
      <c r="AK150" s="15">
        <f t="shared" ca="1" si="198"/>
        <v>-1822.3200000000002</v>
      </c>
      <c r="AL150" s="15">
        <f t="shared" ca="1" si="199"/>
        <v>39048.900000000052</v>
      </c>
      <c r="AM150" s="20"/>
      <c r="AN150" s="16">
        <f ca="1">_xll.DBRW($B$3,$Q$37,$Q$38,$Q$40,$Q$41,$Q$42,$P150,AN$2,AN$4,AN$3)</f>
        <v>0</v>
      </c>
      <c r="AO150" s="16">
        <f ca="1">_xll.DBRW($B$3,$Q$37,$Q$38,$Q$40,$Q$41,$Q$42,$P150,AO$2,AO$4,AO$3)</f>
        <v>0</v>
      </c>
      <c r="AP150" s="17">
        <f t="shared" ca="1" si="200"/>
        <v>0</v>
      </c>
      <c r="AQ150" s="14">
        <f t="shared" ca="1" si="201"/>
        <v>0</v>
      </c>
      <c r="AR150" s="18">
        <f ca="1">_xll.DBRW($B$3,$Q$37,$Q$38,$Q$40,$Q$41,$Q$42,$P150,AR$2,AR$4,AR$3)</f>
        <v>0</v>
      </c>
      <c r="AS150" s="19">
        <f ca="1">_xll.DBRW($B$3,$Q$37,$Q$38,$Q$40,$Q$41,$Q$42,$P150,AS$2,AS$4,AS$3)</f>
        <v>0</v>
      </c>
      <c r="AT150" s="18">
        <f ca="1">_xll.DBRW($B$3,$Q$37,$Q$38,$Q$40,$Q$41,$Q$42,$P150,AT$2,AT$4,AT$3)</f>
        <v>0</v>
      </c>
      <c r="AU150" s="15">
        <f ca="1">_xll.DBRW($B$3,$Q$37,$Q$38,$Q$40,$Q$41,$Q$42,$P150,AU$2,AU$4,AU$3)</f>
        <v>0</v>
      </c>
      <c r="AV150" s="15">
        <f ca="1">_xll.DBRW($B$3,$Q$37,$Q$38,$Q$40,$Q$41,$Q$42,$P150,AV$2,AV$4,AV$3)</f>
        <v>0</v>
      </c>
      <c r="AW150" s="18">
        <f ca="1">_xll.DBRW($B$3,$Q$37,$Q$38,$Q$40,$Q$41,$Q$42,$P150,AW$2,AW$4,AW$3)</f>
        <v>0</v>
      </c>
      <c r="AX150" s="19">
        <f ca="1">_xll.DBRW($B$3,$Q$37,$Q$38,$Q$40,$Q$41,$Q$42,$P150,AX$2,AX$4,AX$3)</f>
        <v>0</v>
      </c>
      <c r="AY150" s="18">
        <f ca="1">_xll.DBRW($B$3,$Q$37,$Q$38,$Q$40,$Q$41,$Q$42,$P150,AY$2,AY$4,AY$3)</f>
        <v>0</v>
      </c>
      <c r="AZ150" s="15">
        <f ca="1">_xll.DBRW($B$3,$Q$37,$Q$38,$Q$40,$Q$41,$Q$42,$P150,AZ$2,AZ$4,AZ$3)</f>
        <v>0</v>
      </c>
      <c r="BA150" s="15">
        <f ca="1">_xll.DBRW($B$3,$Q$37,$Q$38,$Q$40,$Q$41,$Q$42,$P150,BA$2,BA$4,BA$3)</f>
        <v>0</v>
      </c>
      <c r="BB150" s="18">
        <f t="shared" ca="1" si="202"/>
        <v>0</v>
      </c>
      <c r="BC150" s="18">
        <f t="shared" ca="1" si="203"/>
        <v>0</v>
      </c>
      <c r="BD150" s="18">
        <f t="shared" ca="1" si="204"/>
        <v>0</v>
      </c>
      <c r="BE150" s="15">
        <f t="shared" ca="1" si="205"/>
        <v>0</v>
      </c>
      <c r="BF150" s="15">
        <f t="shared" ca="1" si="206"/>
        <v>0</v>
      </c>
      <c r="BG150" s="15">
        <f t="shared" ca="1" si="207"/>
        <v>0</v>
      </c>
      <c r="BH150" s="15">
        <f t="shared" ca="1" si="208"/>
        <v>0</v>
      </c>
      <c r="BI150" s="15">
        <f t="shared" ca="1" si="209"/>
        <v>0</v>
      </c>
      <c r="BJ150" s="15">
        <f t="shared" ca="1" si="210"/>
        <v>0</v>
      </c>
      <c r="BK150" s="15">
        <f t="shared" ca="1" si="211"/>
        <v>0</v>
      </c>
      <c r="BL150" s="15">
        <f t="shared" ca="1" si="212"/>
        <v>0</v>
      </c>
      <c r="BM150" s="16">
        <f ca="1">_xll.DBRW($B$3,$Q$37,$Q$38,$Q$40,$Q$41,$Q$42,$P150,BM$2,BM$4,BM$3)</f>
        <v>0</v>
      </c>
      <c r="BN150" s="16">
        <f ca="1">_xll.DBRW($B$3,$Q$37,$Q$38,$Q$40,$Q$41,$Q$42,$P150,BN$2,BN$4,BN$3)</f>
        <v>0</v>
      </c>
      <c r="BO150" s="17">
        <f t="shared" ca="1" si="213"/>
        <v>0</v>
      </c>
      <c r="BP150" s="14">
        <f t="shared" ca="1" si="214"/>
        <v>0</v>
      </c>
      <c r="BQ150" s="15">
        <f ca="1">_xll.DBRW($B$3,$Q$37,$Q$38,$Q$40,$Q$41,$Q$42,$P150,BQ$2,BQ$4,BQ$3)</f>
        <v>0</v>
      </c>
      <c r="BR150" s="15">
        <f ca="1">_xll.DBRW($B$3,$Q$37,$Q$38,$Q$40,$Q$41,$Q$42,$P150,BR$2,BR$4,BR$3)</f>
        <v>0</v>
      </c>
      <c r="BS150" s="15">
        <f ca="1">_xll.DBRW($B$3,$Q$37,$Q$38,$Q$40,$Q$41,$Q$42,$P150,BS$2,BS$4,BS$3)</f>
        <v>0</v>
      </c>
      <c r="BT150" s="15">
        <f ca="1">_xll.DBRW($B$3,$Q$37,$Q$38,$Q$40,$Q$41,$Q$42,$P150,BT$2,BT$4,BT$3)</f>
        <v>0</v>
      </c>
      <c r="BU150" s="15">
        <f ca="1">_xll.DBRW($B$3,$Q$37,$Q$38,$Q$40,$Q$41,$Q$42,$P150,BU$2,BU$4,BU$3)</f>
        <v>0</v>
      </c>
      <c r="BV150" s="15">
        <f ca="1">_xll.DBRW($B$3,$Q$37,$Q$38,$Q$40,$Q$41,$Q$42,$P150,BV$2,BV$4,BV$3)</f>
        <v>0</v>
      </c>
      <c r="BW150" s="15">
        <f ca="1">_xll.DBRW($B$3,$Q$37,$Q$38,$Q$40,$Q$41,$Q$42,$P150,BW$2,BW$4,BW$3)</f>
        <v>0</v>
      </c>
      <c r="BX150" s="15">
        <f ca="1">_xll.DBRW($B$3,$Q$37,$Q$38,$Q$40,$Q$41,$Q$42,$P150,BX$2,BX$4,BX$3)</f>
        <v>0</v>
      </c>
      <c r="BY150" s="15">
        <f ca="1">_xll.DBRW($B$3,$Q$37,$Q$38,$Q$40,$Q$41,$Q$42,$P150,BY$2,BY$4,BY$3)</f>
        <v>0</v>
      </c>
      <c r="BZ150" s="15">
        <f ca="1">_xll.DBRW($B$3,$Q$37,$Q$38,$Q$40,$Q$41,$Q$42,$P150,BZ$2,BZ$4,BZ$3)</f>
        <v>0</v>
      </c>
      <c r="CA150" s="15">
        <f t="shared" ca="1" si="215"/>
        <v>0</v>
      </c>
      <c r="CB150" s="15">
        <f t="shared" ca="1" si="216"/>
        <v>0</v>
      </c>
      <c r="CC150" s="15">
        <f t="shared" ca="1" si="217"/>
        <v>0</v>
      </c>
      <c r="CD150" s="15">
        <f t="shared" ca="1" si="218"/>
        <v>0</v>
      </c>
      <c r="CE150" s="15">
        <f t="shared" ca="1" si="219"/>
        <v>0</v>
      </c>
      <c r="CF150" s="15">
        <f t="shared" ca="1" si="220"/>
        <v>0</v>
      </c>
      <c r="CG150" s="15">
        <f t="shared" ca="1" si="221"/>
        <v>0</v>
      </c>
      <c r="CH150" s="15">
        <f t="shared" ca="1" si="222"/>
        <v>0</v>
      </c>
      <c r="CI150" s="15">
        <f t="shared" ca="1" si="223"/>
        <v>0</v>
      </c>
      <c r="CJ150" s="15">
        <f t="shared" ca="1" si="224"/>
        <v>0</v>
      </c>
      <c r="CK150" s="15">
        <f t="shared" ca="1" si="225"/>
        <v>0</v>
      </c>
      <c r="CL150" s="16">
        <f ca="1">_xll.DBRW($B$3,$Q$37,$Q$38,$Q$40,$Q$41,$Q$42,$P150,CL$2,CL$4,CL$3)</f>
        <v>0</v>
      </c>
      <c r="CM150" s="16">
        <f ca="1">_xll.DBRW($B$3,$Q$37,$Q$38,$Q$40,$Q$41,$Q$42,$P150,CM$2,CM$4,CM$3)</f>
        <v>0</v>
      </c>
      <c r="CN150" s="17">
        <f t="shared" ca="1" si="226"/>
        <v>0</v>
      </c>
      <c r="CO150" s="14">
        <f t="shared" ca="1" si="227"/>
        <v>0</v>
      </c>
      <c r="CP150" s="15">
        <f ca="1">_xll.DBRW($B$3,$Q$37,$Q$38,$Q$40,$Q$41,$Q$42,$P150,CP$2,CP$4,CP$3)</f>
        <v>0</v>
      </c>
      <c r="CQ150" s="15">
        <f ca="1">_xll.DBRW($B$3,$Q$37,$Q$38,$Q$40,$Q$41,$Q$42,$P150,CQ$2,CQ$4,CQ$3)</f>
        <v>0</v>
      </c>
      <c r="CR150" s="15">
        <f ca="1">_xll.DBRW($B$3,$Q$37,$Q$38,$Q$40,$Q$41,$Q$42,$P150,CR$2,CR$4,CR$3)</f>
        <v>0</v>
      </c>
      <c r="CS150" s="15">
        <f ca="1">_xll.DBRW($B$3,$Q$37,$Q$38,$Q$40,$Q$41,$Q$42,$P150,CS$2,CS$4,CS$3)</f>
        <v>0</v>
      </c>
      <c r="CT150" s="15">
        <f ca="1">_xll.DBRW($B$3,$Q$37,$Q$38,$Q$40,$Q$41,$Q$42,$P150,CT$2,CT$4,CT$3)</f>
        <v>0</v>
      </c>
      <c r="CU150" s="15">
        <f ca="1">_xll.DBRW($B$3,$Q$37,$Q$38,$Q$40,$Q$41,$Q$42,$P150,CU$2,CU$4,CU$3)</f>
        <v>0</v>
      </c>
      <c r="CV150" s="15">
        <f ca="1">_xll.DBRW($B$3,$Q$37,$Q$38,$Q$40,$Q$41,$Q$42,$P150,CV$2,CV$4,CV$3)</f>
        <v>0</v>
      </c>
      <c r="CW150" s="15">
        <f ca="1">_xll.DBRW($B$3,$Q$37,$Q$38,$Q$40,$Q$41,$Q$42,$P150,CW$2,CW$4,CW$3)</f>
        <v>0</v>
      </c>
      <c r="CX150" s="15">
        <f ca="1">_xll.DBRW($B$3,$Q$37,$Q$38,$Q$40,$Q$41,$Q$42,$P150,CX$2,CX$4,CX$3)</f>
        <v>0</v>
      </c>
      <c r="CY150" s="15">
        <f ca="1">_xll.DBRW($B$3,$Q$37,$Q$38,$Q$40,$Q$41,$Q$42,$P150,CY$2,CY$4,CY$3)</f>
        <v>0</v>
      </c>
      <c r="CZ150" s="15">
        <f t="shared" ca="1" si="228"/>
        <v>0</v>
      </c>
      <c r="DA150" s="15">
        <f t="shared" ca="1" si="229"/>
        <v>0</v>
      </c>
      <c r="DB150" s="15">
        <f t="shared" ca="1" si="230"/>
        <v>0</v>
      </c>
      <c r="DC150" s="15">
        <f t="shared" ca="1" si="231"/>
        <v>0</v>
      </c>
      <c r="DD150" s="15">
        <f t="shared" ca="1" si="232"/>
        <v>0</v>
      </c>
      <c r="DE150" s="15">
        <f t="shared" ca="1" si="233"/>
        <v>0</v>
      </c>
      <c r="DF150" s="15">
        <f t="shared" ca="1" si="234"/>
        <v>0</v>
      </c>
      <c r="DG150" s="15">
        <f t="shared" ca="1" si="235"/>
        <v>0</v>
      </c>
      <c r="DH150" s="15">
        <f t="shared" ca="1" si="236"/>
        <v>0</v>
      </c>
      <c r="DI150" s="15">
        <f t="shared" ca="1" si="237"/>
        <v>0</v>
      </c>
      <c r="DJ150" s="15">
        <f t="shared" ca="1" si="238"/>
        <v>0</v>
      </c>
      <c r="DK150" s="16">
        <f ca="1">_xll.DBRW($B$3,$Q$37,$Q$38,$Q$40,$Q$41,$Q$42,$P150,DK$2,DK$4,DK$3)</f>
        <v>4.5313645840275871E-3</v>
      </c>
      <c r="DL150" s="16">
        <f ca="1">_xll.DBRW($B$3,$Q$37,$Q$38,$Q$40,$Q$41,$Q$42,$P150,DL$2,DL$4,DL$3)</f>
        <v>-3.1093210404796539E-3</v>
      </c>
      <c r="DM150" s="17">
        <f t="shared" ca="1" si="239"/>
        <v>-0.76406856245072408</v>
      </c>
      <c r="DN150" s="14">
        <f t="shared" ca="1" si="240"/>
        <v>-1482.3187602649593</v>
      </c>
      <c r="DO150" s="15">
        <f ca="1">_xll.DBRW($B$3,$Q$37,$Q$38,$Q$40,$Q$41,$Q$42,$P150,DO$2,DO$4,DO$3)</f>
        <v>0</v>
      </c>
      <c r="DP150" s="15">
        <f ca="1">_xll.DBRW($B$3,$Q$37,$Q$38,$Q$40,$Q$41,$Q$42,$P150,DP$2,DP$4,DP$3)</f>
        <v>0</v>
      </c>
      <c r="DQ150" s="15">
        <f ca="1">_xll.DBRW($B$3,$Q$37,$Q$38,$Q$40,$Q$41,$Q$42,$P150,DQ$2,DQ$4,DQ$3)</f>
        <v>0</v>
      </c>
      <c r="DR150" s="15">
        <f ca="1">_xll.DBRW($B$3,$Q$37,$Q$38,$Q$40,$Q$41,$Q$42,$P150,DR$2,DR$4,DR$3)</f>
        <v>0</v>
      </c>
      <c r="DS150" s="15">
        <f ca="1">_xll.DBRW($B$3,$Q$37,$Q$38,$Q$40,$Q$41,$Q$42,$P150,DS$2,DS$4,DS$3)</f>
        <v>0</v>
      </c>
      <c r="DT150" s="15">
        <f ca="1">_xll.DBRW($B$3,$Q$37,$Q$38,$Q$40,$Q$41,$Q$42,$P150,DT$2,DT$4,DT$3)</f>
        <v>0</v>
      </c>
      <c r="DU150" s="15">
        <f ca="1">_xll.DBRW($B$3,$Q$37,$Q$38,$Q$40,$Q$41,$Q$42,$P150,DU$2,DU$4,DU$3)</f>
        <v>0</v>
      </c>
      <c r="DV150" s="15">
        <f ca="1">_xll.DBRW($B$3,$Q$37,$Q$38,$Q$40,$Q$41,$Q$42,$P150,DV$2,DV$4,DV$3)</f>
        <v>0</v>
      </c>
      <c r="DW150" s="15">
        <f ca="1">_xll.DBRW($B$3,$Q$37,$Q$38,$Q$40,$Q$41,$Q$42,$P150,DW$2,DW$4,DW$3)</f>
        <v>0</v>
      </c>
      <c r="DX150" s="15">
        <f ca="1">_xll.DBRW($B$3,$Q$37,$Q$38,$Q$40,$Q$41,$Q$42,$P150,DX$2,DX$4,DX$3)</f>
        <v>0</v>
      </c>
      <c r="DY150" s="15">
        <f t="shared" ca="1" si="241"/>
        <v>0</v>
      </c>
      <c r="DZ150" s="15">
        <f t="shared" ca="1" si="242"/>
        <v>0</v>
      </c>
      <c r="EA150" s="15">
        <f t="shared" ca="1" si="243"/>
        <v>0</v>
      </c>
      <c r="EB150" s="15">
        <f t="shared" ca="1" si="244"/>
        <v>0</v>
      </c>
      <c r="EC150" s="15">
        <f t="shared" ca="1" si="245"/>
        <v>0</v>
      </c>
      <c r="ED150" s="15">
        <f t="shared" ca="1" si="246"/>
        <v>0</v>
      </c>
      <c r="EE150" s="15">
        <f t="shared" ca="1" si="247"/>
        <v>0</v>
      </c>
      <c r="EF150" s="15">
        <f t="shared" ca="1" si="248"/>
        <v>-1482.3187602649593</v>
      </c>
      <c r="EG150" s="15">
        <f t="shared" ca="1" si="249"/>
        <v>-1482.3187602649593</v>
      </c>
      <c r="EH150" s="15">
        <f t="shared" ca="1" si="250"/>
        <v>-340.00123973504077</v>
      </c>
      <c r="EI150" s="15">
        <f t="shared" ca="1" si="251"/>
        <v>-1822.3200000000002</v>
      </c>
      <c r="EJ150" s="16">
        <f ca="1">_xll.DBRW($B$3,$Q$37,$Q$38,$Q$40,$Q$41,$Q$42,$P150,EJ$2,EJ$4,EJ$3)</f>
        <v>1.0502041794428623</v>
      </c>
      <c r="EK150" s="16">
        <f ca="1">_xll.DBRW($B$3,$Q$37,$Q$38,$Q$40,$Q$41,$Q$42,$P150,EK$2,EK$4,EK$3)</f>
        <v>0.80036304311421325</v>
      </c>
      <c r="EL150" s="17">
        <f t="shared" ca="1" si="252"/>
        <v>-24.984113632864901</v>
      </c>
      <c r="EM150" s="14">
        <f t="shared" ca="1" si="253"/>
        <v>-48470.022412387334</v>
      </c>
      <c r="EN150" s="15">
        <f ca="1">_xll.DBRW($B$3,$Q$37,$Q$38,$Q$40,$Q$41,$Q$42,$P150,EN$2,EN$4,EN$3)</f>
        <v>0</v>
      </c>
      <c r="EO150" s="15">
        <f ca="1">_xll.DBRW($B$3,$Q$37,$Q$38,$Q$40,$Q$41,$Q$42,$P150,EO$2,EO$4,EO$3)</f>
        <v>0</v>
      </c>
      <c r="EP150" s="15">
        <f ca="1">_xll.DBRW($B$3,$Q$37,$Q$38,$Q$40,$Q$41,$Q$42,$P150,EP$2,EP$4,EP$3)</f>
        <v>0</v>
      </c>
      <c r="EQ150" s="15">
        <f ca="1">_xll.DBRW($B$3,$Q$37,$Q$38,$Q$40,$Q$41,$Q$42,$P150,EQ$2,EQ$4,EQ$3)</f>
        <v>0</v>
      </c>
      <c r="ER150" s="15">
        <f ca="1">_xll.DBRW($B$3,$Q$37,$Q$38,$Q$40,$Q$41,$Q$42,$P150,ER$2,ER$4,ER$3)</f>
        <v>0</v>
      </c>
      <c r="ES150" s="15">
        <f ca="1">_xll.DBRW($B$3,$Q$37,$Q$38,$Q$40,$Q$41,$Q$42,$P150,ES$2,ES$4,ES$3)</f>
        <v>0</v>
      </c>
      <c r="ET150" s="15">
        <f ca="1">_xll.DBRW($B$3,$Q$37,$Q$38,$Q$40,$Q$41,$Q$42,$P150,ET$2,ET$4,ET$3)</f>
        <v>0</v>
      </c>
      <c r="EU150" s="15">
        <f ca="1">_xll.DBRW($B$3,$Q$37,$Q$38,$Q$40,$Q$41,$Q$42,$P150,EU$2,EU$4,EU$3)</f>
        <v>0</v>
      </c>
      <c r="EV150" s="15">
        <f ca="1">_xll.DBRW($B$3,$Q$37,$Q$38,$Q$40,$Q$41,$Q$42,$P150,EV$2,EV$4,EV$3)</f>
        <v>0</v>
      </c>
      <c r="EW150" s="15">
        <f ca="1">_xll.DBRW($B$3,$Q$37,$Q$38,$Q$40,$Q$41,$Q$42,$P150,EW$2,EW$4,EW$3)</f>
        <v>0</v>
      </c>
      <c r="EX150" s="15">
        <f t="shared" ca="1" si="254"/>
        <v>0</v>
      </c>
      <c r="EY150" s="15">
        <f t="shared" ca="1" si="255"/>
        <v>0</v>
      </c>
      <c r="EZ150" s="15">
        <f t="shared" ca="1" si="256"/>
        <v>0</v>
      </c>
      <c r="FA150" s="15">
        <f t="shared" ca="1" si="257"/>
        <v>0</v>
      </c>
      <c r="FB150" s="15">
        <f t="shared" ca="1" si="258"/>
        <v>0</v>
      </c>
      <c r="FC150" s="15">
        <f t="shared" ca="1" si="259"/>
        <v>0</v>
      </c>
      <c r="FD150" s="15">
        <f t="shared" ca="1" si="260"/>
        <v>0</v>
      </c>
      <c r="FE150" s="15">
        <f t="shared" ca="1" si="261"/>
        <v>-48470.022412387334</v>
      </c>
      <c r="FF150" s="15">
        <f t="shared" ca="1" si="262"/>
        <v>-48470.022412387334</v>
      </c>
      <c r="FG150" s="15">
        <f t="shared" ca="1" si="263"/>
        <v>87518.922412387386</v>
      </c>
      <c r="FH150" s="15">
        <f t="shared" ca="1" si="264"/>
        <v>39048.900000000052</v>
      </c>
      <c r="FI150" s="20"/>
      <c r="FJ150" s="85">
        <f t="shared" ca="1" si="265"/>
        <v>87178.92117265235</v>
      </c>
      <c r="FK150" s="21"/>
      <c r="FL150" s="22"/>
      <c r="FM150" s="104">
        <f ca="1">_xll.DBRW($B$3,$Q$37,$Q$38,$Q$40,$Q$41,$Q$42,$P150,FM$2,FM$4,FM$3)</f>
        <v>-10618.879999999983</v>
      </c>
      <c r="FN150" s="105">
        <f t="shared" ca="1" si="266"/>
        <v>-5.4735544026889758E-2</v>
      </c>
      <c r="FO150" s="104">
        <f ca="1">_xll.DBRW($B$3,$Q$37,$Q$38,$Q$40,$Q$41,$Q$42,$P150,FO$2,FO$4,FO$3)</f>
        <v>61503.569999999985</v>
      </c>
      <c r="FP150" s="105">
        <f t="shared" ca="1" si="267"/>
        <v>0.20274627792626659</v>
      </c>
      <c r="FQ150" s="86">
        <f t="shared" ca="1" si="268"/>
        <v>-72122.449999999968</v>
      </c>
      <c r="FR150" s="103">
        <f t="shared" ca="1" si="269"/>
        <v>-25.748182195315632</v>
      </c>
      <c r="FS150" s="23"/>
      <c r="FU150" s="37"/>
      <c r="FV150" s="37"/>
      <c r="FW150" s="37"/>
      <c r="FX150" s="37"/>
      <c r="FY150" s="37"/>
      <c r="FZ150" s="37"/>
      <c r="GA150" s="37"/>
      <c r="GB150" s="37"/>
      <c r="GC150" s="37"/>
      <c r="GD150" s="37"/>
      <c r="GE150" s="37"/>
      <c r="GF150" s="37"/>
      <c r="GG150" s="37"/>
    </row>
    <row r="151" spans="1:189" ht="15" customHeight="1" x14ac:dyDescent="0.25">
      <c r="A151">
        <f t="shared" ca="1" si="191"/>
        <v>1</v>
      </c>
      <c r="C151" s="30"/>
      <c r="D151" s="30"/>
      <c r="E151" s="30">
        <f t="shared" ca="1" si="271"/>
        <v>0</v>
      </c>
      <c r="F151" s="30"/>
      <c r="G151" s="30"/>
      <c r="H151" s="30"/>
      <c r="I151" s="30">
        <f t="shared" ca="1" si="270"/>
        <v>0</v>
      </c>
      <c r="J151" s="30">
        <f t="shared" ca="1" si="192"/>
        <v>0</v>
      </c>
      <c r="K151" s="4"/>
      <c r="L151" s="9"/>
      <c r="M151" s="10"/>
      <c r="N151" s="9"/>
      <c r="O151" s="11"/>
      <c r="P151" s="130" t="s">
        <v>420</v>
      </c>
      <c r="Q151" s="130"/>
      <c r="R151" s="12"/>
      <c r="S151" s="13"/>
      <c r="T151" s="84">
        <f ca="1">_xll.DBRW($B$3,$Q$37,$Q$38,$Q$40,$Q$41,$Q$42,$P151,T$2,T$4,T$3)</f>
        <v>516284.17000000004</v>
      </c>
      <c r="U151" s="84">
        <f ca="1">_xll.DBRW($B$3,$Q$37,$Q$38,$Q$40,$Q$41,$Q$42,$P151,U$2,U$4,U$3)</f>
        <v>620774.50999999989</v>
      </c>
      <c r="V151" s="85">
        <f t="shared" ca="1" si="193"/>
        <v>-104490.33999999985</v>
      </c>
      <c r="W151" s="106">
        <f t="shared" ca="1" si="194"/>
        <v>-0.16832253631032607</v>
      </c>
      <c r="X151" s="15">
        <f ca="1">_xll.DBRW($B$3,$Q$37,$Q$38,$Q$40,$Q$41,$Q$42,$P151,X$2,X$4,X$3)</f>
        <v>0</v>
      </c>
      <c r="Y151" s="15">
        <f ca="1">_xll.DBRW($B$3,$Q$37,$Q$38,$Q$40,$Q$41,$Q$42,$P151,Y$2,Y$4,Y$3)</f>
        <v>-343366.75000000006</v>
      </c>
      <c r="Z151" s="15">
        <f ca="1">_xll.DBRW($B$3,$Q$37,$Q$38,$Q$40,$Q$41,$Q$42,$P151,Z$2,Z$4,Z$3)</f>
        <v>0</v>
      </c>
      <c r="AA151" s="15">
        <f ca="1">_xll.DBRW($B$3,$Q$37,$Q$38,$Q$40,$Q$41,$Q$42,$P151,AA$2,AA$4,AA$3)</f>
        <v>0</v>
      </c>
      <c r="AB151" s="15">
        <f ca="1">_xll.DBRW($B$3,$Q$37,$Q$38,$Q$40,$Q$41,$Q$42,$P151,AB$2,AB$4,AB$3)</f>
        <v>-65254.509999999995</v>
      </c>
      <c r="AC151" s="15">
        <f ca="1">_xll.DBRW($B$3,$Q$37,$Q$38,$Q$40,$Q$41,$Q$42,$P151,AC$2,AC$4,AC$3)</f>
        <v>0</v>
      </c>
      <c r="AD151" s="15">
        <f ca="1">_xll.DBRW($B$3,$Q$37,$Q$38,$Q$40,$Q$41,$Q$42,$P151,AD$2,AD$4,AD$3)</f>
        <v>-365752.99</v>
      </c>
      <c r="AE151" s="15">
        <f ca="1">_xll.DBRW($B$3,$Q$37,$Q$38,$Q$40,$Q$41,$Q$42,$P151,AE$2,AE$4,AE$3)</f>
        <v>0</v>
      </c>
      <c r="AF151" s="15">
        <f ca="1">_xll.DBRW($B$3,$Q$37,$Q$38,$Q$40,$Q$41,$Q$42,$P151,AF$2,AF$4,AF$3)</f>
        <v>0</v>
      </c>
      <c r="AG151" s="15">
        <f ca="1">_xll.DBRW($B$3,$Q$37,$Q$38,$Q$40,$Q$41,$Q$42,$P151,AG$2,AG$4,AG$3)</f>
        <v>-32613.84</v>
      </c>
      <c r="AH151" s="15">
        <f t="shared" ca="1" si="195"/>
        <v>0</v>
      </c>
      <c r="AI151" s="15">
        <f t="shared" ca="1" si="196"/>
        <v>22386.239999999932</v>
      </c>
      <c r="AJ151" s="15">
        <f t="shared" ca="1" si="197"/>
        <v>0</v>
      </c>
      <c r="AK151" s="15">
        <f t="shared" ca="1" si="198"/>
        <v>0</v>
      </c>
      <c r="AL151" s="15">
        <f t="shared" ca="1" si="199"/>
        <v>-32640.669999999995</v>
      </c>
      <c r="AM151" s="20"/>
      <c r="AN151" s="16">
        <f ca="1">_xll.DBRW($B$3,$Q$37,$Q$38,$Q$40,$Q$41,$Q$42,$P151,AN$2,AN$4,AN$3)</f>
        <v>0</v>
      </c>
      <c r="AO151" s="16">
        <f ca="1">_xll.DBRW($B$3,$Q$37,$Q$38,$Q$40,$Q$41,$Q$42,$P151,AO$2,AO$4,AO$3)</f>
        <v>0</v>
      </c>
      <c r="AP151" s="17">
        <f t="shared" ca="1" si="200"/>
        <v>0</v>
      </c>
      <c r="AQ151" s="14">
        <f t="shared" ca="1" si="201"/>
        <v>0</v>
      </c>
      <c r="AR151" s="18">
        <f ca="1">_xll.DBRW($B$3,$Q$37,$Q$38,$Q$40,$Q$41,$Q$42,$P151,AR$2,AR$4,AR$3)</f>
        <v>0</v>
      </c>
      <c r="AS151" s="19">
        <f ca="1">_xll.DBRW($B$3,$Q$37,$Q$38,$Q$40,$Q$41,$Q$42,$P151,AS$2,AS$4,AS$3)</f>
        <v>0</v>
      </c>
      <c r="AT151" s="18">
        <f ca="1">_xll.DBRW($B$3,$Q$37,$Q$38,$Q$40,$Q$41,$Q$42,$P151,AT$2,AT$4,AT$3)</f>
        <v>0</v>
      </c>
      <c r="AU151" s="15">
        <f ca="1">_xll.DBRW($B$3,$Q$37,$Q$38,$Q$40,$Q$41,$Q$42,$P151,AU$2,AU$4,AU$3)</f>
        <v>0</v>
      </c>
      <c r="AV151" s="15">
        <f ca="1">_xll.DBRW($B$3,$Q$37,$Q$38,$Q$40,$Q$41,$Q$42,$P151,AV$2,AV$4,AV$3)</f>
        <v>0</v>
      </c>
      <c r="AW151" s="18">
        <f ca="1">_xll.DBRW($B$3,$Q$37,$Q$38,$Q$40,$Q$41,$Q$42,$P151,AW$2,AW$4,AW$3)</f>
        <v>0</v>
      </c>
      <c r="AX151" s="19">
        <f ca="1">_xll.DBRW($B$3,$Q$37,$Q$38,$Q$40,$Q$41,$Q$42,$P151,AX$2,AX$4,AX$3)</f>
        <v>0</v>
      </c>
      <c r="AY151" s="18">
        <f ca="1">_xll.DBRW($B$3,$Q$37,$Q$38,$Q$40,$Q$41,$Q$42,$P151,AY$2,AY$4,AY$3)</f>
        <v>0</v>
      </c>
      <c r="AZ151" s="15">
        <f ca="1">_xll.DBRW($B$3,$Q$37,$Q$38,$Q$40,$Q$41,$Q$42,$P151,AZ$2,AZ$4,AZ$3)</f>
        <v>0</v>
      </c>
      <c r="BA151" s="15">
        <f ca="1">_xll.DBRW($B$3,$Q$37,$Q$38,$Q$40,$Q$41,$Q$42,$P151,BA$2,BA$4,BA$3)</f>
        <v>0</v>
      </c>
      <c r="BB151" s="18">
        <f t="shared" ca="1" si="202"/>
        <v>0</v>
      </c>
      <c r="BC151" s="18">
        <f t="shared" ca="1" si="203"/>
        <v>0</v>
      </c>
      <c r="BD151" s="18">
        <f t="shared" ca="1" si="204"/>
        <v>0</v>
      </c>
      <c r="BE151" s="15">
        <f t="shared" ca="1" si="205"/>
        <v>0</v>
      </c>
      <c r="BF151" s="15">
        <f t="shared" ca="1" si="206"/>
        <v>0</v>
      </c>
      <c r="BG151" s="15">
        <f t="shared" ca="1" si="207"/>
        <v>0</v>
      </c>
      <c r="BH151" s="15">
        <f t="shared" ca="1" si="208"/>
        <v>0</v>
      </c>
      <c r="BI151" s="15">
        <f t="shared" ca="1" si="209"/>
        <v>0</v>
      </c>
      <c r="BJ151" s="15">
        <f t="shared" ca="1" si="210"/>
        <v>0</v>
      </c>
      <c r="BK151" s="15">
        <f t="shared" ca="1" si="211"/>
        <v>0</v>
      </c>
      <c r="BL151" s="15">
        <f t="shared" ca="1" si="212"/>
        <v>0</v>
      </c>
      <c r="BM151" s="16">
        <f ca="1">_xll.DBRW($B$3,$Q$37,$Q$38,$Q$40,$Q$41,$Q$42,$P151,BM$2,BM$4,BM$3)</f>
        <v>0.66507317084697759</v>
      </c>
      <c r="BN151" s="16">
        <f ca="1">_xll.DBRW($B$3,$Q$37,$Q$38,$Q$40,$Q$41,$Q$42,$P151,BN$2,BN$4,BN$3)</f>
        <v>0.58918815787072198</v>
      </c>
      <c r="BO151" s="17">
        <f t="shared" ca="1" si="213"/>
        <v>-7.5885012976255606</v>
      </c>
      <c r="BP151" s="14">
        <f t="shared" ca="1" si="214"/>
        <v>-39178.23093988539</v>
      </c>
      <c r="BQ151" s="15">
        <f ca="1">_xll.DBRW($B$3,$Q$37,$Q$38,$Q$40,$Q$41,$Q$42,$P151,BQ$2,BQ$4,BQ$3)</f>
        <v>0</v>
      </c>
      <c r="BR151" s="15">
        <f ca="1">_xll.DBRW($B$3,$Q$37,$Q$38,$Q$40,$Q$41,$Q$42,$P151,BR$2,BR$4,BR$3)</f>
        <v>0</v>
      </c>
      <c r="BS151" s="15">
        <f ca="1">_xll.DBRW($B$3,$Q$37,$Q$38,$Q$40,$Q$41,$Q$42,$P151,BS$2,BS$4,BS$3)</f>
        <v>0</v>
      </c>
      <c r="BT151" s="15">
        <f ca="1">_xll.DBRW($B$3,$Q$37,$Q$38,$Q$40,$Q$41,$Q$42,$P151,BT$2,BT$4,BT$3)</f>
        <v>0</v>
      </c>
      <c r="BU151" s="15">
        <f ca="1">_xll.DBRW($B$3,$Q$37,$Q$38,$Q$40,$Q$41,$Q$42,$P151,BU$2,BU$4,BU$3)</f>
        <v>0</v>
      </c>
      <c r="BV151" s="15">
        <f ca="1">_xll.DBRW($B$3,$Q$37,$Q$38,$Q$40,$Q$41,$Q$42,$P151,BV$2,BV$4,BV$3)</f>
        <v>0</v>
      </c>
      <c r="BW151" s="15">
        <f ca="1">_xll.DBRW($B$3,$Q$37,$Q$38,$Q$40,$Q$41,$Q$42,$P151,BW$2,BW$4,BW$3)</f>
        <v>0</v>
      </c>
      <c r="BX151" s="15">
        <f ca="1">_xll.DBRW($B$3,$Q$37,$Q$38,$Q$40,$Q$41,$Q$42,$P151,BX$2,BX$4,BX$3)</f>
        <v>0</v>
      </c>
      <c r="BY151" s="15">
        <f ca="1">_xll.DBRW($B$3,$Q$37,$Q$38,$Q$40,$Q$41,$Q$42,$P151,BY$2,BY$4,BY$3)</f>
        <v>0</v>
      </c>
      <c r="BZ151" s="15">
        <f ca="1">_xll.DBRW($B$3,$Q$37,$Q$38,$Q$40,$Q$41,$Q$42,$P151,BZ$2,BZ$4,BZ$3)</f>
        <v>0</v>
      </c>
      <c r="CA151" s="15">
        <f t="shared" ca="1" si="215"/>
        <v>0</v>
      </c>
      <c r="CB151" s="15">
        <f t="shared" ca="1" si="216"/>
        <v>0</v>
      </c>
      <c r="CC151" s="15">
        <f t="shared" ca="1" si="217"/>
        <v>0</v>
      </c>
      <c r="CD151" s="15">
        <f t="shared" ca="1" si="218"/>
        <v>0</v>
      </c>
      <c r="CE151" s="15">
        <f t="shared" ca="1" si="219"/>
        <v>0</v>
      </c>
      <c r="CF151" s="15">
        <f t="shared" ca="1" si="220"/>
        <v>0</v>
      </c>
      <c r="CG151" s="15">
        <f t="shared" ca="1" si="221"/>
        <v>0</v>
      </c>
      <c r="CH151" s="15">
        <f t="shared" ca="1" si="222"/>
        <v>-39178.23093988539</v>
      </c>
      <c r="CI151" s="15">
        <f t="shared" ca="1" si="223"/>
        <v>-39178.23093988539</v>
      </c>
      <c r="CJ151" s="15">
        <f t="shared" ca="1" si="224"/>
        <v>61564.470939885323</v>
      </c>
      <c r="CK151" s="15">
        <f t="shared" ca="1" si="225"/>
        <v>22386.239999999932</v>
      </c>
      <c r="CL151" s="16">
        <f ca="1">_xll.DBRW($B$3,$Q$37,$Q$38,$Q$40,$Q$41,$Q$42,$P151,CL$2,CL$4,CL$3)</f>
        <v>0</v>
      </c>
      <c r="CM151" s="16">
        <f ca="1">_xll.DBRW($B$3,$Q$37,$Q$38,$Q$40,$Q$41,$Q$42,$P151,CM$2,CM$4,CM$3)</f>
        <v>0</v>
      </c>
      <c r="CN151" s="17">
        <f t="shared" ca="1" si="226"/>
        <v>0</v>
      </c>
      <c r="CO151" s="14">
        <f t="shared" ca="1" si="227"/>
        <v>0</v>
      </c>
      <c r="CP151" s="15">
        <f ca="1">_xll.DBRW($B$3,$Q$37,$Q$38,$Q$40,$Q$41,$Q$42,$P151,CP$2,CP$4,CP$3)</f>
        <v>0</v>
      </c>
      <c r="CQ151" s="15">
        <f ca="1">_xll.DBRW($B$3,$Q$37,$Q$38,$Q$40,$Q$41,$Q$42,$P151,CQ$2,CQ$4,CQ$3)</f>
        <v>0</v>
      </c>
      <c r="CR151" s="15">
        <f ca="1">_xll.DBRW($B$3,$Q$37,$Q$38,$Q$40,$Q$41,$Q$42,$P151,CR$2,CR$4,CR$3)</f>
        <v>0</v>
      </c>
      <c r="CS151" s="15">
        <f ca="1">_xll.DBRW($B$3,$Q$37,$Q$38,$Q$40,$Q$41,$Q$42,$P151,CS$2,CS$4,CS$3)</f>
        <v>0</v>
      </c>
      <c r="CT151" s="15">
        <f ca="1">_xll.DBRW($B$3,$Q$37,$Q$38,$Q$40,$Q$41,$Q$42,$P151,CT$2,CT$4,CT$3)</f>
        <v>0</v>
      </c>
      <c r="CU151" s="15">
        <f ca="1">_xll.DBRW($B$3,$Q$37,$Q$38,$Q$40,$Q$41,$Q$42,$P151,CU$2,CU$4,CU$3)</f>
        <v>0</v>
      </c>
      <c r="CV151" s="15">
        <f ca="1">_xll.DBRW($B$3,$Q$37,$Q$38,$Q$40,$Q$41,$Q$42,$P151,CV$2,CV$4,CV$3)</f>
        <v>0</v>
      </c>
      <c r="CW151" s="15">
        <f ca="1">_xll.DBRW($B$3,$Q$37,$Q$38,$Q$40,$Q$41,$Q$42,$P151,CW$2,CW$4,CW$3)</f>
        <v>0</v>
      </c>
      <c r="CX151" s="15">
        <f ca="1">_xll.DBRW($B$3,$Q$37,$Q$38,$Q$40,$Q$41,$Q$42,$P151,CX$2,CX$4,CX$3)</f>
        <v>0</v>
      </c>
      <c r="CY151" s="15">
        <f ca="1">_xll.DBRW($B$3,$Q$37,$Q$38,$Q$40,$Q$41,$Q$42,$P151,CY$2,CY$4,CY$3)</f>
        <v>0</v>
      </c>
      <c r="CZ151" s="15">
        <f t="shared" ca="1" si="228"/>
        <v>0</v>
      </c>
      <c r="DA151" s="15">
        <f t="shared" ca="1" si="229"/>
        <v>0</v>
      </c>
      <c r="DB151" s="15">
        <f t="shared" ca="1" si="230"/>
        <v>0</v>
      </c>
      <c r="DC151" s="15">
        <f t="shared" ca="1" si="231"/>
        <v>0</v>
      </c>
      <c r="DD151" s="15">
        <f t="shared" ca="1" si="232"/>
        <v>0</v>
      </c>
      <c r="DE151" s="15">
        <f t="shared" ca="1" si="233"/>
        <v>0</v>
      </c>
      <c r="DF151" s="15">
        <f t="shared" ca="1" si="234"/>
        <v>0</v>
      </c>
      <c r="DG151" s="15">
        <f t="shared" ca="1" si="235"/>
        <v>0</v>
      </c>
      <c r="DH151" s="15">
        <f t="shared" ca="1" si="236"/>
        <v>0</v>
      </c>
      <c r="DI151" s="15">
        <f t="shared" ca="1" si="237"/>
        <v>0</v>
      </c>
      <c r="DJ151" s="15">
        <f t="shared" ca="1" si="238"/>
        <v>0</v>
      </c>
      <c r="DK151" s="16">
        <f ca="1">_xll.DBRW($B$3,$Q$37,$Q$38,$Q$40,$Q$41,$Q$42,$P151,DK$2,DK$4,DK$3)</f>
        <v>0</v>
      </c>
      <c r="DL151" s="16">
        <f ca="1">_xll.DBRW($B$3,$Q$37,$Q$38,$Q$40,$Q$41,$Q$42,$P151,DL$2,DL$4,DL$3)</f>
        <v>0</v>
      </c>
      <c r="DM151" s="17">
        <f t="shared" ca="1" si="239"/>
        <v>0</v>
      </c>
      <c r="DN151" s="14">
        <f t="shared" ca="1" si="240"/>
        <v>0</v>
      </c>
      <c r="DO151" s="15">
        <f ca="1">_xll.DBRW($B$3,$Q$37,$Q$38,$Q$40,$Q$41,$Q$42,$P151,DO$2,DO$4,DO$3)</f>
        <v>0</v>
      </c>
      <c r="DP151" s="15">
        <f ca="1">_xll.DBRW($B$3,$Q$37,$Q$38,$Q$40,$Q$41,$Q$42,$P151,DP$2,DP$4,DP$3)</f>
        <v>0</v>
      </c>
      <c r="DQ151" s="15">
        <f ca="1">_xll.DBRW($B$3,$Q$37,$Q$38,$Q$40,$Q$41,$Q$42,$P151,DQ$2,DQ$4,DQ$3)</f>
        <v>0</v>
      </c>
      <c r="DR151" s="15">
        <f ca="1">_xll.DBRW($B$3,$Q$37,$Q$38,$Q$40,$Q$41,$Q$42,$P151,DR$2,DR$4,DR$3)</f>
        <v>0</v>
      </c>
      <c r="DS151" s="15">
        <f ca="1">_xll.DBRW($B$3,$Q$37,$Q$38,$Q$40,$Q$41,$Q$42,$P151,DS$2,DS$4,DS$3)</f>
        <v>0</v>
      </c>
      <c r="DT151" s="15">
        <f ca="1">_xll.DBRW($B$3,$Q$37,$Q$38,$Q$40,$Q$41,$Q$42,$P151,DT$2,DT$4,DT$3)</f>
        <v>0</v>
      </c>
      <c r="DU151" s="15">
        <f ca="1">_xll.DBRW($B$3,$Q$37,$Q$38,$Q$40,$Q$41,$Q$42,$P151,DU$2,DU$4,DU$3)</f>
        <v>0</v>
      </c>
      <c r="DV151" s="15">
        <f ca="1">_xll.DBRW($B$3,$Q$37,$Q$38,$Q$40,$Q$41,$Q$42,$P151,DV$2,DV$4,DV$3)</f>
        <v>0</v>
      </c>
      <c r="DW151" s="15">
        <f ca="1">_xll.DBRW($B$3,$Q$37,$Q$38,$Q$40,$Q$41,$Q$42,$P151,DW$2,DW$4,DW$3)</f>
        <v>0</v>
      </c>
      <c r="DX151" s="15">
        <f ca="1">_xll.DBRW($B$3,$Q$37,$Q$38,$Q$40,$Q$41,$Q$42,$P151,DX$2,DX$4,DX$3)</f>
        <v>0</v>
      </c>
      <c r="DY151" s="15">
        <f t="shared" ca="1" si="241"/>
        <v>0</v>
      </c>
      <c r="DZ151" s="15">
        <f t="shared" ca="1" si="242"/>
        <v>0</v>
      </c>
      <c r="EA151" s="15">
        <f t="shared" ca="1" si="243"/>
        <v>0</v>
      </c>
      <c r="EB151" s="15">
        <f t="shared" ca="1" si="244"/>
        <v>0</v>
      </c>
      <c r="EC151" s="15">
        <f t="shared" ca="1" si="245"/>
        <v>0</v>
      </c>
      <c r="ED151" s="15">
        <f t="shared" ca="1" si="246"/>
        <v>0</v>
      </c>
      <c r="EE151" s="15">
        <f t="shared" ca="1" si="247"/>
        <v>0</v>
      </c>
      <c r="EF151" s="15">
        <f t="shared" ca="1" si="248"/>
        <v>0</v>
      </c>
      <c r="EG151" s="15">
        <f t="shared" ca="1" si="249"/>
        <v>0</v>
      </c>
      <c r="EH151" s="15">
        <f t="shared" ca="1" si="250"/>
        <v>0</v>
      </c>
      <c r="EI151" s="15">
        <f t="shared" ca="1" si="251"/>
        <v>0</v>
      </c>
      <c r="EJ151" s="16">
        <f ca="1">_xll.DBRW($B$3,$Q$37,$Q$38,$Q$40,$Q$41,$Q$42,$P151,EJ$2,EJ$4,EJ$3)</f>
        <v>0.12639262210964164</v>
      </c>
      <c r="EK151" s="16">
        <f ca="1">_xll.DBRW($B$3,$Q$37,$Q$38,$Q$40,$Q$41,$Q$42,$P151,EK$2,EK$4,EK$3)</f>
        <v>5.2537337591390482E-2</v>
      </c>
      <c r="EL151" s="17">
        <f t="shared" ca="1" si="252"/>
        <v>-7.3855284518251159</v>
      </c>
      <c r="EM151" s="14">
        <f t="shared" ca="1" si="253"/>
        <v>-38130.314267619156</v>
      </c>
      <c r="EN151" s="15">
        <f ca="1">_xll.DBRW($B$3,$Q$37,$Q$38,$Q$40,$Q$41,$Q$42,$P151,EN$2,EN$4,EN$3)</f>
        <v>0</v>
      </c>
      <c r="EO151" s="15">
        <f ca="1">_xll.DBRW($B$3,$Q$37,$Q$38,$Q$40,$Q$41,$Q$42,$P151,EO$2,EO$4,EO$3)</f>
        <v>0</v>
      </c>
      <c r="EP151" s="15">
        <f ca="1">_xll.DBRW($B$3,$Q$37,$Q$38,$Q$40,$Q$41,$Q$42,$P151,EP$2,EP$4,EP$3)</f>
        <v>0</v>
      </c>
      <c r="EQ151" s="15">
        <f ca="1">_xll.DBRW($B$3,$Q$37,$Q$38,$Q$40,$Q$41,$Q$42,$P151,EQ$2,EQ$4,EQ$3)</f>
        <v>0</v>
      </c>
      <c r="ER151" s="15">
        <f ca="1">_xll.DBRW($B$3,$Q$37,$Q$38,$Q$40,$Q$41,$Q$42,$P151,ER$2,ER$4,ER$3)</f>
        <v>0</v>
      </c>
      <c r="ES151" s="15">
        <f ca="1">_xll.DBRW($B$3,$Q$37,$Q$38,$Q$40,$Q$41,$Q$42,$P151,ES$2,ES$4,ES$3)</f>
        <v>0</v>
      </c>
      <c r="ET151" s="15">
        <f ca="1">_xll.DBRW($B$3,$Q$37,$Q$38,$Q$40,$Q$41,$Q$42,$P151,ET$2,ET$4,ET$3)</f>
        <v>0</v>
      </c>
      <c r="EU151" s="15">
        <f ca="1">_xll.DBRW($B$3,$Q$37,$Q$38,$Q$40,$Q$41,$Q$42,$P151,EU$2,EU$4,EU$3)</f>
        <v>0</v>
      </c>
      <c r="EV151" s="15">
        <f ca="1">_xll.DBRW($B$3,$Q$37,$Q$38,$Q$40,$Q$41,$Q$42,$P151,EV$2,EV$4,EV$3)</f>
        <v>0</v>
      </c>
      <c r="EW151" s="15">
        <f ca="1">_xll.DBRW($B$3,$Q$37,$Q$38,$Q$40,$Q$41,$Q$42,$P151,EW$2,EW$4,EW$3)</f>
        <v>0</v>
      </c>
      <c r="EX151" s="15">
        <f t="shared" ca="1" si="254"/>
        <v>0</v>
      </c>
      <c r="EY151" s="15">
        <f t="shared" ca="1" si="255"/>
        <v>0</v>
      </c>
      <c r="EZ151" s="15">
        <f t="shared" ca="1" si="256"/>
        <v>0</v>
      </c>
      <c r="FA151" s="15">
        <f t="shared" ca="1" si="257"/>
        <v>0</v>
      </c>
      <c r="FB151" s="15">
        <f t="shared" ca="1" si="258"/>
        <v>0</v>
      </c>
      <c r="FC151" s="15">
        <f t="shared" ca="1" si="259"/>
        <v>0</v>
      </c>
      <c r="FD151" s="15">
        <f t="shared" ca="1" si="260"/>
        <v>0</v>
      </c>
      <c r="FE151" s="15">
        <f t="shared" ca="1" si="261"/>
        <v>-38130.314267619156</v>
      </c>
      <c r="FF151" s="15">
        <f t="shared" ca="1" si="262"/>
        <v>-38130.314267619156</v>
      </c>
      <c r="FG151" s="15">
        <f t="shared" ca="1" si="263"/>
        <v>5489.6442676191646</v>
      </c>
      <c r="FH151" s="15">
        <f t="shared" ca="1" si="264"/>
        <v>-32640.669999999991</v>
      </c>
      <c r="FI151" s="20"/>
      <c r="FJ151" s="85">
        <f t="shared" ca="1" si="265"/>
        <v>67054.115207504481</v>
      </c>
      <c r="FK151" s="21"/>
      <c r="FL151" s="22"/>
      <c r="FM151" s="104">
        <f ca="1">_xll.DBRW($B$3,$Q$37,$Q$38,$Q$40,$Q$41,$Q$42,$P151,FM$2,FM$4,FM$3)</f>
        <v>107662.91</v>
      </c>
      <c r="FN151" s="105">
        <f t="shared" ca="1" si="266"/>
        <v>0.20853420704338077</v>
      </c>
      <c r="FO151" s="104">
        <f ca="1">_xll.DBRW($B$3,$Q$37,$Q$38,$Q$40,$Q$41,$Q$42,$P151,FO$2,FO$4,FO$3)</f>
        <v>222407.67999999999</v>
      </c>
      <c r="FP151" s="105">
        <f t="shared" ca="1" si="267"/>
        <v>0.35827450453788773</v>
      </c>
      <c r="FQ151" s="86">
        <f t="shared" ca="1" si="268"/>
        <v>-114744.76999999999</v>
      </c>
      <c r="FR151" s="103">
        <f t="shared" ca="1" si="269"/>
        <v>-14.974029749450695</v>
      </c>
      <c r="FS151" s="23"/>
      <c r="FU151" s="37"/>
      <c r="FV151" s="37"/>
      <c r="FW151" s="37"/>
      <c r="FX151" s="37"/>
      <c r="FY151" s="37"/>
      <c r="FZ151" s="37"/>
      <c r="GA151" s="37"/>
      <c r="GB151" s="37"/>
      <c r="GC151" s="37"/>
      <c r="GD151" s="37"/>
      <c r="GE151" s="37"/>
      <c r="GF151" s="37"/>
      <c r="GG151" s="37"/>
    </row>
    <row r="152" spans="1:189" ht="15" customHeight="1" x14ac:dyDescent="0.25">
      <c r="A152">
        <f t="shared" ca="1" si="191"/>
        <v>1</v>
      </c>
      <c r="C152" s="30"/>
      <c r="D152" s="30"/>
      <c r="E152" s="30" t="str">
        <f t="shared" ca="1" si="271"/>
        <v>VERIF. ELIGIBILITE PMM</v>
      </c>
      <c r="F152" s="30"/>
      <c r="G152" s="30"/>
      <c r="H152" s="30"/>
      <c r="I152" s="30">
        <f t="shared" ca="1" si="270"/>
        <v>0</v>
      </c>
      <c r="J152" s="30">
        <f t="shared" ca="1" si="192"/>
        <v>0</v>
      </c>
      <c r="K152" s="4"/>
      <c r="L152" s="9"/>
      <c r="M152" s="10"/>
      <c r="N152" s="9"/>
      <c r="O152" s="11"/>
      <c r="P152" s="130" t="s">
        <v>238</v>
      </c>
      <c r="Q152" s="130"/>
      <c r="R152" s="12"/>
      <c r="S152" s="13"/>
      <c r="T152" s="84">
        <f ca="1">_xll.DBRW($B$3,$Q$37,$Q$38,$Q$40,$Q$41,$Q$42,$P152,T$2,T$4,T$3)</f>
        <v>0</v>
      </c>
      <c r="U152" s="84">
        <f ca="1">_xll.DBRW($B$3,$Q$37,$Q$38,$Q$40,$Q$41,$Q$42,$P152,U$2,U$4,U$3)</f>
        <v>91213</v>
      </c>
      <c r="V152" s="85">
        <f t="shared" ca="1" si="193"/>
        <v>-91213</v>
      </c>
      <c r="W152" s="106">
        <f t="shared" ca="1" si="194"/>
        <v>-1</v>
      </c>
      <c r="X152" s="15">
        <f ca="1">_xll.DBRW($B$3,$Q$37,$Q$38,$Q$40,$Q$41,$Q$42,$P152,X$2,X$4,X$3)</f>
        <v>0</v>
      </c>
      <c r="Y152" s="15">
        <f ca="1">_xll.DBRW($B$3,$Q$37,$Q$38,$Q$40,$Q$41,$Q$42,$P152,Y$2,Y$4,Y$3)</f>
        <v>0</v>
      </c>
      <c r="Z152" s="15">
        <f ca="1">_xll.DBRW($B$3,$Q$37,$Q$38,$Q$40,$Q$41,$Q$42,$P152,Z$2,Z$4,Z$3)</f>
        <v>0</v>
      </c>
      <c r="AA152" s="15">
        <f ca="1">_xll.DBRW($B$3,$Q$37,$Q$38,$Q$40,$Q$41,$Q$42,$P152,AA$2,AA$4,AA$3)</f>
        <v>0</v>
      </c>
      <c r="AB152" s="15">
        <f ca="1">_xll.DBRW($B$3,$Q$37,$Q$38,$Q$40,$Q$41,$Q$42,$P152,AB$2,AB$4,AB$3)</f>
        <v>0</v>
      </c>
      <c r="AC152" s="15">
        <f ca="1">_xll.DBRW($B$3,$Q$37,$Q$38,$Q$40,$Q$41,$Q$42,$P152,AC$2,AC$4,AC$3)</f>
        <v>0</v>
      </c>
      <c r="AD152" s="15">
        <f ca="1">_xll.DBRW($B$3,$Q$37,$Q$38,$Q$40,$Q$41,$Q$42,$P152,AD$2,AD$4,AD$3)</f>
        <v>-158935</v>
      </c>
      <c r="AE152" s="15">
        <f ca="1">_xll.DBRW($B$3,$Q$37,$Q$38,$Q$40,$Q$41,$Q$42,$P152,AE$2,AE$4,AE$3)</f>
        <v>0</v>
      </c>
      <c r="AF152" s="15">
        <f ca="1">_xll.DBRW($B$3,$Q$37,$Q$38,$Q$40,$Q$41,$Q$42,$P152,AF$2,AF$4,AF$3)</f>
        <v>-52153</v>
      </c>
      <c r="AG152" s="15">
        <f ca="1">_xll.DBRW($B$3,$Q$37,$Q$38,$Q$40,$Q$41,$Q$42,$P152,AG$2,AG$4,AG$3)</f>
        <v>-333353</v>
      </c>
      <c r="AH152" s="15">
        <f t="shared" ca="1" si="195"/>
        <v>0</v>
      </c>
      <c r="AI152" s="15">
        <f t="shared" ca="1" si="196"/>
        <v>158935</v>
      </c>
      <c r="AJ152" s="15">
        <f t="shared" ca="1" si="197"/>
        <v>0</v>
      </c>
      <c r="AK152" s="15">
        <f t="shared" ca="1" si="198"/>
        <v>52153</v>
      </c>
      <c r="AL152" s="15">
        <f t="shared" ca="1" si="199"/>
        <v>333353</v>
      </c>
      <c r="AM152" s="20"/>
      <c r="AN152" s="16">
        <f ca="1">_xll.DBRW($B$3,$Q$37,$Q$38,$Q$40,$Q$41,$Q$42,$P152,AN$2,AN$4,AN$3)</f>
        <v>0</v>
      </c>
      <c r="AO152" s="16">
        <f ca="1">_xll.DBRW($B$3,$Q$37,$Q$38,$Q$40,$Q$41,$Q$42,$P152,AO$2,AO$4,AO$3)</f>
        <v>0</v>
      </c>
      <c r="AP152" s="17">
        <f t="shared" ca="1" si="200"/>
        <v>0</v>
      </c>
      <c r="AQ152" s="14">
        <f t="shared" ca="1" si="201"/>
        <v>0</v>
      </c>
      <c r="AR152" s="18">
        <f ca="1">_xll.DBRW($B$3,$Q$37,$Q$38,$Q$40,$Q$41,$Q$42,$P152,AR$2,AR$4,AR$3)</f>
        <v>0</v>
      </c>
      <c r="AS152" s="19">
        <f ca="1">_xll.DBRW($B$3,$Q$37,$Q$38,$Q$40,$Q$41,$Q$42,$P152,AS$2,AS$4,AS$3)</f>
        <v>0</v>
      </c>
      <c r="AT152" s="18">
        <f ca="1">_xll.DBRW($B$3,$Q$37,$Q$38,$Q$40,$Q$41,$Q$42,$P152,AT$2,AT$4,AT$3)</f>
        <v>0</v>
      </c>
      <c r="AU152" s="15">
        <f ca="1">_xll.DBRW($B$3,$Q$37,$Q$38,$Q$40,$Q$41,$Q$42,$P152,AU$2,AU$4,AU$3)</f>
        <v>0</v>
      </c>
      <c r="AV152" s="15">
        <f ca="1">_xll.DBRW($B$3,$Q$37,$Q$38,$Q$40,$Q$41,$Q$42,$P152,AV$2,AV$4,AV$3)</f>
        <v>0</v>
      </c>
      <c r="AW152" s="18">
        <f ca="1">_xll.DBRW($B$3,$Q$37,$Q$38,$Q$40,$Q$41,$Q$42,$P152,AW$2,AW$4,AW$3)</f>
        <v>0</v>
      </c>
      <c r="AX152" s="19">
        <f ca="1">_xll.DBRW($B$3,$Q$37,$Q$38,$Q$40,$Q$41,$Q$42,$P152,AX$2,AX$4,AX$3)</f>
        <v>0</v>
      </c>
      <c r="AY152" s="18">
        <f ca="1">_xll.DBRW($B$3,$Q$37,$Q$38,$Q$40,$Q$41,$Q$42,$P152,AY$2,AY$4,AY$3)</f>
        <v>0</v>
      </c>
      <c r="AZ152" s="15">
        <f ca="1">_xll.DBRW($B$3,$Q$37,$Q$38,$Q$40,$Q$41,$Q$42,$P152,AZ$2,AZ$4,AZ$3)</f>
        <v>0</v>
      </c>
      <c r="BA152" s="15">
        <f ca="1">_xll.DBRW($B$3,$Q$37,$Q$38,$Q$40,$Q$41,$Q$42,$P152,BA$2,BA$4,BA$3)</f>
        <v>0</v>
      </c>
      <c r="BB152" s="18">
        <f t="shared" ca="1" si="202"/>
        <v>0</v>
      </c>
      <c r="BC152" s="18">
        <f t="shared" ca="1" si="203"/>
        <v>0</v>
      </c>
      <c r="BD152" s="18">
        <f t="shared" ca="1" si="204"/>
        <v>0</v>
      </c>
      <c r="BE152" s="15">
        <f t="shared" ca="1" si="205"/>
        <v>0</v>
      </c>
      <c r="BF152" s="15">
        <f t="shared" ca="1" si="206"/>
        <v>0</v>
      </c>
      <c r="BG152" s="15">
        <f t="shared" ca="1" si="207"/>
        <v>0</v>
      </c>
      <c r="BH152" s="15">
        <f t="shared" ca="1" si="208"/>
        <v>0</v>
      </c>
      <c r="BI152" s="15">
        <f t="shared" ca="1" si="209"/>
        <v>0</v>
      </c>
      <c r="BJ152" s="15">
        <f t="shared" ca="1" si="210"/>
        <v>0</v>
      </c>
      <c r="BK152" s="15">
        <f t="shared" ca="1" si="211"/>
        <v>0</v>
      </c>
      <c r="BL152" s="15">
        <f t="shared" ca="1" si="212"/>
        <v>0</v>
      </c>
      <c r="BM152" s="16">
        <f ca="1">_xll.DBRW($B$3,$Q$37,$Q$38,$Q$40,$Q$41,$Q$42,$P152,BM$2,BM$4,BM$3)</f>
        <v>0</v>
      </c>
      <c r="BN152" s="16">
        <f ca="1">_xll.DBRW($B$3,$Q$37,$Q$38,$Q$40,$Q$41,$Q$42,$P152,BN$2,BN$4,BN$3)</f>
        <v>1.7424599563658689</v>
      </c>
      <c r="BO152" s="17">
        <f t="shared" ca="1" si="213"/>
        <v>174.24599563658688</v>
      </c>
      <c r="BP152" s="14">
        <f t="shared" ca="1" si="214"/>
        <v>0</v>
      </c>
      <c r="BQ152" s="15">
        <f ca="1">_xll.DBRW($B$3,$Q$37,$Q$38,$Q$40,$Q$41,$Q$42,$P152,BQ$2,BQ$4,BQ$3)</f>
        <v>0</v>
      </c>
      <c r="BR152" s="15">
        <f ca="1">_xll.DBRW($B$3,$Q$37,$Q$38,$Q$40,$Q$41,$Q$42,$P152,BR$2,BR$4,BR$3)</f>
        <v>0</v>
      </c>
      <c r="BS152" s="15">
        <f ca="1">_xll.DBRW($B$3,$Q$37,$Q$38,$Q$40,$Q$41,$Q$42,$P152,BS$2,BS$4,BS$3)</f>
        <v>0</v>
      </c>
      <c r="BT152" s="15">
        <f ca="1">_xll.DBRW($B$3,$Q$37,$Q$38,$Q$40,$Q$41,$Q$42,$P152,BT$2,BT$4,BT$3)</f>
        <v>0</v>
      </c>
      <c r="BU152" s="15">
        <f ca="1">_xll.DBRW($B$3,$Q$37,$Q$38,$Q$40,$Q$41,$Q$42,$P152,BU$2,BU$4,BU$3)</f>
        <v>0</v>
      </c>
      <c r="BV152" s="15">
        <f ca="1">_xll.DBRW($B$3,$Q$37,$Q$38,$Q$40,$Q$41,$Q$42,$P152,BV$2,BV$4,BV$3)</f>
        <v>0</v>
      </c>
      <c r="BW152" s="15">
        <f ca="1">_xll.DBRW($B$3,$Q$37,$Q$38,$Q$40,$Q$41,$Q$42,$P152,BW$2,BW$4,BW$3)</f>
        <v>0</v>
      </c>
      <c r="BX152" s="15">
        <f ca="1">_xll.DBRW($B$3,$Q$37,$Q$38,$Q$40,$Q$41,$Q$42,$P152,BX$2,BX$4,BX$3)</f>
        <v>0</v>
      </c>
      <c r="BY152" s="15">
        <f ca="1">_xll.DBRW($B$3,$Q$37,$Q$38,$Q$40,$Q$41,$Q$42,$P152,BY$2,BY$4,BY$3)</f>
        <v>0</v>
      </c>
      <c r="BZ152" s="15">
        <f ca="1">_xll.DBRW($B$3,$Q$37,$Q$38,$Q$40,$Q$41,$Q$42,$P152,BZ$2,BZ$4,BZ$3)</f>
        <v>0</v>
      </c>
      <c r="CA152" s="15">
        <f t="shared" ca="1" si="215"/>
        <v>0</v>
      </c>
      <c r="CB152" s="15">
        <f t="shared" ca="1" si="216"/>
        <v>0</v>
      </c>
      <c r="CC152" s="15">
        <f t="shared" ca="1" si="217"/>
        <v>0</v>
      </c>
      <c r="CD152" s="15">
        <f t="shared" ca="1" si="218"/>
        <v>0</v>
      </c>
      <c r="CE152" s="15">
        <f t="shared" ca="1" si="219"/>
        <v>0</v>
      </c>
      <c r="CF152" s="15">
        <f t="shared" ca="1" si="220"/>
        <v>0</v>
      </c>
      <c r="CG152" s="15">
        <f t="shared" ca="1" si="221"/>
        <v>0</v>
      </c>
      <c r="CH152" s="15">
        <f t="shared" ca="1" si="222"/>
        <v>0</v>
      </c>
      <c r="CI152" s="15">
        <f t="shared" ca="1" si="223"/>
        <v>0</v>
      </c>
      <c r="CJ152" s="15">
        <f t="shared" ca="1" si="224"/>
        <v>158935</v>
      </c>
      <c r="CK152" s="15">
        <f t="shared" ca="1" si="225"/>
        <v>158935</v>
      </c>
      <c r="CL152" s="16">
        <f ca="1">_xll.DBRW($B$3,$Q$37,$Q$38,$Q$40,$Q$41,$Q$42,$P152,CL$2,CL$4,CL$3)</f>
        <v>0</v>
      </c>
      <c r="CM152" s="16">
        <f ca="1">_xll.DBRW($B$3,$Q$37,$Q$38,$Q$40,$Q$41,$Q$42,$P152,CM$2,CM$4,CM$3)</f>
        <v>0</v>
      </c>
      <c r="CN152" s="17">
        <f t="shared" ca="1" si="226"/>
        <v>0</v>
      </c>
      <c r="CO152" s="14">
        <f t="shared" ca="1" si="227"/>
        <v>0</v>
      </c>
      <c r="CP152" s="15">
        <f ca="1">_xll.DBRW($B$3,$Q$37,$Q$38,$Q$40,$Q$41,$Q$42,$P152,CP$2,CP$4,CP$3)</f>
        <v>0</v>
      </c>
      <c r="CQ152" s="15">
        <f ca="1">_xll.DBRW($B$3,$Q$37,$Q$38,$Q$40,$Q$41,$Q$42,$P152,CQ$2,CQ$4,CQ$3)</f>
        <v>0</v>
      </c>
      <c r="CR152" s="15">
        <f ca="1">_xll.DBRW($B$3,$Q$37,$Q$38,$Q$40,$Q$41,$Q$42,$P152,CR$2,CR$4,CR$3)</f>
        <v>0</v>
      </c>
      <c r="CS152" s="15">
        <f ca="1">_xll.DBRW($B$3,$Q$37,$Q$38,$Q$40,$Q$41,$Q$42,$P152,CS$2,CS$4,CS$3)</f>
        <v>0</v>
      </c>
      <c r="CT152" s="15">
        <f ca="1">_xll.DBRW($B$3,$Q$37,$Q$38,$Q$40,$Q$41,$Q$42,$P152,CT$2,CT$4,CT$3)</f>
        <v>0</v>
      </c>
      <c r="CU152" s="15">
        <f ca="1">_xll.DBRW($B$3,$Q$37,$Q$38,$Q$40,$Q$41,$Q$42,$P152,CU$2,CU$4,CU$3)</f>
        <v>0</v>
      </c>
      <c r="CV152" s="15">
        <f ca="1">_xll.DBRW($B$3,$Q$37,$Q$38,$Q$40,$Q$41,$Q$42,$P152,CV$2,CV$4,CV$3)</f>
        <v>0</v>
      </c>
      <c r="CW152" s="15">
        <f ca="1">_xll.DBRW($B$3,$Q$37,$Q$38,$Q$40,$Q$41,$Q$42,$P152,CW$2,CW$4,CW$3)</f>
        <v>0</v>
      </c>
      <c r="CX152" s="15">
        <f ca="1">_xll.DBRW($B$3,$Q$37,$Q$38,$Q$40,$Q$41,$Q$42,$P152,CX$2,CX$4,CX$3)</f>
        <v>0</v>
      </c>
      <c r="CY152" s="15">
        <f ca="1">_xll.DBRW($B$3,$Q$37,$Q$38,$Q$40,$Q$41,$Q$42,$P152,CY$2,CY$4,CY$3)</f>
        <v>0</v>
      </c>
      <c r="CZ152" s="15">
        <f t="shared" ca="1" si="228"/>
        <v>0</v>
      </c>
      <c r="DA152" s="15">
        <f t="shared" ca="1" si="229"/>
        <v>0</v>
      </c>
      <c r="DB152" s="15">
        <f t="shared" ca="1" si="230"/>
        <v>0</v>
      </c>
      <c r="DC152" s="15">
        <f t="shared" ca="1" si="231"/>
        <v>0</v>
      </c>
      <c r="DD152" s="15">
        <f t="shared" ca="1" si="232"/>
        <v>0</v>
      </c>
      <c r="DE152" s="15">
        <f t="shared" ca="1" si="233"/>
        <v>0</v>
      </c>
      <c r="DF152" s="15">
        <f t="shared" ca="1" si="234"/>
        <v>0</v>
      </c>
      <c r="DG152" s="15">
        <f t="shared" ca="1" si="235"/>
        <v>0</v>
      </c>
      <c r="DH152" s="15">
        <f t="shared" ca="1" si="236"/>
        <v>0</v>
      </c>
      <c r="DI152" s="15">
        <f t="shared" ca="1" si="237"/>
        <v>0</v>
      </c>
      <c r="DJ152" s="15">
        <f t="shared" ca="1" si="238"/>
        <v>0</v>
      </c>
      <c r="DK152" s="16">
        <f ca="1">_xll.DBRW($B$3,$Q$37,$Q$38,$Q$40,$Q$41,$Q$42,$P152,DK$2,DK$4,DK$3)</f>
        <v>0</v>
      </c>
      <c r="DL152" s="16">
        <f ca="1">_xll.DBRW($B$3,$Q$37,$Q$38,$Q$40,$Q$41,$Q$42,$P152,DL$2,DL$4,DL$3)</f>
        <v>0.57177156764934822</v>
      </c>
      <c r="DM152" s="17">
        <f t="shared" ca="1" si="239"/>
        <v>57.177156764934821</v>
      </c>
      <c r="DN152" s="14">
        <f t="shared" ca="1" si="240"/>
        <v>0</v>
      </c>
      <c r="DO152" s="15">
        <f ca="1">_xll.DBRW($B$3,$Q$37,$Q$38,$Q$40,$Q$41,$Q$42,$P152,DO$2,DO$4,DO$3)</f>
        <v>0</v>
      </c>
      <c r="DP152" s="15">
        <f ca="1">_xll.DBRW($B$3,$Q$37,$Q$38,$Q$40,$Q$41,$Q$42,$P152,DP$2,DP$4,DP$3)</f>
        <v>0</v>
      </c>
      <c r="DQ152" s="15">
        <f ca="1">_xll.DBRW($B$3,$Q$37,$Q$38,$Q$40,$Q$41,$Q$42,$P152,DQ$2,DQ$4,DQ$3)</f>
        <v>0</v>
      </c>
      <c r="DR152" s="15">
        <f ca="1">_xll.DBRW($B$3,$Q$37,$Q$38,$Q$40,$Q$41,$Q$42,$P152,DR$2,DR$4,DR$3)</f>
        <v>0</v>
      </c>
      <c r="DS152" s="15">
        <f ca="1">_xll.DBRW($B$3,$Q$37,$Q$38,$Q$40,$Q$41,$Q$42,$P152,DS$2,DS$4,DS$3)</f>
        <v>0</v>
      </c>
      <c r="DT152" s="15">
        <f ca="1">_xll.DBRW($B$3,$Q$37,$Q$38,$Q$40,$Q$41,$Q$42,$P152,DT$2,DT$4,DT$3)</f>
        <v>11175.642857142857</v>
      </c>
      <c r="DU152" s="15">
        <f ca="1">_xll.DBRW($B$3,$Q$37,$Q$38,$Q$40,$Q$41,$Q$42,$P152,DU$2,DU$4,DU$3)</f>
        <v>0</v>
      </c>
      <c r="DV152" s="15">
        <f ca="1">_xll.DBRW($B$3,$Q$37,$Q$38,$Q$40,$Q$41,$Q$42,$P152,DV$2,DV$4,DV$3)</f>
        <v>0</v>
      </c>
      <c r="DW152" s="15">
        <f ca="1">_xll.DBRW($B$3,$Q$37,$Q$38,$Q$40,$Q$41,$Q$42,$P152,DW$2,DW$4,DW$3)</f>
        <v>4.666666666666667</v>
      </c>
      <c r="DX152" s="15">
        <f ca="1">_xll.DBRW($B$3,$Q$37,$Q$38,$Q$40,$Q$41,$Q$42,$P152,DX$2,DX$4,DX$3)</f>
        <v>0</v>
      </c>
      <c r="DY152" s="15">
        <f t="shared" ca="1" si="241"/>
        <v>-11175.642857142857</v>
      </c>
      <c r="DZ152" s="15">
        <f t="shared" ca="1" si="242"/>
        <v>0</v>
      </c>
      <c r="EA152" s="15">
        <f t="shared" ca="1" si="243"/>
        <v>0</v>
      </c>
      <c r="EB152" s="15">
        <f t="shared" ca="1" si="244"/>
        <v>0</v>
      </c>
      <c r="EC152" s="15">
        <f t="shared" ca="1" si="245"/>
        <v>0</v>
      </c>
      <c r="ED152" s="15">
        <f t="shared" ca="1" si="246"/>
        <v>0</v>
      </c>
      <c r="EE152" s="15">
        <f t="shared" ca="1" si="247"/>
        <v>0</v>
      </c>
      <c r="EF152" s="15">
        <f t="shared" ca="1" si="248"/>
        <v>0</v>
      </c>
      <c r="EG152" s="15">
        <f t="shared" ca="1" si="249"/>
        <v>0</v>
      </c>
      <c r="EH152" s="15">
        <f t="shared" ca="1" si="250"/>
        <v>52153</v>
      </c>
      <c r="EI152" s="15">
        <f t="shared" ca="1" si="251"/>
        <v>52153</v>
      </c>
      <c r="EJ152" s="16">
        <f ca="1">_xll.DBRW($B$3,$Q$37,$Q$38,$Q$40,$Q$41,$Q$42,$P152,EJ$2,EJ$4,EJ$3)</f>
        <v>0</v>
      </c>
      <c r="EK152" s="16">
        <f ca="1">_xll.DBRW($B$3,$Q$37,$Q$38,$Q$40,$Q$41,$Q$42,$P152,EK$2,EK$4,EK$3)</f>
        <v>3.6546654533893195</v>
      </c>
      <c r="EL152" s="17">
        <f t="shared" ca="1" si="252"/>
        <v>365.46654533893195</v>
      </c>
      <c r="EM152" s="14">
        <f t="shared" ca="1" si="253"/>
        <v>0</v>
      </c>
      <c r="EN152" s="15">
        <f ca="1">_xll.DBRW($B$3,$Q$37,$Q$38,$Q$40,$Q$41,$Q$42,$P152,EN$2,EN$4,EN$3)</f>
        <v>0</v>
      </c>
      <c r="EO152" s="15">
        <f ca="1">_xll.DBRW($B$3,$Q$37,$Q$38,$Q$40,$Q$41,$Q$42,$P152,EO$2,EO$4,EO$3)</f>
        <v>0</v>
      </c>
      <c r="EP152" s="15">
        <f ca="1">_xll.DBRW($B$3,$Q$37,$Q$38,$Q$40,$Q$41,$Q$42,$P152,EP$2,EP$4,EP$3)</f>
        <v>0</v>
      </c>
      <c r="EQ152" s="15">
        <f ca="1">_xll.DBRW($B$3,$Q$37,$Q$38,$Q$40,$Q$41,$Q$42,$P152,EQ$2,EQ$4,EQ$3)</f>
        <v>0</v>
      </c>
      <c r="ER152" s="15">
        <f ca="1">_xll.DBRW($B$3,$Q$37,$Q$38,$Q$40,$Q$41,$Q$42,$P152,ER$2,ER$4,ER$3)</f>
        <v>0</v>
      </c>
      <c r="ES152" s="15">
        <f ca="1">_xll.DBRW($B$3,$Q$37,$Q$38,$Q$40,$Q$41,$Q$42,$P152,ES$2,ES$4,ES$3)</f>
        <v>0</v>
      </c>
      <c r="ET152" s="15">
        <f ca="1">_xll.DBRW($B$3,$Q$37,$Q$38,$Q$40,$Q$41,$Q$42,$P152,ET$2,ET$4,ET$3)</f>
        <v>0</v>
      </c>
      <c r="EU152" s="15">
        <f ca="1">_xll.DBRW($B$3,$Q$37,$Q$38,$Q$40,$Q$41,$Q$42,$P152,EU$2,EU$4,EU$3)</f>
        <v>0</v>
      </c>
      <c r="EV152" s="15">
        <f ca="1">_xll.DBRW($B$3,$Q$37,$Q$38,$Q$40,$Q$41,$Q$42,$P152,EV$2,EV$4,EV$3)</f>
        <v>0</v>
      </c>
      <c r="EW152" s="15">
        <f ca="1">_xll.DBRW($B$3,$Q$37,$Q$38,$Q$40,$Q$41,$Q$42,$P152,EW$2,EW$4,EW$3)</f>
        <v>0</v>
      </c>
      <c r="EX152" s="15">
        <f t="shared" ca="1" si="254"/>
        <v>0</v>
      </c>
      <c r="EY152" s="15">
        <f t="shared" ca="1" si="255"/>
        <v>0</v>
      </c>
      <c r="EZ152" s="15">
        <f t="shared" ca="1" si="256"/>
        <v>0</v>
      </c>
      <c r="FA152" s="15">
        <f t="shared" ca="1" si="257"/>
        <v>0</v>
      </c>
      <c r="FB152" s="15">
        <f t="shared" ca="1" si="258"/>
        <v>0</v>
      </c>
      <c r="FC152" s="15">
        <f t="shared" ca="1" si="259"/>
        <v>0</v>
      </c>
      <c r="FD152" s="15">
        <f t="shared" ca="1" si="260"/>
        <v>0</v>
      </c>
      <c r="FE152" s="15">
        <f t="shared" ca="1" si="261"/>
        <v>0</v>
      </c>
      <c r="FF152" s="15">
        <f t="shared" ca="1" si="262"/>
        <v>0</v>
      </c>
      <c r="FG152" s="15">
        <f t="shared" ca="1" si="263"/>
        <v>333353</v>
      </c>
      <c r="FH152" s="15">
        <f t="shared" ca="1" si="264"/>
        <v>333353</v>
      </c>
      <c r="FI152" s="20"/>
      <c r="FJ152" s="85">
        <f t="shared" ca="1" si="265"/>
        <v>544441</v>
      </c>
      <c r="FK152" s="21"/>
      <c r="FL152" s="22"/>
      <c r="FM152" s="104">
        <f ca="1">_xll.DBRW($B$3,$Q$37,$Q$38,$Q$40,$Q$41,$Q$42,$P152,FM$2,FM$4,FM$3)</f>
        <v>0</v>
      </c>
      <c r="FN152" s="105">
        <f t="shared" ca="1" si="266"/>
        <v>0</v>
      </c>
      <c r="FO152" s="104">
        <f ca="1">_xll.DBRW($B$3,$Q$37,$Q$38,$Q$40,$Q$41,$Q$42,$P152,FO$2,FO$4,FO$3)</f>
        <v>-453228</v>
      </c>
      <c r="FP152" s="105">
        <f t="shared" ca="1" si="267"/>
        <v>-4.9688969774045368</v>
      </c>
      <c r="FQ152" s="86">
        <f t="shared" ca="1" si="268"/>
        <v>453228</v>
      </c>
      <c r="FR152" s="103">
        <f t="shared" ca="1" si="269"/>
        <v>496.8896977404537</v>
      </c>
      <c r="FS152" s="23"/>
      <c r="FU152" s="37"/>
      <c r="FV152" s="37"/>
      <c r="FW152" s="37"/>
      <c r="FX152" s="37"/>
      <c r="FY152" s="37"/>
      <c r="FZ152" s="37"/>
      <c r="GA152" s="37"/>
      <c r="GB152" s="37"/>
      <c r="GC152" s="37"/>
      <c r="GD152" s="37"/>
      <c r="GE152" s="37"/>
      <c r="GF152" s="37"/>
      <c r="GG152" s="37"/>
    </row>
    <row r="153" spans="1:189" ht="15" customHeight="1" x14ac:dyDescent="0.25">
      <c r="A153">
        <f t="shared" ca="1" si="191"/>
        <v>1</v>
      </c>
      <c r="C153" s="30"/>
      <c r="D153" s="30"/>
      <c r="E153" s="30">
        <f t="shared" ca="1" si="271"/>
        <v>0</v>
      </c>
      <c r="F153" s="30"/>
      <c r="G153" s="30"/>
      <c r="H153" s="30"/>
      <c r="I153" s="30">
        <f t="shared" ca="1" si="270"/>
        <v>0</v>
      </c>
      <c r="J153" s="30">
        <f t="shared" ca="1" si="192"/>
        <v>0</v>
      </c>
      <c r="K153" s="4"/>
      <c r="L153" s="9"/>
      <c r="M153" s="10"/>
      <c r="N153" s="9"/>
      <c r="O153" s="11"/>
      <c r="P153" s="130" t="s">
        <v>262</v>
      </c>
      <c r="Q153" s="130"/>
      <c r="R153" s="12"/>
      <c r="S153" s="13"/>
      <c r="T153" s="84">
        <f ca="1">_xll.DBRW($B$3,$Q$37,$Q$38,$Q$40,$Q$41,$Q$42,$P153,T$2,T$4,T$3)</f>
        <v>1841937.3199999998</v>
      </c>
      <c r="U153" s="84">
        <f ca="1">_xll.DBRW($B$3,$Q$37,$Q$38,$Q$40,$Q$41,$Q$42,$P153,U$2,U$4,U$3)</f>
        <v>1931343.73</v>
      </c>
      <c r="V153" s="85">
        <f t="shared" ca="1" si="193"/>
        <v>-89406.410000000149</v>
      </c>
      <c r="W153" s="106">
        <f t="shared" ca="1" si="194"/>
        <v>-4.6292334508472061E-2</v>
      </c>
      <c r="X153" s="15">
        <f ca="1">_xll.DBRW($B$3,$Q$37,$Q$38,$Q$40,$Q$41,$Q$42,$P153,X$2,X$4,X$3)</f>
        <v>-2812.2799999999997</v>
      </c>
      <c r="Y153" s="15">
        <f ca="1">_xll.DBRW($B$3,$Q$37,$Q$38,$Q$40,$Q$41,$Q$42,$P153,Y$2,Y$4,Y$3)</f>
        <v>-14673.5</v>
      </c>
      <c r="Z153" s="15">
        <f ca="1">_xll.DBRW($B$3,$Q$37,$Q$38,$Q$40,$Q$41,$Q$42,$P153,Z$2,Z$4,Z$3)</f>
        <v>0</v>
      </c>
      <c r="AA153" s="15">
        <f ca="1">_xll.DBRW($B$3,$Q$37,$Q$38,$Q$40,$Q$41,$Q$42,$P153,AA$2,AA$4,AA$3)</f>
        <v>-14082.12</v>
      </c>
      <c r="AB153" s="15">
        <f ca="1">_xll.DBRW($B$3,$Q$37,$Q$38,$Q$40,$Q$41,$Q$42,$P153,AB$2,AB$4,AB$3)</f>
        <v>-41256.76</v>
      </c>
      <c r="AC153" s="15">
        <f ca="1">_xll.DBRW($B$3,$Q$37,$Q$38,$Q$40,$Q$41,$Q$42,$P153,AC$2,AC$4,AC$3)</f>
        <v>-1085.08</v>
      </c>
      <c r="AD153" s="15">
        <f ca="1">_xll.DBRW($B$3,$Q$37,$Q$38,$Q$40,$Q$41,$Q$42,$P153,AD$2,AD$4,AD$3)</f>
        <v>-24646.019999999997</v>
      </c>
      <c r="AE153" s="15">
        <f ca="1">_xll.DBRW($B$3,$Q$37,$Q$38,$Q$40,$Q$41,$Q$42,$P153,AE$2,AE$4,AE$3)</f>
        <v>7078.4300000000012</v>
      </c>
      <c r="AF153" s="15">
        <f ca="1">_xll.DBRW($B$3,$Q$37,$Q$38,$Q$40,$Q$41,$Q$42,$P153,AF$2,AF$4,AF$3)</f>
        <v>-4566.1200000000008</v>
      </c>
      <c r="AG153" s="15">
        <f ca="1">_xll.DBRW($B$3,$Q$37,$Q$38,$Q$40,$Q$41,$Q$42,$P153,AG$2,AG$4,AG$3)</f>
        <v>-80856.919999999984</v>
      </c>
      <c r="AH153" s="15">
        <f t="shared" ca="1" si="195"/>
        <v>-1727.1999999999998</v>
      </c>
      <c r="AI153" s="15">
        <f t="shared" ca="1" si="196"/>
        <v>9972.5199999999968</v>
      </c>
      <c r="AJ153" s="15">
        <f t="shared" ca="1" si="197"/>
        <v>-7078.4300000000012</v>
      </c>
      <c r="AK153" s="15">
        <f t="shared" ca="1" si="198"/>
        <v>-9516</v>
      </c>
      <c r="AL153" s="15">
        <f t="shared" ca="1" si="199"/>
        <v>39600.159999999982</v>
      </c>
      <c r="AM153" s="20"/>
      <c r="AN153" s="16">
        <f ca="1">_xll.DBRW($B$3,$Q$37,$Q$38,$Q$40,$Q$41,$Q$42,$P153,AN$2,AN$4,AN$3)</f>
        <v>1.5268054832615042E-3</v>
      </c>
      <c r="AO153" s="16">
        <f ca="1">_xll.DBRW($B$3,$Q$37,$Q$38,$Q$40,$Q$41,$Q$42,$P153,AO$2,AO$4,AO$3)</f>
        <v>5.6182645437226233E-4</v>
      </c>
      <c r="AP153" s="17">
        <f t="shared" ca="1" si="200"/>
        <v>-9.6497902888924181E-2</v>
      </c>
      <c r="AQ153" s="14">
        <f t="shared" ca="1" si="201"/>
        <v>-1777.4308863284527</v>
      </c>
      <c r="AR153" s="18">
        <f ca="1">_xll.DBRW($B$3,$Q$37,$Q$38,$Q$40,$Q$41,$Q$42,$P153,AR$2,AR$4,AR$3)</f>
        <v>0</v>
      </c>
      <c r="AS153" s="19">
        <f ca="1">_xll.DBRW($B$3,$Q$37,$Q$38,$Q$40,$Q$41,$Q$42,$P153,AS$2,AS$4,AS$3)</f>
        <v>0</v>
      </c>
      <c r="AT153" s="18">
        <f ca="1">_xll.DBRW($B$3,$Q$37,$Q$38,$Q$40,$Q$41,$Q$42,$P153,AT$2,AT$4,AT$3)</f>
        <v>0</v>
      </c>
      <c r="AU153" s="15">
        <f ca="1">_xll.DBRW($B$3,$Q$37,$Q$38,$Q$40,$Q$41,$Q$42,$P153,AU$2,AU$4,AU$3)</f>
        <v>0</v>
      </c>
      <c r="AV153" s="15">
        <f ca="1">_xll.DBRW($B$3,$Q$37,$Q$38,$Q$40,$Q$41,$Q$42,$P153,AV$2,AV$4,AV$3)</f>
        <v>0</v>
      </c>
      <c r="AW153" s="18">
        <f ca="1">_xll.DBRW($B$3,$Q$37,$Q$38,$Q$40,$Q$41,$Q$42,$P153,AW$2,AW$4,AW$3)</f>
        <v>0</v>
      </c>
      <c r="AX153" s="19">
        <f ca="1">_xll.DBRW($B$3,$Q$37,$Q$38,$Q$40,$Q$41,$Q$42,$P153,AX$2,AX$4,AX$3)</f>
        <v>0</v>
      </c>
      <c r="AY153" s="18">
        <f ca="1">_xll.DBRW($B$3,$Q$37,$Q$38,$Q$40,$Q$41,$Q$42,$P153,AY$2,AY$4,AY$3)</f>
        <v>0</v>
      </c>
      <c r="AZ153" s="15">
        <f ca="1">_xll.DBRW($B$3,$Q$37,$Q$38,$Q$40,$Q$41,$Q$42,$P153,AZ$2,AZ$4,AZ$3)</f>
        <v>0</v>
      </c>
      <c r="BA153" s="15">
        <f ca="1">_xll.DBRW($B$3,$Q$37,$Q$38,$Q$40,$Q$41,$Q$42,$P153,BA$2,BA$4,BA$3)</f>
        <v>0</v>
      </c>
      <c r="BB153" s="18">
        <f t="shared" ca="1" si="202"/>
        <v>0</v>
      </c>
      <c r="BC153" s="18">
        <f t="shared" ca="1" si="203"/>
        <v>0</v>
      </c>
      <c r="BD153" s="18">
        <f t="shared" ca="1" si="204"/>
        <v>0</v>
      </c>
      <c r="BE153" s="15">
        <f t="shared" ca="1" si="205"/>
        <v>0</v>
      </c>
      <c r="BF153" s="15">
        <f t="shared" ca="1" si="206"/>
        <v>0</v>
      </c>
      <c r="BG153" s="15">
        <f t="shared" ca="1" si="207"/>
        <v>0</v>
      </c>
      <c r="BH153" s="15">
        <f t="shared" ca="1" si="208"/>
        <v>0</v>
      </c>
      <c r="BI153" s="15">
        <f t="shared" ca="1" si="209"/>
        <v>-1777.4308863284527</v>
      </c>
      <c r="BJ153" s="15">
        <f t="shared" ca="1" si="210"/>
        <v>-1777.4308863284527</v>
      </c>
      <c r="BK153" s="15">
        <f t="shared" ca="1" si="211"/>
        <v>50.230886328452861</v>
      </c>
      <c r="BL153" s="15">
        <f t="shared" ca="1" si="212"/>
        <v>-1727.1999999999998</v>
      </c>
      <c r="BM153" s="16">
        <f ca="1">_xll.DBRW($B$3,$Q$37,$Q$38,$Q$40,$Q$41,$Q$42,$P153,BM$2,BM$4,BM$3)</f>
        <v>7.9663405701557756E-3</v>
      </c>
      <c r="BN153" s="16">
        <f ca="1">_xll.DBRW($B$3,$Q$37,$Q$38,$Q$40,$Q$41,$Q$42,$P153,BN$2,BN$4,BN$3)</f>
        <v>1.2761073866431842E-2</v>
      </c>
      <c r="BO153" s="17">
        <f t="shared" ca="1" si="213"/>
        <v>0.47947332962760669</v>
      </c>
      <c r="BP153" s="14">
        <f t="shared" ca="1" si="214"/>
        <v>8831.5981978575037</v>
      </c>
      <c r="BQ153" s="15">
        <f ca="1">_xll.DBRW($B$3,$Q$37,$Q$38,$Q$40,$Q$41,$Q$42,$P153,BQ$2,BQ$4,BQ$3)</f>
        <v>0</v>
      </c>
      <c r="BR153" s="15">
        <f ca="1">_xll.DBRW($B$3,$Q$37,$Q$38,$Q$40,$Q$41,$Q$42,$P153,BR$2,BR$4,BR$3)</f>
        <v>0</v>
      </c>
      <c r="BS153" s="15">
        <f ca="1">_xll.DBRW($B$3,$Q$37,$Q$38,$Q$40,$Q$41,$Q$42,$P153,BS$2,BS$4,BS$3)</f>
        <v>0</v>
      </c>
      <c r="BT153" s="15">
        <f ca="1">_xll.DBRW($B$3,$Q$37,$Q$38,$Q$40,$Q$41,$Q$42,$P153,BT$2,BT$4,BT$3)</f>
        <v>0</v>
      </c>
      <c r="BU153" s="15">
        <f ca="1">_xll.DBRW($B$3,$Q$37,$Q$38,$Q$40,$Q$41,$Q$42,$P153,BU$2,BU$4,BU$3)</f>
        <v>0</v>
      </c>
      <c r="BV153" s="15">
        <f ca="1">_xll.DBRW($B$3,$Q$37,$Q$38,$Q$40,$Q$41,$Q$42,$P153,BV$2,BV$4,BV$3)</f>
        <v>0</v>
      </c>
      <c r="BW153" s="15">
        <f ca="1">_xll.DBRW($B$3,$Q$37,$Q$38,$Q$40,$Q$41,$Q$42,$P153,BW$2,BW$4,BW$3)</f>
        <v>0</v>
      </c>
      <c r="BX153" s="15">
        <f ca="1">_xll.DBRW($B$3,$Q$37,$Q$38,$Q$40,$Q$41,$Q$42,$P153,BX$2,BX$4,BX$3)</f>
        <v>0</v>
      </c>
      <c r="BY153" s="15">
        <f ca="1">_xll.DBRW($B$3,$Q$37,$Q$38,$Q$40,$Q$41,$Q$42,$P153,BY$2,BY$4,BY$3)</f>
        <v>0</v>
      </c>
      <c r="BZ153" s="15">
        <f ca="1">_xll.DBRW($B$3,$Q$37,$Q$38,$Q$40,$Q$41,$Q$42,$P153,BZ$2,BZ$4,BZ$3)</f>
        <v>0</v>
      </c>
      <c r="CA153" s="15">
        <f t="shared" ca="1" si="215"/>
        <v>0</v>
      </c>
      <c r="CB153" s="15">
        <f t="shared" ca="1" si="216"/>
        <v>0</v>
      </c>
      <c r="CC153" s="15">
        <f t="shared" ca="1" si="217"/>
        <v>0</v>
      </c>
      <c r="CD153" s="15">
        <f t="shared" ca="1" si="218"/>
        <v>0</v>
      </c>
      <c r="CE153" s="15">
        <f t="shared" ca="1" si="219"/>
        <v>0</v>
      </c>
      <c r="CF153" s="15">
        <f t="shared" ca="1" si="220"/>
        <v>0</v>
      </c>
      <c r="CG153" s="15">
        <f t="shared" ca="1" si="221"/>
        <v>0</v>
      </c>
      <c r="CH153" s="15">
        <f t="shared" ca="1" si="222"/>
        <v>8831.5981978575037</v>
      </c>
      <c r="CI153" s="15">
        <f t="shared" ca="1" si="223"/>
        <v>8831.5981978575037</v>
      </c>
      <c r="CJ153" s="15">
        <f t="shared" ca="1" si="224"/>
        <v>1140.9218021424924</v>
      </c>
      <c r="CK153" s="15">
        <f t="shared" ca="1" si="225"/>
        <v>9972.5199999999968</v>
      </c>
      <c r="CL153" s="16">
        <f ca="1">_xll.DBRW($B$3,$Q$37,$Q$38,$Q$40,$Q$41,$Q$42,$P153,CL$2,CL$4,CL$3)</f>
        <v>0</v>
      </c>
      <c r="CM153" s="16">
        <f ca="1">_xll.DBRW($B$3,$Q$37,$Q$38,$Q$40,$Q$41,$Q$42,$P153,CM$2,CM$4,CM$3)</f>
        <v>-3.6650285964373629E-3</v>
      </c>
      <c r="CN153" s="17">
        <f t="shared" ca="1" si="226"/>
        <v>-0.3665028596437363</v>
      </c>
      <c r="CO153" s="14">
        <f t="shared" ca="1" si="227"/>
        <v>-6750.7529506451974</v>
      </c>
      <c r="CP153" s="15">
        <f ca="1">_xll.DBRW($B$3,$Q$37,$Q$38,$Q$40,$Q$41,$Q$42,$P153,CP$2,CP$4,CP$3)</f>
        <v>0</v>
      </c>
      <c r="CQ153" s="15">
        <f ca="1">_xll.DBRW($B$3,$Q$37,$Q$38,$Q$40,$Q$41,$Q$42,$P153,CQ$2,CQ$4,CQ$3)</f>
        <v>0</v>
      </c>
      <c r="CR153" s="15">
        <f ca="1">_xll.DBRW($B$3,$Q$37,$Q$38,$Q$40,$Q$41,$Q$42,$P153,CR$2,CR$4,CR$3)</f>
        <v>0</v>
      </c>
      <c r="CS153" s="15">
        <f ca="1">_xll.DBRW($B$3,$Q$37,$Q$38,$Q$40,$Q$41,$Q$42,$P153,CS$2,CS$4,CS$3)</f>
        <v>0</v>
      </c>
      <c r="CT153" s="15">
        <f ca="1">_xll.DBRW($B$3,$Q$37,$Q$38,$Q$40,$Q$41,$Q$42,$P153,CT$2,CT$4,CT$3)</f>
        <v>0</v>
      </c>
      <c r="CU153" s="15">
        <f ca="1">_xll.DBRW($B$3,$Q$37,$Q$38,$Q$40,$Q$41,$Q$42,$P153,CU$2,CU$4,CU$3)</f>
        <v>0</v>
      </c>
      <c r="CV153" s="15">
        <f ca="1">_xll.DBRW($B$3,$Q$37,$Q$38,$Q$40,$Q$41,$Q$42,$P153,CV$2,CV$4,CV$3)</f>
        <v>0</v>
      </c>
      <c r="CW153" s="15">
        <f ca="1">_xll.DBRW($B$3,$Q$37,$Q$38,$Q$40,$Q$41,$Q$42,$P153,CW$2,CW$4,CW$3)</f>
        <v>0</v>
      </c>
      <c r="CX153" s="15">
        <f ca="1">_xll.DBRW($B$3,$Q$37,$Q$38,$Q$40,$Q$41,$Q$42,$P153,CX$2,CX$4,CX$3)</f>
        <v>0</v>
      </c>
      <c r="CY153" s="15">
        <f ca="1">_xll.DBRW($B$3,$Q$37,$Q$38,$Q$40,$Q$41,$Q$42,$P153,CY$2,CY$4,CY$3)</f>
        <v>0</v>
      </c>
      <c r="CZ153" s="15">
        <f t="shared" ca="1" si="228"/>
        <v>0</v>
      </c>
      <c r="DA153" s="15">
        <f t="shared" ca="1" si="229"/>
        <v>0</v>
      </c>
      <c r="DB153" s="15">
        <f t="shared" ca="1" si="230"/>
        <v>0</v>
      </c>
      <c r="DC153" s="15">
        <f t="shared" ca="1" si="231"/>
        <v>0</v>
      </c>
      <c r="DD153" s="15">
        <f t="shared" ca="1" si="232"/>
        <v>0</v>
      </c>
      <c r="DE153" s="15">
        <f t="shared" ca="1" si="233"/>
        <v>0</v>
      </c>
      <c r="DF153" s="15">
        <f t="shared" ca="1" si="234"/>
        <v>0</v>
      </c>
      <c r="DG153" s="15">
        <f t="shared" ca="1" si="235"/>
        <v>-6750.7529506451974</v>
      </c>
      <c r="DH153" s="15">
        <f t="shared" ca="1" si="236"/>
        <v>-6750.7529506451974</v>
      </c>
      <c r="DI153" s="15">
        <f t="shared" ca="1" si="237"/>
        <v>-327.67704935480396</v>
      </c>
      <c r="DJ153" s="15">
        <f t="shared" ca="1" si="238"/>
        <v>-7078.4300000000012</v>
      </c>
      <c r="DK153" s="16">
        <f ca="1">_xll.DBRW($B$3,$Q$37,$Q$38,$Q$40,$Q$41,$Q$42,$P153,DK$2,DK$4,DK$3)</f>
        <v>7.6452764418715414E-3</v>
      </c>
      <c r="DL153" s="16">
        <f ca="1">_xll.DBRW($B$3,$Q$37,$Q$38,$Q$40,$Q$41,$Q$42,$P153,DL$2,DL$4,DL$3)</f>
        <v>2.3642192371422155E-3</v>
      </c>
      <c r="DM153" s="17">
        <f t="shared" ca="1" si="239"/>
        <v>-0.52810572047293258</v>
      </c>
      <c r="DN153" s="14">
        <f t="shared" ca="1" si="240"/>
        <v>-9727.3763544458252</v>
      </c>
      <c r="DO153" s="15">
        <f ca="1">_xll.DBRW($B$3,$Q$37,$Q$38,$Q$40,$Q$41,$Q$42,$P153,DO$2,DO$4,DO$3)</f>
        <v>0</v>
      </c>
      <c r="DP153" s="15">
        <f ca="1">_xll.DBRW($B$3,$Q$37,$Q$38,$Q$40,$Q$41,$Q$42,$P153,DP$2,DP$4,DP$3)</f>
        <v>0</v>
      </c>
      <c r="DQ153" s="15">
        <f ca="1">_xll.DBRW($B$3,$Q$37,$Q$38,$Q$40,$Q$41,$Q$42,$P153,DQ$2,DQ$4,DQ$3)</f>
        <v>0</v>
      </c>
      <c r="DR153" s="15">
        <f ca="1">_xll.DBRW($B$3,$Q$37,$Q$38,$Q$40,$Q$41,$Q$42,$P153,DR$2,DR$4,DR$3)</f>
        <v>0</v>
      </c>
      <c r="DS153" s="15">
        <f ca="1">_xll.DBRW($B$3,$Q$37,$Q$38,$Q$40,$Q$41,$Q$42,$P153,DS$2,DS$4,DS$3)</f>
        <v>0</v>
      </c>
      <c r="DT153" s="15">
        <f ca="1">_xll.DBRW($B$3,$Q$37,$Q$38,$Q$40,$Q$41,$Q$42,$P153,DT$2,DT$4,DT$3)</f>
        <v>0</v>
      </c>
      <c r="DU153" s="15">
        <f ca="1">_xll.DBRW($B$3,$Q$37,$Q$38,$Q$40,$Q$41,$Q$42,$P153,DU$2,DU$4,DU$3)</f>
        <v>0</v>
      </c>
      <c r="DV153" s="15">
        <f ca="1">_xll.DBRW($B$3,$Q$37,$Q$38,$Q$40,$Q$41,$Q$42,$P153,DV$2,DV$4,DV$3)</f>
        <v>0</v>
      </c>
      <c r="DW153" s="15">
        <f ca="1">_xll.DBRW($B$3,$Q$37,$Q$38,$Q$40,$Q$41,$Q$42,$P153,DW$2,DW$4,DW$3)</f>
        <v>0</v>
      </c>
      <c r="DX153" s="15">
        <f ca="1">_xll.DBRW($B$3,$Q$37,$Q$38,$Q$40,$Q$41,$Q$42,$P153,DX$2,DX$4,DX$3)</f>
        <v>0</v>
      </c>
      <c r="DY153" s="15">
        <f t="shared" ca="1" si="241"/>
        <v>0</v>
      </c>
      <c r="DZ153" s="15">
        <f t="shared" ca="1" si="242"/>
        <v>0</v>
      </c>
      <c r="EA153" s="15">
        <f t="shared" ca="1" si="243"/>
        <v>0</v>
      </c>
      <c r="EB153" s="15">
        <f t="shared" ca="1" si="244"/>
        <v>0</v>
      </c>
      <c r="EC153" s="15">
        <f t="shared" ca="1" si="245"/>
        <v>0</v>
      </c>
      <c r="ED153" s="15">
        <f t="shared" ca="1" si="246"/>
        <v>0</v>
      </c>
      <c r="EE153" s="15">
        <f t="shared" ca="1" si="247"/>
        <v>0</v>
      </c>
      <c r="EF153" s="15">
        <f t="shared" ca="1" si="248"/>
        <v>-9727.3763544458252</v>
      </c>
      <c r="EG153" s="15">
        <f t="shared" ca="1" si="249"/>
        <v>-9727.3763544458252</v>
      </c>
      <c r="EH153" s="15">
        <f t="shared" ca="1" si="250"/>
        <v>211.37635444582449</v>
      </c>
      <c r="EI153" s="15">
        <f t="shared" ca="1" si="251"/>
        <v>-9516</v>
      </c>
      <c r="EJ153" s="16">
        <f ca="1">_xll.DBRW($B$3,$Q$37,$Q$38,$Q$40,$Q$41,$Q$42,$P153,EJ$2,EJ$4,EJ$3)</f>
        <v>2.2398568915472112E-2</v>
      </c>
      <c r="EK153" s="16">
        <f ca="1">_xll.DBRW($B$3,$Q$37,$Q$38,$Q$40,$Q$41,$Q$42,$P153,EK$2,EK$4,EK$3)</f>
        <v>4.1865628962898277E-2</v>
      </c>
      <c r="EL153" s="17">
        <f t="shared" ca="1" si="252"/>
        <v>1.9467060047426166</v>
      </c>
      <c r="EM153" s="14">
        <f t="shared" ca="1" si="253"/>
        <v>35857.104412035216</v>
      </c>
      <c r="EN153" s="15">
        <f ca="1">_xll.DBRW($B$3,$Q$37,$Q$38,$Q$40,$Q$41,$Q$42,$P153,EN$2,EN$4,EN$3)</f>
        <v>0</v>
      </c>
      <c r="EO153" s="15">
        <f ca="1">_xll.DBRW($B$3,$Q$37,$Q$38,$Q$40,$Q$41,$Q$42,$P153,EO$2,EO$4,EO$3)</f>
        <v>0</v>
      </c>
      <c r="EP153" s="15">
        <f ca="1">_xll.DBRW($B$3,$Q$37,$Q$38,$Q$40,$Q$41,$Q$42,$P153,EP$2,EP$4,EP$3)</f>
        <v>0</v>
      </c>
      <c r="EQ153" s="15">
        <f ca="1">_xll.DBRW($B$3,$Q$37,$Q$38,$Q$40,$Q$41,$Q$42,$P153,EQ$2,EQ$4,EQ$3)</f>
        <v>0</v>
      </c>
      <c r="ER153" s="15">
        <f ca="1">_xll.DBRW($B$3,$Q$37,$Q$38,$Q$40,$Q$41,$Q$42,$P153,ER$2,ER$4,ER$3)</f>
        <v>0</v>
      </c>
      <c r="ES153" s="15">
        <f ca="1">_xll.DBRW($B$3,$Q$37,$Q$38,$Q$40,$Q$41,$Q$42,$P153,ES$2,ES$4,ES$3)</f>
        <v>0</v>
      </c>
      <c r="ET153" s="15">
        <f ca="1">_xll.DBRW($B$3,$Q$37,$Q$38,$Q$40,$Q$41,$Q$42,$P153,ET$2,ET$4,ET$3)</f>
        <v>0</v>
      </c>
      <c r="EU153" s="15">
        <f ca="1">_xll.DBRW($B$3,$Q$37,$Q$38,$Q$40,$Q$41,$Q$42,$P153,EU$2,EU$4,EU$3)</f>
        <v>0</v>
      </c>
      <c r="EV153" s="15">
        <f ca="1">_xll.DBRW($B$3,$Q$37,$Q$38,$Q$40,$Q$41,$Q$42,$P153,EV$2,EV$4,EV$3)</f>
        <v>0</v>
      </c>
      <c r="EW153" s="15">
        <f ca="1">_xll.DBRW($B$3,$Q$37,$Q$38,$Q$40,$Q$41,$Q$42,$P153,EW$2,EW$4,EW$3)</f>
        <v>0</v>
      </c>
      <c r="EX153" s="15">
        <f t="shared" ca="1" si="254"/>
        <v>0</v>
      </c>
      <c r="EY153" s="15">
        <f t="shared" ca="1" si="255"/>
        <v>0</v>
      </c>
      <c r="EZ153" s="15">
        <f t="shared" ca="1" si="256"/>
        <v>0</v>
      </c>
      <c r="FA153" s="15">
        <f t="shared" ca="1" si="257"/>
        <v>0</v>
      </c>
      <c r="FB153" s="15">
        <f t="shared" ca="1" si="258"/>
        <v>0</v>
      </c>
      <c r="FC153" s="15">
        <f t="shared" ca="1" si="259"/>
        <v>0</v>
      </c>
      <c r="FD153" s="15">
        <f t="shared" ca="1" si="260"/>
        <v>0</v>
      </c>
      <c r="FE153" s="15">
        <f t="shared" ca="1" si="261"/>
        <v>35857.104412035216</v>
      </c>
      <c r="FF153" s="15">
        <f t="shared" ca="1" si="262"/>
        <v>35857.104412035216</v>
      </c>
      <c r="FG153" s="15">
        <f t="shared" ca="1" si="263"/>
        <v>3743.0555879647641</v>
      </c>
      <c r="FH153" s="15">
        <f t="shared" ca="1" si="264"/>
        <v>39600.159999999982</v>
      </c>
      <c r="FI153" s="20"/>
      <c r="FJ153" s="85">
        <f t="shared" ca="1" si="265"/>
        <v>4817.9075815267297</v>
      </c>
      <c r="FK153" s="21"/>
      <c r="FL153" s="22"/>
      <c r="FM153" s="104">
        <f ca="1">_xll.DBRW($B$3,$Q$37,$Q$38,$Q$40,$Q$41,$Q$42,$P153,FM$2,FM$4,FM$3)</f>
        <v>1769112.6600000001</v>
      </c>
      <c r="FN153" s="105">
        <f t="shared" ca="1" si="266"/>
        <v>0.96046300858923928</v>
      </c>
      <c r="FO153" s="104">
        <f ca="1">_xll.DBRW($B$3,$Q$37,$Q$38,$Q$40,$Q$41,$Q$42,$P153,FO$2,FO$4,FO$3)</f>
        <v>1827268.0199999993</v>
      </c>
      <c r="FP153" s="105">
        <f t="shared" ca="1" si="267"/>
        <v>0.94611228007559245</v>
      </c>
      <c r="FQ153" s="86">
        <f t="shared" ca="1" si="268"/>
        <v>-58155.359999999171</v>
      </c>
      <c r="FR153" s="103">
        <f t="shared" ca="1" si="269"/>
        <v>1.4350728513646827</v>
      </c>
      <c r="FS153" s="23"/>
      <c r="FU153" s="37"/>
      <c r="FV153" s="37"/>
      <c r="FW153" s="37"/>
      <c r="FX153" s="37"/>
      <c r="FY153" s="37"/>
      <c r="FZ153" s="37"/>
      <c r="GA153" s="37"/>
      <c r="GB153" s="37"/>
      <c r="GC153" s="37"/>
      <c r="GD153" s="37"/>
      <c r="GE153" s="37"/>
      <c r="GF153" s="37"/>
      <c r="GG153" s="37"/>
    </row>
    <row r="154" spans="1:189" ht="15" customHeight="1" x14ac:dyDescent="0.25">
      <c r="A154">
        <f t="shared" ca="1" si="191"/>
        <v>1</v>
      </c>
      <c r="C154" s="30"/>
      <c r="D154" s="30"/>
      <c r="E154" s="30">
        <f t="shared" ca="1" si="271"/>
        <v>0</v>
      </c>
      <c r="F154" s="30"/>
      <c r="G154" s="30"/>
      <c r="H154" s="30"/>
      <c r="I154" s="30">
        <f t="shared" ca="1" si="270"/>
        <v>0</v>
      </c>
      <c r="J154" s="30">
        <f t="shared" ca="1" si="192"/>
        <v>0</v>
      </c>
      <c r="K154" s="4"/>
      <c r="L154" s="9"/>
      <c r="M154" s="10"/>
      <c r="N154" s="9"/>
      <c r="O154" s="11"/>
      <c r="P154" s="130" t="s">
        <v>402</v>
      </c>
      <c r="Q154" s="130"/>
      <c r="R154" s="12"/>
      <c r="S154" s="13"/>
      <c r="T154" s="84">
        <f ca="1">_xll.DBRW($B$3,$Q$37,$Q$38,$Q$40,$Q$41,$Q$42,$P154,T$2,T$4,T$3)</f>
        <v>521665.25</v>
      </c>
      <c r="U154" s="84">
        <f ca="1">_xll.DBRW($B$3,$Q$37,$Q$38,$Q$40,$Q$41,$Q$42,$P154,U$2,U$4,U$3)</f>
        <v>597025.94999999995</v>
      </c>
      <c r="V154" s="85">
        <f t="shared" ca="1" si="193"/>
        <v>-75360.699999999953</v>
      </c>
      <c r="W154" s="106">
        <f t="shared" ca="1" si="194"/>
        <v>-0.12622684156358691</v>
      </c>
      <c r="X154" s="15">
        <f ca="1">_xll.DBRW($B$3,$Q$37,$Q$38,$Q$40,$Q$41,$Q$42,$P154,X$2,X$4,X$3)</f>
        <v>-229627.66</v>
      </c>
      <c r="Y154" s="15">
        <f ca="1">_xll.DBRW($B$3,$Q$37,$Q$38,$Q$40,$Q$41,$Q$42,$P154,Y$2,Y$4,Y$3)</f>
        <v>-36592.51</v>
      </c>
      <c r="Z154" s="15">
        <f ca="1">_xll.DBRW($B$3,$Q$37,$Q$38,$Q$40,$Q$41,$Q$42,$P154,Z$2,Z$4,Z$3)</f>
        <v>-47796.98</v>
      </c>
      <c r="AA154" s="15">
        <f ca="1">_xll.DBRW($B$3,$Q$37,$Q$38,$Q$40,$Q$41,$Q$42,$P154,AA$2,AA$4,AA$3)</f>
        <v>-77912.160000000003</v>
      </c>
      <c r="AB154" s="15">
        <f ca="1">_xll.DBRW($B$3,$Q$37,$Q$38,$Q$40,$Q$41,$Q$42,$P154,AB$2,AB$4,AB$3)</f>
        <v>-49414.090000000004</v>
      </c>
      <c r="AC154" s="15">
        <f ca="1">_xll.DBRW($B$3,$Q$37,$Q$38,$Q$40,$Q$41,$Q$42,$P154,AC$2,AC$4,AC$3)</f>
        <v>-282709.78999999998</v>
      </c>
      <c r="AD154" s="15">
        <f ca="1">_xll.DBRW($B$3,$Q$37,$Q$38,$Q$40,$Q$41,$Q$42,$P154,AD$2,AD$4,AD$3)</f>
        <v>-37424.46</v>
      </c>
      <c r="AE154" s="15">
        <f ca="1">_xll.DBRW($B$3,$Q$37,$Q$38,$Q$40,$Q$41,$Q$42,$P154,AE$2,AE$4,AE$3)</f>
        <v>-59625.89</v>
      </c>
      <c r="AF154" s="15">
        <f ca="1">_xll.DBRW($B$3,$Q$37,$Q$38,$Q$40,$Q$41,$Q$42,$P154,AF$2,AF$4,AF$3)</f>
        <v>-86951.43</v>
      </c>
      <c r="AG154" s="15">
        <f ca="1">_xll.DBRW($B$3,$Q$37,$Q$38,$Q$40,$Q$41,$Q$42,$P154,AG$2,AG$4,AG$3)</f>
        <v>-30933.49</v>
      </c>
      <c r="AH154" s="15">
        <f t="shared" ca="1" si="195"/>
        <v>53082.129999999976</v>
      </c>
      <c r="AI154" s="15">
        <f t="shared" ca="1" si="196"/>
        <v>831.94999999999709</v>
      </c>
      <c r="AJ154" s="15">
        <f t="shared" ca="1" si="197"/>
        <v>11828.909999999996</v>
      </c>
      <c r="AK154" s="15">
        <f t="shared" ca="1" si="198"/>
        <v>9039.2699999999895</v>
      </c>
      <c r="AL154" s="15">
        <f t="shared" ca="1" si="199"/>
        <v>-18480.600000000002</v>
      </c>
      <c r="AM154" s="20"/>
      <c r="AN154" s="16">
        <f ca="1">_xll.DBRW($B$3,$Q$37,$Q$38,$Q$40,$Q$41,$Q$42,$P154,AN$2,AN$4,AN$3)</f>
        <v>0.44018201327383799</v>
      </c>
      <c r="AO154" s="16">
        <f ca="1">_xll.DBRW($B$3,$Q$37,$Q$38,$Q$40,$Q$41,$Q$42,$P154,AO$2,AO$4,AO$3)</f>
        <v>0.47353015392379511</v>
      </c>
      <c r="AP154" s="17">
        <f t="shared" ca="1" si="200"/>
        <v>3.3348140649957116</v>
      </c>
      <c r="AQ154" s="14">
        <f t="shared" ca="1" si="201"/>
        <v>17396.566129195053</v>
      </c>
      <c r="AR154" s="18">
        <f ca="1">_xll.DBRW($B$3,$Q$37,$Q$38,$Q$40,$Q$41,$Q$42,$P154,AR$2,AR$4,AR$3)</f>
        <v>0</v>
      </c>
      <c r="AS154" s="19">
        <f ca="1">_xll.DBRW($B$3,$Q$37,$Q$38,$Q$40,$Q$41,$Q$42,$P154,AS$2,AS$4,AS$3)</f>
        <v>0</v>
      </c>
      <c r="AT154" s="18">
        <f ca="1">_xll.DBRW($B$3,$Q$37,$Q$38,$Q$40,$Q$41,$Q$42,$P154,AT$2,AT$4,AT$3)</f>
        <v>0</v>
      </c>
      <c r="AU154" s="15">
        <f ca="1">_xll.DBRW($B$3,$Q$37,$Q$38,$Q$40,$Q$41,$Q$42,$P154,AU$2,AU$4,AU$3)</f>
        <v>0</v>
      </c>
      <c r="AV154" s="15">
        <f ca="1">_xll.DBRW($B$3,$Q$37,$Q$38,$Q$40,$Q$41,$Q$42,$P154,AV$2,AV$4,AV$3)</f>
        <v>0</v>
      </c>
      <c r="AW154" s="18">
        <f ca="1">_xll.DBRW($B$3,$Q$37,$Q$38,$Q$40,$Q$41,$Q$42,$P154,AW$2,AW$4,AW$3)</f>
        <v>0</v>
      </c>
      <c r="AX154" s="19">
        <f ca="1">_xll.DBRW($B$3,$Q$37,$Q$38,$Q$40,$Q$41,$Q$42,$P154,AX$2,AX$4,AX$3)</f>
        <v>0</v>
      </c>
      <c r="AY154" s="18">
        <f ca="1">_xll.DBRW($B$3,$Q$37,$Q$38,$Q$40,$Q$41,$Q$42,$P154,AY$2,AY$4,AY$3)</f>
        <v>0</v>
      </c>
      <c r="AZ154" s="15">
        <f ca="1">_xll.DBRW($B$3,$Q$37,$Q$38,$Q$40,$Q$41,$Q$42,$P154,AZ$2,AZ$4,AZ$3)</f>
        <v>0</v>
      </c>
      <c r="BA154" s="15">
        <f ca="1">_xll.DBRW($B$3,$Q$37,$Q$38,$Q$40,$Q$41,$Q$42,$P154,BA$2,BA$4,BA$3)</f>
        <v>0</v>
      </c>
      <c r="BB154" s="18">
        <f t="shared" ca="1" si="202"/>
        <v>0</v>
      </c>
      <c r="BC154" s="18">
        <f t="shared" ca="1" si="203"/>
        <v>0</v>
      </c>
      <c r="BD154" s="18">
        <f t="shared" ca="1" si="204"/>
        <v>0</v>
      </c>
      <c r="BE154" s="15">
        <f t="shared" ca="1" si="205"/>
        <v>0</v>
      </c>
      <c r="BF154" s="15">
        <f t="shared" ca="1" si="206"/>
        <v>0</v>
      </c>
      <c r="BG154" s="15">
        <f t="shared" ca="1" si="207"/>
        <v>0</v>
      </c>
      <c r="BH154" s="15">
        <f t="shared" ca="1" si="208"/>
        <v>0</v>
      </c>
      <c r="BI154" s="15">
        <f t="shared" ca="1" si="209"/>
        <v>17396.566129195053</v>
      </c>
      <c r="BJ154" s="15">
        <f t="shared" ca="1" si="210"/>
        <v>17396.566129195053</v>
      </c>
      <c r="BK154" s="15">
        <f t="shared" ca="1" si="211"/>
        <v>35685.563870804923</v>
      </c>
      <c r="BL154" s="15">
        <f t="shared" ca="1" si="212"/>
        <v>53082.129999999976</v>
      </c>
      <c r="BM154" s="16">
        <f ca="1">_xll.DBRW($B$3,$Q$37,$Q$38,$Q$40,$Q$41,$Q$42,$P154,BM$2,BM$4,BM$3)</f>
        <v>7.0145577072653398E-2</v>
      </c>
      <c r="BN154" s="16">
        <f ca="1">_xll.DBRW($B$3,$Q$37,$Q$38,$Q$40,$Q$41,$Q$42,$P154,BN$2,BN$4,BN$3)</f>
        <v>6.2684812946572924E-2</v>
      </c>
      <c r="BO154" s="17">
        <f t="shared" ca="1" si="213"/>
        <v>-0.74607641260804747</v>
      </c>
      <c r="BP154" s="14">
        <f t="shared" ca="1" si="214"/>
        <v>-3892.0213830227985</v>
      </c>
      <c r="BQ154" s="15">
        <f ca="1">_xll.DBRW($B$3,$Q$37,$Q$38,$Q$40,$Q$41,$Q$42,$P154,BQ$2,BQ$4,BQ$3)</f>
        <v>0</v>
      </c>
      <c r="BR154" s="15">
        <f ca="1">_xll.DBRW($B$3,$Q$37,$Q$38,$Q$40,$Q$41,$Q$42,$P154,BR$2,BR$4,BR$3)</f>
        <v>0</v>
      </c>
      <c r="BS154" s="15">
        <f ca="1">_xll.DBRW($B$3,$Q$37,$Q$38,$Q$40,$Q$41,$Q$42,$P154,BS$2,BS$4,BS$3)</f>
        <v>0</v>
      </c>
      <c r="BT154" s="15">
        <f ca="1">_xll.DBRW($B$3,$Q$37,$Q$38,$Q$40,$Q$41,$Q$42,$P154,BT$2,BT$4,BT$3)</f>
        <v>0</v>
      </c>
      <c r="BU154" s="15">
        <f ca="1">_xll.DBRW($B$3,$Q$37,$Q$38,$Q$40,$Q$41,$Q$42,$P154,BU$2,BU$4,BU$3)</f>
        <v>0</v>
      </c>
      <c r="BV154" s="15">
        <f ca="1">_xll.DBRW($B$3,$Q$37,$Q$38,$Q$40,$Q$41,$Q$42,$P154,BV$2,BV$4,BV$3)</f>
        <v>0</v>
      </c>
      <c r="BW154" s="15">
        <f ca="1">_xll.DBRW($B$3,$Q$37,$Q$38,$Q$40,$Q$41,$Q$42,$P154,BW$2,BW$4,BW$3)</f>
        <v>0</v>
      </c>
      <c r="BX154" s="15">
        <f ca="1">_xll.DBRW($B$3,$Q$37,$Q$38,$Q$40,$Q$41,$Q$42,$P154,BX$2,BX$4,BX$3)</f>
        <v>0</v>
      </c>
      <c r="BY154" s="15">
        <f ca="1">_xll.DBRW($B$3,$Q$37,$Q$38,$Q$40,$Q$41,$Q$42,$P154,BY$2,BY$4,BY$3)</f>
        <v>0</v>
      </c>
      <c r="BZ154" s="15">
        <f ca="1">_xll.DBRW($B$3,$Q$37,$Q$38,$Q$40,$Q$41,$Q$42,$P154,BZ$2,BZ$4,BZ$3)</f>
        <v>0</v>
      </c>
      <c r="CA154" s="15">
        <f t="shared" ca="1" si="215"/>
        <v>0</v>
      </c>
      <c r="CB154" s="15">
        <f t="shared" ca="1" si="216"/>
        <v>0</v>
      </c>
      <c r="CC154" s="15">
        <f t="shared" ca="1" si="217"/>
        <v>0</v>
      </c>
      <c r="CD154" s="15">
        <f t="shared" ca="1" si="218"/>
        <v>0</v>
      </c>
      <c r="CE154" s="15">
        <f t="shared" ca="1" si="219"/>
        <v>0</v>
      </c>
      <c r="CF154" s="15">
        <f t="shared" ca="1" si="220"/>
        <v>0</v>
      </c>
      <c r="CG154" s="15">
        <f t="shared" ca="1" si="221"/>
        <v>0</v>
      </c>
      <c r="CH154" s="15">
        <f t="shared" ca="1" si="222"/>
        <v>-3892.0213830227985</v>
      </c>
      <c r="CI154" s="15">
        <f t="shared" ca="1" si="223"/>
        <v>-3892.0213830227985</v>
      </c>
      <c r="CJ154" s="15">
        <f t="shared" ca="1" si="224"/>
        <v>4723.9713830227956</v>
      </c>
      <c r="CK154" s="15">
        <f t="shared" ca="1" si="225"/>
        <v>831.94999999999709</v>
      </c>
      <c r="CL154" s="16">
        <f ca="1">_xll.DBRW($B$3,$Q$37,$Q$38,$Q$40,$Q$41,$Q$42,$P154,CL$2,CL$4,CL$3)</f>
        <v>9.1623852652635007E-2</v>
      </c>
      <c r="CM154" s="16">
        <f ca="1">_xll.DBRW($B$3,$Q$37,$Q$38,$Q$40,$Q$41,$Q$42,$P154,CM$2,CM$4,CM$3)</f>
        <v>9.9871521497516158E-2</v>
      </c>
      <c r="CN154" s="17">
        <f t="shared" ca="1" si="226"/>
        <v>0.82476688448811508</v>
      </c>
      <c r="CO154" s="14">
        <f t="shared" ca="1" si="227"/>
        <v>4302.5222298821354</v>
      </c>
      <c r="CP154" s="15">
        <f ca="1">_xll.DBRW($B$3,$Q$37,$Q$38,$Q$40,$Q$41,$Q$42,$P154,CP$2,CP$4,CP$3)</f>
        <v>0</v>
      </c>
      <c r="CQ154" s="15">
        <f ca="1">_xll.DBRW($B$3,$Q$37,$Q$38,$Q$40,$Q$41,$Q$42,$P154,CQ$2,CQ$4,CQ$3)</f>
        <v>0</v>
      </c>
      <c r="CR154" s="15">
        <f ca="1">_xll.DBRW($B$3,$Q$37,$Q$38,$Q$40,$Q$41,$Q$42,$P154,CR$2,CR$4,CR$3)</f>
        <v>0</v>
      </c>
      <c r="CS154" s="15">
        <f ca="1">_xll.DBRW($B$3,$Q$37,$Q$38,$Q$40,$Q$41,$Q$42,$P154,CS$2,CS$4,CS$3)</f>
        <v>0</v>
      </c>
      <c r="CT154" s="15">
        <f ca="1">_xll.DBRW($B$3,$Q$37,$Q$38,$Q$40,$Q$41,$Q$42,$P154,CT$2,CT$4,CT$3)</f>
        <v>0</v>
      </c>
      <c r="CU154" s="15">
        <f ca="1">_xll.DBRW($B$3,$Q$37,$Q$38,$Q$40,$Q$41,$Q$42,$P154,CU$2,CU$4,CU$3)</f>
        <v>0</v>
      </c>
      <c r="CV154" s="15">
        <f ca="1">_xll.DBRW($B$3,$Q$37,$Q$38,$Q$40,$Q$41,$Q$42,$P154,CV$2,CV$4,CV$3)</f>
        <v>0</v>
      </c>
      <c r="CW154" s="15">
        <f ca="1">_xll.DBRW($B$3,$Q$37,$Q$38,$Q$40,$Q$41,$Q$42,$P154,CW$2,CW$4,CW$3)</f>
        <v>0</v>
      </c>
      <c r="CX154" s="15">
        <f ca="1">_xll.DBRW($B$3,$Q$37,$Q$38,$Q$40,$Q$41,$Q$42,$P154,CX$2,CX$4,CX$3)</f>
        <v>0</v>
      </c>
      <c r="CY154" s="15">
        <f ca="1">_xll.DBRW($B$3,$Q$37,$Q$38,$Q$40,$Q$41,$Q$42,$P154,CY$2,CY$4,CY$3)</f>
        <v>0</v>
      </c>
      <c r="CZ154" s="15">
        <f t="shared" ca="1" si="228"/>
        <v>0</v>
      </c>
      <c r="DA154" s="15">
        <f t="shared" ca="1" si="229"/>
        <v>0</v>
      </c>
      <c r="DB154" s="15">
        <f t="shared" ca="1" si="230"/>
        <v>0</v>
      </c>
      <c r="DC154" s="15">
        <f t="shared" ca="1" si="231"/>
        <v>0</v>
      </c>
      <c r="DD154" s="15">
        <f t="shared" ca="1" si="232"/>
        <v>0</v>
      </c>
      <c r="DE154" s="15">
        <f t="shared" ca="1" si="233"/>
        <v>0</v>
      </c>
      <c r="DF154" s="15">
        <f t="shared" ca="1" si="234"/>
        <v>0</v>
      </c>
      <c r="DG154" s="15">
        <f t="shared" ca="1" si="235"/>
        <v>4302.5222298821354</v>
      </c>
      <c r="DH154" s="15">
        <f t="shared" ca="1" si="236"/>
        <v>4302.5222298821354</v>
      </c>
      <c r="DI154" s="15">
        <f t="shared" ca="1" si="237"/>
        <v>7526.3877701178608</v>
      </c>
      <c r="DJ154" s="15">
        <f t="shared" ca="1" si="238"/>
        <v>11828.909999999996</v>
      </c>
      <c r="DK154" s="16">
        <f ca="1">_xll.DBRW($B$3,$Q$37,$Q$38,$Q$40,$Q$41,$Q$42,$P154,DK$2,DK$4,DK$3)</f>
        <v>0.14935278897722246</v>
      </c>
      <c r="DL154" s="16">
        <f ca="1">_xll.DBRW($B$3,$Q$37,$Q$38,$Q$40,$Q$41,$Q$42,$P154,DL$2,DL$4,DL$3)</f>
        <v>0.14564095580769981</v>
      </c>
      <c r="DM154" s="17">
        <f t="shared" ca="1" si="239"/>
        <v>-0.37118331695226436</v>
      </c>
      <c r="DN154" s="14">
        <f t="shared" ca="1" si="240"/>
        <v>-1936.3343783373275</v>
      </c>
      <c r="DO154" s="15">
        <f ca="1">_xll.DBRW($B$3,$Q$37,$Q$38,$Q$40,$Q$41,$Q$42,$P154,DO$2,DO$4,DO$3)</f>
        <v>0</v>
      </c>
      <c r="DP154" s="15">
        <f ca="1">_xll.DBRW($B$3,$Q$37,$Q$38,$Q$40,$Q$41,$Q$42,$P154,DP$2,DP$4,DP$3)</f>
        <v>0</v>
      </c>
      <c r="DQ154" s="15">
        <f ca="1">_xll.DBRW($B$3,$Q$37,$Q$38,$Q$40,$Q$41,$Q$42,$P154,DQ$2,DQ$4,DQ$3)</f>
        <v>0</v>
      </c>
      <c r="DR154" s="15">
        <f ca="1">_xll.DBRW($B$3,$Q$37,$Q$38,$Q$40,$Q$41,$Q$42,$P154,DR$2,DR$4,DR$3)</f>
        <v>0</v>
      </c>
      <c r="DS154" s="15">
        <f ca="1">_xll.DBRW($B$3,$Q$37,$Q$38,$Q$40,$Q$41,$Q$42,$P154,DS$2,DS$4,DS$3)</f>
        <v>0</v>
      </c>
      <c r="DT154" s="15">
        <f ca="1">_xll.DBRW($B$3,$Q$37,$Q$38,$Q$40,$Q$41,$Q$42,$P154,DT$2,DT$4,DT$3)</f>
        <v>0</v>
      </c>
      <c r="DU154" s="15">
        <f ca="1">_xll.DBRW($B$3,$Q$37,$Q$38,$Q$40,$Q$41,$Q$42,$P154,DU$2,DU$4,DU$3)</f>
        <v>0</v>
      </c>
      <c r="DV154" s="15">
        <f ca="1">_xll.DBRW($B$3,$Q$37,$Q$38,$Q$40,$Q$41,$Q$42,$P154,DV$2,DV$4,DV$3)</f>
        <v>0</v>
      </c>
      <c r="DW154" s="15">
        <f ca="1">_xll.DBRW($B$3,$Q$37,$Q$38,$Q$40,$Q$41,$Q$42,$P154,DW$2,DW$4,DW$3)</f>
        <v>0</v>
      </c>
      <c r="DX154" s="15">
        <f ca="1">_xll.DBRW($B$3,$Q$37,$Q$38,$Q$40,$Q$41,$Q$42,$P154,DX$2,DX$4,DX$3)</f>
        <v>0</v>
      </c>
      <c r="DY154" s="15">
        <f t="shared" ca="1" si="241"/>
        <v>0</v>
      </c>
      <c r="DZ154" s="15">
        <f t="shared" ca="1" si="242"/>
        <v>0</v>
      </c>
      <c r="EA154" s="15">
        <f t="shared" ca="1" si="243"/>
        <v>0</v>
      </c>
      <c r="EB154" s="15">
        <f t="shared" ca="1" si="244"/>
        <v>0</v>
      </c>
      <c r="EC154" s="15">
        <f t="shared" ca="1" si="245"/>
        <v>0</v>
      </c>
      <c r="ED154" s="15">
        <f t="shared" ca="1" si="246"/>
        <v>0</v>
      </c>
      <c r="EE154" s="15">
        <f t="shared" ca="1" si="247"/>
        <v>0</v>
      </c>
      <c r="EF154" s="15">
        <f t="shared" ca="1" si="248"/>
        <v>-1936.3343783373275</v>
      </c>
      <c r="EG154" s="15">
        <f t="shared" ca="1" si="249"/>
        <v>-1936.3343783373275</v>
      </c>
      <c r="EH154" s="15">
        <f t="shared" ca="1" si="250"/>
        <v>10975.604378337317</v>
      </c>
      <c r="EI154" s="15">
        <f t="shared" ca="1" si="251"/>
        <v>9039.2699999999895</v>
      </c>
      <c r="EJ154" s="16">
        <f ca="1">_xll.DBRW($B$3,$Q$37,$Q$38,$Q$40,$Q$41,$Q$42,$P154,EJ$2,EJ$4,EJ$3)</f>
        <v>9.472375244469515E-2</v>
      </c>
      <c r="EK154" s="16">
        <f ca="1">_xll.DBRW($B$3,$Q$37,$Q$38,$Q$40,$Q$41,$Q$42,$P154,EK$2,EK$4,EK$3)</f>
        <v>5.1812638964855724E-2</v>
      </c>
      <c r="EL154" s="17">
        <f t="shared" ca="1" si="252"/>
        <v>-4.2911113479839429</v>
      </c>
      <c r="EM154" s="14">
        <f t="shared" ca="1" si="253"/>
        <v>-22385.236741238801</v>
      </c>
      <c r="EN154" s="15">
        <f ca="1">_xll.DBRW($B$3,$Q$37,$Q$38,$Q$40,$Q$41,$Q$42,$P154,EN$2,EN$4,EN$3)</f>
        <v>0</v>
      </c>
      <c r="EO154" s="15">
        <f ca="1">_xll.DBRW($B$3,$Q$37,$Q$38,$Q$40,$Q$41,$Q$42,$P154,EO$2,EO$4,EO$3)</f>
        <v>0</v>
      </c>
      <c r="EP154" s="15">
        <f ca="1">_xll.DBRW($B$3,$Q$37,$Q$38,$Q$40,$Q$41,$Q$42,$P154,EP$2,EP$4,EP$3)</f>
        <v>0</v>
      </c>
      <c r="EQ154" s="15">
        <f ca="1">_xll.DBRW($B$3,$Q$37,$Q$38,$Q$40,$Q$41,$Q$42,$P154,EQ$2,EQ$4,EQ$3)</f>
        <v>0</v>
      </c>
      <c r="ER154" s="15">
        <f ca="1">_xll.DBRW($B$3,$Q$37,$Q$38,$Q$40,$Q$41,$Q$42,$P154,ER$2,ER$4,ER$3)</f>
        <v>0</v>
      </c>
      <c r="ES154" s="15">
        <f ca="1">_xll.DBRW($B$3,$Q$37,$Q$38,$Q$40,$Q$41,$Q$42,$P154,ES$2,ES$4,ES$3)</f>
        <v>0</v>
      </c>
      <c r="ET154" s="15">
        <f ca="1">_xll.DBRW($B$3,$Q$37,$Q$38,$Q$40,$Q$41,$Q$42,$P154,ET$2,ET$4,ET$3)</f>
        <v>0</v>
      </c>
      <c r="EU154" s="15">
        <f ca="1">_xll.DBRW($B$3,$Q$37,$Q$38,$Q$40,$Q$41,$Q$42,$P154,EU$2,EU$4,EU$3)</f>
        <v>0</v>
      </c>
      <c r="EV154" s="15">
        <f ca="1">_xll.DBRW($B$3,$Q$37,$Q$38,$Q$40,$Q$41,$Q$42,$P154,EV$2,EV$4,EV$3)</f>
        <v>0</v>
      </c>
      <c r="EW154" s="15">
        <f ca="1">_xll.DBRW($B$3,$Q$37,$Q$38,$Q$40,$Q$41,$Q$42,$P154,EW$2,EW$4,EW$3)</f>
        <v>0</v>
      </c>
      <c r="EX154" s="15">
        <f t="shared" ca="1" si="254"/>
        <v>0</v>
      </c>
      <c r="EY154" s="15">
        <f t="shared" ca="1" si="255"/>
        <v>0</v>
      </c>
      <c r="EZ154" s="15">
        <f t="shared" ca="1" si="256"/>
        <v>0</v>
      </c>
      <c r="FA154" s="15">
        <f t="shared" ca="1" si="257"/>
        <v>0</v>
      </c>
      <c r="FB154" s="15">
        <f t="shared" ca="1" si="258"/>
        <v>0</v>
      </c>
      <c r="FC154" s="15">
        <f t="shared" ca="1" si="259"/>
        <v>0</v>
      </c>
      <c r="FD154" s="15">
        <f t="shared" ca="1" si="260"/>
        <v>0</v>
      </c>
      <c r="FE154" s="15">
        <f t="shared" ca="1" si="261"/>
        <v>-22385.236741238801</v>
      </c>
      <c r="FF154" s="15">
        <f t="shared" ca="1" si="262"/>
        <v>-22385.236741238801</v>
      </c>
      <c r="FG154" s="15">
        <f t="shared" ca="1" si="263"/>
        <v>3904.6367412387999</v>
      </c>
      <c r="FH154" s="15">
        <f t="shared" ca="1" si="264"/>
        <v>-18480.600000000002</v>
      </c>
      <c r="FI154" s="20"/>
      <c r="FJ154" s="85">
        <f t="shared" ca="1" si="265"/>
        <v>62816.164143521695</v>
      </c>
      <c r="FK154" s="21"/>
      <c r="FL154" s="22"/>
      <c r="FM154" s="104">
        <f ca="1">_xll.DBRW($B$3,$Q$37,$Q$38,$Q$40,$Q$41,$Q$42,$P154,FM$2,FM$4,FM$3)</f>
        <v>80321.850000000035</v>
      </c>
      <c r="FN154" s="105">
        <f t="shared" ca="1" si="266"/>
        <v>0.15397201557895612</v>
      </c>
      <c r="FO154" s="104">
        <f ca="1">_xll.DBRW($B$3,$Q$37,$Q$38,$Q$40,$Q$41,$Q$42,$P154,FO$2,FO$4,FO$3)</f>
        <v>99380.890000000043</v>
      </c>
      <c r="FP154" s="105">
        <f t="shared" ca="1" si="267"/>
        <v>0.16645991685956038</v>
      </c>
      <c r="FQ154" s="86">
        <f t="shared" ca="1" si="268"/>
        <v>-19059.040000000008</v>
      </c>
      <c r="FR154" s="103">
        <f t="shared" ca="1" si="269"/>
        <v>-1.2487901280604259</v>
      </c>
      <c r="FS154" s="23"/>
      <c r="FU154" s="37"/>
      <c r="FV154" s="37"/>
      <c r="FW154" s="37"/>
      <c r="FX154" s="37"/>
      <c r="FY154" s="37"/>
      <c r="FZ154" s="37"/>
      <c r="GA154" s="37"/>
      <c r="GB154" s="37"/>
      <c r="GC154" s="37"/>
      <c r="GD154" s="37"/>
      <c r="GE154" s="37"/>
      <c r="GF154" s="37"/>
      <c r="GG154" s="37"/>
    </row>
    <row r="155" spans="1:189" ht="15" customHeight="1" x14ac:dyDescent="0.25">
      <c r="A155">
        <f t="shared" ca="1" si="191"/>
        <v>1</v>
      </c>
      <c r="C155" s="30"/>
      <c r="D155" s="30"/>
      <c r="E155" s="30">
        <f t="shared" ca="1" si="271"/>
        <v>0</v>
      </c>
      <c r="F155" s="30"/>
      <c r="G155" s="30"/>
      <c r="H155" s="30"/>
      <c r="I155" s="30">
        <f t="shared" ca="1" si="270"/>
        <v>0</v>
      </c>
      <c r="J155" s="30">
        <f t="shared" ca="1" si="192"/>
        <v>0</v>
      </c>
      <c r="K155" s="4"/>
      <c r="L155" s="9"/>
      <c r="M155" s="10"/>
      <c r="N155" s="9"/>
      <c r="O155" s="11"/>
      <c r="P155" s="130" t="s">
        <v>310</v>
      </c>
      <c r="Q155" s="130"/>
      <c r="R155" s="12"/>
      <c r="S155" s="13"/>
      <c r="T155" s="84">
        <f ca="1">_xll.DBRW($B$3,$Q$37,$Q$38,$Q$40,$Q$41,$Q$42,$P155,T$2,T$4,T$3)</f>
        <v>60579.580000000016</v>
      </c>
      <c r="U155" s="84">
        <f ca="1">_xll.DBRW($B$3,$Q$37,$Q$38,$Q$40,$Q$41,$Q$42,$P155,U$2,U$4,U$3)</f>
        <v>120933.59</v>
      </c>
      <c r="V155" s="85">
        <f t="shared" ca="1" si="193"/>
        <v>-60354.00999999998</v>
      </c>
      <c r="W155" s="106">
        <f t="shared" ca="1" si="194"/>
        <v>-0.49906738070043222</v>
      </c>
      <c r="X155" s="15">
        <f ca="1">_xll.DBRW($B$3,$Q$37,$Q$38,$Q$40,$Q$41,$Q$42,$P155,X$2,X$4,X$3)</f>
        <v>-19665.609999999997</v>
      </c>
      <c r="Y155" s="15">
        <f ca="1">_xll.DBRW($B$3,$Q$37,$Q$38,$Q$40,$Q$41,$Q$42,$P155,Y$2,Y$4,Y$3)</f>
        <v>-7450.88</v>
      </c>
      <c r="Z155" s="15">
        <f ca="1">_xll.DBRW($B$3,$Q$37,$Q$38,$Q$40,$Q$41,$Q$42,$P155,Z$2,Z$4,Z$3)</f>
        <v>-2901.1600000000003</v>
      </c>
      <c r="AA155" s="15">
        <f ca="1">_xll.DBRW($B$3,$Q$37,$Q$38,$Q$40,$Q$41,$Q$42,$P155,AA$2,AA$4,AA$3)</f>
        <v>-8481.27</v>
      </c>
      <c r="AB155" s="15">
        <f ca="1">_xll.DBRW($B$3,$Q$37,$Q$38,$Q$40,$Q$41,$Q$42,$P155,AB$2,AB$4,AB$3)</f>
        <v>-3102.0700000000006</v>
      </c>
      <c r="AC155" s="15">
        <f ca="1">_xll.DBRW($B$3,$Q$37,$Q$38,$Q$40,$Q$41,$Q$42,$P155,AC$2,AC$4,AC$3)</f>
        <v>-29174.48</v>
      </c>
      <c r="AD155" s="15">
        <f ca="1">_xll.DBRW($B$3,$Q$37,$Q$38,$Q$40,$Q$41,$Q$42,$P155,AD$2,AD$4,AD$3)</f>
        <v>-5359.44</v>
      </c>
      <c r="AE155" s="15">
        <f ca="1">_xll.DBRW($B$3,$Q$37,$Q$38,$Q$40,$Q$41,$Q$42,$P155,AE$2,AE$4,AE$3)</f>
        <v>-6740.2299999999987</v>
      </c>
      <c r="AF155" s="15">
        <f ca="1">_xll.DBRW($B$3,$Q$37,$Q$38,$Q$40,$Q$41,$Q$42,$P155,AF$2,AF$4,AF$3)</f>
        <v>-12712.97</v>
      </c>
      <c r="AG155" s="15">
        <f ca="1">_xll.DBRW($B$3,$Q$37,$Q$38,$Q$40,$Q$41,$Q$42,$P155,AG$2,AG$4,AG$3)</f>
        <v>-2613.0099999999998</v>
      </c>
      <c r="AH155" s="15">
        <f t="shared" ca="1" si="195"/>
        <v>9508.8700000000026</v>
      </c>
      <c r="AI155" s="15">
        <f t="shared" ca="1" si="196"/>
        <v>-2091.4400000000005</v>
      </c>
      <c r="AJ155" s="15">
        <f t="shared" ca="1" si="197"/>
        <v>3839.0699999999983</v>
      </c>
      <c r="AK155" s="15">
        <f t="shared" ca="1" si="198"/>
        <v>4231.6999999999989</v>
      </c>
      <c r="AL155" s="15">
        <f t="shared" ca="1" si="199"/>
        <v>-489.06000000000085</v>
      </c>
      <c r="AM155" s="20"/>
      <c r="AN155" s="16">
        <f ca="1">_xll.DBRW($B$3,$Q$37,$Q$38,$Q$40,$Q$41,$Q$42,$P155,AN$2,AN$4,AN$3)</f>
        <v>0.32462440314046404</v>
      </c>
      <c r="AO155" s="16">
        <f ca="1">_xll.DBRW($B$3,$Q$37,$Q$38,$Q$40,$Q$41,$Q$42,$P155,AO$2,AO$4,AO$3)</f>
        <v>0.24124380992906932</v>
      </c>
      <c r="AP155" s="17">
        <f t="shared" ca="1" si="200"/>
        <v>-8.3380593211394718</v>
      </c>
      <c r="AQ155" s="14">
        <f t="shared" ca="1" si="201"/>
        <v>-5051.1613168971435</v>
      </c>
      <c r="AR155" s="18">
        <f ca="1">_xll.DBRW($B$3,$Q$37,$Q$38,$Q$40,$Q$41,$Q$42,$P155,AR$2,AR$4,AR$3)</f>
        <v>9.6494651619234535</v>
      </c>
      <c r="AS155" s="19">
        <f ca="1">_xll.DBRW($B$3,$Q$37,$Q$38,$Q$40,$Q$41,$Q$42,$P155,AS$2,AS$4,AS$3)</f>
        <v>2.9536231884057971</v>
      </c>
      <c r="AT155" s="18">
        <f ca="1">_xll.DBRW($B$3,$Q$37,$Q$38,$Q$40,$Q$41,$Q$42,$P155,AT$2,AT$4,AT$3)</f>
        <v>87.796492753623212</v>
      </c>
      <c r="AU155" s="15">
        <f ca="1">_xll.DBRW($B$3,$Q$37,$Q$38,$Q$40,$Q$41,$Q$42,$P155,AU$2,AU$4,AU$3)</f>
        <v>2038</v>
      </c>
      <c r="AV155" s="15">
        <f ca="1">_xll.DBRW($B$3,$Q$37,$Q$38,$Q$40,$Q$41,$Q$42,$P155,AV$2,AV$4,AV$3)</f>
        <v>690</v>
      </c>
      <c r="AW155" s="18">
        <f ca="1">_xll.DBRW($B$3,$Q$37,$Q$38,$Q$40,$Q$41,$Q$42,$P155,AW$2,AW$4,AW$3)</f>
        <v>20.606065742820416</v>
      </c>
      <c r="AX155" s="19">
        <f ca="1">_xll.DBRW($B$3,$Q$37,$Q$38,$Q$40,$Q$41,$Q$42,$P155,AX$2,AX$4,AX$3)</f>
        <v>1.4942533588036009</v>
      </c>
      <c r="AY155" s="18">
        <f ca="1">_xll.DBRW($B$3,$Q$37,$Q$38,$Q$40,$Q$41,$Q$42,$P155,AY$2,AY$4,AY$3)</f>
        <v>127.63304872771791</v>
      </c>
      <c r="AZ155" s="15">
        <f ca="1">_xll.DBRW($B$3,$Q$37,$Q$38,$Q$40,$Q$41,$Q$42,$P155,AZ$2,AZ$4,AZ$3)</f>
        <v>1415.82</v>
      </c>
      <c r="BA155" s="15">
        <f ca="1">_xll.DBRW($B$3,$Q$37,$Q$38,$Q$40,$Q$41,$Q$42,$P155,BA$2,BA$4,BA$3)</f>
        <v>947.51</v>
      </c>
      <c r="BB155" s="18">
        <f t="shared" ca="1" si="202"/>
        <v>-10.956600580896962</v>
      </c>
      <c r="BC155" s="18">
        <f t="shared" ca="1" si="203"/>
        <v>1.4593698296021962</v>
      </c>
      <c r="BD155" s="18">
        <f t="shared" ca="1" si="204"/>
        <v>-39.836555974094694</v>
      </c>
      <c r="BE155" s="15">
        <f t="shared" ca="1" si="205"/>
        <v>22329.551983868008</v>
      </c>
      <c r="BF155" s="15">
        <f t="shared" ca="1" si="206"/>
        <v>-19206.513905849206</v>
      </c>
      <c r="BG155" s="15">
        <f t="shared" ca="1" si="207"/>
        <v>-8923.0235623209028</v>
      </c>
      <c r="BH155" s="15">
        <f t="shared" ca="1" si="208"/>
        <v>748.82416740495682</v>
      </c>
      <c r="BI155" s="15">
        <f t="shared" ca="1" si="209"/>
        <v>0</v>
      </c>
      <c r="BJ155" s="15">
        <f t="shared" ca="1" si="210"/>
        <v>-5051.1613168971435</v>
      </c>
      <c r="BK155" s="15">
        <f t="shared" ca="1" si="211"/>
        <v>14560.031316897146</v>
      </c>
      <c r="BL155" s="15">
        <f t="shared" ca="1" si="212"/>
        <v>9508.8700000000026</v>
      </c>
      <c r="BM155" s="16">
        <f ca="1">_xll.DBRW($B$3,$Q$37,$Q$38,$Q$40,$Q$41,$Q$42,$P155,BM$2,BM$4,BM$3)</f>
        <v>0.12299325944484921</v>
      </c>
      <c r="BN155" s="16">
        <f ca="1">_xll.DBRW($B$3,$Q$37,$Q$38,$Q$40,$Q$41,$Q$42,$P155,BN$2,BN$4,BN$3)</f>
        <v>4.4317215754531056E-2</v>
      </c>
      <c r="BO155" s="17">
        <f t="shared" ca="1" si="213"/>
        <v>-7.8676043690318149</v>
      </c>
      <c r="BP155" s="14">
        <f t="shared" ca="1" si="214"/>
        <v>-4766.1616828211245</v>
      </c>
      <c r="BQ155" s="15">
        <f ca="1">_xll.DBRW($B$3,$Q$37,$Q$38,$Q$40,$Q$41,$Q$42,$P155,BQ$2,BQ$4,BQ$3)</f>
        <v>0.30018452117158856</v>
      </c>
      <c r="BR155" s="15">
        <f ca="1">_xll.DBRW($B$3,$Q$37,$Q$38,$Q$40,$Q$41,$Q$42,$P155,BR$2,BR$4,BR$3)</f>
        <v>35.972463768115944</v>
      </c>
      <c r="BS155" s="15">
        <f ca="1">_xll.DBRW($B$3,$Q$37,$Q$38,$Q$40,$Q$41,$Q$42,$P155,BS$2,BS$4,BS$3)</f>
        <v>87.796492753623212</v>
      </c>
      <c r="BT155" s="15">
        <f ca="1">_xll.DBRW($B$3,$Q$37,$Q$38,$Q$40,$Q$41,$Q$42,$P155,BT$2,BT$4,BT$3)</f>
        <v>24821</v>
      </c>
      <c r="BU155" s="15">
        <f ca="1">_xll.DBRW($B$3,$Q$37,$Q$38,$Q$40,$Q$41,$Q$42,$P155,BU$2,BU$4,BU$3)</f>
        <v>690</v>
      </c>
      <c r="BV155" s="15">
        <f ca="1">_xll.DBRW($B$3,$Q$37,$Q$38,$Q$40,$Q$41,$Q$42,$P155,BV$2,BV$4,BV$3)</f>
        <v>0.15636121113244769</v>
      </c>
      <c r="BW155" s="15">
        <f ca="1">_xll.DBRW($B$3,$Q$37,$Q$38,$Q$40,$Q$41,$Q$42,$P155,BW$2,BW$4,BW$3)</f>
        <v>36.174837204884376</v>
      </c>
      <c r="BX155" s="15">
        <f ca="1">_xll.DBRW($B$3,$Q$37,$Q$38,$Q$40,$Q$41,$Q$42,$P155,BX$2,BX$4,BX$3)</f>
        <v>127.63304872771791</v>
      </c>
      <c r="BY155" s="15">
        <f ca="1">_xll.DBRW($B$3,$Q$37,$Q$38,$Q$40,$Q$41,$Q$42,$P155,BY$2,BY$4,BY$3)</f>
        <v>34276.019999999997</v>
      </c>
      <c r="BZ155" s="15">
        <f ca="1">_xll.DBRW($B$3,$Q$37,$Q$38,$Q$40,$Q$41,$Q$42,$P155,BZ$2,BZ$4,BZ$3)</f>
        <v>947.51</v>
      </c>
      <c r="CA155" s="15">
        <f t="shared" ca="1" si="215"/>
        <v>0.14382331003914087</v>
      </c>
      <c r="CB155" s="15">
        <f t="shared" ca="1" si="216"/>
        <v>-0.20237343676843267</v>
      </c>
      <c r="CC155" s="15">
        <f t="shared" ca="1" si="217"/>
        <v>-39.836555974094694</v>
      </c>
      <c r="CD155" s="15">
        <f t="shared" ca="1" si="218"/>
        <v>-3569.8383784815155</v>
      </c>
      <c r="CE155" s="15">
        <f t="shared" ca="1" si="219"/>
        <v>41.682570235467054</v>
      </c>
      <c r="CF155" s="15">
        <f t="shared" ca="1" si="220"/>
        <v>-3380.7432263746496</v>
      </c>
      <c r="CG155" s="15">
        <f t="shared" ca="1" si="221"/>
        <v>2142.7373517995734</v>
      </c>
      <c r="CH155" s="15">
        <f t="shared" ca="1" si="222"/>
        <v>0</v>
      </c>
      <c r="CI155" s="15">
        <f t="shared" ca="1" si="223"/>
        <v>-4766.1616828211245</v>
      </c>
      <c r="CJ155" s="15">
        <f t="shared" ca="1" si="224"/>
        <v>2674.7216828211244</v>
      </c>
      <c r="CK155" s="15">
        <f t="shared" ca="1" si="225"/>
        <v>-2091.44</v>
      </c>
      <c r="CL155" s="16">
        <f ca="1">_xll.DBRW($B$3,$Q$37,$Q$38,$Q$40,$Q$41,$Q$42,$P155,CL$2,CL$4,CL$3)</f>
        <v>4.7890064605928262E-2</v>
      </c>
      <c r="CM155" s="16">
        <f ca="1">_xll.DBRW($B$3,$Q$37,$Q$38,$Q$40,$Q$41,$Q$42,$P155,CM$2,CM$4,CM$3)</f>
        <v>5.5734969911998798E-2</v>
      </c>
      <c r="CN155" s="17">
        <f t="shared" ca="1" si="226"/>
        <v>0.78449053060705365</v>
      </c>
      <c r="CO155" s="14">
        <f t="shared" ca="1" si="227"/>
        <v>475.24106858152481</v>
      </c>
      <c r="CP155" s="15">
        <f ca="1">_xll.DBRW($B$3,$Q$37,$Q$38,$Q$40,$Q$41,$Q$42,$P155,CP$2,CP$4,CP$3)</f>
        <v>0.55102754036087376</v>
      </c>
      <c r="CQ155" s="15">
        <f ca="1">_xll.DBRW($B$3,$Q$37,$Q$38,$Q$40,$Q$41,$Q$42,$P155,CQ$2,CQ$4,CQ$3)</f>
        <v>7.6304347826086953</v>
      </c>
      <c r="CR155" s="15">
        <f ca="1">_xll.DBRW($B$3,$Q$37,$Q$38,$Q$40,$Q$41,$Q$42,$P155,CR$2,CR$4,CR$3)</f>
        <v>87.796492753623212</v>
      </c>
      <c r="CS155" s="15">
        <f ca="1">_xll.DBRW($B$3,$Q$37,$Q$38,$Q$40,$Q$41,$Q$42,$P155,CS$2,CS$4,CS$3)</f>
        <v>5265</v>
      </c>
      <c r="CT155" s="15">
        <f ca="1">_xll.DBRW($B$3,$Q$37,$Q$38,$Q$40,$Q$41,$Q$42,$P155,CT$2,CT$4,CT$3)</f>
        <v>690</v>
      </c>
      <c r="CU155" s="15">
        <f ca="1">_xll.DBRW($B$3,$Q$37,$Q$38,$Q$40,$Q$41,$Q$42,$P155,CU$2,CU$4,CU$3)</f>
        <v>0.81376421925971687</v>
      </c>
      <c r="CV155" s="15">
        <f ca="1">_xll.DBRW($B$3,$Q$37,$Q$38,$Q$40,$Q$41,$Q$42,$P155,CV$2,CV$4,CV$3)</f>
        <v>8.7416280566959728</v>
      </c>
      <c r="CW155" s="15">
        <f ca="1">_xll.DBRW($B$3,$Q$37,$Q$38,$Q$40,$Q$41,$Q$42,$P155,CW$2,CW$4,CW$3)</f>
        <v>127.63304872771791</v>
      </c>
      <c r="CX155" s="15">
        <f ca="1">_xll.DBRW($B$3,$Q$37,$Q$38,$Q$40,$Q$41,$Q$42,$P155,CX$2,CX$4,CX$3)</f>
        <v>8282.7800000000007</v>
      </c>
      <c r="CY155" s="15">
        <f ca="1">_xll.DBRW($B$3,$Q$37,$Q$38,$Q$40,$Q$41,$Q$42,$P155,CY$2,CY$4,CY$3)</f>
        <v>947.51</v>
      </c>
      <c r="CZ155" s="15">
        <f t="shared" ca="1" si="228"/>
        <v>-0.26273667889884311</v>
      </c>
      <c r="DA155" s="15">
        <f t="shared" ca="1" si="229"/>
        <v>-1.1111932740872774</v>
      </c>
      <c r="DB155" s="15">
        <f t="shared" ca="1" si="230"/>
        <v>-39.836555974094694</v>
      </c>
      <c r="DC155" s="15">
        <f t="shared" ca="1" si="231"/>
        <v>1383.3086144024089</v>
      </c>
      <c r="DD155" s="15">
        <f t="shared" ca="1" si="232"/>
        <v>368.78135950679075</v>
      </c>
      <c r="DE155" s="15">
        <f t="shared" ca="1" si="233"/>
        <v>-1316.36491510118</v>
      </c>
      <c r="DF155" s="15">
        <f t="shared" ca="1" si="234"/>
        <v>39.516009773505175</v>
      </c>
      <c r="DG155" s="15">
        <f t="shared" ca="1" si="235"/>
        <v>0</v>
      </c>
      <c r="DH155" s="15">
        <f t="shared" ca="1" si="236"/>
        <v>475.24106858152481</v>
      </c>
      <c r="DI155" s="15">
        <f t="shared" ca="1" si="237"/>
        <v>3363.8289314184735</v>
      </c>
      <c r="DJ155" s="15">
        <f t="shared" ca="1" si="238"/>
        <v>3839.0699999999983</v>
      </c>
      <c r="DK155" s="16">
        <f ca="1">_xll.DBRW($B$3,$Q$37,$Q$38,$Q$40,$Q$41,$Q$42,$P155,DK$2,DK$4,DK$3)</f>
        <v>0.14000212612896951</v>
      </c>
      <c r="DL155" s="16">
        <f ca="1">_xll.DBRW($B$3,$Q$37,$Q$38,$Q$40,$Q$41,$Q$42,$P155,DL$2,DL$4,DL$3)</f>
        <v>0.10512356409827907</v>
      </c>
      <c r="DM155" s="17">
        <f t="shared" ca="1" si="239"/>
        <v>-3.4878562030690436</v>
      </c>
      <c r="DN155" s="14">
        <f t="shared" ca="1" si="240"/>
        <v>-2112.9286388231749</v>
      </c>
      <c r="DO155" s="15">
        <f ca="1">_xll.DBRW($B$3,$Q$37,$Q$38,$Q$40,$Q$41,$Q$42,$P155,DO$2,DO$4,DO$3)</f>
        <v>2385.3571875000002</v>
      </c>
      <c r="DP155" s="15">
        <f ca="1">_xll.DBRW($B$3,$Q$37,$Q$38,$Q$40,$Q$41,$Q$42,$P155,DP$2,DP$4,DP$3)</f>
        <v>5.1529790660225436E-3</v>
      </c>
      <c r="DQ155" s="15">
        <f ca="1">_xll.DBRW($B$3,$Q$37,$Q$38,$Q$40,$Q$41,$Q$42,$P155,DQ$2,DQ$4,DQ$3)</f>
        <v>87.796492753623212</v>
      </c>
      <c r="DR155" s="15">
        <f ca="1">_xll.DBRW($B$3,$Q$37,$Q$38,$Q$40,$Q$41,$Q$42,$P155,DR$2,DR$4,DR$3)</f>
        <v>3.5555555555555554</v>
      </c>
      <c r="DS155" s="15">
        <f ca="1">_xll.DBRW($B$3,$Q$37,$Q$38,$Q$40,$Q$41,$Q$42,$P155,DS$2,DS$4,DS$3)</f>
        <v>690</v>
      </c>
      <c r="DT155" s="15">
        <f ca="1">_xll.DBRW($B$3,$Q$37,$Q$38,$Q$40,$Q$41,$Q$42,$P155,DT$2,DT$4,DT$3)</f>
        <v>6356.4849999999997</v>
      </c>
      <c r="DU155" s="15">
        <f ca="1">_xll.DBRW($B$3,$Q$37,$Q$38,$Q$40,$Q$41,$Q$42,$P155,DU$2,DU$4,DU$3)</f>
        <v>2.1107956644257054E-3</v>
      </c>
      <c r="DV155" s="15">
        <f ca="1">_xll.DBRW($B$3,$Q$37,$Q$38,$Q$40,$Q$41,$Q$42,$P155,DV$2,DV$4,DV$3)</f>
        <v>127.63304872771791</v>
      </c>
      <c r="DW155" s="15">
        <f ca="1">_xll.DBRW($B$3,$Q$37,$Q$38,$Q$40,$Q$41,$Q$42,$P155,DW$2,DW$4,DW$3)</f>
        <v>2</v>
      </c>
      <c r="DX155" s="15">
        <f ca="1">_xll.DBRW($B$3,$Q$37,$Q$38,$Q$40,$Q$41,$Q$42,$P155,DX$2,DX$4,DX$3)</f>
        <v>947.51</v>
      </c>
      <c r="DY155" s="15">
        <f t="shared" ca="1" si="241"/>
        <v>-3971.1278124999994</v>
      </c>
      <c r="DZ155" s="15">
        <f t="shared" ca="1" si="242"/>
        <v>3.0421834015968382E-3</v>
      </c>
      <c r="EA155" s="15">
        <f t="shared" ca="1" si="243"/>
        <v>-39.836555974094694</v>
      </c>
      <c r="EB155" s="15">
        <f t="shared" ca="1" si="244"/>
        <v>14119.565555555553</v>
      </c>
      <c r="EC155" s="15">
        <f t="shared" ca="1" si="245"/>
        <v>-12223.626973140093</v>
      </c>
      <c r="ED155" s="15">
        <f t="shared" ca="1" si="246"/>
        <v>-3848.2697484799814</v>
      </c>
      <c r="EE155" s="15">
        <f t="shared" ca="1" si="247"/>
        <v>-160.59747275865357</v>
      </c>
      <c r="EF155" s="15">
        <f t="shared" ca="1" si="248"/>
        <v>0</v>
      </c>
      <c r="EG155" s="15">
        <f t="shared" ca="1" si="249"/>
        <v>-2112.9286388231753</v>
      </c>
      <c r="EH155" s="15">
        <f t="shared" ca="1" si="250"/>
        <v>6344.6286388231738</v>
      </c>
      <c r="EI155" s="15">
        <f t="shared" ca="1" si="251"/>
        <v>4231.6999999999989</v>
      </c>
      <c r="EJ155" s="16">
        <f ca="1">_xll.DBRW($B$3,$Q$37,$Q$38,$Q$40,$Q$41,$Q$42,$P155,EJ$2,EJ$4,EJ$3)</f>
        <v>5.1206528668571158E-2</v>
      </c>
      <c r="EK155" s="16">
        <f ca="1">_xll.DBRW($B$3,$Q$37,$Q$38,$Q$40,$Q$41,$Q$42,$P155,EK$2,EK$4,EK$3)</f>
        <v>2.1606982807671548E-2</v>
      </c>
      <c r="EL155" s="17">
        <f t="shared" ca="1" si="252"/>
        <v>-2.9599545860899612</v>
      </c>
      <c r="EM155" s="14">
        <f t="shared" ca="1" si="253"/>
        <v>-1793.1280564440372</v>
      </c>
      <c r="EN155" s="15">
        <f ca="1">_xll.DBRW($B$3,$Q$37,$Q$38,$Q$40,$Q$41,$Q$42,$P155,EN$2,EN$4,EN$3)</f>
        <v>4.4957536231884063</v>
      </c>
      <c r="EO155" s="15">
        <f ca="1">_xll.DBRW($B$3,$Q$37,$Q$38,$Q$40,$Q$41,$Q$42,$P155,EO$2,EO$4,EO$3)</f>
        <v>1</v>
      </c>
      <c r="EP155" s="15">
        <f ca="1">_xll.DBRW($B$3,$Q$37,$Q$38,$Q$40,$Q$41,$Q$42,$P155,EP$2,EP$4,EP$3)</f>
        <v>87.796492753623212</v>
      </c>
      <c r="EQ155" s="15">
        <f ca="1">_xll.DBRW($B$3,$Q$37,$Q$38,$Q$40,$Q$41,$Q$42,$P155,EQ$2,EQ$4,EQ$3)</f>
        <v>690</v>
      </c>
      <c r="ER155" s="15">
        <f ca="1">_xll.DBRW($B$3,$Q$37,$Q$38,$Q$40,$Q$41,$Q$42,$P155,ER$2,ER$4,ER$3)</f>
        <v>690</v>
      </c>
      <c r="ES155" s="15">
        <f ca="1">_xll.DBRW($B$3,$Q$37,$Q$38,$Q$40,$Q$41,$Q$42,$P155,ES$2,ES$4,ES$3)</f>
        <v>2.7577650895505057</v>
      </c>
      <c r="ET155" s="15">
        <f ca="1">_xll.DBRW($B$3,$Q$37,$Q$38,$Q$40,$Q$41,$Q$42,$P155,ET$2,ET$4,ET$3)</f>
        <v>1</v>
      </c>
      <c r="EU155" s="15">
        <f ca="1">_xll.DBRW($B$3,$Q$37,$Q$38,$Q$40,$Q$41,$Q$42,$P155,EU$2,EU$4,EU$3)</f>
        <v>127.63304872771791</v>
      </c>
      <c r="EV155" s="15">
        <f ca="1">_xll.DBRW($B$3,$Q$37,$Q$38,$Q$40,$Q$41,$Q$42,$P155,EV$2,EV$4,EV$3)</f>
        <v>947.51</v>
      </c>
      <c r="EW155" s="15">
        <f ca="1">_xll.DBRW($B$3,$Q$37,$Q$38,$Q$40,$Q$41,$Q$42,$P155,EW$2,EW$4,EW$3)</f>
        <v>947.51</v>
      </c>
      <c r="EX155" s="15">
        <f t="shared" ca="1" si="254"/>
        <v>1.7379885336379006</v>
      </c>
      <c r="EY155" s="15">
        <f t="shared" ca="1" si="255"/>
        <v>0</v>
      </c>
      <c r="EZ155" s="15">
        <f t="shared" ca="1" si="256"/>
        <v>-39.836555974094694</v>
      </c>
      <c r="FA155" s="15">
        <f t="shared" ca="1" si="257"/>
        <v>-1199.2120882101515</v>
      </c>
      <c r="FB155" s="15">
        <f t="shared" ca="1" si="258"/>
        <v>0</v>
      </c>
      <c r="FC155" s="15">
        <f t="shared" ca="1" si="259"/>
        <v>-1407.5253044257877</v>
      </c>
      <c r="FD155" s="15">
        <f t="shared" ca="1" si="260"/>
        <v>813.609336191902</v>
      </c>
      <c r="FE155" s="15">
        <f t="shared" ca="1" si="261"/>
        <v>0</v>
      </c>
      <c r="FF155" s="15">
        <f t="shared" ca="1" si="262"/>
        <v>-1793.1280564440372</v>
      </c>
      <c r="FG155" s="15">
        <f t="shared" ca="1" si="263"/>
        <v>1304.0680564440363</v>
      </c>
      <c r="FH155" s="15">
        <f t="shared" ca="1" si="264"/>
        <v>-489.06000000000085</v>
      </c>
      <c r="FI155" s="20"/>
      <c r="FJ155" s="85">
        <f t="shared" ca="1" si="265"/>
        <v>28247.278626403957</v>
      </c>
      <c r="FK155" s="21"/>
      <c r="FL155" s="22"/>
      <c r="FM155" s="104">
        <f ca="1">_xll.DBRW($B$3,$Q$37,$Q$38,$Q$40,$Q$41,$Q$42,$P155,FM$2,FM$4,FM$3)</f>
        <v>18978.590000000022</v>
      </c>
      <c r="FN155" s="105">
        <f t="shared" ca="1" si="266"/>
        <v>0.3132836180112179</v>
      </c>
      <c r="FO155" s="104">
        <f ca="1">_xll.DBRW($B$3,$Q$37,$Q$38,$Q$40,$Q$41,$Q$42,$P155,FO$2,FO$4,FO$3)</f>
        <v>64333.460000000006</v>
      </c>
      <c r="FP155" s="105">
        <f t="shared" ca="1" si="267"/>
        <v>0.53197345749845026</v>
      </c>
      <c r="FQ155" s="86">
        <f t="shared" ca="1" si="268"/>
        <v>-45354.869999999981</v>
      </c>
      <c r="FR155" s="103">
        <f t="shared" ca="1" si="269"/>
        <v>-21.868983948723237</v>
      </c>
      <c r="FS155" s="23"/>
      <c r="FU155" s="37"/>
      <c r="FV155" s="37"/>
      <c r="FW155" s="37"/>
      <c r="FX155" s="37"/>
      <c r="FY155" s="37"/>
      <c r="FZ155" s="37"/>
      <c r="GA155" s="37"/>
      <c r="GB155" s="37"/>
      <c r="GC155" s="37"/>
      <c r="GD155" s="37"/>
      <c r="GE155" s="37"/>
      <c r="GF155" s="37"/>
      <c r="GG155" s="37"/>
    </row>
    <row r="156" spans="1:189" ht="15" customHeight="1" x14ac:dyDescent="0.25">
      <c r="A156">
        <f t="shared" ca="1" si="191"/>
        <v>1</v>
      </c>
      <c r="C156" s="30"/>
      <c r="D156" s="30"/>
      <c r="E156" s="30">
        <f t="shared" ca="1" si="271"/>
        <v>0</v>
      </c>
      <c r="F156" s="30"/>
      <c r="G156" s="30"/>
      <c r="H156" s="30"/>
      <c r="I156" s="30">
        <f t="shared" ca="1" si="270"/>
        <v>0</v>
      </c>
      <c r="J156" s="30">
        <f t="shared" ca="1" si="192"/>
        <v>0</v>
      </c>
      <c r="K156" s="4"/>
      <c r="L156" s="9"/>
      <c r="M156" s="10"/>
      <c r="N156" s="9"/>
      <c r="O156" s="11"/>
      <c r="P156" s="130" t="s">
        <v>405</v>
      </c>
      <c r="Q156" s="130"/>
      <c r="R156" s="12"/>
      <c r="S156" s="13"/>
      <c r="T156" s="84">
        <f ca="1">_xll.DBRW($B$3,$Q$37,$Q$38,$Q$40,$Q$41,$Q$42,$P156,T$2,T$4,T$3)</f>
        <v>401337.35000000003</v>
      </c>
      <c r="U156" s="84">
        <f ca="1">_xll.DBRW($B$3,$Q$37,$Q$38,$Q$40,$Q$41,$Q$42,$P156,U$2,U$4,U$3)</f>
        <v>447857.91999999998</v>
      </c>
      <c r="V156" s="85">
        <f t="shared" ca="1" si="193"/>
        <v>-46520.569999999949</v>
      </c>
      <c r="W156" s="106">
        <f t="shared" ca="1" si="194"/>
        <v>-0.10387350077453124</v>
      </c>
      <c r="X156" s="15">
        <f ca="1">_xll.DBRW($B$3,$Q$37,$Q$38,$Q$40,$Q$41,$Q$42,$P156,X$2,X$4,X$3)</f>
        <v>-2206.4799999999996</v>
      </c>
      <c r="Y156" s="15">
        <f ca="1">_xll.DBRW($B$3,$Q$37,$Q$38,$Q$40,$Q$41,$Q$42,$P156,Y$2,Y$4,Y$3)</f>
        <v>-3195.49</v>
      </c>
      <c r="Z156" s="15">
        <f ca="1">_xll.DBRW($B$3,$Q$37,$Q$38,$Q$40,$Q$41,$Q$42,$P156,Z$2,Z$4,Z$3)</f>
        <v>0</v>
      </c>
      <c r="AA156" s="15">
        <f ca="1">_xll.DBRW($B$3,$Q$37,$Q$38,$Q$40,$Q$41,$Q$42,$P156,AA$2,AA$4,AA$3)</f>
        <v>-610</v>
      </c>
      <c r="AB156" s="15">
        <f ca="1">_xll.DBRW($B$3,$Q$37,$Q$38,$Q$40,$Q$41,$Q$42,$P156,AB$2,AB$4,AB$3)</f>
        <v>-22158.18</v>
      </c>
      <c r="AC156" s="15">
        <f ca="1">_xll.DBRW($B$3,$Q$37,$Q$38,$Q$40,$Q$41,$Q$42,$P156,AC$2,AC$4,AC$3)</f>
        <v>-5565.9</v>
      </c>
      <c r="AD156" s="15">
        <f ca="1">_xll.DBRW($B$3,$Q$37,$Q$38,$Q$40,$Q$41,$Q$42,$P156,AD$2,AD$4,AD$3)</f>
        <v>-11872.51</v>
      </c>
      <c r="AE156" s="15">
        <f ca="1">_xll.DBRW($B$3,$Q$37,$Q$38,$Q$40,$Q$41,$Q$42,$P156,AE$2,AE$4,AE$3)</f>
        <v>0</v>
      </c>
      <c r="AF156" s="15">
        <f ca="1">_xll.DBRW($B$3,$Q$37,$Q$38,$Q$40,$Q$41,$Q$42,$P156,AF$2,AF$4,AF$3)</f>
        <v>0</v>
      </c>
      <c r="AG156" s="15">
        <f ca="1">_xll.DBRW($B$3,$Q$37,$Q$38,$Q$40,$Q$41,$Q$42,$P156,AG$2,AG$4,AG$3)</f>
        <v>-30988.2</v>
      </c>
      <c r="AH156" s="15">
        <f t="shared" ca="1" si="195"/>
        <v>3359.42</v>
      </c>
      <c r="AI156" s="15">
        <f t="shared" ca="1" si="196"/>
        <v>8677.02</v>
      </c>
      <c r="AJ156" s="15">
        <f t="shared" ca="1" si="197"/>
        <v>0</v>
      </c>
      <c r="AK156" s="15">
        <f t="shared" ca="1" si="198"/>
        <v>-610</v>
      </c>
      <c r="AL156" s="15">
        <f t="shared" ca="1" si="199"/>
        <v>8830.02</v>
      </c>
      <c r="AM156" s="20"/>
      <c r="AN156" s="16">
        <f ca="1">_xll.DBRW($B$3,$Q$37,$Q$38,$Q$40,$Q$41,$Q$42,$P156,AN$2,AN$4,AN$3)</f>
        <v>5.4978187303025734E-3</v>
      </c>
      <c r="AO156" s="16">
        <f ca="1">_xll.DBRW($B$3,$Q$37,$Q$38,$Q$40,$Q$41,$Q$42,$P156,AO$2,AO$4,AO$3)</f>
        <v>1.2427825324602945E-2</v>
      </c>
      <c r="AP156" s="17">
        <f t="shared" ca="1" si="200"/>
        <v>0.69300065943003719</v>
      </c>
      <c r="AQ156" s="14">
        <f t="shared" ca="1" si="201"/>
        <v>2781.2704820390368</v>
      </c>
      <c r="AR156" s="18">
        <f ca="1">_xll.DBRW($B$3,$Q$37,$Q$38,$Q$40,$Q$41,$Q$42,$P156,AR$2,AR$4,AR$3)</f>
        <v>0</v>
      </c>
      <c r="AS156" s="19">
        <f ca="1">_xll.DBRW($B$3,$Q$37,$Q$38,$Q$40,$Q$41,$Q$42,$P156,AS$2,AS$4,AS$3)</f>
        <v>0</v>
      </c>
      <c r="AT156" s="18">
        <f ca="1">_xll.DBRW($B$3,$Q$37,$Q$38,$Q$40,$Q$41,$Q$42,$P156,AT$2,AT$4,AT$3)</f>
        <v>0</v>
      </c>
      <c r="AU156" s="15">
        <f ca="1">_xll.DBRW($B$3,$Q$37,$Q$38,$Q$40,$Q$41,$Q$42,$P156,AU$2,AU$4,AU$3)</f>
        <v>0</v>
      </c>
      <c r="AV156" s="15">
        <f ca="1">_xll.DBRW($B$3,$Q$37,$Q$38,$Q$40,$Q$41,$Q$42,$P156,AV$2,AV$4,AV$3)</f>
        <v>0</v>
      </c>
      <c r="AW156" s="18">
        <f ca="1">_xll.DBRW($B$3,$Q$37,$Q$38,$Q$40,$Q$41,$Q$42,$P156,AW$2,AW$4,AW$3)</f>
        <v>0</v>
      </c>
      <c r="AX156" s="19">
        <f ca="1">_xll.DBRW($B$3,$Q$37,$Q$38,$Q$40,$Q$41,$Q$42,$P156,AX$2,AX$4,AX$3)</f>
        <v>0</v>
      </c>
      <c r="AY156" s="18">
        <f ca="1">_xll.DBRW($B$3,$Q$37,$Q$38,$Q$40,$Q$41,$Q$42,$P156,AY$2,AY$4,AY$3)</f>
        <v>0</v>
      </c>
      <c r="AZ156" s="15">
        <f ca="1">_xll.DBRW($B$3,$Q$37,$Q$38,$Q$40,$Q$41,$Q$42,$P156,AZ$2,AZ$4,AZ$3)</f>
        <v>0</v>
      </c>
      <c r="BA156" s="15">
        <f ca="1">_xll.DBRW($B$3,$Q$37,$Q$38,$Q$40,$Q$41,$Q$42,$P156,BA$2,BA$4,BA$3)</f>
        <v>0</v>
      </c>
      <c r="BB156" s="18">
        <f t="shared" ca="1" si="202"/>
        <v>0</v>
      </c>
      <c r="BC156" s="18">
        <f t="shared" ca="1" si="203"/>
        <v>0</v>
      </c>
      <c r="BD156" s="18">
        <f t="shared" ca="1" si="204"/>
        <v>0</v>
      </c>
      <c r="BE156" s="15">
        <f t="shared" ca="1" si="205"/>
        <v>0</v>
      </c>
      <c r="BF156" s="15">
        <f t="shared" ca="1" si="206"/>
        <v>0</v>
      </c>
      <c r="BG156" s="15">
        <f t="shared" ca="1" si="207"/>
        <v>0</v>
      </c>
      <c r="BH156" s="15">
        <f t="shared" ca="1" si="208"/>
        <v>0</v>
      </c>
      <c r="BI156" s="15">
        <f t="shared" ca="1" si="209"/>
        <v>2781.2704820390368</v>
      </c>
      <c r="BJ156" s="15">
        <f t="shared" ca="1" si="210"/>
        <v>2781.2704820390368</v>
      </c>
      <c r="BK156" s="15">
        <f t="shared" ca="1" si="211"/>
        <v>578.14951796096341</v>
      </c>
      <c r="BL156" s="15">
        <f t="shared" ca="1" si="212"/>
        <v>3359.42</v>
      </c>
      <c r="BM156" s="16">
        <f ca="1">_xll.DBRW($B$3,$Q$37,$Q$38,$Q$40,$Q$41,$Q$42,$P156,BM$2,BM$4,BM$3)</f>
        <v>7.9621046982046393E-3</v>
      </c>
      <c r="BN156" s="16">
        <f ca="1">_xll.DBRW($B$3,$Q$37,$Q$38,$Q$40,$Q$41,$Q$42,$P156,BN$2,BN$4,BN$3)</f>
        <v>2.6509545705923881E-2</v>
      </c>
      <c r="BO156" s="17">
        <f t="shared" ca="1" si="213"/>
        <v>1.8547441007719239</v>
      </c>
      <c r="BP156" s="14">
        <f t="shared" ca="1" si="214"/>
        <v>7443.78082331937</v>
      </c>
      <c r="BQ156" s="15">
        <f ca="1">_xll.DBRW($B$3,$Q$37,$Q$38,$Q$40,$Q$41,$Q$42,$P156,BQ$2,BQ$4,BQ$3)</f>
        <v>0</v>
      </c>
      <c r="BR156" s="15">
        <f ca="1">_xll.DBRW($B$3,$Q$37,$Q$38,$Q$40,$Q$41,$Q$42,$P156,BR$2,BR$4,BR$3)</f>
        <v>0</v>
      </c>
      <c r="BS156" s="15">
        <f ca="1">_xll.DBRW($B$3,$Q$37,$Q$38,$Q$40,$Q$41,$Q$42,$P156,BS$2,BS$4,BS$3)</f>
        <v>0</v>
      </c>
      <c r="BT156" s="15">
        <f ca="1">_xll.DBRW($B$3,$Q$37,$Q$38,$Q$40,$Q$41,$Q$42,$P156,BT$2,BT$4,BT$3)</f>
        <v>0</v>
      </c>
      <c r="BU156" s="15">
        <f ca="1">_xll.DBRW($B$3,$Q$37,$Q$38,$Q$40,$Q$41,$Q$42,$P156,BU$2,BU$4,BU$3)</f>
        <v>0</v>
      </c>
      <c r="BV156" s="15">
        <f ca="1">_xll.DBRW($B$3,$Q$37,$Q$38,$Q$40,$Q$41,$Q$42,$P156,BV$2,BV$4,BV$3)</f>
        <v>0</v>
      </c>
      <c r="BW156" s="15">
        <f ca="1">_xll.DBRW($B$3,$Q$37,$Q$38,$Q$40,$Q$41,$Q$42,$P156,BW$2,BW$4,BW$3)</f>
        <v>0</v>
      </c>
      <c r="BX156" s="15">
        <f ca="1">_xll.DBRW($B$3,$Q$37,$Q$38,$Q$40,$Q$41,$Q$42,$P156,BX$2,BX$4,BX$3)</f>
        <v>0</v>
      </c>
      <c r="BY156" s="15">
        <f ca="1">_xll.DBRW($B$3,$Q$37,$Q$38,$Q$40,$Q$41,$Q$42,$P156,BY$2,BY$4,BY$3)</f>
        <v>0</v>
      </c>
      <c r="BZ156" s="15">
        <f ca="1">_xll.DBRW($B$3,$Q$37,$Q$38,$Q$40,$Q$41,$Q$42,$P156,BZ$2,BZ$4,BZ$3)</f>
        <v>0</v>
      </c>
      <c r="CA156" s="15">
        <f t="shared" ca="1" si="215"/>
        <v>0</v>
      </c>
      <c r="CB156" s="15">
        <f t="shared" ca="1" si="216"/>
        <v>0</v>
      </c>
      <c r="CC156" s="15">
        <f t="shared" ca="1" si="217"/>
        <v>0</v>
      </c>
      <c r="CD156" s="15">
        <f t="shared" ca="1" si="218"/>
        <v>0</v>
      </c>
      <c r="CE156" s="15">
        <f t="shared" ca="1" si="219"/>
        <v>0</v>
      </c>
      <c r="CF156" s="15">
        <f t="shared" ca="1" si="220"/>
        <v>0</v>
      </c>
      <c r="CG156" s="15">
        <f t="shared" ca="1" si="221"/>
        <v>0</v>
      </c>
      <c r="CH156" s="15">
        <f t="shared" ca="1" si="222"/>
        <v>7443.78082331937</v>
      </c>
      <c r="CI156" s="15">
        <f t="shared" ca="1" si="223"/>
        <v>7443.78082331937</v>
      </c>
      <c r="CJ156" s="15">
        <f t="shared" ca="1" si="224"/>
        <v>1233.23917668063</v>
      </c>
      <c r="CK156" s="15">
        <f t="shared" ca="1" si="225"/>
        <v>8677.02</v>
      </c>
      <c r="CL156" s="16">
        <f ca="1">_xll.DBRW($B$3,$Q$37,$Q$38,$Q$40,$Q$41,$Q$42,$P156,CL$2,CL$4,CL$3)</f>
        <v>0</v>
      </c>
      <c r="CM156" s="16">
        <f ca="1">_xll.DBRW($B$3,$Q$37,$Q$38,$Q$40,$Q$41,$Q$42,$P156,CM$2,CM$4,CM$3)</f>
        <v>0</v>
      </c>
      <c r="CN156" s="17">
        <f t="shared" ca="1" si="226"/>
        <v>0</v>
      </c>
      <c r="CO156" s="14">
        <f t="shared" ca="1" si="227"/>
        <v>0</v>
      </c>
      <c r="CP156" s="15">
        <f ca="1">_xll.DBRW($B$3,$Q$37,$Q$38,$Q$40,$Q$41,$Q$42,$P156,CP$2,CP$4,CP$3)</f>
        <v>0</v>
      </c>
      <c r="CQ156" s="15">
        <f ca="1">_xll.DBRW($B$3,$Q$37,$Q$38,$Q$40,$Q$41,$Q$42,$P156,CQ$2,CQ$4,CQ$3)</f>
        <v>0</v>
      </c>
      <c r="CR156" s="15">
        <f ca="1">_xll.DBRW($B$3,$Q$37,$Q$38,$Q$40,$Q$41,$Q$42,$P156,CR$2,CR$4,CR$3)</f>
        <v>0</v>
      </c>
      <c r="CS156" s="15">
        <f ca="1">_xll.DBRW($B$3,$Q$37,$Q$38,$Q$40,$Q$41,$Q$42,$P156,CS$2,CS$4,CS$3)</f>
        <v>0</v>
      </c>
      <c r="CT156" s="15">
        <f ca="1">_xll.DBRW($B$3,$Q$37,$Q$38,$Q$40,$Q$41,$Q$42,$P156,CT$2,CT$4,CT$3)</f>
        <v>0</v>
      </c>
      <c r="CU156" s="15">
        <f ca="1">_xll.DBRW($B$3,$Q$37,$Q$38,$Q$40,$Q$41,$Q$42,$P156,CU$2,CU$4,CU$3)</f>
        <v>0</v>
      </c>
      <c r="CV156" s="15">
        <f ca="1">_xll.DBRW($B$3,$Q$37,$Q$38,$Q$40,$Q$41,$Q$42,$P156,CV$2,CV$4,CV$3)</f>
        <v>0</v>
      </c>
      <c r="CW156" s="15">
        <f ca="1">_xll.DBRW($B$3,$Q$37,$Q$38,$Q$40,$Q$41,$Q$42,$P156,CW$2,CW$4,CW$3)</f>
        <v>0</v>
      </c>
      <c r="CX156" s="15">
        <f ca="1">_xll.DBRW($B$3,$Q$37,$Q$38,$Q$40,$Q$41,$Q$42,$P156,CX$2,CX$4,CX$3)</f>
        <v>0</v>
      </c>
      <c r="CY156" s="15">
        <f ca="1">_xll.DBRW($B$3,$Q$37,$Q$38,$Q$40,$Q$41,$Q$42,$P156,CY$2,CY$4,CY$3)</f>
        <v>0</v>
      </c>
      <c r="CZ156" s="15">
        <f t="shared" ca="1" si="228"/>
        <v>0</v>
      </c>
      <c r="DA156" s="15">
        <f t="shared" ca="1" si="229"/>
        <v>0</v>
      </c>
      <c r="DB156" s="15">
        <f t="shared" ca="1" si="230"/>
        <v>0</v>
      </c>
      <c r="DC156" s="15">
        <f t="shared" ca="1" si="231"/>
        <v>0</v>
      </c>
      <c r="DD156" s="15">
        <f t="shared" ca="1" si="232"/>
        <v>0</v>
      </c>
      <c r="DE156" s="15">
        <f t="shared" ca="1" si="233"/>
        <v>0</v>
      </c>
      <c r="DF156" s="15">
        <f t="shared" ca="1" si="234"/>
        <v>0</v>
      </c>
      <c r="DG156" s="15">
        <f t="shared" ca="1" si="235"/>
        <v>0</v>
      </c>
      <c r="DH156" s="15">
        <f t="shared" ca="1" si="236"/>
        <v>0</v>
      </c>
      <c r="DI156" s="15">
        <f t="shared" ca="1" si="237"/>
        <v>0</v>
      </c>
      <c r="DJ156" s="15">
        <f t="shared" ca="1" si="238"/>
        <v>0</v>
      </c>
      <c r="DK156" s="16">
        <f ca="1">_xll.DBRW($B$3,$Q$37,$Q$38,$Q$40,$Q$41,$Q$42,$P156,DK$2,DK$4,DK$3)</f>
        <v>1.5199183430099389E-3</v>
      </c>
      <c r="DL156" s="16">
        <f ca="1">_xll.DBRW($B$3,$Q$37,$Q$38,$Q$40,$Q$41,$Q$42,$P156,DL$2,DL$4,DL$3)</f>
        <v>0</v>
      </c>
      <c r="DM156" s="17">
        <f t="shared" ca="1" si="239"/>
        <v>-0.15199183430099389</v>
      </c>
      <c r="DN156" s="14">
        <f t="shared" ca="1" si="240"/>
        <v>-610</v>
      </c>
      <c r="DO156" s="15">
        <f ca="1">_xll.DBRW($B$3,$Q$37,$Q$38,$Q$40,$Q$41,$Q$42,$P156,DO$2,DO$4,DO$3)</f>
        <v>0</v>
      </c>
      <c r="DP156" s="15">
        <f ca="1">_xll.DBRW($B$3,$Q$37,$Q$38,$Q$40,$Q$41,$Q$42,$P156,DP$2,DP$4,DP$3)</f>
        <v>0</v>
      </c>
      <c r="DQ156" s="15">
        <f ca="1">_xll.DBRW($B$3,$Q$37,$Q$38,$Q$40,$Q$41,$Q$42,$P156,DQ$2,DQ$4,DQ$3)</f>
        <v>0</v>
      </c>
      <c r="DR156" s="15">
        <f ca="1">_xll.DBRW($B$3,$Q$37,$Q$38,$Q$40,$Q$41,$Q$42,$P156,DR$2,DR$4,DR$3)</f>
        <v>0</v>
      </c>
      <c r="DS156" s="15">
        <f ca="1">_xll.DBRW($B$3,$Q$37,$Q$38,$Q$40,$Q$41,$Q$42,$P156,DS$2,DS$4,DS$3)</f>
        <v>0</v>
      </c>
      <c r="DT156" s="15">
        <f ca="1">_xll.DBRW($B$3,$Q$37,$Q$38,$Q$40,$Q$41,$Q$42,$P156,DT$2,DT$4,DT$3)</f>
        <v>0</v>
      </c>
      <c r="DU156" s="15">
        <f ca="1">_xll.DBRW($B$3,$Q$37,$Q$38,$Q$40,$Q$41,$Q$42,$P156,DU$2,DU$4,DU$3)</f>
        <v>0</v>
      </c>
      <c r="DV156" s="15">
        <f ca="1">_xll.DBRW($B$3,$Q$37,$Q$38,$Q$40,$Q$41,$Q$42,$P156,DV$2,DV$4,DV$3)</f>
        <v>0</v>
      </c>
      <c r="DW156" s="15">
        <f ca="1">_xll.DBRW($B$3,$Q$37,$Q$38,$Q$40,$Q$41,$Q$42,$P156,DW$2,DW$4,DW$3)</f>
        <v>0</v>
      </c>
      <c r="DX156" s="15">
        <f ca="1">_xll.DBRW($B$3,$Q$37,$Q$38,$Q$40,$Q$41,$Q$42,$P156,DX$2,DX$4,DX$3)</f>
        <v>0</v>
      </c>
      <c r="DY156" s="15">
        <f t="shared" ca="1" si="241"/>
        <v>0</v>
      </c>
      <c r="DZ156" s="15">
        <f t="shared" ca="1" si="242"/>
        <v>0</v>
      </c>
      <c r="EA156" s="15">
        <f t="shared" ca="1" si="243"/>
        <v>0</v>
      </c>
      <c r="EB156" s="15">
        <f t="shared" ca="1" si="244"/>
        <v>0</v>
      </c>
      <c r="EC156" s="15">
        <f t="shared" ca="1" si="245"/>
        <v>0</v>
      </c>
      <c r="ED156" s="15">
        <f t="shared" ca="1" si="246"/>
        <v>0</v>
      </c>
      <c r="EE156" s="15">
        <f t="shared" ca="1" si="247"/>
        <v>0</v>
      </c>
      <c r="EF156" s="15">
        <f t="shared" ca="1" si="248"/>
        <v>-610</v>
      </c>
      <c r="EG156" s="15">
        <f t="shared" ca="1" si="249"/>
        <v>-610</v>
      </c>
      <c r="EH156" s="15">
        <f t="shared" ca="1" si="250"/>
        <v>0</v>
      </c>
      <c r="EI156" s="15">
        <f t="shared" ca="1" si="251"/>
        <v>-610</v>
      </c>
      <c r="EJ156" s="16">
        <f ca="1">_xll.DBRW($B$3,$Q$37,$Q$38,$Q$40,$Q$41,$Q$42,$P156,EJ$2,EJ$4,EJ$3)</f>
        <v>5.5210859392976999E-2</v>
      </c>
      <c r="EK156" s="16">
        <f ca="1">_xll.DBRW($B$3,$Q$37,$Q$38,$Q$40,$Q$41,$Q$42,$P156,EK$2,EK$4,EK$3)</f>
        <v>6.9192033044765636E-2</v>
      </c>
      <c r="EL156" s="17">
        <f t="shared" ca="1" si="252"/>
        <v>1.3981173651788636</v>
      </c>
      <c r="EM156" s="14">
        <f t="shared" ca="1" si="253"/>
        <v>5611.1671832986713</v>
      </c>
      <c r="EN156" s="15">
        <f ca="1">_xll.DBRW($B$3,$Q$37,$Q$38,$Q$40,$Q$41,$Q$42,$P156,EN$2,EN$4,EN$3)</f>
        <v>0</v>
      </c>
      <c r="EO156" s="15">
        <f ca="1">_xll.DBRW($B$3,$Q$37,$Q$38,$Q$40,$Q$41,$Q$42,$P156,EO$2,EO$4,EO$3)</f>
        <v>0</v>
      </c>
      <c r="EP156" s="15">
        <f ca="1">_xll.DBRW($B$3,$Q$37,$Q$38,$Q$40,$Q$41,$Q$42,$P156,EP$2,EP$4,EP$3)</f>
        <v>0</v>
      </c>
      <c r="EQ156" s="15">
        <f ca="1">_xll.DBRW($B$3,$Q$37,$Q$38,$Q$40,$Q$41,$Q$42,$P156,EQ$2,EQ$4,EQ$3)</f>
        <v>0</v>
      </c>
      <c r="ER156" s="15">
        <f ca="1">_xll.DBRW($B$3,$Q$37,$Q$38,$Q$40,$Q$41,$Q$42,$P156,ER$2,ER$4,ER$3)</f>
        <v>0</v>
      </c>
      <c r="ES156" s="15">
        <f ca="1">_xll.DBRW($B$3,$Q$37,$Q$38,$Q$40,$Q$41,$Q$42,$P156,ES$2,ES$4,ES$3)</f>
        <v>0</v>
      </c>
      <c r="ET156" s="15">
        <f ca="1">_xll.DBRW($B$3,$Q$37,$Q$38,$Q$40,$Q$41,$Q$42,$P156,ET$2,ET$4,ET$3)</f>
        <v>0</v>
      </c>
      <c r="EU156" s="15">
        <f ca="1">_xll.DBRW($B$3,$Q$37,$Q$38,$Q$40,$Q$41,$Q$42,$P156,EU$2,EU$4,EU$3)</f>
        <v>0</v>
      </c>
      <c r="EV156" s="15">
        <f ca="1">_xll.DBRW($B$3,$Q$37,$Q$38,$Q$40,$Q$41,$Q$42,$P156,EV$2,EV$4,EV$3)</f>
        <v>0</v>
      </c>
      <c r="EW156" s="15">
        <f ca="1">_xll.DBRW($B$3,$Q$37,$Q$38,$Q$40,$Q$41,$Q$42,$P156,EW$2,EW$4,EW$3)</f>
        <v>0</v>
      </c>
      <c r="EX156" s="15">
        <f t="shared" ca="1" si="254"/>
        <v>0</v>
      </c>
      <c r="EY156" s="15">
        <f t="shared" ca="1" si="255"/>
        <v>0</v>
      </c>
      <c r="EZ156" s="15">
        <f t="shared" ca="1" si="256"/>
        <v>0</v>
      </c>
      <c r="FA156" s="15">
        <f t="shared" ca="1" si="257"/>
        <v>0</v>
      </c>
      <c r="FB156" s="15">
        <f t="shared" ca="1" si="258"/>
        <v>0</v>
      </c>
      <c r="FC156" s="15">
        <f t="shared" ca="1" si="259"/>
        <v>0</v>
      </c>
      <c r="FD156" s="15">
        <f t="shared" ca="1" si="260"/>
        <v>0</v>
      </c>
      <c r="FE156" s="15">
        <f t="shared" ca="1" si="261"/>
        <v>5611.1671832986713</v>
      </c>
      <c r="FF156" s="15">
        <f t="shared" ca="1" si="262"/>
        <v>5611.1671832986713</v>
      </c>
      <c r="FG156" s="15">
        <f t="shared" ca="1" si="263"/>
        <v>3218.8528167013292</v>
      </c>
      <c r="FH156" s="15">
        <f t="shared" ca="1" si="264"/>
        <v>8830.02</v>
      </c>
      <c r="FI156" s="20"/>
      <c r="FJ156" s="85">
        <f t="shared" ca="1" si="265"/>
        <v>5030.2415113429224</v>
      </c>
      <c r="FK156" s="21"/>
      <c r="FL156" s="22"/>
      <c r="FM156" s="104">
        <f ca="1">_xll.DBRW($B$3,$Q$37,$Q$38,$Q$40,$Q$41,$Q$42,$P156,FM$2,FM$4,FM$3)</f>
        <v>373167.2</v>
      </c>
      <c r="FN156" s="105">
        <f t="shared" ca="1" si="266"/>
        <v>0.92980929883550578</v>
      </c>
      <c r="FO156" s="104">
        <f ca="1">_xll.DBRW($B$3,$Q$37,$Q$38,$Q$40,$Q$41,$Q$42,$P156,FO$2,FO$4,FO$3)</f>
        <v>399431.30999999988</v>
      </c>
      <c r="FP156" s="105">
        <f t="shared" ca="1" si="267"/>
        <v>0.8918705959247073</v>
      </c>
      <c r="FQ156" s="86">
        <f t="shared" ca="1" si="268"/>
        <v>-26264.10999999987</v>
      </c>
      <c r="FR156" s="103">
        <f t="shared" ca="1" si="269"/>
        <v>3.7938702910798483</v>
      </c>
      <c r="FS156" s="23"/>
      <c r="FU156" s="37"/>
      <c r="FV156" s="37"/>
      <c r="FW156" s="37"/>
      <c r="FX156" s="37"/>
      <c r="FY156" s="37"/>
      <c r="FZ156" s="37"/>
      <c r="GA156" s="37"/>
      <c r="GB156" s="37"/>
      <c r="GC156" s="37"/>
      <c r="GD156" s="37"/>
      <c r="GE156" s="37"/>
      <c r="GF156" s="37"/>
      <c r="GG156" s="37"/>
    </row>
    <row r="157" spans="1:189" ht="15" customHeight="1" x14ac:dyDescent="0.25">
      <c r="A157">
        <f t="shared" ca="1" si="191"/>
        <v>1</v>
      </c>
      <c r="C157" s="30"/>
      <c r="D157" s="30"/>
      <c r="E157" s="30">
        <f t="shared" ca="1" si="271"/>
        <v>0</v>
      </c>
      <c r="F157" s="30"/>
      <c r="G157" s="30"/>
      <c r="H157" s="30"/>
      <c r="I157" s="30">
        <f t="shared" ca="1" si="270"/>
        <v>0</v>
      </c>
      <c r="J157" s="30">
        <f t="shared" ca="1" si="192"/>
        <v>0</v>
      </c>
      <c r="K157" s="4"/>
      <c r="L157" s="9"/>
      <c r="M157" s="10"/>
      <c r="N157" s="9"/>
      <c r="O157" s="11"/>
      <c r="P157" s="130" t="s">
        <v>272</v>
      </c>
      <c r="Q157" s="130"/>
      <c r="R157" s="12"/>
      <c r="S157" s="13"/>
      <c r="T157" s="84">
        <f ca="1">_xll.DBRW($B$3,$Q$37,$Q$38,$Q$40,$Q$41,$Q$42,$P157,T$2,T$4,T$3)</f>
        <v>395728.83</v>
      </c>
      <c r="U157" s="84">
        <f ca="1">_xll.DBRW($B$3,$Q$37,$Q$38,$Q$40,$Q$41,$Q$42,$P157,U$2,U$4,U$3)</f>
        <v>414843.27</v>
      </c>
      <c r="V157" s="85">
        <f t="shared" ca="1" si="193"/>
        <v>-19114.440000000002</v>
      </c>
      <c r="W157" s="106">
        <f t="shared" ca="1" si="194"/>
        <v>-4.6076292861156942E-2</v>
      </c>
      <c r="X157" s="15">
        <f ca="1">_xll.DBRW($B$3,$Q$37,$Q$38,$Q$40,$Q$41,$Q$42,$P157,X$2,X$4,X$3)</f>
        <v>-93113.7</v>
      </c>
      <c r="Y157" s="15">
        <f ca="1">_xll.DBRW($B$3,$Q$37,$Q$38,$Q$40,$Q$41,$Q$42,$P157,Y$2,Y$4,Y$3)</f>
        <v>-53522.7</v>
      </c>
      <c r="Z157" s="15">
        <f ca="1">_xll.DBRW($B$3,$Q$37,$Q$38,$Q$40,$Q$41,$Q$42,$P157,Z$2,Z$4,Z$3)</f>
        <v>-5</v>
      </c>
      <c r="AA157" s="15">
        <f ca="1">_xll.DBRW($B$3,$Q$37,$Q$38,$Q$40,$Q$41,$Q$42,$P157,AA$2,AA$4,AA$3)</f>
        <v>-5225.9299999999994</v>
      </c>
      <c r="AB157" s="15">
        <f ca="1">_xll.DBRW($B$3,$Q$37,$Q$38,$Q$40,$Q$41,$Q$42,$P157,AB$2,AB$4,AB$3)</f>
        <v>-165210.62</v>
      </c>
      <c r="AC157" s="15">
        <f ca="1">_xll.DBRW($B$3,$Q$37,$Q$38,$Q$40,$Q$41,$Q$42,$P157,AC$2,AC$4,AC$3)</f>
        <v>-100681.61000000002</v>
      </c>
      <c r="AD157" s="15">
        <f ca="1">_xll.DBRW($B$3,$Q$37,$Q$38,$Q$40,$Q$41,$Q$42,$P157,AD$2,AD$4,AD$3)</f>
        <v>-51741.69999999999</v>
      </c>
      <c r="AE157" s="15">
        <f ca="1">_xll.DBRW($B$3,$Q$37,$Q$38,$Q$40,$Q$41,$Q$42,$P157,AE$2,AE$4,AE$3)</f>
        <v>0</v>
      </c>
      <c r="AF157" s="15">
        <f ca="1">_xll.DBRW($B$3,$Q$37,$Q$38,$Q$40,$Q$41,$Q$42,$P157,AF$2,AF$4,AF$3)</f>
        <v>-3826.74</v>
      </c>
      <c r="AG157" s="15">
        <f ca="1">_xll.DBRW($B$3,$Q$37,$Q$38,$Q$40,$Q$41,$Q$42,$P157,AG$2,AG$4,AG$3)</f>
        <v>-193978.40000000002</v>
      </c>
      <c r="AH157" s="15">
        <f t="shared" ca="1" si="195"/>
        <v>7567.910000000018</v>
      </c>
      <c r="AI157" s="15">
        <f t="shared" ca="1" si="196"/>
        <v>-1781.0000000000073</v>
      </c>
      <c r="AJ157" s="15">
        <f t="shared" ca="1" si="197"/>
        <v>-5</v>
      </c>
      <c r="AK157" s="15">
        <f t="shared" ca="1" si="198"/>
        <v>-1399.1899999999996</v>
      </c>
      <c r="AL157" s="15">
        <f t="shared" ca="1" si="199"/>
        <v>28767.780000000028</v>
      </c>
      <c r="AM157" s="20"/>
      <c r="AN157" s="16">
        <f ca="1">_xll.DBRW($B$3,$Q$37,$Q$38,$Q$40,$Q$41,$Q$42,$P157,AN$2,AN$4,AN$3)</f>
        <v>0.23529673084470493</v>
      </c>
      <c r="AO157" s="16">
        <f ca="1">_xll.DBRW($B$3,$Q$37,$Q$38,$Q$40,$Q$41,$Q$42,$P157,AO$2,AO$4,AO$3)</f>
        <v>0.24269794710662659</v>
      </c>
      <c r="AP157" s="17">
        <f t="shared" ca="1" si="200"/>
        <v>0.7401216261921667</v>
      </c>
      <c r="AQ157" s="14">
        <f t="shared" ca="1" si="201"/>
        <v>2928.8746519072301</v>
      </c>
      <c r="AR157" s="18">
        <f ca="1">_xll.DBRW($B$3,$Q$37,$Q$38,$Q$40,$Q$41,$Q$42,$P157,AR$2,AR$4,AR$3)</f>
        <v>15.255562709815042</v>
      </c>
      <c r="AS157" s="19">
        <f ca="1">_xll.DBRW($B$3,$Q$37,$Q$38,$Q$40,$Q$41,$Q$42,$P157,AS$2,AS$4,AS$3)</f>
        <v>1.0946572689120844</v>
      </c>
      <c r="AT157" s="18">
        <f ca="1">_xll.DBRW($B$3,$Q$37,$Q$38,$Q$40,$Q$41,$Q$42,$P157,AT$2,AT$4,AT$3)</f>
        <v>70.972565371785208</v>
      </c>
      <c r="AU157" s="15">
        <f ca="1">_xll.DBRW($B$3,$Q$37,$Q$38,$Q$40,$Q$41,$Q$42,$P157,AU$2,AU$4,AU$3)</f>
        <v>6103.59</v>
      </c>
      <c r="AV157" s="15">
        <f ca="1">_xll.DBRW($B$3,$Q$37,$Q$38,$Q$40,$Q$41,$Q$42,$P157,AV$2,AV$4,AV$3)</f>
        <v>5575.8</v>
      </c>
      <c r="AW157" s="18">
        <f ca="1">_xll.DBRW($B$3,$Q$37,$Q$38,$Q$40,$Q$41,$Q$42,$P157,AW$2,AW$4,AW$3)</f>
        <v>14.54581323347333</v>
      </c>
      <c r="AX157" s="19">
        <f ca="1">_xll.DBRW($B$3,$Q$37,$Q$38,$Q$40,$Q$41,$Q$42,$P157,AX$2,AX$4,AX$3)</f>
        <v>1.1269861945334976</v>
      </c>
      <c r="AY157" s="18">
        <f ca="1">_xll.DBRW($B$3,$Q$37,$Q$38,$Q$40,$Q$41,$Q$42,$P157,AY$2,AY$4,AY$3)</f>
        <v>67.54457916854588</v>
      </c>
      <c r="AZ157" s="15">
        <f ca="1">_xll.DBRW($B$3,$Q$37,$Q$38,$Q$40,$Q$41,$Q$42,$P157,AZ$2,AZ$4,AZ$3)</f>
        <v>6921.69</v>
      </c>
      <c r="BA157" s="15">
        <f ca="1">_xll.DBRW($B$3,$Q$37,$Q$38,$Q$40,$Q$41,$Q$42,$P157,BA$2,BA$4,BA$3)</f>
        <v>6141.77</v>
      </c>
      <c r="BB157" s="18">
        <f t="shared" ca="1" si="202"/>
        <v>0.70974947634171137</v>
      </c>
      <c r="BC157" s="18">
        <f t="shared" ca="1" si="203"/>
        <v>-3.2328925621413207E-2</v>
      </c>
      <c r="BD157" s="18">
        <f t="shared" ca="1" si="204"/>
        <v>3.4279862032393282</v>
      </c>
      <c r="BE157" s="15">
        <f t="shared" ca="1" si="205"/>
        <v>-4332.0198063045063</v>
      </c>
      <c r="BF157" s="15">
        <f t="shared" ca="1" si="206"/>
        <v>2671.0760932441112</v>
      </c>
      <c r="BG157" s="15">
        <f t="shared" ca="1" si="207"/>
        <v>4497.4065296991384</v>
      </c>
      <c r="BH157" s="15">
        <f t="shared" ca="1" si="208"/>
        <v>92.411835268486357</v>
      </c>
      <c r="BI157" s="15">
        <f t="shared" ca="1" si="209"/>
        <v>0</v>
      </c>
      <c r="BJ157" s="15">
        <f t="shared" ca="1" si="210"/>
        <v>2928.8746519072297</v>
      </c>
      <c r="BK157" s="15">
        <f t="shared" ca="1" si="211"/>
        <v>4639.0353480927879</v>
      </c>
      <c r="BL157" s="15">
        <f t="shared" ca="1" si="212"/>
        <v>7567.910000000018</v>
      </c>
      <c r="BM157" s="16">
        <f ca="1">_xll.DBRW($B$3,$Q$37,$Q$38,$Q$40,$Q$41,$Q$42,$P157,BM$2,BM$4,BM$3)</f>
        <v>0.13525094949488517</v>
      </c>
      <c r="BN157" s="16">
        <f ca="1">_xll.DBRW($B$3,$Q$37,$Q$38,$Q$40,$Q$41,$Q$42,$P157,BN$2,BN$4,BN$3)</f>
        <v>0.12472589949452473</v>
      </c>
      <c r="BO157" s="17">
        <f t="shared" ca="1" si="213"/>
        <v>-1.0525050000360441</v>
      </c>
      <c r="BP157" s="14">
        <f t="shared" ca="1" si="214"/>
        <v>-4165.0657223341314</v>
      </c>
      <c r="BQ157" s="15">
        <f ca="1">_xll.DBRW($B$3,$Q$37,$Q$38,$Q$40,$Q$41,$Q$42,$P157,BQ$2,BQ$4,BQ$3)</f>
        <v>0.70426458591015551</v>
      </c>
      <c r="BR157" s="15">
        <f ca="1">_xll.DBRW($B$3,$Q$37,$Q$38,$Q$40,$Q$41,$Q$42,$P157,BR$2,BR$4,BR$3)</f>
        <v>13.629972380644929</v>
      </c>
      <c r="BS157" s="15">
        <f ca="1">_xll.DBRW($B$3,$Q$37,$Q$38,$Q$40,$Q$41,$Q$42,$P157,BS$2,BS$4,BS$3)</f>
        <v>70.972565371785208</v>
      </c>
      <c r="BT157" s="15">
        <f ca="1">_xll.DBRW($B$3,$Q$37,$Q$38,$Q$40,$Q$41,$Q$42,$P157,BT$2,BT$4,BT$3)</f>
        <v>75998</v>
      </c>
      <c r="BU157" s="15">
        <f ca="1">_xll.DBRW($B$3,$Q$37,$Q$38,$Q$40,$Q$41,$Q$42,$P157,BU$2,BU$4,BU$3)</f>
        <v>5575.8</v>
      </c>
      <c r="BV157" s="15">
        <f ca="1">_xll.DBRW($B$3,$Q$37,$Q$38,$Q$40,$Q$41,$Q$42,$P157,BV$2,BV$4,BV$3)</f>
        <v>0.63272476032087643</v>
      </c>
      <c r="BW157" s="15">
        <f ca="1">_xll.DBRW($B$3,$Q$37,$Q$38,$Q$40,$Q$41,$Q$42,$P157,BW$2,BW$4,BW$3)</f>
        <v>13.314728490321194</v>
      </c>
      <c r="BX157" s="15">
        <f ca="1">_xll.DBRW($B$3,$Q$37,$Q$38,$Q$40,$Q$41,$Q$42,$P157,BX$2,BX$4,BX$3)</f>
        <v>67.54457916854588</v>
      </c>
      <c r="BY157" s="15">
        <f ca="1">_xll.DBRW($B$3,$Q$37,$Q$38,$Q$40,$Q$41,$Q$42,$P157,BY$2,BY$4,BY$3)</f>
        <v>81776</v>
      </c>
      <c r="BZ157" s="15">
        <f ca="1">_xll.DBRW($B$3,$Q$37,$Q$38,$Q$40,$Q$41,$Q$42,$P157,BZ$2,BZ$4,BZ$3)</f>
        <v>6141.77</v>
      </c>
      <c r="CA157" s="15">
        <f t="shared" ca="1" si="215"/>
        <v>7.1539825589279071E-2</v>
      </c>
      <c r="CB157" s="15">
        <f t="shared" ca="1" si="216"/>
        <v>0.31524389032373534</v>
      </c>
      <c r="CC157" s="15">
        <f t="shared" ca="1" si="217"/>
        <v>3.4279862032393282</v>
      </c>
      <c r="CD157" s="15">
        <f t="shared" ca="1" si="218"/>
        <v>-5436.8836651340307</v>
      </c>
      <c r="CE157" s="15">
        <f t="shared" ca="1" si="219"/>
        <v>-1267.2210462943631</v>
      </c>
      <c r="CF157" s="15">
        <f t="shared" ca="1" si="220"/>
        <v>2585.154928513507</v>
      </c>
      <c r="CG157" s="15">
        <f t="shared" ca="1" si="221"/>
        <v>-46.115939419244114</v>
      </c>
      <c r="CH157" s="15">
        <f t="shared" ca="1" si="222"/>
        <v>0</v>
      </c>
      <c r="CI157" s="15">
        <f t="shared" ca="1" si="223"/>
        <v>-4165.0657223341314</v>
      </c>
      <c r="CJ157" s="15">
        <f t="shared" ca="1" si="224"/>
        <v>2384.0657223341236</v>
      </c>
      <c r="CK157" s="15">
        <f t="shared" ca="1" si="225"/>
        <v>-1781.0000000000077</v>
      </c>
      <c r="CL157" s="16">
        <f ca="1">_xll.DBRW($B$3,$Q$37,$Q$38,$Q$40,$Q$41,$Q$42,$P157,CL$2,CL$4,CL$3)</f>
        <v>1.263491467124091E-5</v>
      </c>
      <c r="CM157" s="16">
        <f ca="1">_xll.DBRW($B$3,$Q$37,$Q$38,$Q$40,$Q$41,$Q$42,$P157,CM$2,CM$4,CM$3)</f>
        <v>0</v>
      </c>
      <c r="CN157" s="17">
        <f t="shared" ca="1" si="226"/>
        <v>-1.263491467124091E-3</v>
      </c>
      <c r="CO157" s="14">
        <f t="shared" ca="1" si="227"/>
        <v>-5</v>
      </c>
      <c r="CP157" s="15">
        <f ca="1">_xll.DBRW($B$3,$Q$37,$Q$38,$Q$40,$Q$41,$Q$42,$P157,CP$2,CP$4,CP$3)</f>
        <v>0</v>
      </c>
      <c r="CQ157" s="15">
        <f ca="1">_xll.DBRW($B$3,$Q$37,$Q$38,$Q$40,$Q$41,$Q$42,$P157,CQ$2,CQ$4,CQ$3)</f>
        <v>0</v>
      </c>
      <c r="CR157" s="15">
        <f ca="1">_xll.DBRW($B$3,$Q$37,$Q$38,$Q$40,$Q$41,$Q$42,$P157,CR$2,CR$4,CR$3)</f>
        <v>0</v>
      </c>
      <c r="CS157" s="15">
        <f ca="1">_xll.DBRW($B$3,$Q$37,$Q$38,$Q$40,$Q$41,$Q$42,$P157,CS$2,CS$4,CS$3)</f>
        <v>0</v>
      </c>
      <c r="CT157" s="15">
        <f ca="1">_xll.DBRW($B$3,$Q$37,$Q$38,$Q$40,$Q$41,$Q$42,$P157,CT$2,CT$4,CT$3)</f>
        <v>0</v>
      </c>
      <c r="CU157" s="15">
        <f ca="1">_xll.DBRW($B$3,$Q$37,$Q$38,$Q$40,$Q$41,$Q$42,$P157,CU$2,CU$4,CU$3)</f>
        <v>0</v>
      </c>
      <c r="CV157" s="15">
        <f ca="1">_xll.DBRW($B$3,$Q$37,$Q$38,$Q$40,$Q$41,$Q$42,$P157,CV$2,CV$4,CV$3)</f>
        <v>0</v>
      </c>
      <c r="CW157" s="15">
        <f ca="1">_xll.DBRW($B$3,$Q$37,$Q$38,$Q$40,$Q$41,$Q$42,$P157,CW$2,CW$4,CW$3)</f>
        <v>0</v>
      </c>
      <c r="CX157" s="15">
        <f ca="1">_xll.DBRW($B$3,$Q$37,$Q$38,$Q$40,$Q$41,$Q$42,$P157,CX$2,CX$4,CX$3)</f>
        <v>0</v>
      </c>
      <c r="CY157" s="15">
        <f ca="1">_xll.DBRW($B$3,$Q$37,$Q$38,$Q$40,$Q$41,$Q$42,$P157,CY$2,CY$4,CY$3)</f>
        <v>0</v>
      </c>
      <c r="CZ157" s="15">
        <f t="shared" ca="1" si="228"/>
        <v>0</v>
      </c>
      <c r="DA157" s="15">
        <f t="shared" ca="1" si="229"/>
        <v>0</v>
      </c>
      <c r="DB157" s="15">
        <f t="shared" ca="1" si="230"/>
        <v>0</v>
      </c>
      <c r="DC157" s="15">
        <f t="shared" ca="1" si="231"/>
        <v>0</v>
      </c>
      <c r="DD157" s="15">
        <f t="shared" ca="1" si="232"/>
        <v>0</v>
      </c>
      <c r="DE157" s="15">
        <f t="shared" ca="1" si="233"/>
        <v>0</v>
      </c>
      <c r="DF157" s="15">
        <f t="shared" ca="1" si="234"/>
        <v>0</v>
      </c>
      <c r="DG157" s="15">
        <f t="shared" ca="1" si="235"/>
        <v>-5</v>
      </c>
      <c r="DH157" s="15">
        <f t="shared" ca="1" si="236"/>
        <v>-5</v>
      </c>
      <c r="DI157" s="15">
        <f t="shared" ca="1" si="237"/>
        <v>0</v>
      </c>
      <c r="DJ157" s="15">
        <f t="shared" ca="1" si="238"/>
        <v>-5</v>
      </c>
      <c r="DK157" s="16">
        <f ca="1">_xll.DBRW($B$3,$Q$37,$Q$38,$Q$40,$Q$41,$Q$42,$P157,DK$2,DK$4,DK$3)</f>
        <v>1.32058359255756E-2</v>
      </c>
      <c r="DL157" s="16">
        <f ca="1">_xll.DBRW($B$3,$Q$37,$Q$38,$Q$40,$Q$41,$Q$42,$P157,DL$2,DL$4,DL$3)</f>
        <v>9.2245440067040257E-3</v>
      </c>
      <c r="DM157" s="17">
        <f t="shared" ca="1" si="239"/>
        <v>-0.3981291918871574</v>
      </c>
      <c r="DN157" s="14">
        <f t="shared" ca="1" si="240"/>
        <v>-1575.5119929435034</v>
      </c>
      <c r="DO157" s="15">
        <f ca="1">_xll.DBRW($B$3,$Q$37,$Q$38,$Q$40,$Q$41,$Q$42,$P157,DO$2,DO$4,DO$3)</f>
        <v>0</v>
      </c>
      <c r="DP157" s="15">
        <f ca="1">_xll.DBRW($B$3,$Q$37,$Q$38,$Q$40,$Q$41,$Q$42,$P157,DP$2,DP$4,DP$3)</f>
        <v>0</v>
      </c>
      <c r="DQ157" s="15">
        <f ca="1">_xll.DBRW($B$3,$Q$37,$Q$38,$Q$40,$Q$41,$Q$42,$P157,DQ$2,DQ$4,DQ$3)</f>
        <v>0</v>
      </c>
      <c r="DR157" s="15">
        <f ca="1">_xll.DBRW($B$3,$Q$37,$Q$38,$Q$40,$Q$41,$Q$42,$P157,DR$2,DR$4,DR$3)</f>
        <v>0</v>
      </c>
      <c r="DS157" s="15">
        <f ca="1">_xll.DBRW($B$3,$Q$37,$Q$38,$Q$40,$Q$41,$Q$42,$P157,DS$2,DS$4,DS$3)</f>
        <v>0</v>
      </c>
      <c r="DT157" s="15">
        <f ca="1">_xll.DBRW($B$3,$Q$37,$Q$38,$Q$40,$Q$41,$Q$42,$P157,DT$2,DT$4,DT$3)</f>
        <v>0</v>
      </c>
      <c r="DU157" s="15">
        <f ca="1">_xll.DBRW($B$3,$Q$37,$Q$38,$Q$40,$Q$41,$Q$42,$P157,DU$2,DU$4,DU$3)</f>
        <v>0</v>
      </c>
      <c r="DV157" s="15">
        <f ca="1">_xll.DBRW($B$3,$Q$37,$Q$38,$Q$40,$Q$41,$Q$42,$P157,DV$2,DV$4,DV$3)</f>
        <v>0</v>
      </c>
      <c r="DW157" s="15">
        <f ca="1">_xll.DBRW($B$3,$Q$37,$Q$38,$Q$40,$Q$41,$Q$42,$P157,DW$2,DW$4,DW$3)</f>
        <v>0</v>
      </c>
      <c r="DX157" s="15">
        <f ca="1">_xll.DBRW($B$3,$Q$37,$Q$38,$Q$40,$Q$41,$Q$42,$P157,DX$2,DX$4,DX$3)</f>
        <v>0</v>
      </c>
      <c r="DY157" s="15">
        <f t="shared" ca="1" si="241"/>
        <v>0</v>
      </c>
      <c r="DZ157" s="15">
        <f t="shared" ca="1" si="242"/>
        <v>0</v>
      </c>
      <c r="EA157" s="15">
        <f t="shared" ca="1" si="243"/>
        <v>0</v>
      </c>
      <c r="EB157" s="15">
        <f t="shared" ca="1" si="244"/>
        <v>0</v>
      </c>
      <c r="EC157" s="15">
        <f t="shared" ca="1" si="245"/>
        <v>0</v>
      </c>
      <c r="ED157" s="15">
        <f t="shared" ca="1" si="246"/>
        <v>0</v>
      </c>
      <c r="EE157" s="15">
        <f t="shared" ca="1" si="247"/>
        <v>0</v>
      </c>
      <c r="EF157" s="15">
        <f t="shared" ca="1" si="248"/>
        <v>-1575.5119929435034</v>
      </c>
      <c r="EG157" s="15">
        <f t="shared" ca="1" si="249"/>
        <v>-1575.5119929435034</v>
      </c>
      <c r="EH157" s="15">
        <f t="shared" ca="1" si="250"/>
        <v>176.32199294350372</v>
      </c>
      <c r="EI157" s="15">
        <f t="shared" ca="1" si="251"/>
        <v>-1399.1899999999996</v>
      </c>
      <c r="EJ157" s="16">
        <f ca="1">_xll.DBRW($B$3,$Q$37,$Q$38,$Q$40,$Q$41,$Q$42,$P157,EJ$2,EJ$4,EJ$3)</f>
        <v>0.41748441729656138</v>
      </c>
      <c r="EK157" s="16">
        <f ca="1">_xll.DBRW($B$3,$Q$37,$Q$38,$Q$40,$Q$41,$Q$42,$P157,EK$2,EK$4,EK$3)</f>
        <v>0.46759442427497983</v>
      </c>
      <c r="EL157" s="17">
        <f t="shared" ca="1" si="252"/>
        <v>5.011000697841844</v>
      </c>
      <c r="EM157" s="14">
        <f t="shared" ca="1" si="253"/>
        <v>19829.974432861382</v>
      </c>
      <c r="EN157" s="15">
        <f ca="1">_xll.DBRW($B$3,$Q$37,$Q$38,$Q$40,$Q$41,$Q$42,$P157,EN$2,EN$4,EN$3)</f>
        <v>29.62994009828186</v>
      </c>
      <c r="EO157" s="15">
        <f ca="1">_xll.DBRW($B$3,$Q$37,$Q$38,$Q$40,$Q$41,$Q$42,$P157,EO$2,EO$4,EO$3)</f>
        <v>1</v>
      </c>
      <c r="EP157" s="15">
        <f ca="1">_xll.DBRW($B$3,$Q$37,$Q$38,$Q$40,$Q$41,$Q$42,$P157,EP$2,EP$4,EP$3)</f>
        <v>70.972565371785208</v>
      </c>
      <c r="EQ157" s="15">
        <f ca="1">_xll.DBRW($B$3,$Q$37,$Q$38,$Q$40,$Q$41,$Q$42,$P157,EQ$2,EQ$4,EQ$3)</f>
        <v>5575.8</v>
      </c>
      <c r="ER157" s="15">
        <f ca="1">_xll.DBRW($B$3,$Q$37,$Q$38,$Q$40,$Q$41,$Q$42,$P157,ER$2,ER$4,ER$3)</f>
        <v>5575.8</v>
      </c>
      <c r="ES157" s="15">
        <f ca="1">_xll.DBRW($B$3,$Q$37,$Q$38,$Q$40,$Q$41,$Q$42,$P157,ES$2,ES$4,ES$3)</f>
        <v>31.583468609212005</v>
      </c>
      <c r="ET157" s="15">
        <f ca="1">_xll.DBRW($B$3,$Q$37,$Q$38,$Q$40,$Q$41,$Q$42,$P157,ET$2,ET$4,ET$3)</f>
        <v>1</v>
      </c>
      <c r="EU157" s="15">
        <f ca="1">_xll.DBRW($B$3,$Q$37,$Q$38,$Q$40,$Q$41,$Q$42,$P157,EU$2,EU$4,EU$3)</f>
        <v>67.54457916854588</v>
      </c>
      <c r="EV157" s="15">
        <f ca="1">_xll.DBRW($B$3,$Q$37,$Q$38,$Q$40,$Q$41,$Q$42,$P157,EV$2,EV$4,EV$3)</f>
        <v>6141.77</v>
      </c>
      <c r="EW157" s="15">
        <f ca="1">_xll.DBRW($B$3,$Q$37,$Q$38,$Q$40,$Q$41,$Q$42,$P157,EW$2,EW$4,EW$3)</f>
        <v>6141.77</v>
      </c>
      <c r="EX157" s="15">
        <f t="shared" ca="1" si="254"/>
        <v>-1.9535285109301448</v>
      </c>
      <c r="EY157" s="15">
        <f t="shared" ca="1" si="255"/>
        <v>0</v>
      </c>
      <c r="EZ157" s="15">
        <f t="shared" ca="1" si="256"/>
        <v>3.4279862032393282</v>
      </c>
      <c r="FA157" s="15">
        <f t="shared" ca="1" si="257"/>
        <v>10892.484271244302</v>
      </c>
      <c r="FB157" s="15">
        <f t="shared" ca="1" si="258"/>
        <v>0</v>
      </c>
      <c r="FC157" s="15">
        <f t="shared" ca="1" si="259"/>
        <v>7979.6992404301755</v>
      </c>
      <c r="FD157" s="15">
        <f t="shared" ca="1" si="260"/>
        <v>957.7909211869046</v>
      </c>
      <c r="FE157" s="15">
        <f t="shared" ca="1" si="261"/>
        <v>0</v>
      </c>
      <c r="FF157" s="15">
        <f t="shared" ca="1" si="262"/>
        <v>19829.974432861382</v>
      </c>
      <c r="FG157" s="15">
        <f t="shared" ca="1" si="263"/>
        <v>8937.8055671386464</v>
      </c>
      <c r="FH157" s="15">
        <f t="shared" ca="1" si="264"/>
        <v>28767.780000000028</v>
      </c>
      <c r="FI157" s="20"/>
      <c r="FJ157" s="85">
        <f t="shared" ca="1" si="265"/>
        <v>16137.228630509062</v>
      </c>
      <c r="FK157" s="21"/>
      <c r="FL157" s="22"/>
      <c r="FM157" s="104">
        <f ca="1">_xll.DBRW($B$3,$Q$37,$Q$38,$Q$40,$Q$41,$Q$42,$P157,FM$2,FM$4,FM$3)</f>
        <v>78650.879999999976</v>
      </c>
      <c r="FN157" s="105">
        <f t="shared" ca="1" si="266"/>
        <v>0.19874943152360158</v>
      </c>
      <c r="FO157" s="104">
        <f ca="1">_xll.DBRW($B$3,$Q$37,$Q$38,$Q$40,$Q$41,$Q$42,$P157,FO$2,FO$4,FO$3)</f>
        <v>64614.820000000029</v>
      </c>
      <c r="FP157" s="105">
        <f t="shared" ca="1" si="267"/>
        <v>0.15575718511716491</v>
      </c>
      <c r="FQ157" s="86">
        <f t="shared" ca="1" si="268"/>
        <v>14036.059999999947</v>
      </c>
      <c r="FR157" s="103">
        <f t="shared" ca="1" si="269"/>
        <v>4.2992246406436676</v>
      </c>
      <c r="FS157" s="23"/>
      <c r="FU157" s="37"/>
      <c r="FV157" s="37"/>
      <c r="FW157" s="37"/>
      <c r="FX157" s="37"/>
      <c r="FY157" s="37"/>
      <c r="FZ157" s="37"/>
      <c r="GA157" s="37"/>
      <c r="GB157" s="37"/>
      <c r="GC157" s="37"/>
      <c r="GD157" s="37"/>
      <c r="GE157" s="37"/>
      <c r="GF157" s="37"/>
      <c r="GG157" s="37"/>
    </row>
    <row r="158" spans="1:189" ht="15" customHeight="1" x14ac:dyDescent="0.25">
      <c r="A158">
        <f t="shared" ca="1" si="191"/>
        <v>1</v>
      </c>
      <c r="C158" s="30"/>
      <c r="D158" s="30"/>
      <c r="E158" s="30">
        <f t="shared" ca="1" si="271"/>
        <v>0</v>
      </c>
      <c r="F158" s="30"/>
      <c r="G158" s="30"/>
      <c r="H158" s="30"/>
      <c r="I158" s="30">
        <f t="shared" ca="1" si="270"/>
        <v>0</v>
      </c>
      <c r="J158" s="30">
        <f t="shared" ca="1" si="192"/>
        <v>0</v>
      </c>
      <c r="K158" s="4"/>
      <c r="L158" s="9"/>
      <c r="M158" s="10"/>
      <c r="N158" s="9"/>
      <c r="O158" s="11"/>
      <c r="P158" s="130" t="s">
        <v>419</v>
      </c>
      <c r="Q158" s="130"/>
      <c r="R158" s="12"/>
      <c r="S158" s="13"/>
      <c r="T158" s="84">
        <f ca="1">_xll.DBRW($B$3,$Q$37,$Q$38,$Q$40,$Q$41,$Q$42,$P158,T$2,T$4,T$3)</f>
        <v>296878.55</v>
      </c>
      <c r="U158" s="84">
        <f ca="1">_xll.DBRW($B$3,$Q$37,$Q$38,$Q$40,$Q$41,$Q$42,$P158,U$2,U$4,U$3)</f>
        <v>315718.44</v>
      </c>
      <c r="V158" s="85">
        <f t="shared" ca="1" si="193"/>
        <v>-18839.890000000014</v>
      </c>
      <c r="W158" s="106">
        <f t="shared" ca="1" si="194"/>
        <v>-5.9673074528051047E-2</v>
      </c>
      <c r="X158" s="15">
        <f ca="1">_xll.DBRW($B$3,$Q$37,$Q$38,$Q$40,$Q$41,$Q$42,$P158,X$2,X$4,X$3)</f>
        <v>-102362.02</v>
      </c>
      <c r="Y158" s="15">
        <f ca="1">_xll.DBRW($B$3,$Q$37,$Q$38,$Q$40,$Q$41,$Q$42,$P158,Y$2,Y$4,Y$3)</f>
        <v>-17582.379999999997</v>
      </c>
      <c r="Z158" s="15">
        <f ca="1">_xll.DBRW($B$3,$Q$37,$Q$38,$Q$40,$Q$41,$Q$42,$P158,Z$2,Z$4,Z$3)</f>
        <v>-16343.99</v>
      </c>
      <c r="AA158" s="15">
        <f ca="1">_xll.DBRW($B$3,$Q$37,$Q$38,$Q$40,$Q$41,$Q$42,$P158,AA$2,AA$4,AA$3)</f>
        <v>-40829.450000000004</v>
      </c>
      <c r="AB158" s="15">
        <f ca="1">_xll.DBRW($B$3,$Q$37,$Q$38,$Q$40,$Q$41,$Q$42,$P158,AB$2,AB$4,AB$3)</f>
        <v>-10657.96</v>
      </c>
      <c r="AC158" s="15">
        <f ca="1">_xll.DBRW($B$3,$Q$37,$Q$38,$Q$40,$Q$41,$Q$42,$P158,AC$2,AC$4,AC$3)</f>
        <v>-123598.16</v>
      </c>
      <c r="AD158" s="15">
        <f ca="1">_xll.DBRW($B$3,$Q$37,$Q$38,$Q$40,$Q$41,$Q$42,$P158,AD$2,AD$4,AD$3)</f>
        <v>-22064.7</v>
      </c>
      <c r="AE158" s="15">
        <f ca="1">_xll.DBRW($B$3,$Q$37,$Q$38,$Q$40,$Q$41,$Q$42,$P158,AE$2,AE$4,AE$3)</f>
        <v>-21341.599999999999</v>
      </c>
      <c r="AF158" s="15">
        <f ca="1">_xll.DBRW($B$3,$Q$37,$Q$38,$Q$40,$Q$41,$Q$42,$P158,AF$2,AF$4,AF$3)</f>
        <v>-23662.67</v>
      </c>
      <c r="AG158" s="15">
        <f ca="1">_xll.DBRW($B$3,$Q$37,$Q$38,$Q$40,$Q$41,$Q$42,$P158,AG$2,AG$4,AG$3)</f>
        <v>-70394.91</v>
      </c>
      <c r="AH158" s="15">
        <f t="shared" ca="1" si="195"/>
        <v>21236.14</v>
      </c>
      <c r="AI158" s="15">
        <f t="shared" ca="1" si="196"/>
        <v>4482.3200000000033</v>
      </c>
      <c r="AJ158" s="15">
        <f t="shared" ca="1" si="197"/>
        <v>4997.6099999999988</v>
      </c>
      <c r="AK158" s="15">
        <f t="shared" ca="1" si="198"/>
        <v>-17166.780000000006</v>
      </c>
      <c r="AL158" s="15">
        <f t="shared" ca="1" si="199"/>
        <v>59736.950000000004</v>
      </c>
      <c r="AM158" s="20"/>
      <c r="AN158" s="16">
        <f ca="1">_xll.DBRW($B$3,$Q$37,$Q$38,$Q$40,$Q$41,$Q$42,$P158,AN$2,AN$4,AN$3)</f>
        <v>0.3447942601444261</v>
      </c>
      <c r="AO158" s="16">
        <f ca="1">_xll.DBRW($B$3,$Q$37,$Q$38,$Q$40,$Q$41,$Q$42,$P158,AO$2,AO$4,AO$3)</f>
        <v>0.39148223334690241</v>
      </c>
      <c r="AP158" s="17">
        <f t="shared" ca="1" si="200"/>
        <v>4.6687973202476307</v>
      </c>
      <c r="AQ158" s="14">
        <f t="shared" ca="1" si="201"/>
        <v>13860.657786790021</v>
      </c>
      <c r="AR158" s="18">
        <f ca="1">_xll.DBRW($B$3,$Q$37,$Q$38,$Q$40,$Q$41,$Q$42,$P158,AR$2,AR$4,AR$3)</f>
        <v>21.661810702026894</v>
      </c>
      <c r="AS158" s="19">
        <f ca="1">_xll.DBRW($B$3,$Q$37,$Q$38,$Q$40,$Q$41,$Q$42,$P158,AS$2,AS$4,AS$3)</f>
        <v>1.0216084280436102</v>
      </c>
      <c r="AT158" s="18">
        <f ca="1">_xll.DBRW($B$3,$Q$37,$Q$38,$Q$40,$Q$41,$Q$42,$P158,AT$2,AT$4,AT$3)</f>
        <v>64.18287929331035</v>
      </c>
      <c r="AU158" s="15">
        <f ca="1">_xll.DBRW($B$3,$Q$37,$Q$38,$Q$40,$Q$41,$Q$42,$P158,AU$2,AU$4,AU$3)</f>
        <v>4725.46</v>
      </c>
      <c r="AV158" s="15">
        <f ca="1">_xll.DBRW($B$3,$Q$37,$Q$38,$Q$40,$Q$41,$Q$42,$P158,AV$2,AV$4,AV$3)</f>
        <v>4625.51</v>
      </c>
      <c r="AW158" s="18">
        <f ca="1">_xll.DBRW($B$3,$Q$37,$Q$38,$Q$40,$Q$41,$Q$42,$P158,AW$2,AW$4,AW$3)</f>
        <v>24.214090224297124</v>
      </c>
      <c r="AX158" s="19">
        <f ca="1">_xll.DBRW($B$3,$Q$37,$Q$38,$Q$40,$Q$41,$Q$42,$P158,AX$2,AX$4,AX$3)</f>
        <v>1.1410971490399557</v>
      </c>
      <c r="AY158" s="18">
        <f ca="1">_xll.DBRW($B$3,$Q$37,$Q$38,$Q$40,$Q$41,$Q$42,$P158,AY$2,AY$4,AY$3)</f>
        <v>70.579523073930929</v>
      </c>
      <c r="AZ158" s="15">
        <f ca="1">_xll.DBRW($B$3,$Q$37,$Q$38,$Q$40,$Q$41,$Q$42,$P158,AZ$2,AZ$4,AZ$3)</f>
        <v>5104.3900000000003</v>
      </c>
      <c r="BA158" s="15">
        <f ca="1">_xll.DBRW($B$3,$Q$37,$Q$38,$Q$40,$Q$41,$Q$42,$P158,BA$2,BA$4,BA$3)</f>
        <v>4473.2299999999996</v>
      </c>
      <c r="BB158" s="18">
        <f t="shared" ca="1" si="202"/>
        <v>-2.5522795222702293</v>
      </c>
      <c r="BC158" s="18">
        <f t="shared" ca="1" si="203"/>
        <v>-0.11948872099634555</v>
      </c>
      <c r="BD158" s="18">
        <f t="shared" ca="1" si="204"/>
        <v>-6.3966437806205789</v>
      </c>
      <c r="BE158" s="15">
        <f t="shared" ca="1" si="205"/>
        <v>12060.694791307078</v>
      </c>
      <c r="BF158" s="15">
        <f t="shared" ca="1" si="206"/>
        <v>10718.725271281937</v>
      </c>
      <c r="BG158" s="15">
        <f t="shared" ca="1" si="207"/>
        <v>-10201.682844618113</v>
      </c>
      <c r="BH158" s="15">
        <f t="shared" ca="1" si="208"/>
        <v>1282.9205688191196</v>
      </c>
      <c r="BI158" s="15">
        <f t="shared" ca="1" si="209"/>
        <v>0</v>
      </c>
      <c r="BJ158" s="15">
        <f t="shared" ca="1" si="210"/>
        <v>13860.657786790021</v>
      </c>
      <c r="BK158" s="15">
        <f t="shared" ca="1" si="211"/>
        <v>7375.482213209978</v>
      </c>
      <c r="BL158" s="15">
        <f t="shared" ca="1" si="212"/>
        <v>21236.14</v>
      </c>
      <c r="BM158" s="16">
        <f ca="1">_xll.DBRW($B$3,$Q$37,$Q$38,$Q$40,$Q$41,$Q$42,$P158,BM$2,BM$4,BM$3)</f>
        <v>5.9224150751207856E-2</v>
      </c>
      <c r="BN158" s="16">
        <f ca="1">_xll.DBRW($B$3,$Q$37,$Q$38,$Q$40,$Q$41,$Q$42,$P158,BN$2,BN$4,BN$3)</f>
        <v>6.9887270442613364E-2</v>
      </c>
      <c r="BO158" s="17">
        <f t="shared" ca="1" si="213"/>
        <v>1.0663119691405507</v>
      </c>
      <c r="BP158" s="14">
        <f t="shared" ca="1" si="214"/>
        <v>3165.6515124609155</v>
      </c>
      <c r="BQ158" s="15">
        <f ca="1">_xll.DBRW($B$3,$Q$37,$Q$38,$Q$40,$Q$41,$Q$42,$P158,BQ$2,BQ$4,BQ$3)</f>
        <v>0.28517362744302971</v>
      </c>
      <c r="BR158" s="15">
        <f ca="1">_xll.DBRW($B$3,$Q$37,$Q$38,$Q$40,$Q$41,$Q$42,$P158,BR$2,BR$4,BR$3)</f>
        <v>13.329340980778335</v>
      </c>
      <c r="BS158" s="15">
        <f ca="1">_xll.DBRW($B$3,$Q$37,$Q$38,$Q$40,$Q$41,$Q$42,$P158,BS$2,BS$4,BS$3)</f>
        <v>64.18287929331035</v>
      </c>
      <c r="BT158" s="15">
        <f ca="1">_xll.DBRW($B$3,$Q$37,$Q$38,$Q$40,$Q$41,$Q$42,$P158,BT$2,BT$4,BT$3)</f>
        <v>61655</v>
      </c>
      <c r="BU158" s="15">
        <f ca="1">_xll.DBRW($B$3,$Q$37,$Q$38,$Q$40,$Q$41,$Q$42,$P158,BU$2,BU$4,BU$3)</f>
        <v>4625.51</v>
      </c>
      <c r="BV158" s="15">
        <f ca="1">_xll.DBRW($B$3,$Q$37,$Q$38,$Q$40,$Q$41,$Q$42,$P158,BV$2,BV$4,BV$3)</f>
        <v>0.32891151392284301</v>
      </c>
      <c r="BW158" s="15">
        <f ca="1">_xll.DBRW($B$3,$Q$37,$Q$38,$Q$40,$Q$41,$Q$42,$P158,BW$2,BW$4,BW$3)</f>
        <v>14.996769672026703</v>
      </c>
      <c r="BX158" s="15">
        <f ca="1">_xll.DBRW($B$3,$Q$37,$Q$38,$Q$40,$Q$41,$Q$42,$P158,BX$2,BX$4,BX$3)</f>
        <v>70.579523073930929</v>
      </c>
      <c r="BY158" s="15">
        <f ca="1">_xll.DBRW($B$3,$Q$37,$Q$38,$Q$40,$Q$41,$Q$42,$P158,BY$2,BY$4,BY$3)</f>
        <v>67084</v>
      </c>
      <c r="BZ158" s="15">
        <f ca="1">_xll.DBRW($B$3,$Q$37,$Q$38,$Q$40,$Q$41,$Q$42,$P158,BZ$2,BZ$4,BZ$3)</f>
        <v>4473.2299999999996</v>
      </c>
      <c r="CA158" s="15">
        <f t="shared" ca="1" si="215"/>
        <v>-4.3737886479813304E-2</v>
      </c>
      <c r="CB158" s="15">
        <f t="shared" ca="1" si="216"/>
        <v>-1.667428691248368</v>
      </c>
      <c r="CC158" s="15">
        <f t="shared" ca="1" si="217"/>
        <v>-6.3966437806205789</v>
      </c>
      <c r="CD158" s="15">
        <f t="shared" ca="1" si="218"/>
        <v>2696.6593909128892</v>
      </c>
      <c r="CE158" s="15">
        <f t="shared" ca="1" si="219"/>
        <v>1954.9119919549614</v>
      </c>
      <c r="CF158" s="15">
        <f t="shared" ca="1" si="220"/>
        <v>-1752.3087607450166</v>
      </c>
      <c r="CG158" s="15">
        <f t="shared" ca="1" si="221"/>
        <v>266.38889033808141</v>
      </c>
      <c r="CH158" s="15">
        <f t="shared" ca="1" si="222"/>
        <v>0</v>
      </c>
      <c r="CI158" s="15">
        <f t="shared" ca="1" si="223"/>
        <v>3165.6515124609159</v>
      </c>
      <c r="CJ158" s="15">
        <f t="shared" ca="1" si="224"/>
        <v>1316.6684875390879</v>
      </c>
      <c r="CK158" s="15">
        <f t="shared" ca="1" si="225"/>
        <v>4482.3200000000033</v>
      </c>
      <c r="CL158" s="16">
        <f ca="1">_xll.DBRW($B$3,$Q$37,$Q$38,$Q$40,$Q$41,$Q$42,$P158,CL$2,CL$4,CL$3)</f>
        <v>5.5052781684631645E-2</v>
      </c>
      <c r="CM158" s="16">
        <f ca="1">_xll.DBRW($B$3,$Q$37,$Q$38,$Q$40,$Q$41,$Q$42,$P158,CM$2,CM$4,CM$3)</f>
        <v>6.7596938588699473E-2</v>
      </c>
      <c r="CN158" s="17">
        <f t="shared" ca="1" si="226"/>
        <v>1.2544156904067829</v>
      </c>
      <c r="CO158" s="14">
        <f t="shared" ca="1" si="227"/>
        <v>3724.0911126521446</v>
      </c>
      <c r="CP158" s="15">
        <f ca="1">_xll.DBRW($B$3,$Q$37,$Q$38,$Q$40,$Q$41,$Q$42,$P158,CP$2,CP$4,CP$3)</f>
        <v>0</v>
      </c>
      <c r="CQ158" s="15">
        <f ca="1">_xll.DBRW($B$3,$Q$37,$Q$38,$Q$40,$Q$41,$Q$42,$P158,CQ$2,CQ$4,CQ$3)</f>
        <v>0</v>
      </c>
      <c r="CR158" s="15">
        <f ca="1">_xll.DBRW($B$3,$Q$37,$Q$38,$Q$40,$Q$41,$Q$42,$P158,CR$2,CR$4,CR$3)</f>
        <v>0</v>
      </c>
      <c r="CS158" s="15">
        <f ca="1">_xll.DBRW($B$3,$Q$37,$Q$38,$Q$40,$Q$41,$Q$42,$P158,CS$2,CS$4,CS$3)</f>
        <v>0</v>
      </c>
      <c r="CT158" s="15">
        <f ca="1">_xll.DBRW($B$3,$Q$37,$Q$38,$Q$40,$Q$41,$Q$42,$P158,CT$2,CT$4,CT$3)</f>
        <v>0</v>
      </c>
      <c r="CU158" s="15">
        <f ca="1">_xll.DBRW($B$3,$Q$37,$Q$38,$Q$40,$Q$41,$Q$42,$P158,CU$2,CU$4,CU$3)</f>
        <v>0</v>
      </c>
      <c r="CV158" s="15">
        <f ca="1">_xll.DBRW($B$3,$Q$37,$Q$38,$Q$40,$Q$41,$Q$42,$P158,CV$2,CV$4,CV$3)</f>
        <v>0</v>
      </c>
      <c r="CW158" s="15">
        <f ca="1">_xll.DBRW($B$3,$Q$37,$Q$38,$Q$40,$Q$41,$Q$42,$P158,CW$2,CW$4,CW$3)</f>
        <v>0</v>
      </c>
      <c r="CX158" s="15">
        <f ca="1">_xll.DBRW($B$3,$Q$37,$Q$38,$Q$40,$Q$41,$Q$42,$P158,CX$2,CX$4,CX$3)</f>
        <v>0</v>
      </c>
      <c r="CY158" s="15">
        <f ca="1">_xll.DBRW($B$3,$Q$37,$Q$38,$Q$40,$Q$41,$Q$42,$P158,CY$2,CY$4,CY$3)</f>
        <v>0</v>
      </c>
      <c r="CZ158" s="15">
        <f t="shared" ca="1" si="228"/>
        <v>0</v>
      </c>
      <c r="DA158" s="15">
        <f t="shared" ca="1" si="229"/>
        <v>0</v>
      </c>
      <c r="DB158" s="15">
        <f t="shared" ca="1" si="230"/>
        <v>0</v>
      </c>
      <c r="DC158" s="15">
        <f t="shared" ca="1" si="231"/>
        <v>0</v>
      </c>
      <c r="DD158" s="15">
        <f t="shared" ca="1" si="232"/>
        <v>0</v>
      </c>
      <c r="DE158" s="15">
        <f t="shared" ca="1" si="233"/>
        <v>0</v>
      </c>
      <c r="DF158" s="15">
        <f t="shared" ca="1" si="234"/>
        <v>0</v>
      </c>
      <c r="DG158" s="15">
        <f t="shared" ca="1" si="235"/>
        <v>3724.0911126521446</v>
      </c>
      <c r="DH158" s="15">
        <f t="shared" ca="1" si="236"/>
        <v>3724.0911126521446</v>
      </c>
      <c r="DI158" s="15">
        <f t="shared" ca="1" si="237"/>
        <v>1273.5188873478542</v>
      </c>
      <c r="DJ158" s="15">
        <f t="shared" ca="1" si="238"/>
        <v>4997.6099999999988</v>
      </c>
      <c r="DK158" s="16">
        <f ca="1">_xll.DBRW($B$3,$Q$37,$Q$38,$Q$40,$Q$41,$Q$42,$P158,DK$2,DK$4,DK$3)</f>
        <v>0.13752913438845618</v>
      </c>
      <c r="DL158" s="16">
        <f ca="1">_xll.DBRW($B$3,$Q$37,$Q$38,$Q$40,$Q$41,$Q$42,$P158,DL$2,DL$4,DL$3)</f>
        <v>7.4948647282052958E-2</v>
      </c>
      <c r="DM158" s="17">
        <f t="shared" ca="1" si="239"/>
        <v>-6.2580487106403222</v>
      </c>
      <c r="DN158" s="14">
        <f t="shared" ca="1" si="240"/>
        <v>-18578.804270442684</v>
      </c>
      <c r="DO158" s="15">
        <f ca="1">_xll.DBRW($B$3,$Q$37,$Q$38,$Q$40,$Q$41,$Q$42,$P158,DO$2,DO$4,DO$3)</f>
        <v>0</v>
      </c>
      <c r="DP158" s="15">
        <f ca="1">_xll.DBRW($B$3,$Q$37,$Q$38,$Q$40,$Q$41,$Q$42,$P158,DP$2,DP$4,DP$3)</f>
        <v>0</v>
      </c>
      <c r="DQ158" s="15">
        <f ca="1">_xll.DBRW($B$3,$Q$37,$Q$38,$Q$40,$Q$41,$Q$42,$P158,DQ$2,DQ$4,DQ$3)</f>
        <v>0</v>
      </c>
      <c r="DR158" s="15">
        <f ca="1">_xll.DBRW($B$3,$Q$37,$Q$38,$Q$40,$Q$41,$Q$42,$P158,DR$2,DR$4,DR$3)</f>
        <v>0</v>
      </c>
      <c r="DS158" s="15">
        <f ca="1">_xll.DBRW($B$3,$Q$37,$Q$38,$Q$40,$Q$41,$Q$42,$P158,DS$2,DS$4,DS$3)</f>
        <v>0</v>
      </c>
      <c r="DT158" s="15">
        <f ca="1">_xll.DBRW($B$3,$Q$37,$Q$38,$Q$40,$Q$41,$Q$42,$P158,DT$2,DT$4,DT$3)</f>
        <v>0</v>
      </c>
      <c r="DU158" s="15">
        <f ca="1">_xll.DBRW($B$3,$Q$37,$Q$38,$Q$40,$Q$41,$Q$42,$P158,DU$2,DU$4,DU$3)</f>
        <v>0</v>
      </c>
      <c r="DV158" s="15">
        <f ca="1">_xll.DBRW($B$3,$Q$37,$Q$38,$Q$40,$Q$41,$Q$42,$P158,DV$2,DV$4,DV$3)</f>
        <v>0</v>
      </c>
      <c r="DW158" s="15">
        <f ca="1">_xll.DBRW($B$3,$Q$37,$Q$38,$Q$40,$Q$41,$Q$42,$P158,DW$2,DW$4,DW$3)</f>
        <v>0</v>
      </c>
      <c r="DX158" s="15">
        <f ca="1">_xll.DBRW($B$3,$Q$37,$Q$38,$Q$40,$Q$41,$Q$42,$P158,DX$2,DX$4,DX$3)</f>
        <v>0</v>
      </c>
      <c r="DY158" s="15">
        <f t="shared" ca="1" si="241"/>
        <v>0</v>
      </c>
      <c r="DZ158" s="15">
        <f t="shared" ca="1" si="242"/>
        <v>0</v>
      </c>
      <c r="EA158" s="15">
        <f t="shared" ca="1" si="243"/>
        <v>0</v>
      </c>
      <c r="EB158" s="15">
        <f t="shared" ca="1" si="244"/>
        <v>0</v>
      </c>
      <c r="EC158" s="15">
        <f t="shared" ca="1" si="245"/>
        <v>0</v>
      </c>
      <c r="ED158" s="15">
        <f t="shared" ca="1" si="246"/>
        <v>0</v>
      </c>
      <c r="EE158" s="15">
        <f t="shared" ca="1" si="247"/>
        <v>0</v>
      </c>
      <c r="EF158" s="15">
        <f t="shared" ca="1" si="248"/>
        <v>-18578.804270442684</v>
      </c>
      <c r="EG158" s="15">
        <f t="shared" ca="1" si="249"/>
        <v>-18578.804270442684</v>
      </c>
      <c r="EH158" s="15">
        <f t="shared" ca="1" si="250"/>
        <v>1412.0242704426776</v>
      </c>
      <c r="EI158" s="15">
        <f t="shared" ca="1" si="251"/>
        <v>-17166.780000000006</v>
      </c>
      <c r="EJ158" s="16">
        <f ca="1">_xll.DBRW($B$3,$Q$37,$Q$38,$Q$40,$Q$41,$Q$42,$P158,EJ$2,EJ$4,EJ$3)</f>
        <v>3.5900067552876419E-2</v>
      </c>
      <c r="EK158" s="16">
        <f ca="1">_xll.DBRW($B$3,$Q$37,$Q$38,$Q$40,$Q$41,$Q$42,$P158,EK$2,EK$4,EK$3)</f>
        <v>0.22296736928004587</v>
      </c>
      <c r="EL158" s="17">
        <f t="shared" ca="1" si="252"/>
        <v>18.706730172716945</v>
      </c>
      <c r="EM158" s="14">
        <f t="shared" ca="1" si="253"/>
        <v>55536.269289174561</v>
      </c>
      <c r="EN158" s="15">
        <f ca="1">_xll.DBRW($B$3,$Q$37,$Q$38,$Q$40,$Q$41,$Q$42,$P158,EN$2,EN$4,EN$3)</f>
        <v>2.3041697023679548</v>
      </c>
      <c r="EO158" s="15">
        <f ca="1">_xll.DBRW($B$3,$Q$37,$Q$38,$Q$40,$Q$41,$Q$42,$P158,EO$2,EO$4,EO$3)</f>
        <v>1</v>
      </c>
      <c r="EP158" s="15">
        <f ca="1">_xll.DBRW($B$3,$Q$37,$Q$38,$Q$40,$Q$41,$Q$42,$P158,EP$2,EP$4,EP$3)</f>
        <v>64.18287929331035</v>
      </c>
      <c r="EQ158" s="15">
        <f ca="1">_xll.DBRW($B$3,$Q$37,$Q$38,$Q$40,$Q$41,$Q$42,$P158,EQ$2,EQ$4,EQ$3)</f>
        <v>4625.51</v>
      </c>
      <c r="ER158" s="15">
        <f ca="1">_xll.DBRW($B$3,$Q$37,$Q$38,$Q$40,$Q$41,$Q$42,$P158,ER$2,ER$4,ER$3)</f>
        <v>4625.51</v>
      </c>
      <c r="ES158" s="15">
        <f ca="1">_xll.DBRW($B$3,$Q$37,$Q$38,$Q$40,$Q$41,$Q$42,$P158,ES$2,ES$4,ES$3)</f>
        <v>15.736930584834674</v>
      </c>
      <c r="ET158" s="15">
        <f ca="1">_xll.DBRW($B$3,$Q$37,$Q$38,$Q$40,$Q$41,$Q$42,$P158,ET$2,ET$4,ET$3)</f>
        <v>1</v>
      </c>
      <c r="EU158" s="15">
        <f ca="1">_xll.DBRW($B$3,$Q$37,$Q$38,$Q$40,$Q$41,$Q$42,$P158,EU$2,EU$4,EU$3)</f>
        <v>70.579523073930929</v>
      </c>
      <c r="EV158" s="15">
        <f ca="1">_xll.DBRW($B$3,$Q$37,$Q$38,$Q$40,$Q$41,$Q$42,$P158,EV$2,EV$4,EV$3)</f>
        <v>4473.2299999999996</v>
      </c>
      <c r="EW158" s="15">
        <f ca="1">_xll.DBRW($B$3,$Q$37,$Q$38,$Q$40,$Q$41,$Q$42,$P158,EW$2,EW$4,EW$3)</f>
        <v>4473.2299999999996</v>
      </c>
      <c r="EX158" s="15">
        <f t="shared" ca="1" si="254"/>
        <v>-13.43276088246672</v>
      </c>
      <c r="EY158" s="15">
        <f t="shared" ca="1" si="255"/>
        <v>0</v>
      </c>
      <c r="EZ158" s="15">
        <f t="shared" ca="1" si="256"/>
        <v>-6.3966437806205789</v>
      </c>
      <c r="FA158" s="15">
        <f t="shared" ca="1" si="257"/>
        <v>62133.369789458644</v>
      </c>
      <c r="FB158" s="15">
        <f t="shared" ca="1" si="258"/>
        <v>0</v>
      </c>
      <c r="FC158" s="15">
        <f t="shared" ca="1" si="259"/>
        <v>-1062.2018566126972</v>
      </c>
      <c r="FD158" s="15">
        <f t="shared" ca="1" si="260"/>
        <v>-5534.8986436713885</v>
      </c>
      <c r="FE158" s="15">
        <f t="shared" ca="1" si="261"/>
        <v>0</v>
      </c>
      <c r="FF158" s="15">
        <f t="shared" ca="1" si="262"/>
        <v>55536.269289174554</v>
      </c>
      <c r="FG158" s="15">
        <f t="shared" ca="1" si="263"/>
        <v>4200.6807108254461</v>
      </c>
      <c r="FH158" s="15">
        <f t="shared" ca="1" si="264"/>
        <v>59736.95</v>
      </c>
      <c r="FI158" s="20"/>
      <c r="FJ158" s="85">
        <f t="shared" ca="1" si="265"/>
        <v>15578.374569365045</v>
      </c>
      <c r="FK158" s="21"/>
      <c r="FL158" s="22"/>
      <c r="FM158" s="104">
        <f ca="1">_xll.DBRW($B$3,$Q$37,$Q$38,$Q$40,$Q$41,$Q$42,$P158,FM$2,FM$4,FM$3)</f>
        <v>109102.74999999993</v>
      </c>
      <c r="FN158" s="105">
        <f t="shared" ca="1" si="266"/>
        <v>0.3674996054784016</v>
      </c>
      <c r="FO158" s="104">
        <f ca="1">_xll.DBRW($B$3,$Q$37,$Q$38,$Q$40,$Q$41,$Q$42,$P158,FO$2,FO$4,FO$3)</f>
        <v>54656.400000000052</v>
      </c>
      <c r="FP158" s="105">
        <f t="shared" ca="1" si="267"/>
        <v>0.17311754105968613</v>
      </c>
      <c r="FQ158" s="86">
        <f t="shared" ca="1" si="268"/>
        <v>54446.349999999875</v>
      </c>
      <c r="FR158" s="103">
        <f t="shared" ca="1" si="269"/>
        <v>19.438206441871547</v>
      </c>
      <c r="FS158" s="23"/>
      <c r="FU158" s="37"/>
      <c r="FV158" s="37"/>
      <c r="FW158" s="37"/>
      <c r="FX158" s="37"/>
      <c r="FY158" s="37"/>
      <c r="FZ158" s="37"/>
      <c r="GA158" s="37"/>
      <c r="GB158" s="37"/>
      <c r="GC158" s="37"/>
      <c r="GD158" s="37"/>
      <c r="GE158" s="37"/>
      <c r="GF158" s="37"/>
      <c r="GG158" s="37"/>
    </row>
    <row r="159" spans="1:189" ht="15" customHeight="1" x14ac:dyDescent="0.25">
      <c r="A159">
        <f t="shared" ca="1" si="191"/>
        <v>1</v>
      </c>
      <c r="C159" s="30"/>
      <c r="D159" s="30"/>
      <c r="E159" s="30" t="str">
        <f t="shared" ca="1" si="271"/>
        <v>VERIF. ELIGIBILITE PMM</v>
      </c>
      <c r="F159" s="30"/>
      <c r="G159" s="30"/>
      <c r="H159" s="30"/>
      <c r="I159" s="30" t="str">
        <f t="shared" ca="1" si="270"/>
        <v>VERIF. ELIGIBILITE PMM</v>
      </c>
      <c r="J159" s="30">
        <f t="shared" ca="1" si="192"/>
        <v>0</v>
      </c>
      <c r="K159" s="4"/>
      <c r="L159" s="9"/>
      <c r="M159" s="10"/>
      <c r="N159" s="9"/>
      <c r="O159" s="11"/>
      <c r="P159" s="130" t="s">
        <v>175</v>
      </c>
      <c r="Q159" s="130"/>
      <c r="R159" s="12"/>
      <c r="S159" s="13"/>
      <c r="T159" s="84">
        <f ca="1">_xll.DBRW($B$3,$Q$37,$Q$38,$Q$40,$Q$41,$Q$42,$P159,T$2,T$4,T$3)</f>
        <v>0</v>
      </c>
      <c r="U159" s="84">
        <f ca="1">_xll.DBRW($B$3,$Q$37,$Q$38,$Q$40,$Q$41,$Q$42,$P159,U$2,U$4,U$3)</f>
        <v>0</v>
      </c>
      <c r="V159" s="85">
        <f t="shared" ca="1" si="193"/>
        <v>0</v>
      </c>
      <c r="W159" s="106">
        <f t="shared" ca="1" si="194"/>
        <v>0</v>
      </c>
      <c r="X159" s="15">
        <f ca="1">_xll.DBRW($B$3,$Q$37,$Q$38,$Q$40,$Q$41,$Q$42,$P159,X$2,X$4,X$3)</f>
        <v>0</v>
      </c>
      <c r="Y159" s="15">
        <f ca="1">_xll.DBRW($B$3,$Q$37,$Q$38,$Q$40,$Q$41,$Q$42,$P159,Y$2,Y$4,Y$3)</f>
        <v>0</v>
      </c>
      <c r="Z159" s="15">
        <f ca="1">_xll.DBRW($B$3,$Q$37,$Q$38,$Q$40,$Q$41,$Q$42,$P159,Z$2,Z$4,Z$3)</f>
        <v>0</v>
      </c>
      <c r="AA159" s="15">
        <f ca="1">_xll.DBRW($B$3,$Q$37,$Q$38,$Q$40,$Q$41,$Q$42,$P159,AA$2,AA$4,AA$3)</f>
        <v>0</v>
      </c>
      <c r="AB159" s="15">
        <f ca="1">_xll.DBRW($B$3,$Q$37,$Q$38,$Q$40,$Q$41,$Q$42,$P159,AB$2,AB$4,AB$3)</f>
        <v>0</v>
      </c>
      <c r="AC159" s="15">
        <f ca="1">_xll.DBRW($B$3,$Q$37,$Q$38,$Q$40,$Q$41,$Q$42,$P159,AC$2,AC$4,AC$3)</f>
        <v>0</v>
      </c>
      <c r="AD159" s="15">
        <f ca="1">_xll.DBRW($B$3,$Q$37,$Q$38,$Q$40,$Q$41,$Q$42,$P159,AD$2,AD$4,AD$3)</f>
        <v>0</v>
      </c>
      <c r="AE159" s="15">
        <f ca="1">_xll.DBRW($B$3,$Q$37,$Q$38,$Q$40,$Q$41,$Q$42,$P159,AE$2,AE$4,AE$3)</f>
        <v>0</v>
      </c>
      <c r="AF159" s="15">
        <f ca="1">_xll.DBRW($B$3,$Q$37,$Q$38,$Q$40,$Q$41,$Q$42,$P159,AF$2,AF$4,AF$3)</f>
        <v>0</v>
      </c>
      <c r="AG159" s="15">
        <f ca="1">_xll.DBRW($B$3,$Q$37,$Q$38,$Q$40,$Q$41,$Q$42,$P159,AG$2,AG$4,AG$3)</f>
        <v>0</v>
      </c>
      <c r="AH159" s="15">
        <f t="shared" ca="1" si="195"/>
        <v>0</v>
      </c>
      <c r="AI159" s="15">
        <f t="shared" ca="1" si="196"/>
        <v>0</v>
      </c>
      <c r="AJ159" s="15">
        <f t="shared" ca="1" si="197"/>
        <v>0</v>
      </c>
      <c r="AK159" s="15">
        <f t="shared" ca="1" si="198"/>
        <v>0</v>
      </c>
      <c r="AL159" s="15">
        <f t="shared" ca="1" si="199"/>
        <v>0</v>
      </c>
      <c r="AM159" s="20"/>
      <c r="AN159" s="16">
        <f ca="1">_xll.DBRW($B$3,$Q$37,$Q$38,$Q$40,$Q$41,$Q$42,$P159,AN$2,AN$4,AN$3)</f>
        <v>0</v>
      </c>
      <c r="AO159" s="16">
        <f ca="1">_xll.DBRW($B$3,$Q$37,$Q$38,$Q$40,$Q$41,$Q$42,$P159,AO$2,AO$4,AO$3)</f>
        <v>0</v>
      </c>
      <c r="AP159" s="17">
        <f t="shared" ca="1" si="200"/>
        <v>0</v>
      </c>
      <c r="AQ159" s="14">
        <f t="shared" ca="1" si="201"/>
        <v>0</v>
      </c>
      <c r="AR159" s="18">
        <f ca="1">_xll.DBRW($B$3,$Q$37,$Q$38,$Q$40,$Q$41,$Q$42,$P159,AR$2,AR$4,AR$3)</f>
        <v>0</v>
      </c>
      <c r="AS159" s="19">
        <f ca="1">_xll.DBRW($B$3,$Q$37,$Q$38,$Q$40,$Q$41,$Q$42,$P159,AS$2,AS$4,AS$3)</f>
        <v>0</v>
      </c>
      <c r="AT159" s="18">
        <f ca="1">_xll.DBRW($B$3,$Q$37,$Q$38,$Q$40,$Q$41,$Q$42,$P159,AT$2,AT$4,AT$3)</f>
        <v>0</v>
      </c>
      <c r="AU159" s="15">
        <f ca="1">_xll.DBRW($B$3,$Q$37,$Q$38,$Q$40,$Q$41,$Q$42,$P159,AU$2,AU$4,AU$3)</f>
        <v>0</v>
      </c>
      <c r="AV159" s="15">
        <f ca="1">_xll.DBRW($B$3,$Q$37,$Q$38,$Q$40,$Q$41,$Q$42,$P159,AV$2,AV$4,AV$3)</f>
        <v>0</v>
      </c>
      <c r="AW159" s="18">
        <f ca="1">_xll.DBRW($B$3,$Q$37,$Q$38,$Q$40,$Q$41,$Q$42,$P159,AW$2,AW$4,AW$3)</f>
        <v>0</v>
      </c>
      <c r="AX159" s="19">
        <f ca="1">_xll.DBRW($B$3,$Q$37,$Q$38,$Q$40,$Q$41,$Q$42,$P159,AX$2,AX$4,AX$3)</f>
        <v>0</v>
      </c>
      <c r="AY159" s="18">
        <f ca="1">_xll.DBRW($B$3,$Q$37,$Q$38,$Q$40,$Q$41,$Q$42,$P159,AY$2,AY$4,AY$3)</f>
        <v>0</v>
      </c>
      <c r="AZ159" s="15">
        <f ca="1">_xll.DBRW($B$3,$Q$37,$Q$38,$Q$40,$Q$41,$Q$42,$P159,AZ$2,AZ$4,AZ$3)</f>
        <v>0</v>
      </c>
      <c r="BA159" s="15">
        <f ca="1">_xll.DBRW($B$3,$Q$37,$Q$38,$Q$40,$Q$41,$Q$42,$P159,BA$2,BA$4,BA$3)</f>
        <v>0</v>
      </c>
      <c r="BB159" s="18">
        <f t="shared" ca="1" si="202"/>
        <v>0</v>
      </c>
      <c r="BC159" s="18">
        <f t="shared" ca="1" si="203"/>
        <v>0</v>
      </c>
      <c r="BD159" s="18">
        <f t="shared" ca="1" si="204"/>
        <v>0</v>
      </c>
      <c r="BE159" s="15">
        <f t="shared" ca="1" si="205"/>
        <v>0</v>
      </c>
      <c r="BF159" s="15">
        <f t="shared" ca="1" si="206"/>
        <v>0</v>
      </c>
      <c r="BG159" s="15">
        <f t="shared" ca="1" si="207"/>
        <v>0</v>
      </c>
      <c r="BH159" s="15">
        <f t="shared" ca="1" si="208"/>
        <v>0</v>
      </c>
      <c r="BI159" s="15">
        <f t="shared" ca="1" si="209"/>
        <v>0</v>
      </c>
      <c r="BJ159" s="15">
        <f t="shared" ca="1" si="210"/>
        <v>0</v>
      </c>
      <c r="BK159" s="15">
        <f t="shared" ca="1" si="211"/>
        <v>0</v>
      </c>
      <c r="BL159" s="15">
        <f t="shared" ca="1" si="212"/>
        <v>0</v>
      </c>
      <c r="BM159" s="16">
        <f ca="1">_xll.DBRW($B$3,$Q$37,$Q$38,$Q$40,$Q$41,$Q$42,$P159,BM$2,BM$4,BM$3)</f>
        <v>0</v>
      </c>
      <c r="BN159" s="16">
        <f ca="1">_xll.DBRW($B$3,$Q$37,$Q$38,$Q$40,$Q$41,$Q$42,$P159,BN$2,BN$4,BN$3)</f>
        <v>0</v>
      </c>
      <c r="BO159" s="17">
        <f t="shared" ca="1" si="213"/>
        <v>0</v>
      </c>
      <c r="BP159" s="14">
        <f t="shared" ca="1" si="214"/>
        <v>0</v>
      </c>
      <c r="BQ159" s="15">
        <f ca="1">_xll.DBRW($B$3,$Q$37,$Q$38,$Q$40,$Q$41,$Q$42,$P159,BQ$2,BQ$4,BQ$3)</f>
        <v>0</v>
      </c>
      <c r="BR159" s="15">
        <f ca="1">_xll.DBRW($B$3,$Q$37,$Q$38,$Q$40,$Q$41,$Q$42,$P159,BR$2,BR$4,BR$3)</f>
        <v>0</v>
      </c>
      <c r="BS159" s="15">
        <f ca="1">_xll.DBRW($B$3,$Q$37,$Q$38,$Q$40,$Q$41,$Q$42,$P159,BS$2,BS$4,BS$3)</f>
        <v>0</v>
      </c>
      <c r="BT159" s="15">
        <f ca="1">_xll.DBRW($B$3,$Q$37,$Q$38,$Q$40,$Q$41,$Q$42,$P159,BT$2,BT$4,BT$3)</f>
        <v>0</v>
      </c>
      <c r="BU159" s="15">
        <f ca="1">_xll.DBRW($B$3,$Q$37,$Q$38,$Q$40,$Q$41,$Q$42,$P159,BU$2,BU$4,BU$3)</f>
        <v>0</v>
      </c>
      <c r="BV159" s="15">
        <f ca="1">_xll.DBRW($B$3,$Q$37,$Q$38,$Q$40,$Q$41,$Q$42,$P159,BV$2,BV$4,BV$3)</f>
        <v>0</v>
      </c>
      <c r="BW159" s="15">
        <f ca="1">_xll.DBRW($B$3,$Q$37,$Q$38,$Q$40,$Q$41,$Q$42,$P159,BW$2,BW$4,BW$3)</f>
        <v>0</v>
      </c>
      <c r="BX159" s="15">
        <f ca="1">_xll.DBRW($B$3,$Q$37,$Q$38,$Q$40,$Q$41,$Q$42,$P159,BX$2,BX$4,BX$3)</f>
        <v>0</v>
      </c>
      <c r="BY159" s="15">
        <f ca="1">_xll.DBRW($B$3,$Q$37,$Q$38,$Q$40,$Q$41,$Q$42,$P159,BY$2,BY$4,BY$3)</f>
        <v>0</v>
      </c>
      <c r="BZ159" s="15">
        <f ca="1">_xll.DBRW($B$3,$Q$37,$Q$38,$Q$40,$Q$41,$Q$42,$P159,BZ$2,BZ$4,BZ$3)</f>
        <v>0</v>
      </c>
      <c r="CA159" s="15">
        <f t="shared" ca="1" si="215"/>
        <v>0</v>
      </c>
      <c r="CB159" s="15">
        <f t="shared" ca="1" si="216"/>
        <v>0</v>
      </c>
      <c r="CC159" s="15">
        <f t="shared" ca="1" si="217"/>
        <v>0</v>
      </c>
      <c r="CD159" s="15">
        <f t="shared" ca="1" si="218"/>
        <v>0</v>
      </c>
      <c r="CE159" s="15">
        <f t="shared" ca="1" si="219"/>
        <v>0</v>
      </c>
      <c r="CF159" s="15">
        <f t="shared" ca="1" si="220"/>
        <v>0</v>
      </c>
      <c r="CG159" s="15">
        <f t="shared" ca="1" si="221"/>
        <v>0</v>
      </c>
      <c r="CH159" s="15">
        <f t="shared" ca="1" si="222"/>
        <v>0</v>
      </c>
      <c r="CI159" s="15">
        <f t="shared" ca="1" si="223"/>
        <v>0</v>
      </c>
      <c r="CJ159" s="15">
        <f t="shared" ca="1" si="224"/>
        <v>0</v>
      </c>
      <c r="CK159" s="15">
        <f t="shared" ca="1" si="225"/>
        <v>0</v>
      </c>
      <c r="CL159" s="16">
        <f ca="1">_xll.DBRW($B$3,$Q$37,$Q$38,$Q$40,$Q$41,$Q$42,$P159,CL$2,CL$4,CL$3)</f>
        <v>0</v>
      </c>
      <c r="CM159" s="16">
        <f ca="1">_xll.DBRW($B$3,$Q$37,$Q$38,$Q$40,$Q$41,$Q$42,$P159,CM$2,CM$4,CM$3)</f>
        <v>0</v>
      </c>
      <c r="CN159" s="17">
        <f t="shared" ca="1" si="226"/>
        <v>0</v>
      </c>
      <c r="CO159" s="14">
        <f t="shared" ca="1" si="227"/>
        <v>0</v>
      </c>
      <c r="CP159" s="15">
        <f ca="1">_xll.DBRW($B$3,$Q$37,$Q$38,$Q$40,$Q$41,$Q$42,$P159,CP$2,CP$4,CP$3)</f>
        <v>0</v>
      </c>
      <c r="CQ159" s="15">
        <f ca="1">_xll.DBRW($B$3,$Q$37,$Q$38,$Q$40,$Q$41,$Q$42,$P159,CQ$2,CQ$4,CQ$3)</f>
        <v>0</v>
      </c>
      <c r="CR159" s="15">
        <f ca="1">_xll.DBRW($B$3,$Q$37,$Q$38,$Q$40,$Q$41,$Q$42,$P159,CR$2,CR$4,CR$3)</f>
        <v>0</v>
      </c>
      <c r="CS159" s="15">
        <f ca="1">_xll.DBRW($B$3,$Q$37,$Q$38,$Q$40,$Q$41,$Q$42,$P159,CS$2,CS$4,CS$3)</f>
        <v>0</v>
      </c>
      <c r="CT159" s="15">
        <f ca="1">_xll.DBRW($B$3,$Q$37,$Q$38,$Q$40,$Q$41,$Q$42,$P159,CT$2,CT$4,CT$3)</f>
        <v>0</v>
      </c>
      <c r="CU159" s="15">
        <f ca="1">_xll.DBRW($B$3,$Q$37,$Q$38,$Q$40,$Q$41,$Q$42,$P159,CU$2,CU$4,CU$3)</f>
        <v>0</v>
      </c>
      <c r="CV159" s="15">
        <f ca="1">_xll.DBRW($B$3,$Q$37,$Q$38,$Q$40,$Q$41,$Q$42,$P159,CV$2,CV$4,CV$3)</f>
        <v>0</v>
      </c>
      <c r="CW159" s="15">
        <f ca="1">_xll.DBRW($B$3,$Q$37,$Q$38,$Q$40,$Q$41,$Q$42,$P159,CW$2,CW$4,CW$3)</f>
        <v>0</v>
      </c>
      <c r="CX159" s="15">
        <f ca="1">_xll.DBRW($B$3,$Q$37,$Q$38,$Q$40,$Q$41,$Q$42,$P159,CX$2,CX$4,CX$3)</f>
        <v>0</v>
      </c>
      <c r="CY159" s="15">
        <f ca="1">_xll.DBRW($B$3,$Q$37,$Q$38,$Q$40,$Q$41,$Q$42,$P159,CY$2,CY$4,CY$3)</f>
        <v>0</v>
      </c>
      <c r="CZ159" s="15">
        <f t="shared" ca="1" si="228"/>
        <v>0</v>
      </c>
      <c r="DA159" s="15">
        <f t="shared" ca="1" si="229"/>
        <v>0</v>
      </c>
      <c r="DB159" s="15">
        <f t="shared" ca="1" si="230"/>
        <v>0</v>
      </c>
      <c r="DC159" s="15">
        <f t="shared" ca="1" si="231"/>
        <v>0</v>
      </c>
      <c r="DD159" s="15">
        <f t="shared" ca="1" si="232"/>
        <v>0</v>
      </c>
      <c r="DE159" s="15">
        <f t="shared" ca="1" si="233"/>
        <v>0</v>
      </c>
      <c r="DF159" s="15">
        <f t="shared" ca="1" si="234"/>
        <v>0</v>
      </c>
      <c r="DG159" s="15">
        <f t="shared" ca="1" si="235"/>
        <v>0</v>
      </c>
      <c r="DH159" s="15">
        <f t="shared" ca="1" si="236"/>
        <v>0</v>
      </c>
      <c r="DI159" s="15">
        <f t="shared" ca="1" si="237"/>
        <v>0</v>
      </c>
      <c r="DJ159" s="15">
        <f t="shared" ca="1" si="238"/>
        <v>0</v>
      </c>
      <c r="DK159" s="16">
        <f ca="1">_xll.DBRW($B$3,$Q$37,$Q$38,$Q$40,$Q$41,$Q$42,$P159,DK$2,DK$4,DK$3)</f>
        <v>0</v>
      </c>
      <c r="DL159" s="16">
        <f ca="1">_xll.DBRW($B$3,$Q$37,$Q$38,$Q$40,$Q$41,$Q$42,$P159,DL$2,DL$4,DL$3)</f>
        <v>0</v>
      </c>
      <c r="DM159" s="17">
        <f t="shared" ca="1" si="239"/>
        <v>0</v>
      </c>
      <c r="DN159" s="14">
        <f t="shared" ca="1" si="240"/>
        <v>0</v>
      </c>
      <c r="DO159" s="15">
        <f ca="1">_xll.DBRW($B$3,$Q$37,$Q$38,$Q$40,$Q$41,$Q$42,$P159,DO$2,DO$4,DO$3)</f>
        <v>0</v>
      </c>
      <c r="DP159" s="15">
        <f ca="1">_xll.DBRW($B$3,$Q$37,$Q$38,$Q$40,$Q$41,$Q$42,$P159,DP$2,DP$4,DP$3)</f>
        <v>0</v>
      </c>
      <c r="DQ159" s="15">
        <f ca="1">_xll.DBRW($B$3,$Q$37,$Q$38,$Q$40,$Q$41,$Q$42,$P159,DQ$2,DQ$4,DQ$3)</f>
        <v>0</v>
      </c>
      <c r="DR159" s="15">
        <f ca="1">_xll.DBRW($B$3,$Q$37,$Q$38,$Q$40,$Q$41,$Q$42,$P159,DR$2,DR$4,DR$3)</f>
        <v>0</v>
      </c>
      <c r="DS159" s="15">
        <f ca="1">_xll.DBRW($B$3,$Q$37,$Q$38,$Q$40,$Q$41,$Q$42,$P159,DS$2,DS$4,DS$3)</f>
        <v>0</v>
      </c>
      <c r="DT159" s="15">
        <f ca="1">_xll.DBRW($B$3,$Q$37,$Q$38,$Q$40,$Q$41,$Q$42,$P159,DT$2,DT$4,DT$3)</f>
        <v>0</v>
      </c>
      <c r="DU159" s="15">
        <f ca="1">_xll.DBRW($B$3,$Q$37,$Q$38,$Q$40,$Q$41,$Q$42,$P159,DU$2,DU$4,DU$3)</f>
        <v>0</v>
      </c>
      <c r="DV159" s="15">
        <f ca="1">_xll.DBRW($B$3,$Q$37,$Q$38,$Q$40,$Q$41,$Q$42,$P159,DV$2,DV$4,DV$3)</f>
        <v>0</v>
      </c>
      <c r="DW159" s="15">
        <f ca="1">_xll.DBRW($B$3,$Q$37,$Q$38,$Q$40,$Q$41,$Q$42,$P159,DW$2,DW$4,DW$3)</f>
        <v>0</v>
      </c>
      <c r="DX159" s="15">
        <f ca="1">_xll.DBRW($B$3,$Q$37,$Q$38,$Q$40,$Q$41,$Q$42,$P159,DX$2,DX$4,DX$3)</f>
        <v>0</v>
      </c>
      <c r="DY159" s="15">
        <f t="shared" ca="1" si="241"/>
        <v>0</v>
      </c>
      <c r="DZ159" s="15">
        <f t="shared" ca="1" si="242"/>
        <v>0</v>
      </c>
      <c r="EA159" s="15">
        <f t="shared" ca="1" si="243"/>
        <v>0</v>
      </c>
      <c r="EB159" s="15">
        <f t="shared" ca="1" si="244"/>
        <v>0</v>
      </c>
      <c r="EC159" s="15">
        <f t="shared" ca="1" si="245"/>
        <v>0</v>
      </c>
      <c r="ED159" s="15">
        <f t="shared" ca="1" si="246"/>
        <v>0</v>
      </c>
      <c r="EE159" s="15">
        <f t="shared" ca="1" si="247"/>
        <v>0</v>
      </c>
      <c r="EF159" s="15">
        <f t="shared" ca="1" si="248"/>
        <v>0</v>
      </c>
      <c r="EG159" s="15">
        <f t="shared" ca="1" si="249"/>
        <v>0</v>
      </c>
      <c r="EH159" s="15">
        <f t="shared" ca="1" si="250"/>
        <v>0</v>
      </c>
      <c r="EI159" s="15">
        <f t="shared" ca="1" si="251"/>
        <v>0</v>
      </c>
      <c r="EJ159" s="16">
        <f ca="1">_xll.DBRW($B$3,$Q$37,$Q$38,$Q$40,$Q$41,$Q$42,$P159,EJ$2,EJ$4,EJ$3)</f>
        <v>0</v>
      </c>
      <c r="EK159" s="16">
        <f ca="1">_xll.DBRW($B$3,$Q$37,$Q$38,$Q$40,$Q$41,$Q$42,$P159,EK$2,EK$4,EK$3)</f>
        <v>0</v>
      </c>
      <c r="EL159" s="17">
        <f t="shared" ca="1" si="252"/>
        <v>0</v>
      </c>
      <c r="EM159" s="14">
        <f t="shared" ca="1" si="253"/>
        <v>0</v>
      </c>
      <c r="EN159" s="15">
        <f ca="1">_xll.DBRW($B$3,$Q$37,$Q$38,$Q$40,$Q$41,$Q$42,$P159,EN$2,EN$4,EN$3)</f>
        <v>0</v>
      </c>
      <c r="EO159" s="15">
        <f ca="1">_xll.DBRW($B$3,$Q$37,$Q$38,$Q$40,$Q$41,$Q$42,$P159,EO$2,EO$4,EO$3)</f>
        <v>0</v>
      </c>
      <c r="EP159" s="15">
        <f ca="1">_xll.DBRW($B$3,$Q$37,$Q$38,$Q$40,$Q$41,$Q$42,$P159,EP$2,EP$4,EP$3)</f>
        <v>0</v>
      </c>
      <c r="EQ159" s="15">
        <f ca="1">_xll.DBRW($B$3,$Q$37,$Q$38,$Q$40,$Q$41,$Q$42,$P159,EQ$2,EQ$4,EQ$3)</f>
        <v>0</v>
      </c>
      <c r="ER159" s="15">
        <f ca="1">_xll.DBRW($B$3,$Q$37,$Q$38,$Q$40,$Q$41,$Q$42,$P159,ER$2,ER$4,ER$3)</f>
        <v>0</v>
      </c>
      <c r="ES159" s="15">
        <f ca="1">_xll.DBRW($B$3,$Q$37,$Q$38,$Q$40,$Q$41,$Q$42,$P159,ES$2,ES$4,ES$3)</f>
        <v>0</v>
      </c>
      <c r="ET159" s="15">
        <f ca="1">_xll.DBRW($B$3,$Q$37,$Q$38,$Q$40,$Q$41,$Q$42,$P159,ET$2,ET$4,ET$3)</f>
        <v>0</v>
      </c>
      <c r="EU159" s="15">
        <f ca="1">_xll.DBRW($B$3,$Q$37,$Q$38,$Q$40,$Q$41,$Q$42,$P159,EU$2,EU$4,EU$3)</f>
        <v>0</v>
      </c>
      <c r="EV159" s="15">
        <f ca="1">_xll.DBRW($B$3,$Q$37,$Q$38,$Q$40,$Q$41,$Q$42,$P159,EV$2,EV$4,EV$3)</f>
        <v>0</v>
      </c>
      <c r="EW159" s="15">
        <f ca="1">_xll.DBRW($B$3,$Q$37,$Q$38,$Q$40,$Q$41,$Q$42,$P159,EW$2,EW$4,EW$3)</f>
        <v>0</v>
      </c>
      <c r="EX159" s="15">
        <f t="shared" ca="1" si="254"/>
        <v>0</v>
      </c>
      <c r="EY159" s="15">
        <f t="shared" ca="1" si="255"/>
        <v>0</v>
      </c>
      <c r="EZ159" s="15">
        <f t="shared" ca="1" si="256"/>
        <v>0</v>
      </c>
      <c r="FA159" s="15">
        <f t="shared" ca="1" si="257"/>
        <v>0</v>
      </c>
      <c r="FB159" s="15">
        <f t="shared" ca="1" si="258"/>
        <v>0</v>
      </c>
      <c r="FC159" s="15">
        <f t="shared" ca="1" si="259"/>
        <v>0</v>
      </c>
      <c r="FD159" s="15">
        <f t="shared" ca="1" si="260"/>
        <v>0</v>
      </c>
      <c r="FE159" s="15">
        <f t="shared" ca="1" si="261"/>
        <v>0</v>
      </c>
      <c r="FF159" s="15">
        <f t="shared" ca="1" si="262"/>
        <v>0</v>
      </c>
      <c r="FG159" s="15">
        <f t="shared" ca="1" si="263"/>
        <v>0</v>
      </c>
      <c r="FH159" s="15">
        <f t="shared" ca="1" si="264"/>
        <v>0</v>
      </c>
      <c r="FI159" s="20"/>
      <c r="FJ159" s="85">
        <f t="shared" ca="1" si="265"/>
        <v>0</v>
      </c>
      <c r="FK159" s="21"/>
      <c r="FL159" s="22"/>
      <c r="FM159" s="104">
        <f ca="1">_xll.DBRW($B$3,$Q$37,$Q$38,$Q$40,$Q$41,$Q$42,$P159,FM$2,FM$4,FM$3)</f>
        <v>0</v>
      </c>
      <c r="FN159" s="105">
        <f t="shared" ca="1" si="266"/>
        <v>0</v>
      </c>
      <c r="FO159" s="104">
        <f ca="1">_xll.DBRW($B$3,$Q$37,$Q$38,$Q$40,$Q$41,$Q$42,$P159,FO$2,FO$4,FO$3)</f>
        <v>0</v>
      </c>
      <c r="FP159" s="105">
        <f t="shared" ca="1" si="267"/>
        <v>0</v>
      </c>
      <c r="FQ159" s="86">
        <f t="shared" ca="1" si="268"/>
        <v>0</v>
      </c>
      <c r="FR159" s="103">
        <f t="shared" ca="1" si="269"/>
        <v>0</v>
      </c>
      <c r="FS159" s="23"/>
      <c r="FU159" s="37"/>
      <c r="FV159" s="37"/>
      <c r="FW159" s="37"/>
      <c r="FX159" s="37"/>
      <c r="FY159" s="37"/>
      <c r="FZ159" s="37"/>
      <c r="GA159" s="37"/>
      <c r="GB159" s="37"/>
      <c r="GC159" s="37"/>
      <c r="GD159" s="37"/>
      <c r="GE159" s="37"/>
      <c r="GF159" s="37"/>
      <c r="GG159" s="37"/>
    </row>
    <row r="160" spans="1:189" ht="15" customHeight="1" x14ac:dyDescent="0.25">
      <c r="A160">
        <f t="shared" ca="1" si="191"/>
        <v>1</v>
      </c>
      <c r="C160" s="30"/>
      <c r="D160" s="30"/>
      <c r="E160" s="30" t="str">
        <f t="shared" ca="1" si="271"/>
        <v>VERIF. ELIGIBILITE PMM</v>
      </c>
      <c r="F160" s="30"/>
      <c r="G160" s="30"/>
      <c r="H160" s="30"/>
      <c r="I160" s="30" t="str">
        <f t="shared" ca="1" si="270"/>
        <v>VERIF. ELIGIBILITE PMM</v>
      </c>
      <c r="J160" s="30">
        <f t="shared" ca="1" si="192"/>
        <v>0</v>
      </c>
      <c r="K160" s="4"/>
      <c r="L160" s="9"/>
      <c r="M160" s="10"/>
      <c r="N160" s="9"/>
      <c r="O160" s="11"/>
      <c r="P160" s="130" t="s">
        <v>391</v>
      </c>
      <c r="Q160" s="130"/>
      <c r="R160" s="12"/>
      <c r="S160" s="13"/>
      <c r="T160" s="84">
        <f ca="1">_xll.DBRW($B$3,$Q$37,$Q$38,$Q$40,$Q$41,$Q$42,$P160,T$2,T$4,T$3)</f>
        <v>0</v>
      </c>
      <c r="U160" s="84">
        <f ca="1">_xll.DBRW($B$3,$Q$37,$Q$38,$Q$40,$Q$41,$Q$42,$P160,U$2,U$4,U$3)</f>
        <v>0</v>
      </c>
      <c r="V160" s="85">
        <f t="shared" ca="1" si="193"/>
        <v>0</v>
      </c>
      <c r="W160" s="106">
        <f t="shared" ca="1" si="194"/>
        <v>0</v>
      </c>
      <c r="X160" s="15">
        <f ca="1">_xll.DBRW($B$3,$Q$37,$Q$38,$Q$40,$Q$41,$Q$42,$P160,X$2,X$4,X$3)</f>
        <v>0</v>
      </c>
      <c r="Y160" s="15">
        <f ca="1">_xll.DBRW($B$3,$Q$37,$Q$38,$Q$40,$Q$41,$Q$42,$P160,Y$2,Y$4,Y$3)</f>
        <v>0</v>
      </c>
      <c r="Z160" s="15">
        <f ca="1">_xll.DBRW($B$3,$Q$37,$Q$38,$Q$40,$Q$41,$Q$42,$P160,Z$2,Z$4,Z$3)</f>
        <v>0</v>
      </c>
      <c r="AA160" s="15">
        <f ca="1">_xll.DBRW($B$3,$Q$37,$Q$38,$Q$40,$Q$41,$Q$42,$P160,AA$2,AA$4,AA$3)</f>
        <v>0</v>
      </c>
      <c r="AB160" s="15">
        <f ca="1">_xll.DBRW($B$3,$Q$37,$Q$38,$Q$40,$Q$41,$Q$42,$P160,AB$2,AB$4,AB$3)</f>
        <v>-373407.43</v>
      </c>
      <c r="AC160" s="15">
        <f ca="1">_xll.DBRW($B$3,$Q$37,$Q$38,$Q$40,$Q$41,$Q$42,$P160,AC$2,AC$4,AC$3)</f>
        <v>0</v>
      </c>
      <c r="AD160" s="15">
        <f ca="1">_xll.DBRW($B$3,$Q$37,$Q$38,$Q$40,$Q$41,$Q$42,$P160,AD$2,AD$4,AD$3)</f>
        <v>0</v>
      </c>
      <c r="AE160" s="15">
        <f ca="1">_xll.DBRW($B$3,$Q$37,$Q$38,$Q$40,$Q$41,$Q$42,$P160,AE$2,AE$4,AE$3)</f>
        <v>0</v>
      </c>
      <c r="AF160" s="15">
        <f ca="1">_xll.DBRW($B$3,$Q$37,$Q$38,$Q$40,$Q$41,$Q$42,$P160,AF$2,AF$4,AF$3)</f>
        <v>0</v>
      </c>
      <c r="AG160" s="15">
        <f ca="1">_xll.DBRW($B$3,$Q$37,$Q$38,$Q$40,$Q$41,$Q$42,$P160,AG$2,AG$4,AG$3)</f>
        <v>0</v>
      </c>
      <c r="AH160" s="15">
        <f t="shared" ca="1" si="195"/>
        <v>0</v>
      </c>
      <c r="AI160" s="15">
        <f t="shared" ca="1" si="196"/>
        <v>0</v>
      </c>
      <c r="AJ160" s="15">
        <f t="shared" ca="1" si="197"/>
        <v>0</v>
      </c>
      <c r="AK160" s="15">
        <f t="shared" ca="1" si="198"/>
        <v>0</v>
      </c>
      <c r="AL160" s="15">
        <f t="shared" ca="1" si="199"/>
        <v>-373407.43</v>
      </c>
      <c r="AM160" s="20"/>
      <c r="AN160" s="16">
        <f ca="1">_xll.DBRW($B$3,$Q$37,$Q$38,$Q$40,$Q$41,$Q$42,$P160,AN$2,AN$4,AN$3)</f>
        <v>0</v>
      </c>
      <c r="AO160" s="16">
        <f ca="1">_xll.DBRW($B$3,$Q$37,$Q$38,$Q$40,$Q$41,$Q$42,$P160,AO$2,AO$4,AO$3)</f>
        <v>0</v>
      </c>
      <c r="AP160" s="17">
        <f t="shared" ca="1" si="200"/>
        <v>0</v>
      </c>
      <c r="AQ160" s="14">
        <f t="shared" ca="1" si="201"/>
        <v>0</v>
      </c>
      <c r="AR160" s="18">
        <f ca="1">_xll.DBRW($B$3,$Q$37,$Q$38,$Q$40,$Q$41,$Q$42,$P160,AR$2,AR$4,AR$3)</f>
        <v>0</v>
      </c>
      <c r="AS160" s="19">
        <f ca="1">_xll.DBRW($B$3,$Q$37,$Q$38,$Q$40,$Q$41,$Q$42,$P160,AS$2,AS$4,AS$3)</f>
        <v>0</v>
      </c>
      <c r="AT160" s="18">
        <f ca="1">_xll.DBRW($B$3,$Q$37,$Q$38,$Q$40,$Q$41,$Q$42,$P160,AT$2,AT$4,AT$3)</f>
        <v>0</v>
      </c>
      <c r="AU160" s="15">
        <f ca="1">_xll.DBRW($B$3,$Q$37,$Q$38,$Q$40,$Q$41,$Q$42,$P160,AU$2,AU$4,AU$3)</f>
        <v>0</v>
      </c>
      <c r="AV160" s="15">
        <f ca="1">_xll.DBRW($B$3,$Q$37,$Q$38,$Q$40,$Q$41,$Q$42,$P160,AV$2,AV$4,AV$3)</f>
        <v>0</v>
      </c>
      <c r="AW160" s="18">
        <f ca="1">_xll.DBRW($B$3,$Q$37,$Q$38,$Q$40,$Q$41,$Q$42,$P160,AW$2,AW$4,AW$3)</f>
        <v>0</v>
      </c>
      <c r="AX160" s="19">
        <f ca="1">_xll.DBRW($B$3,$Q$37,$Q$38,$Q$40,$Q$41,$Q$42,$P160,AX$2,AX$4,AX$3)</f>
        <v>0</v>
      </c>
      <c r="AY160" s="18">
        <f ca="1">_xll.DBRW($B$3,$Q$37,$Q$38,$Q$40,$Q$41,$Q$42,$P160,AY$2,AY$4,AY$3)</f>
        <v>0</v>
      </c>
      <c r="AZ160" s="15">
        <f ca="1">_xll.DBRW($B$3,$Q$37,$Q$38,$Q$40,$Q$41,$Q$42,$P160,AZ$2,AZ$4,AZ$3)</f>
        <v>0</v>
      </c>
      <c r="BA160" s="15">
        <f ca="1">_xll.DBRW($B$3,$Q$37,$Q$38,$Q$40,$Q$41,$Q$42,$P160,BA$2,BA$4,BA$3)</f>
        <v>0</v>
      </c>
      <c r="BB160" s="18">
        <f t="shared" ca="1" si="202"/>
        <v>0</v>
      </c>
      <c r="BC160" s="18">
        <f t="shared" ca="1" si="203"/>
        <v>0</v>
      </c>
      <c r="BD160" s="18">
        <f t="shared" ca="1" si="204"/>
        <v>0</v>
      </c>
      <c r="BE160" s="15">
        <f t="shared" ca="1" si="205"/>
        <v>0</v>
      </c>
      <c r="BF160" s="15">
        <f t="shared" ca="1" si="206"/>
        <v>0</v>
      </c>
      <c r="BG160" s="15">
        <f t="shared" ca="1" si="207"/>
        <v>0</v>
      </c>
      <c r="BH160" s="15">
        <f t="shared" ca="1" si="208"/>
        <v>0</v>
      </c>
      <c r="BI160" s="15">
        <f t="shared" ca="1" si="209"/>
        <v>0</v>
      </c>
      <c r="BJ160" s="15">
        <f t="shared" ca="1" si="210"/>
        <v>0</v>
      </c>
      <c r="BK160" s="15">
        <f t="shared" ca="1" si="211"/>
        <v>0</v>
      </c>
      <c r="BL160" s="15">
        <f t="shared" ca="1" si="212"/>
        <v>0</v>
      </c>
      <c r="BM160" s="16">
        <f ca="1">_xll.DBRW($B$3,$Q$37,$Q$38,$Q$40,$Q$41,$Q$42,$P160,BM$2,BM$4,BM$3)</f>
        <v>0</v>
      </c>
      <c r="BN160" s="16">
        <f ca="1">_xll.DBRW($B$3,$Q$37,$Q$38,$Q$40,$Q$41,$Q$42,$P160,BN$2,BN$4,BN$3)</f>
        <v>0</v>
      </c>
      <c r="BO160" s="17">
        <f t="shared" ca="1" si="213"/>
        <v>0</v>
      </c>
      <c r="BP160" s="14">
        <f t="shared" ca="1" si="214"/>
        <v>0</v>
      </c>
      <c r="BQ160" s="15">
        <f ca="1">_xll.DBRW($B$3,$Q$37,$Q$38,$Q$40,$Q$41,$Q$42,$P160,BQ$2,BQ$4,BQ$3)</f>
        <v>0</v>
      </c>
      <c r="BR160" s="15">
        <f ca="1">_xll.DBRW($B$3,$Q$37,$Q$38,$Q$40,$Q$41,$Q$42,$P160,BR$2,BR$4,BR$3)</f>
        <v>0</v>
      </c>
      <c r="BS160" s="15">
        <f ca="1">_xll.DBRW($B$3,$Q$37,$Q$38,$Q$40,$Q$41,$Q$42,$P160,BS$2,BS$4,BS$3)</f>
        <v>0</v>
      </c>
      <c r="BT160" s="15">
        <f ca="1">_xll.DBRW($B$3,$Q$37,$Q$38,$Q$40,$Q$41,$Q$42,$P160,BT$2,BT$4,BT$3)</f>
        <v>0</v>
      </c>
      <c r="BU160" s="15">
        <f ca="1">_xll.DBRW($B$3,$Q$37,$Q$38,$Q$40,$Q$41,$Q$42,$P160,BU$2,BU$4,BU$3)</f>
        <v>0</v>
      </c>
      <c r="BV160" s="15">
        <f ca="1">_xll.DBRW($B$3,$Q$37,$Q$38,$Q$40,$Q$41,$Q$42,$P160,BV$2,BV$4,BV$3)</f>
        <v>0</v>
      </c>
      <c r="BW160" s="15">
        <f ca="1">_xll.DBRW($B$3,$Q$37,$Q$38,$Q$40,$Q$41,$Q$42,$P160,BW$2,BW$4,BW$3)</f>
        <v>0</v>
      </c>
      <c r="BX160" s="15">
        <f ca="1">_xll.DBRW($B$3,$Q$37,$Q$38,$Q$40,$Q$41,$Q$42,$P160,BX$2,BX$4,BX$3)</f>
        <v>0</v>
      </c>
      <c r="BY160" s="15">
        <f ca="1">_xll.DBRW($B$3,$Q$37,$Q$38,$Q$40,$Q$41,$Q$42,$P160,BY$2,BY$4,BY$3)</f>
        <v>0</v>
      </c>
      <c r="BZ160" s="15">
        <f ca="1">_xll.DBRW($B$3,$Q$37,$Q$38,$Q$40,$Q$41,$Q$42,$P160,BZ$2,BZ$4,BZ$3)</f>
        <v>0</v>
      </c>
      <c r="CA160" s="15">
        <f t="shared" ca="1" si="215"/>
        <v>0</v>
      </c>
      <c r="CB160" s="15">
        <f t="shared" ca="1" si="216"/>
        <v>0</v>
      </c>
      <c r="CC160" s="15">
        <f t="shared" ca="1" si="217"/>
        <v>0</v>
      </c>
      <c r="CD160" s="15">
        <f t="shared" ca="1" si="218"/>
        <v>0</v>
      </c>
      <c r="CE160" s="15">
        <f t="shared" ca="1" si="219"/>
        <v>0</v>
      </c>
      <c r="CF160" s="15">
        <f t="shared" ca="1" si="220"/>
        <v>0</v>
      </c>
      <c r="CG160" s="15">
        <f t="shared" ca="1" si="221"/>
        <v>0</v>
      </c>
      <c r="CH160" s="15">
        <f t="shared" ca="1" si="222"/>
        <v>0</v>
      </c>
      <c r="CI160" s="15">
        <f t="shared" ca="1" si="223"/>
        <v>0</v>
      </c>
      <c r="CJ160" s="15">
        <f t="shared" ca="1" si="224"/>
        <v>0</v>
      </c>
      <c r="CK160" s="15">
        <f t="shared" ca="1" si="225"/>
        <v>0</v>
      </c>
      <c r="CL160" s="16">
        <f ca="1">_xll.DBRW($B$3,$Q$37,$Q$38,$Q$40,$Q$41,$Q$42,$P160,CL$2,CL$4,CL$3)</f>
        <v>0</v>
      </c>
      <c r="CM160" s="16">
        <f ca="1">_xll.DBRW($B$3,$Q$37,$Q$38,$Q$40,$Q$41,$Q$42,$P160,CM$2,CM$4,CM$3)</f>
        <v>0</v>
      </c>
      <c r="CN160" s="17">
        <f t="shared" ca="1" si="226"/>
        <v>0</v>
      </c>
      <c r="CO160" s="14">
        <f t="shared" ca="1" si="227"/>
        <v>0</v>
      </c>
      <c r="CP160" s="15">
        <f ca="1">_xll.DBRW($B$3,$Q$37,$Q$38,$Q$40,$Q$41,$Q$42,$P160,CP$2,CP$4,CP$3)</f>
        <v>0</v>
      </c>
      <c r="CQ160" s="15">
        <f ca="1">_xll.DBRW($B$3,$Q$37,$Q$38,$Q$40,$Q$41,$Q$42,$P160,CQ$2,CQ$4,CQ$3)</f>
        <v>0</v>
      </c>
      <c r="CR160" s="15">
        <f ca="1">_xll.DBRW($B$3,$Q$37,$Q$38,$Q$40,$Q$41,$Q$42,$P160,CR$2,CR$4,CR$3)</f>
        <v>0</v>
      </c>
      <c r="CS160" s="15">
        <f ca="1">_xll.DBRW($B$3,$Q$37,$Q$38,$Q$40,$Q$41,$Q$42,$P160,CS$2,CS$4,CS$3)</f>
        <v>0</v>
      </c>
      <c r="CT160" s="15">
        <f ca="1">_xll.DBRW($B$3,$Q$37,$Q$38,$Q$40,$Q$41,$Q$42,$P160,CT$2,CT$4,CT$3)</f>
        <v>0</v>
      </c>
      <c r="CU160" s="15">
        <f ca="1">_xll.DBRW($B$3,$Q$37,$Q$38,$Q$40,$Q$41,$Q$42,$P160,CU$2,CU$4,CU$3)</f>
        <v>0</v>
      </c>
      <c r="CV160" s="15">
        <f ca="1">_xll.DBRW($B$3,$Q$37,$Q$38,$Q$40,$Q$41,$Q$42,$P160,CV$2,CV$4,CV$3)</f>
        <v>0</v>
      </c>
      <c r="CW160" s="15">
        <f ca="1">_xll.DBRW($B$3,$Q$37,$Q$38,$Q$40,$Q$41,$Q$42,$P160,CW$2,CW$4,CW$3)</f>
        <v>0</v>
      </c>
      <c r="CX160" s="15">
        <f ca="1">_xll.DBRW($B$3,$Q$37,$Q$38,$Q$40,$Q$41,$Q$42,$P160,CX$2,CX$4,CX$3)</f>
        <v>0</v>
      </c>
      <c r="CY160" s="15">
        <f ca="1">_xll.DBRW($B$3,$Q$37,$Q$38,$Q$40,$Q$41,$Q$42,$P160,CY$2,CY$4,CY$3)</f>
        <v>0</v>
      </c>
      <c r="CZ160" s="15">
        <f t="shared" ca="1" si="228"/>
        <v>0</v>
      </c>
      <c r="DA160" s="15">
        <f t="shared" ca="1" si="229"/>
        <v>0</v>
      </c>
      <c r="DB160" s="15">
        <f t="shared" ca="1" si="230"/>
        <v>0</v>
      </c>
      <c r="DC160" s="15">
        <f t="shared" ca="1" si="231"/>
        <v>0</v>
      </c>
      <c r="DD160" s="15">
        <f t="shared" ca="1" si="232"/>
        <v>0</v>
      </c>
      <c r="DE160" s="15">
        <f t="shared" ca="1" si="233"/>
        <v>0</v>
      </c>
      <c r="DF160" s="15">
        <f t="shared" ca="1" si="234"/>
        <v>0</v>
      </c>
      <c r="DG160" s="15">
        <f t="shared" ca="1" si="235"/>
        <v>0</v>
      </c>
      <c r="DH160" s="15">
        <f t="shared" ca="1" si="236"/>
        <v>0</v>
      </c>
      <c r="DI160" s="15">
        <f t="shared" ca="1" si="237"/>
        <v>0</v>
      </c>
      <c r="DJ160" s="15">
        <f t="shared" ca="1" si="238"/>
        <v>0</v>
      </c>
      <c r="DK160" s="16">
        <f ca="1">_xll.DBRW($B$3,$Q$37,$Q$38,$Q$40,$Q$41,$Q$42,$P160,DK$2,DK$4,DK$3)</f>
        <v>0</v>
      </c>
      <c r="DL160" s="16">
        <f ca="1">_xll.DBRW($B$3,$Q$37,$Q$38,$Q$40,$Q$41,$Q$42,$P160,DL$2,DL$4,DL$3)</f>
        <v>0</v>
      </c>
      <c r="DM160" s="17">
        <f t="shared" ca="1" si="239"/>
        <v>0</v>
      </c>
      <c r="DN160" s="14">
        <f t="shared" ca="1" si="240"/>
        <v>0</v>
      </c>
      <c r="DO160" s="15">
        <f ca="1">_xll.DBRW($B$3,$Q$37,$Q$38,$Q$40,$Q$41,$Q$42,$P160,DO$2,DO$4,DO$3)</f>
        <v>0</v>
      </c>
      <c r="DP160" s="15">
        <f ca="1">_xll.DBRW($B$3,$Q$37,$Q$38,$Q$40,$Q$41,$Q$42,$P160,DP$2,DP$4,DP$3)</f>
        <v>0</v>
      </c>
      <c r="DQ160" s="15">
        <f ca="1">_xll.DBRW($B$3,$Q$37,$Q$38,$Q$40,$Q$41,$Q$42,$P160,DQ$2,DQ$4,DQ$3)</f>
        <v>0</v>
      </c>
      <c r="DR160" s="15">
        <f ca="1">_xll.DBRW($B$3,$Q$37,$Q$38,$Q$40,$Q$41,$Q$42,$P160,DR$2,DR$4,DR$3)</f>
        <v>0</v>
      </c>
      <c r="DS160" s="15">
        <f ca="1">_xll.DBRW($B$3,$Q$37,$Q$38,$Q$40,$Q$41,$Q$42,$P160,DS$2,DS$4,DS$3)</f>
        <v>0</v>
      </c>
      <c r="DT160" s="15">
        <f ca="1">_xll.DBRW($B$3,$Q$37,$Q$38,$Q$40,$Q$41,$Q$42,$P160,DT$2,DT$4,DT$3)</f>
        <v>0</v>
      </c>
      <c r="DU160" s="15">
        <f ca="1">_xll.DBRW($B$3,$Q$37,$Q$38,$Q$40,$Q$41,$Q$42,$P160,DU$2,DU$4,DU$3)</f>
        <v>0</v>
      </c>
      <c r="DV160" s="15">
        <f ca="1">_xll.DBRW($B$3,$Q$37,$Q$38,$Q$40,$Q$41,$Q$42,$P160,DV$2,DV$4,DV$3)</f>
        <v>0</v>
      </c>
      <c r="DW160" s="15">
        <f ca="1">_xll.DBRW($B$3,$Q$37,$Q$38,$Q$40,$Q$41,$Q$42,$P160,DW$2,DW$4,DW$3)</f>
        <v>0</v>
      </c>
      <c r="DX160" s="15">
        <f ca="1">_xll.DBRW($B$3,$Q$37,$Q$38,$Q$40,$Q$41,$Q$42,$P160,DX$2,DX$4,DX$3)</f>
        <v>0</v>
      </c>
      <c r="DY160" s="15">
        <f t="shared" ca="1" si="241"/>
        <v>0</v>
      </c>
      <c r="DZ160" s="15">
        <f t="shared" ca="1" si="242"/>
        <v>0</v>
      </c>
      <c r="EA160" s="15">
        <f t="shared" ca="1" si="243"/>
        <v>0</v>
      </c>
      <c r="EB160" s="15">
        <f t="shared" ca="1" si="244"/>
        <v>0</v>
      </c>
      <c r="EC160" s="15">
        <f t="shared" ca="1" si="245"/>
        <v>0</v>
      </c>
      <c r="ED160" s="15">
        <f t="shared" ca="1" si="246"/>
        <v>0</v>
      </c>
      <c r="EE160" s="15">
        <f t="shared" ca="1" si="247"/>
        <v>0</v>
      </c>
      <c r="EF160" s="15">
        <f t="shared" ca="1" si="248"/>
        <v>0</v>
      </c>
      <c r="EG160" s="15">
        <f t="shared" ca="1" si="249"/>
        <v>0</v>
      </c>
      <c r="EH160" s="15">
        <f t="shared" ca="1" si="250"/>
        <v>0</v>
      </c>
      <c r="EI160" s="15">
        <f t="shared" ca="1" si="251"/>
        <v>0</v>
      </c>
      <c r="EJ160" s="16">
        <f ca="1">_xll.DBRW($B$3,$Q$37,$Q$38,$Q$40,$Q$41,$Q$42,$P160,EJ$2,EJ$4,EJ$3)</f>
        <v>0</v>
      </c>
      <c r="EK160" s="16">
        <f ca="1">_xll.DBRW($B$3,$Q$37,$Q$38,$Q$40,$Q$41,$Q$42,$P160,EK$2,EK$4,EK$3)</f>
        <v>0</v>
      </c>
      <c r="EL160" s="17">
        <f t="shared" ca="1" si="252"/>
        <v>0</v>
      </c>
      <c r="EM160" s="14">
        <f t="shared" ca="1" si="253"/>
        <v>-373407.43</v>
      </c>
      <c r="EN160" s="15">
        <f ca="1">_xll.DBRW($B$3,$Q$37,$Q$38,$Q$40,$Q$41,$Q$42,$P160,EN$2,EN$4,EN$3)</f>
        <v>0</v>
      </c>
      <c r="EO160" s="15">
        <f ca="1">_xll.DBRW($B$3,$Q$37,$Q$38,$Q$40,$Q$41,$Q$42,$P160,EO$2,EO$4,EO$3)</f>
        <v>0</v>
      </c>
      <c r="EP160" s="15">
        <f ca="1">_xll.DBRW($B$3,$Q$37,$Q$38,$Q$40,$Q$41,$Q$42,$P160,EP$2,EP$4,EP$3)</f>
        <v>0</v>
      </c>
      <c r="EQ160" s="15">
        <f ca="1">_xll.DBRW($B$3,$Q$37,$Q$38,$Q$40,$Q$41,$Q$42,$P160,EQ$2,EQ$4,EQ$3)</f>
        <v>0</v>
      </c>
      <c r="ER160" s="15">
        <f ca="1">_xll.DBRW($B$3,$Q$37,$Q$38,$Q$40,$Q$41,$Q$42,$P160,ER$2,ER$4,ER$3)</f>
        <v>0</v>
      </c>
      <c r="ES160" s="15">
        <f ca="1">_xll.DBRW($B$3,$Q$37,$Q$38,$Q$40,$Q$41,$Q$42,$P160,ES$2,ES$4,ES$3)</f>
        <v>0</v>
      </c>
      <c r="ET160" s="15">
        <f ca="1">_xll.DBRW($B$3,$Q$37,$Q$38,$Q$40,$Q$41,$Q$42,$P160,ET$2,ET$4,ET$3)</f>
        <v>0</v>
      </c>
      <c r="EU160" s="15">
        <f ca="1">_xll.DBRW($B$3,$Q$37,$Q$38,$Q$40,$Q$41,$Q$42,$P160,EU$2,EU$4,EU$3)</f>
        <v>0</v>
      </c>
      <c r="EV160" s="15">
        <f ca="1">_xll.DBRW($B$3,$Q$37,$Q$38,$Q$40,$Q$41,$Q$42,$P160,EV$2,EV$4,EV$3)</f>
        <v>0</v>
      </c>
      <c r="EW160" s="15">
        <f ca="1">_xll.DBRW($B$3,$Q$37,$Q$38,$Q$40,$Q$41,$Q$42,$P160,EW$2,EW$4,EW$3)</f>
        <v>0</v>
      </c>
      <c r="EX160" s="15">
        <f t="shared" ca="1" si="254"/>
        <v>0</v>
      </c>
      <c r="EY160" s="15">
        <f t="shared" ca="1" si="255"/>
        <v>0</v>
      </c>
      <c r="EZ160" s="15">
        <f t="shared" ca="1" si="256"/>
        <v>0</v>
      </c>
      <c r="FA160" s="15">
        <f t="shared" ca="1" si="257"/>
        <v>0</v>
      </c>
      <c r="FB160" s="15">
        <f t="shared" ca="1" si="258"/>
        <v>0</v>
      </c>
      <c r="FC160" s="15">
        <f t="shared" ca="1" si="259"/>
        <v>0</v>
      </c>
      <c r="FD160" s="15">
        <f t="shared" ca="1" si="260"/>
        <v>0</v>
      </c>
      <c r="FE160" s="15">
        <f t="shared" ca="1" si="261"/>
        <v>-373407.43</v>
      </c>
      <c r="FF160" s="15">
        <f t="shared" ca="1" si="262"/>
        <v>-373407.43</v>
      </c>
      <c r="FG160" s="15">
        <f t="shared" ca="1" si="263"/>
        <v>0</v>
      </c>
      <c r="FH160" s="15">
        <f t="shared" ca="1" si="264"/>
        <v>-373407.43</v>
      </c>
      <c r="FI160" s="20"/>
      <c r="FJ160" s="85">
        <f t="shared" ca="1" si="265"/>
        <v>0</v>
      </c>
      <c r="FK160" s="21"/>
      <c r="FL160" s="22"/>
      <c r="FM160" s="104">
        <f ca="1">_xll.DBRW($B$3,$Q$37,$Q$38,$Q$40,$Q$41,$Q$42,$P160,FM$2,FM$4,FM$3)</f>
        <v>-373407.43</v>
      </c>
      <c r="FN160" s="105">
        <f t="shared" ca="1" si="266"/>
        <v>0</v>
      </c>
      <c r="FO160" s="104">
        <f ca="1">_xll.DBRW($B$3,$Q$37,$Q$38,$Q$40,$Q$41,$Q$42,$P160,FO$2,FO$4,FO$3)</f>
        <v>0</v>
      </c>
      <c r="FP160" s="105">
        <f t="shared" ca="1" si="267"/>
        <v>0</v>
      </c>
      <c r="FQ160" s="86">
        <f t="shared" ca="1" si="268"/>
        <v>-373407.43</v>
      </c>
      <c r="FR160" s="103">
        <f t="shared" ca="1" si="269"/>
        <v>0</v>
      </c>
      <c r="FS160" s="23"/>
      <c r="FU160" s="37"/>
      <c r="FV160" s="37"/>
      <c r="FW160" s="37"/>
      <c r="FX160" s="37"/>
      <c r="FY160" s="37"/>
      <c r="FZ160" s="37"/>
      <c r="GA160" s="37"/>
      <c r="GB160" s="37"/>
      <c r="GC160" s="37"/>
      <c r="GD160" s="37"/>
      <c r="GE160" s="37"/>
      <c r="GF160" s="37"/>
      <c r="GG160" s="37"/>
    </row>
    <row r="161" spans="1:189" ht="15" customHeight="1" x14ac:dyDescent="0.25">
      <c r="A161">
        <f t="shared" ca="1" si="191"/>
        <v>1</v>
      </c>
      <c r="C161" s="30"/>
      <c r="D161" s="30"/>
      <c r="E161" s="30" t="str">
        <f t="shared" ca="1" si="271"/>
        <v>VERIF. ELIGIBILITE PMM</v>
      </c>
      <c r="F161" s="30"/>
      <c r="G161" s="30"/>
      <c r="H161" s="30"/>
      <c r="I161" s="30" t="str">
        <f t="shared" ca="1" si="270"/>
        <v>VERIF. ELIGIBILITE PMM</v>
      </c>
      <c r="J161" s="30">
        <f t="shared" ca="1" si="192"/>
        <v>0</v>
      </c>
      <c r="K161" s="4"/>
      <c r="L161" s="9"/>
      <c r="M161" s="10"/>
      <c r="N161" s="9"/>
      <c r="O161" s="11"/>
      <c r="P161" s="130" t="s">
        <v>176</v>
      </c>
      <c r="Q161" s="130"/>
      <c r="R161" s="12"/>
      <c r="S161" s="13"/>
      <c r="T161" s="84">
        <f ca="1">_xll.DBRW($B$3,$Q$37,$Q$38,$Q$40,$Q$41,$Q$42,$P161,T$2,T$4,T$3)</f>
        <v>0</v>
      </c>
      <c r="U161" s="84">
        <f ca="1">_xll.DBRW($B$3,$Q$37,$Q$38,$Q$40,$Q$41,$Q$42,$P161,U$2,U$4,U$3)</f>
        <v>0</v>
      </c>
      <c r="V161" s="85">
        <f t="shared" ca="1" si="193"/>
        <v>0</v>
      </c>
      <c r="W161" s="106">
        <f t="shared" ca="1" si="194"/>
        <v>0</v>
      </c>
      <c r="X161" s="15">
        <f ca="1">_xll.DBRW($B$3,$Q$37,$Q$38,$Q$40,$Q$41,$Q$42,$P161,X$2,X$4,X$3)</f>
        <v>0</v>
      </c>
      <c r="Y161" s="15">
        <f ca="1">_xll.DBRW($B$3,$Q$37,$Q$38,$Q$40,$Q$41,$Q$42,$P161,Y$2,Y$4,Y$3)</f>
        <v>0</v>
      </c>
      <c r="Z161" s="15">
        <f ca="1">_xll.DBRW($B$3,$Q$37,$Q$38,$Q$40,$Q$41,$Q$42,$P161,Z$2,Z$4,Z$3)</f>
        <v>0</v>
      </c>
      <c r="AA161" s="15">
        <f ca="1">_xll.DBRW($B$3,$Q$37,$Q$38,$Q$40,$Q$41,$Q$42,$P161,AA$2,AA$4,AA$3)</f>
        <v>0</v>
      </c>
      <c r="AB161" s="15">
        <f ca="1">_xll.DBRW($B$3,$Q$37,$Q$38,$Q$40,$Q$41,$Q$42,$P161,AB$2,AB$4,AB$3)</f>
        <v>0</v>
      </c>
      <c r="AC161" s="15">
        <f ca="1">_xll.DBRW($B$3,$Q$37,$Q$38,$Q$40,$Q$41,$Q$42,$P161,AC$2,AC$4,AC$3)</f>
        <v>0</v>
      </c>
      <c r="AD161" s="15">
        <f ca="1">_xll.DBRW($B$3,$Q$37,$Q$38,$Q$40,$Q$41,$Q$42,$P161,AD$2,AD$4,AD$3)</f>
        <v>0</v>
      </c>
      <c r="AE161" s="15">
        <f ca="1">_xll.DBRW($B$3,$Q$37,$Q$38,$Q$40,$Q$41,$Q$42,$P161,AE$2,AE$4,AE$3)</f>
        <v>0</v>
      </c>
      <c r="AF161" s="15">
        <f ca="1">_xll.DBRW($B$3,$Q$37,$Q$38,$Q$40,$Q$41,$Q$42,$P161,AF$2,AF$4,AF$3)</f>
        <v>0</v>
      </c>
      <c r="AG161" s="15">
        <f ca="1">_xll.DBRW($B$3,$Q$37,$Q$38,$Q$40,$Q$41,$Q$42,$P161,AG$2,AG$4,AG$3)</f>
        <v>0</v>
      </c>
      <c r="AH161" s="15">
        <f t="shared" ca="1" si="195"/>
        <v>0</v>
      </c>
      <c r="AI161" s="15">
        <f t="shared" ca="1" si="196"/>
        <v>0</v>
      </c>
      <c r="AJ161" s="15">
        <f t="shared" ca="1" si="197"/>
        <v>0</v>
      </c>
      <c r="AK161" s="15">
        <f t="shared" ca="1" si="198"/>
        <v>0</v>
      </c>
      <c r="AL161" s="15">
        <f t="shared" ca="1" si="199"/>
        <v>0</v>
      </c>
      <c r="AM161" s="20"/>
      <c r="AN161" s="16">
        <f ca="1">_xll.DBRW($B$3,$Q$37,$Q$38,$Q$40,$Q$41,$Q$42,$P161,AN$2,AN$4,AN$3)</f>
        <v>0</v>
      </c>
      <c r="AO161" s="16">
        <f ca="1">_xll.DBRW($B$3,$Q$37,$Q$38,$Q$40,$Q$41,$Q$42,$P161,AO$2,AO$4,AO$3)</f>
        <v>0</v>
      </c>
      <c r="AP161" s="17">
        <f t="shared" ca="1" si="200"/>
        <v>0</v>
      </c>
      <c r="AQ161" s="14">
        <f t="shared" ca="1" si="201"/>
        <v>0</v>
      </c>
      <c r="AR161" s="18">
        <f ca="1">_xll.DBRW($B$3,$Q$37,$Q$38,$Q$40,$Q$41,$Q$42,$P161,AR$2,AR$4,AR$3)</f>
        <v>0</v>
      </c>
      <c r="AS161" s="19">
        <f ca="1">_xll.DBRW($B$3,$Q$37,$Q$38,$Q$40,$Q$41,$Q$42,$P161,AS$2,AS$4,AS$3)</f>
        <v>0</v>
      </c>
      <c r="AT161" s="18">
        <f ca="1">_xll.DBRW($B$3,$Q$37,$Q$38,$Q$40,$Q$41,$Q$42,$P161,AT$2,AT$4,AT$3)</f>
        <v>0</v>
      </c>
      <c r="AU161" s="15">
        <f ca="1">_xll.DBRW($B$3,$Q$37,$Q$38,$Q$40,$Q$41,$Q$42,$P161,AU$2,AU$4,AU$3)</f>
        <v>0</v>
      </c>
      <c r="AV161" s="15">
        <f ca="1">_xll.DBRW($B$3,$Q$37,$Q$38,$Q$40,$Q$41,$Q$42,$P161,AV$2,AV$4,AV$3)</f>
        <v>0</v>
      </c>
      <c r="AW161" s="18">
        <f ca="1">_xll.DBRW($B$3,$Q$37,$Q$38,$Q$40,$Q$41,$Q$42,$P161,AW$2,AW$4,AW$3)</f>
        <v>0</v>
      </c>
      <c r="AX161" s="19">
        <f ca="1">_xll.DBRW($B$3,$Q$37,$Q$38,$Q$40,$Q$41,$Q$42,$P161,AX$2,AX$4,AX$3)</f>
        <v>0</v>
      </c>
      <c r="AY161" s="18">
        <f ca="1">_xll.DBRW($B$3,$Q$37,$Q$38,$Q$40,$Q$41,$Q$42,$P161,AY$2,AY$4,AY$3)</f>
        <v>0</v>
      </c>
      <c r="AZ161" s="15">
        <f ca="1">_xll.DBRW($B$3,$Q$37,$Q$38,$Q$40,$Q$41,$Q$42,$P161,AZ$2,AZ$4,AZ$3)</f>
        <v>0</v>
      </c>
      <c r="BA161" s="15">
        <f ca="1">_xll.DBRW($B$3,$Q$37,$Q$38,$Q$40,$Q$41,$Q$42,$P161,BA$2,BA$4,BA$3)</f>
        <v>0</v>
      </c>
      <c r="BB161" s="18">
        <f t="shared" ca="1" si="202"/>
        <v>0</v>
      </c>
      <c r="BC161" s="18">
        <f t="shared" ca="1" si="203"/>
        <v>0</v>
      </c>
      <c r="BD161" s="18">
        <f t="shared" ca="1" si="204"/>
        <v>0</v>
      </c>
      <c r="BE161" s="15">
        <f t="shared" ca="1" si="205"/>
        <v>0</v>
      </c>
      <c r="BF161" s="15">
        <f t="shared" ca="1" si="206"/>
        <v>0</v>
      </c>
      <c r="BG161" s="15">
        <f t="shared" ca="1" si="207"/>
        <v>0</v>
      </c>
      <c r="BH161" s="15">
        <f t="shared" ca="1" si="208"/>
        <v>0</v>
      </c>
      <c r="BI161" s="15">
        <f t="shared" ca="1" si="209"/>
        <v>0</v>
      </c>
      <c r="BJ161" s="15">
        <f t="shared" ca="1" si="210"/>
        <v>0</v>
      </c>
      <c r="BK161" s="15">
        <f t="shared" ca="1" si="211"/>
        <v>0</v>
      </c>
      <c r="BL161" s="15">
        <f t="shared" ca="1" si="212"/>
        <v>0</v>
      </c>
      <c r="BM161" s="16">
        <f ca="1">_xll.DBRW($B$3,$Q$37,$Q$38,$Q$40,$Q$41,$Q$42,$P161,BM$2,BM$4,BM$3)</f>
        <v>0</v>
      </c>
      <c r="BN161" s="16">
        <f ca="1">_xll.DBRW($B$3,$Q$37,$Q$38,$Q$40,$Q$41,$Q$42,$P161,BN$2,BN$4,BN$3)</f>
        <v>0</v>
      </c>
      <c r="BO161" s="17">
        <f t="shared" ca="1" si="213"/>
        <v>0</v>
      </c>
      <c r="BP161" s="14">
        <f t="shared" ca="1" si="214"/>
        <v>0</v>
      </c>
      <c r="BQ161" s="15">
        <f ca="1">_xll.DBRW($B$3,$Q$37,$Q$38,$Q$40,$Q$41,$Q$42,$P161,BQ$2,BQ$4,BQ$3)</f>
        <v>0</v>
      </c>
      <c r="BR161" s="15">
        <f ca="1">_xll.DBRW($B$3,$Q$37,$Q$38,$Q$40,$Q$41,$Q$42,$P161,BR$2,BR$4,BR$3)</f>
        <v>0</v>
      </c>
      <c r="BS161" s="15">
        <f ca="1">_xll.DBRW($B$3,$Q$37,$Q$38,$Q$40,$Q$41,$Q$42,$P161,BS$2,BS$4,BS$3)</f>
        <v>0</v>
      </c>
      <c r="BT161" s="15">
        <f ca="1">_xll.DBRW($B$3,$Q$37,$Q$38,$Q$40,$Q$41,$Q$42,$P161,BT$2,BT$4,BT$3)</f>
        <v>0</v>
      </c>
      <c r="BU161" s="15">
        <f ca="1">_xll.DBRW($B$3,$Q$37,$Q$38,$Q$40,$Q$41,$Q$42,$P161,BU$2,BU$4,BU$3)</f>
        <v>0</v>
      </c>
      <c r="BV161" s="15">
        <f ca="1">_xll.DBRW($B$3,$Q$37,$Q$38,$Q$40,$Q$41,$Q$42,$P161,BV$2,BV$4,BV$3)</f>
        <v>0</v>
      </c>
      <c r="BW161" s="15">
        <f ca="1">_xll.DBRW($B$3,$Q$37,$Q$38,$Q$40,$Q$41,$Q$42,$P161,BW$2,BW$4,BW$3)</f>
        <v>0</v>
      </c>
      <c r="BX161" s="15">
        <f ca="1">_xll.DBRW($B$3,$Q$37,$Q$38,$Q$40,$Q$41,$Q$42,$P161,BX$2,BX$4,BX$3)</f>
        <v>0</v>
      </c>
      <c r="BY161" s="15">
        <f ca="1">_xll.DBRW($B$3,$Q$37,$Q$38,$Q$40,$Q$41,$Q$42,$P161,BY$2,BY$4,BY$3)</f>
        <v>0</v>
      </c>
      <c r="BZ161" s="15">
        <f ca="1">_xll.DBRW($B$3,$Q$37,$Q$38,$Q$40,$Q$41,$Q$42,$P161,BZ$2,BZ$4,BZ$3)</f>
        <v>0</v>
      </c>
      <c r="CA161" s="15">
        <f t="shared" ca="1" si="215"/>
        <v>0</v>
      </c>
      <c r="CB161" s="15">
        <f t="shared" ca="1" si="216"/>
        <v>0</v>
      </c>
      <c r="CC161" s="15">
        <f t="shared" ca="1" si="217"/>
        <v>0</v>
      </c>
      <c r="CD161" s="15">
        <f t="shared" ca="1" si="218"/>
        <v>0</v>
      </c>
      <c r="CE161" s="15">
        <f t="shared" ca="1" si="219"/>
        <v>0</v>
      </c>
      <c r="CF161" s="15">
        <f t="shared" ca="1" si="220"/>
        <v>0</v>
      </c>
      <c r="CG161" s="15">
        <f t="shared" ca="1" si="221"/>
        <v>0</v>
      </c>
      <c r="CH161" s="15">
        <f t="shared" ca="1" si="222"/>
        <v>0</v>
      </c>
      <c r="CI161" s="15">
        <f t="shared" ca="1" si="223"/>
        <v>0</v>
      </c>
      <c r="CJ161" s="15">
        <f t="shared" ca="1" si="224"/>
        <v>0</v>
      </c>
      <c r="CK161" s="15">
        <f t="shared" ca="1" si="225"/>
        <v>0</v>
      </c>
      <c r="CL161" s="16">
        <f ca="1">_xll.DBRW($B$3,$Q$37,$Q$38,$Q$40,$Q$41,$Q$42,$P161,CL$2,CL$4,CL$3)</f>
        <v>0</v>
      </c>
      <c r="CM161" s="16">
        <f ca="1">_xll.DBRW($B$3,$Q$37,$Q$38,$Q$40,$Q$41,$Q$42,$P161,CM$2,CM$4,CM$3)</f>
        <v>0</v>
      </c>
      <c r="CN161" s="17">
        <f t="shared" ca="1" si="226"/>
        <v>0</v>
      </c>
      <c r="CO161" s="14">
        <f t="shared" ca="1" si="227"/>
        <v>0</v>
      </c>
      <c r="CP161" s="15">
        <f ca="1">_xll.DBRW($B$3,$Q$37,$Q$38,$Q$40,$Q$41,$Q$42,$P161,CP$2,CP$4,CP$3)</f>
        <v>0</v>
      </c>
      <c r="CQ161" s="15">
        <f ca="1">_xll.DBRW($B$3,$Q$37,$Q$38,$Q$40,$Q$41,$Q$42,$P161,CQ$2,CQ$4,CQ$3)</f>
        <v>0</v>
      </c>
      <c r="CR161" s="15">
        <f ca="1">_xll.DBRW($B$3,$Q$37,$Q$38,$Q$40,$Q$41,$Q$42,$P161,CR$2,CR$4,CR$3)</f>
        <v>0</v>
      </c>
      <c r="CS161" s="15">
        <f ca="1">_xll.DBRW($B$3,$Q$37,$Q$38,$Q$40,$Q$41,$Q$42,$P161,CS$2,CS$4,CS$3)</f>
        <v>0</v>
      </c>
      <c r="CT161" s="15">
        <f ca="1">_xll.DBRW($B$3,$Q$37,$Q$38,$Q$40,$Q$41,$Q$42,$P161,CT$2,CT$4,CT$3)</f>
        <v>0</v>
      </c>
      <c r="CU161" s="15">
        <f ca="1">_xll.DBRW($B$3,$Q$37,$Q$38,$Q$40,$Q$41,$Q$42,$P161,CU$2,CU$4,CU$3)</f>
        <v>0</v>
      </c>
      <c r="CV161" s="15">
        <f ca="1">_xll.DBRW($B$3,$Q$37,$Q$38,$Q$40,$Q$41,$Q$42,$P161,CV$2,CV$4,CV$3)</f>
        <v>0</v>
      </c>
      <c r="CW161" s="15">
        <f ca="1">_xll.DBRW($B$3,$Q$37,$Q$38,$Q$40,$Q$41,$Q$42,$P161,CW$2,CW$4,CW$3)</f>
        <v>0</v>
      </c>
      <c r="CX161" s="15">
        <f ca="1">_xll.DBRW($B$3,$Q$37,$Q$38,$Q$40,$Q$41,$Q$42,$P161,CX$2,CX$4,CX$3)</f>
        <v>0</v>
      </c>
      <c r="CY161" s="15">
        <f ca="1">_xll.DBRW($B$3,$Q$37,$Q$38,$Q$40,$Q$41,$Q$42,$P161,CY$2,CY$4,CY$3)</f>
        <v>0</v>
      </c>
      <c r="CZ161" s="15">
        <f t="shared" ca="1" si="228"/>
        <v>0</v>
      </c>
      <c r="DA161" s="15">
        <f t="shared" ca="1" si="229"/>
        <v>0</v>
      </c>
      <c r="DB161" s="15">
        <f t="shared" ca="1" si="230"/>
        <v>0</v>
      </c>
      <c r="DC161" s="15">
        <f t="shared" ca="1" si="231"/>
        <v>0</v>
      </c>
      <c r="DD161" s="15">
        <f t="shared" ca="1" si="232"/>
        <v>0</v>
      </c>
      <c r="DE161" s="15">
        <f t="shared" ca="1" si="233"/>
        <v>0</v>
      </c>
      <c r="DF161" s="15">
        <f t="shared" ca="1" si="234"/>
        <v>0</v>
      </c>
      <c r="DG161" s="15">
        <f t="shared" ca="1" si="235"/>
        <v>0</v>
      </c>
      <c r="DH161" s="15">
        <f t="shared" ca="1" si="236"/>
        <v>0</v>
      </c>
      <c r="DI161" s="15">
        <f t="shared" ca="1" si="237"/>
        <v>0</v>
      </c>
      <c r="DJ161" s="15">
        <f t="shared" ca="1" si="238"/>
        <v>0</v>
      </c>
      <c r="DK161" s="16">
        <f ca="1">_xll.DBRW($B$3,$Q$37,$Q$38,$Q$40,$Q$41,$Q$42,$P161,DK$2,DK$4,DK$3)</f>
        <v>0</v>
      </c>
      <c r="DL161" s="16">
        <f ca="1">_xll.DBRW($B$3,$Q$37,$Q$38,$Q$40,$Q$41,$Q$42,$P161,DL$2,DL$4,DL$3)</f>
        <v>0</v>
      </c>
      <c r="DM161" s="17">
        <f t="shared" ca="1" si="239"/>
        <v>0</v>
      </c>
      <c r="DN161" s="14">
        <f t="shared" ca="1" si="240"/>
        <v>0</v>
      </c>
      <c r="DO161" s="15">
        <f ca="1">_xll.DBRW($B$3,$Q$37,$Q$38,$Q$40,$Q$41,$Q$42,$P161,DO$2,DO$4,DO$3)</f>
        <v>0</v>
      </c>
      <c r="DP161" s="15">
        <f ca="1">_xll.DBRW($B$3,$Q$37,$Q$38,$Q$40,$Q$41,$Q$42,$P161,DP$2,DP$4,DP$3)</f>
        <v>0</v>
      </c>
      <c r="DQ161" s="15">
        <f ca="1">_xll.DBRW($B$3,$Q$37,$Q$38,$Q$40,$Q$41,$Q$42,$P161,DQ$2,DQ$4,DQ$3)</f>
        <v>0</v>
      </c>
      <c r="DR161" s="15">
        <f ca="1">_xll.DBRW($B$3,$Q$37,$Q$38,$Q$40,$Q$41,$Q$42,$P161,DR$2,DR$4,DR$3)</f>
        <v>0</v>
      </c>
      <c r="DS161" s="15">
        <f ca="1">_xll.DBRW($B$3,$Q$37,$Q$38,$Q$40,$Q$41,$Q$42,$P161,DS$2,DS$4,DS$3)</f>
        <v>0</v>
      </c>
      <c r="DT161" s="15">
        <f ca="1">_xll.DBRW($B$3,$Q$37,$Q$38,$Q$40,$Q$41,$Q$42,$P161,DT$2,DT$4,DT$3)</f>
        <v>0</v>
      </c>
      <c r="DU161" s="15">
        <f ca="1">_xll.DBRW($B$3,$Q$37,$Q$38,$Q$40,$Q$41,$Q$42,$P161,DU$2,DU$4,DU$3)</f>
        <v>0</v>
      </c>
      <c r="DV161" s="15">
        <f ca="1">_xll.DBRW($B$3,$Q$37,$Q$38,$Q$40,$Q$41,$Q$42,$P161,DV$2,DV$4,DV$3)</f>
        <v>0</v>
      </c>
      <c r="DW161" s="15">
        <f ca="1">_xll.DBRW($B$3,$Q$37,$Q$38,$Q$40,$Q$41,$Q$42,$P161,DW$2,DW$4,DW$3)</f>
        <v>0</v>
      </c>
      <c r="DX161" s="15">
        <f ca="1">_xll.DBRW($B$3,$Q$37,$Q$38,$Q$40,$Q$41,$Q$42,$P161,DX$2,DX$4,DX$3)</f>
        <v>0</v>
      </c>
      <c r="DY161" s="15">
        <f t="shared" ca="1" si="241"/>
        <v>0</v>
      </c>
      <c r="DZ161" s="15">
        <f t="shared" ca="1" si="242"/>
        <v>0</v>
      </c>
      <c r="EA161" s="15">
        <f t="shared" ca="1" si="243"/>
        <v>0</v>
      </c>
      <c r="EB161" s="15">
        <f t="shared" ca="1" si="244"/>
        <v>0</v>
      </c>
      <c r="EC161" s="15">
        <f t="shared" ca="1" si="245"/>
        <v>0</v>
      </c>
      <c r="ED161" s="15">
        <f t="shared" ca="1" si="246"/>
        <v>0</v>
      </c>
      <c r="EE161" s="15">
        <f t="shared" ca="1" si="247"/>
        <v>0</v>
      </c>
      <c r="EF161" s="15">
        <f t="shared" ca="1" si="248"/>
        <v>0</v>
      </c>
      <c r="EG161" s="15">
        <f t="shared" ca="1" si="249"/>
        <v>0</v>
      </c>
      <c r="EH161" s="15">
        <f t="shared" ca="1" si="250"/>
        <v>0</v>
      </c>
      <c r="EI161" s="15">
        <f t="shared" ca="1" si="251"/>
        <v>0</v>
      </c>
      <c r="EJ161" s="16">
        <f ca="1">_xll.DBRW($B$3,$Q$37,$Q$38,$Q$40,$Q$41,$Q$42,$P161,EJ$2,EJ$4,EJ$3)</f>
        <v>0</v>
      </c>
      <c r="EK161" s="16">
        <f ca="1">_xll.DBRW($B$3,$Q$37,$Q$38,$Q$40,$Q$41,$Q$42,$P161,EK$2,EK$4,EK$3)</f>
        <v>0</v>
      </c>
      <c r="EL161" s="17">
        <f t="shared" ca="1" si="252"/>
        <v>0</v>
      </c>
      <c r="EM161" s="14">
        <f t="shared" ca="1" si="253"/>
        <v>0</v>
      </c>
      <c r="EN161" s="15">
        <f ca="1">_xll.DBRW($B$3,$Q$37,$Q$38,$Q$40,$Q$41,$Q$42,$P161,EN$2,EN$4,EN$3)</f>
        <v>0</v>
      </c>
      <c r="EO161" s="15">
        <f ca="1">_xll.DBRW($B$3,$Q$37,$Q$38,$Q$40,$Q$41,$Q$42,$P161,EO$2,EO$4,EO$3)</f>
        <v>0</v>
      </c>
      <c r="EP161" s="15">
        <f ca="1">_xll.DBRW($B$3,$Q$37,$Q$38,$Q$40,$Q$41,$Q$42,$P161,EP$2,EP$4,EP$3)</f>
        <v>0</v>
      </c>
      <c r="EQ161" s="15">
        <f ca="1">_xll.DBRW($B$3,$Q$37,$Q$38,$Q$40,$Q$41,$Q$42,$P161,EQ$2,EQ$4,EQ$3)</f>
        <v>0</v>
      </c>
      <c r="ER161" s="15">
        <f ca="1">_xll.DBRW($B$3,$Q$37,$Q$38,$Q$40,$Q$41,$Q$42,$P161,ER$2,ER$4,ER$3)</f>
        <v>0</v>
      </c>
      <c r="ES161" s="15">
        <f ca="1">_xll.DBRW($B$3,$Q$37,$Q$38,$Q$40,$Q$41,$Q$42,$P161,ES$2,ES$4,ES$3)</f>
        <v>0</v>
      </c>
      <c r="ET161" s="15">
        <f ca="1">_xll.DBRW($B$3,$Q$37,$Q$38,$Q$40,$Q$41,$Q$42,$P161,ET$2,ET$4,ET$3)</f>
        <v>0</v>
      </c>
      <c r="EU161" s="15">
        <f ca="1">_xll.DBRW($B$3,$Q$37,$Q$38,$Q$40,$Q$41,$Q$42,$P161,EU$2,EU$4,EU$3)</f>
        <v>0</v>
      </c>
      <c r="EV161" s="15">
        <f ca="1">_xll.DBRW($B$3,$Q$37,$Q$38,$Q$40,$Q$41,$Q$42,$P161,EV$2,EV$4,EV$3)</f>
        <v>0</v>
      </c>
      <c r="EW161" s="15">
        <f ca="1">_xll.DBRW($B$3,$Q$37,$Q$38,$Q$40,$Q$41,$Q$42,$P161,EW$2,EW$4,EW$3)</f>
        <v>0</v>
      </c>
      <c r="EX161" s="15">
        <f t="shared" ca="1" si="254"/>
        <v>0</v>
      </c>
      <c r="EY161" s="15">
        <f t="shared" ca="1" si="255"/>
        <v>0</v>
      </c>
      <c r="EZ161" s="15">
        <f t="shared" ca="1" si="256"/>
        <v>0</v>
      </c>
      <c r="FA161" s="15">
        <f t="shared" ca="1" si="257"/>
        <v>0</v>
      </c>
      <c r="FB161" s="15">
        <f t="shared" ca="1" si="258"/>
        <v>0</v>
      </c>
      <c r="FC161" s="15">
        <f t="shared" ca="1" si="259"/>
        <v>0</v>
      </c>
      <c r="FD161" s="15">
        <f t="shared" ca="1" si="260"/>
        <v>0</v>
      </c>
      <c r="FE161" s="15">
        <f t="shared" ca="1" si="261"/>
        <v>0</v>
      </c>
      <c r="FF161" s="15">
        <f t="shared" ca="1" si="262"/>
        <v>0</v>
      </c>
      <c r="FG161" s="15">
        <f t="shared" ca="1" si="263"/>
        <v>0</v>
      </c>
      <c r="FH161" s="15">
        <f t="shared" ca="1" si="264"/>
        <v>0</v>
      </c>
      <c r="FI161" s="20"/>
      <c r="FJ161" s="85">
        <f t="shared" ca="1" si="265"/>
        <v>0</v>
      </c>
      <c r="FK161" s="21"/>
      <c r="FL161" s="22"/>
      <c r="FM161" s="104">
        <f ca="1">_xll.DBRW($B$3,$Q$37,$Q$38,$Q$40,$Q$41,$Q$42,$P161,FM$2,FM$4,FM$3)</f>
        <v>0</v>
      </c>
      <c r="FN161" s="105">
        <f t="shared" ca="1" si="266"/>
        <v>0</v>
      </c>
      <c r="FO161" s="104">
        <f ca="1">_xll.DBRW($B$3,$Q$37,$Q$38,$Q$40,$Q$41,$Q$42,$P161,FO$2,FO$4,FO$3)</f>
        <v>0</v>
      </c>
      <c r="FP161" s="105">
        <f t="shared" ca="1" si="267"/>
        <v>0</v>
      </c>
      <c r="FQ161" s="86">
        <f t="shared" ca="1" si="268"/>
        <v>0</v>
      </c>
      <c r="FR161" s="103">
        <f t="shared" ca="1" si="269"/>
        <v>0</v>
      </c>
      <c r="FS161" s="23"/>
      <c r="FU161" s="37"/>
      <c r="FV161" s="37"/>
      <c r="FW161" s="37"/>
      <c r="FX161" s="37"/>
      <c r="FY161" s="37"/>
      <c r="FZ161" s="37"/>
      <c r="GA161" s="37"/>
      <c r="GB161" s="37"/>
      <c r="GC161" s="37"/>
      <c r="GD161" s="37"/>
      <c r="GE161" s="37"/>
      <c r="GF161" s="37"/>
      <c r="GG161" s="37"/>
    </row>
    <row r="162" spans="1:189" ht="15" customHeight="1" x14ac:dyDescent="0.25">
      <c r="A162">
        <f t="shared" ca="1" si="191"/>
        <v>1</v>
      </c>
      <c r="C162" s="30"/>
      <c r="D162" s="30"/>
      <c r="E162" s="30" t="str">
        <f t="shared" ca="1" si="271"/>
        <v>VERIF. ELIGIBILITE PMM</v>
      </c>
      <c r="F162" s="30"/>
      <c r="G162" s="30"/>
      <c r="H162" s="30"/>
      <c r="I162" s="30" t="str">
        <f t="shared" ca="1" si="270"/>
        <v>VERIF. ELIGIBILITE PMM</v>
      </c>
      <c r="J162" s="30">
        <f t="shared" ca="1" si="192"/>
        <v>0</v>
      </c>
      <c r="K162" s="4"/>
      <c r="L162" s="9"/>
      <c r="M162" s="10"/>
      <c r="N162" s="9"/>
      <c r="O162" s="11"/>
      <c r="P162" s="130" t="s">
        <v>177</v>
      </c>
      <c r="Q162" s="130"/>
      <c r="R162" s="12"/>
      <c r="S162" s="13"/>
      <c r="T162" s="84">
        <f ca="1">_xll.DBRW($B$3,$Q$37,$Q$38,$Q$40,$Q$41,$Q$42,$P162,T$2,T$4,T$3)</f>
        <v>0</v>
      </c>
      <c r="U162" s="84">
        <f ca="1">_xll.DBRW($B$3,$Q$37,$Q$38,$Q$40,$Q$41,$Q$42,$P162,U$2,U$4,U$3)</f>
        <v>0</v>
      </c>
      <c r="V162" s="85">
        <f t="shared" ca="1" si="193"/>
        <v>0</v>
      </c>
      <c r="W162" s="106">
        <f t="shared" ca="1" si="194"/>
        <v>0</v>
      </c>
      <c r="X162" s="15">
        <f ca="1">_xll.DBRW($B$3,$Q$37,$Q$38,$Q$40,$Q$41,$Q$42,$P162,X$2,X$4,X$3)</f>
        <v>0</v>
      </c>
      <c r="Y162" s="15">
        <f ca="1">_xll.DBRW($B$3,$Q$37,$Q$38,$Q$40,$Q$41,$Q$42,$P162,Y$2,Y$4,Y$3)</f>
        <v>0</v>
      </c>
      <c r="Z162" s="15">
        <f ca="1">_xll.DBRW($B$3,$Q$37,$Q$38,$Q$40,$Q$41,$Q$42,$P162,Z$2,Z$4,Z$3)</f>
        <v>0</v>
      </c>
      <c r="AA162" s="15">
        <f ca="1">_xll.DBRW($B$3,$Q$37,$Q$38,$Q$40,$Q$41,$Q$42,$P162,AA$2,AA$4,AA$3)</f>
        <v>0</v>
      </c>
      <c r="AB162" s="15">
        <f ca="1">_xll.DBRW($B$3,$Q$37,$Q$38,$Q$40,$Q$41,$Q$42,$P162,AB$2,AB$4,AB$3)</f>
        <v>0</v>
      </c>
      <c r="AC162" s="15">
        <f ca="1">_xll.DBRW($B$3,$Q$37,$Q$38,$Q$40,$Q$41,$Q$42,$P162,AC$2,AC$4,AC$3)</f>
        <v>0</v>
      </c>
      <c r="AD162" s="15">
        <f ca="1">_xll.DBRW($B$3,$Q$37,$Q$38,$Q$40,$Q$41,$Q$42,$P162,AD$2,AD$4,AD$3)</f>
        <v>0</v>
      </c>
      <c r="AE162" s="15">
        <f ca="1">_xll.DBRW($B$3,$Q$37,$Q$38,$Q$40,$Q$41,$Q$42,$P162,AE$2,AE$4,AE$3)</f>
        <v>0</v>
      </c>
      <c r="AF162" s="15">
        <f ca="1">_xll.DBRW($B$3,$Q$37,$Q$38,$Q$40,$Q$41,$Q$42,$P162,AF$2,AF$4,AF$3)</f>
        <v>0</v>
      </c>
      <c r="AG162" s="15">
        <f ca="1">_xll.DBRW($B$3,$Q$37,$Q$38,$Q$40,$Q$41,$Q$42,$P162,AG$2,AG$4,AG$3)</f>
        <v>0</v>
      </c>
      <c r="AH162" s="15">
        <f t="shared" ca="1" si="195"/>
        <v>0</v>
      </c>
      <c r="AI162" s="15">
        <f t="shared" ca="1" si="196"/>
        <v>0</v>
      </c>
      <c r="AJ162" s="15">
        <f t="shared" ca="1" si="197"/>
        <v>0</v>
      </c>
      <c r="AK162" s="15">
        <f t="shared" ca="1" si="198"/>
        <v>0</v>
      </c>
      <c r="AL162" s="15">
        <f t="shared" ca="1" si="199"/>
        <v>0</v>
      </c>
      <c r="AM162" s="20"/>
      <c r="AN162" s="16">
        <f ca="1">_xll.DBRW($B$3,$Q$37,$Q$38,$Q$40,$Q$41,$Q$42,$P162,AN$2,AN$4,AN$3)</f>
        <v>0</v>
      </c>
      <c r="AO162" s="16">
        <f ca="1">_xll.DBRW($B$3,$Q$37,$Q$38,$Q$40,$Q$41,$Q$42,$P162,AO$2,AO$4,AO$3)</f>
        <v>0</v>
      </c>
      <c r="AP162" s="17">
        <f t="shared" ca="1" si="200"/>
        <v>0</v>
      </c>
      <c r="AQ162" s="14">
        <f t="shared" ca="1" si="201"/>
        <v>0</v>
      </c>
      <c r="AR162" s="18">
        <f ca="1">_xll.DBRW($B$3,$Q$37,$Q$38,$Q$40,$Q$41,$Q$42,$P162,AR$2,AR$4,AR$3)</f>
        <v>0</v>
      </c>
      <c r="AS162" s="19">
        <f ca="1">_xll.DBRW($B$3,$Q$37,$Q$38,$Q$40,$Q$41,$Q$42,$P162,AS$2,AS$4,AS$3)</f>
        <v>0</v>
      </c>
      <c r="AT162" s="18">
        <f ca="1">_xll.DBRW($B$3,$Q$37,$Q$38,$Q$40,$Q$41,$Q$42,$P162,AT$2,AT$4,AT$3)</f>
        <v>0</v>
      </c>
      <c r="AU162" s="15">
        <f ca="1">_xll.DBRW($B$3,$Q$37,$Q$38,$Q$40,$Q$41,$Q$42,$P162,AU$2,AU$4,AU$3)</f>
        <v>0</v>
      </c>
      <c r="AV162" s="15">
        <f ca="1">_xll.DBRW($B$3,$Q$37,$Q$38,$Q$40,$Q$41,$Q$42,$P162,AV$2,AV$4,AV$3)</f>
        <v>0</v>
      </c>
      <c r="AW162" s="18">
        <f ca="1">_xll.DBRW($B$3,$Q$37,$Q$38,$Q$40,$Q$41,$Q$42,$P162,AW$2,AW$4,AW$3)</f>
        <v>0</v>
      </c>
      <c r="AX162" s="19">
        <f ca="1">_xll.DBRW($B$3,$Q$37,$Q$38,$Q$40,$Q$41,$Q$42,$P162,AX$2,AX$4,AX$3)</f>
        <v>0</v>
      </c>
      <c r="AY162" s="18">
        <f ca="1">_xll.DBRW($B$3,$Q$37,$Q$38,$Q$40,$Q$41,$Q$42,$P162,AY$2,AY$4,AY$3)</f>
        <v>0</v>
      </c>
      <c r="AZ162" s="15">
        <f ca="1">_xll.DBRW($B$3,$Q$37,$Q$38,$Q$40,$Q$41,$Q$42,$P162,AZ$2,AZ$4,AZ$3)</f>
        <v>0</v>
      </c>
      <c r="BA162" s="15">
        <f ca="1">_xll.DBRW($B$3,$Q$37,$Q$38,$Q$40,$Q$41,$Q$42,$P162,BA$2,BA$4,BA$3)</f>
        <v>0</v>
      </c>
      <c r="BB162" s="18">
        <f t="shared" ca="1" si="202"/>
        <v>0</v>
      </c>
      <c r="BC162" s="18">
        <f t="shared" ca="1" si="203"/>
        <v>0</v>
      </c>
      <c r="BD162" s="18">
        <f t="shared" ca="1" si="204"/>
        <v>0</v>
      </c>
      <c r="BE162" s="15">
        <f t="shared" ca="1" si="205"/>
        <v>0</v>
      </c>
      <c r="BF162" s="15">
        <f t="shared" ca="1" si="206"/>
        <v>0</v>
      </c>
      <c r="BG162" s="15">
        <f t="shared" ca="1" si="207"/>
        <v>0</v>
      </c>
      <c r="BH162" s="15">
        <f t="shared" ca="1" si="208"/>
        <v>0</v>
      </c>
      <c r="BI162" s="15">
        <f t="shared" ca="1" si="209"/>
        <v>0</v>
      </c>
      <c r="BJ162" s="15">
        <f t="shared" ca="1" si="210"/>
        <v>0</v>
      </c>
      <c r="BK162" s="15">
        <f t="shared" ca="1" si="211"/>
        <v>0</v>
      </c>
      <c r="BL162" s="15">
        <f t="shared" ca="1" si="212"/>
        <v>0</v>
      </c>
      <c r="BM162" s="16">
        <f ca="1">_xll.DBRW($B$3,$Q$37,$Q$38,$Q$40,$Q$41,$Q$42,$P162,BM$2,BM$4,BM$3)</f>
        <v>0</v>
      </c>
      <c r="BN162" s="16">
        <f ca="1">_xll.DBRW($B$3,$Q$37,$Q$38,$Q$40,$Q$41,$Q$42,$P162,BN$2,BN$4,BN$3)</f>
        <v>0</v>
      </c>
      <c r="BO162" s="17">
        <f t="shared" ca="1" si="213"/>
        <v>0</v>
      </c>
      <c r="BP162" s="14">
        <f t="shared" ca="1" si="214"/>
        <v>0</v>
      </c>
      <c r="BQ162" s="15">
        <f ca="1">_xll.DBRW($B$3,$Q$37,$Q$38,$Q$40,$Q$41,$Q$42,$P162,BQ$2,BQ$4,BQ$3)</f>
        <v>0</v>
      </c>
      <c r="BR162" s="15">
        <f ca="1">_xll.DBRW($B$3,$Q$37,$Q$38,$Q$40,$Q$41,$Q$42,$P162,BR$2,BR$4,BR$3)</f>
        <v>0</v>
      </c>
      <c r="BS162" s="15">
        <f ca="1">_xll.DBRW($B$3,$Q$37,$Q$38,$Q$40,$Q$41,$Q$42,$P162,BS$2,BS$4,BS$3)</f>
        <v>0</v>
      </c>
      <c r="BT162" s="15">
        <f ca="1">_xll.DBRW($B$3,$Q$37,$Q$38,$Q$40,$Q$41,$Q$42,$P162,BT$2,BT$4,BT$3)</f>
        <v>0</v>
      </c>
      <c r="BU162" s="15">
        <f ca="1">_xll.DBRW($B$3,$Q$37,$Q$38,$Q$40,$Q$41,$Q$42,$P162,BU$2,BU$4,BU$3)</f>
        <v>0</v>
      </c>
      <c r="BV162" s="15">
        <f ca="1">_xll.DBRW($B$3,$Q$37,$Q$38,$Q$40,$Q$41,$Q$42,$P162,BV$2,BV$4,BV$3)</f>
        <v>0</v>
      </c>
      <c r="BW162" s="15">
        <f ca="1">_xll.DBRW($B$3,$Q$37,$Q$38,$Q$40,$Q$41,$Q$42,$P162,BW$2,BW$4,BW$3)</f>
        <v>0</v>
      </c>
      <c r="BX162" s="15">
        <f ca="1">_xll.DBRW($B$3,$Q$37,$Q$38,$Q$40,$Q$41,$Q$42,$P162,BX$2,BX$4,BX$3)</f>
        <v>0</v>
      </c>
      <c r="BY162" s="15">
        <f ca="1">_xll.DBRW($B$3,$Q$37,$Q$38,$Q$40,$Q$41,$Q$42,$P162,BY$2,BY$4,BY$3)</f>
        <v>0</v>
      </c>
      <c r="BZ162" s="15">
        <f ca="1">_xll.DBRW($B$3,$Q$37,$Q$38,$Q$40,$Q$41,$Q$42,$P162,BZ$2,BZ$4,BZ$3)</f>
        <v>0</v>
      </c>
      <c r="CA162" s="15">
        <f t="shared" ca="1" si="215"/>
        <v>0</v>
      </c>
      <c r="CB162" s="15">
        <f t="shared" ca="1" si="216"/>
        <v>0</v>
      </c>
      <c r="CC162" s="15">
        <f t="shared" ca="1" si="217"/>
        <v>0</v>
      </c>
      <c r="CD162" s="15">
        <f t="shared" ca="1" si="218"/>
        <v>0</v>
      </c>
      <c r="CE162" s="15">
        <f t="shared" ca="1" si="219"/>
        <v>0</v>
      </c>
      <c r="CF162" s="15">
        <f t="shared" ca="1" si="220"/>
        <v>0</v>
      </c>
      <c r="CG162" s="15">
        <f t="shared" ca="1" si="221"/>
        <v>0</v>
      </c>
      <c r="CH162" s="15">
        <f t="shared" ca="1" si="222"/>
        <v>0</v>
      </c>
      <c r="CI162" s="15">
        <f t="shared" ca="1" si="223"/>
        <v>0</v>
      </c>
      <c r="CJ162" s="15">
        <f t="shared" ca="1" si="224"/>
        <v>0</v>
      </c>
      <c r="CK162" s="15">
        <f t="shared" ca="1" si="225"/>
        <v>0</v>
      </c>
      <c r="CL162" s="16">
        <f ca="1">_xll.DBRW($B$3,$Q$37,$Q$38,$Q$40,$Q$41,$Q$42,$P162,CL$2,CL$4,CL$3)</f>
        <v>0</v>
      </c>
      <c r="CM162" s="16">
        <f ca="1">_xll.DBRW($B$3,$Q$37,$Q$38,$Q$40,$Q$41,$Q$42,$P162,CM$2,CM$4,CM$3)</f>
        <v>0</v>
      </c>
      <c r="CN162" s="17">
        <f t="shared" ca="1" si="226"/>
        <v>0</v>
      </c>
      <c r="CO162" s="14">
        <f t="shared" ca="1" si="227"/>
        <v>0</v>
      </c>
      <c r="CP162" s="15">
        <f ca="1">_xll.DBRW($B$3,$Q$37,$Q$38,$Q$40,$Q$41,$Q$42,$P162,CP$2,CP$4,CP$3)</f>
        <v>0</v>
      </c>
      <c r="CQ162" s="15">
        <f ca="1">_xll.DBRW($B$3,$Q$37,$Q$38,$Q$40,$Q$41,$Q$42,$P162,CQ$2,CQ$4,CQ$3)</f>
        <v>0</v>
      </c>
      <c r="CR162" s="15">
        <f ca="1">_xll.DBRW($B$3,$Q$37,$Q$38,$Q$40,$Q$41,$Q$42,$P162,CR$2,CR$4,CR$3)</f>
        <v>0</v>
      </c>
      <c r="CS162" s="15">
        <f ca="1">_xll.DBRW($B$3,$Q$37,$Q$38,$Q$40,$Q$41,$Q$42,$P162,CS$2,CS$4,CS$3)</f>
        <v>0</v>
      </c>
      <c r="CT162" s="15">
        <f ca="1">_xll.DBRW($B$3,$Q$37,$Q$38,$Q$40,$Q$41,$Q$42,$P162,CT$2,CT$4,CT$3)</f>
        <v>0</v>
      </c>
      <c r="CU162" s="15">
        <f ca="1">_xll.DBRW($B$3,$Q$37,$Q$38,$Q$40,$Q$41,$Q$42,$P162,CU$2,CU$4,CU$3)</f>
        <v>0</v>
      </c>
      <c r="CV162" s="15">
        <f ca="1">_xll.DBRW($B$3,$Q$37,$Q$38,$Q$40,$Q$41,$Q$42,$P162,CV$2,CV$4,CV$3)</f>
        <v>0</v>
      </c>
      <c r="CW162" s="15">
        <f ca="1">_xll.DBRW($B$3,$Q$37,$Q$38,$Q$40,$Q$41,$Q$42,$P162,CW$2,CW$4,CW$3)</f>
        <v>0</v>
      </c>
      <c r="CX162" s="15">
        <f ca="1">_xll.DBRW($B$3,$Q$37,$Q$38,$Q$40,$Q$41,$Q$42,$P162,CX$2,CX$4,CX$3)</f>
        <v>0</v>
      </c>
      <c r="CY162" s="15">
        <f ca="1">_xll.DBRW($B$3,$Q$37,$Q$38,$Q$40,$Q$41,$Q$42,$P162,CY$2,CY$4,CY$3)</f>
        <v>0</v>
      </c>
      <c r="CZ162" s="15">
        <f t="shared" ca="1" si="228"/>
        <v>0</v>
      </c>
      <c r="DA162" s="15">
        <f t="shared" ca="1" si="229"/>
        <v>0</v>
      </c>
      <c r="DB162" s="15">
        <f t="shared" ca="1" si="230"/>
        <v>0</v>
      </c>
      <c r="DC162" s="15">
        <f t="shared" ca="1" si="231"/>
        <v>0</v>
      </c>
      <c r="DD162" s="15">
        <f t="shared" ca="1" si="232"/>
        <v>0</v>
      </c>
      <c r="DE162" s="15">
        <f t="shared" ca="1" si="233"/>
        <v>0</v>
      </c>
      <c r="DF162" s="15">
        <f t="shared" ca="1" si="234"/>
        <v>0</v>
      </c>
      <c r="DG162" s="15">
        <f t="shared" ca="1" si="235"/>
        <v>0</v>
      </c>
      <c r="DH162" s="15">
        <f t="shared" ca="1" si="236"/>
        <v>0</v>
      </c>
      <c r="DI162" s="15">
        <f t="shared" ca="1" si="237"/>
        <v>0</v>
      </c>
      <c r="DJ162" s="15">
        <f t="shared" ca="1" si="238"/>
        <v>0</v>
      </c>
      <c r="DK162" s="16">
        <f ca="1">_xll.DBRW($B$3,$Q$37,$Q$38,$Q$40,$Q$41,$Q$42,$P162,DK$2,DK$4,DK$3)</f>
        <v>0</v>
      </c>
      <c r="DL162" s="16">
        <f ca="1">_xll.DBRW($B$3,$Q$37,$Q$38,$Q$40,$Q$41,$Q$42,$P162,DL$2,DL$4,DL$3)</f>
        <v>0</v>
      </c>
      <c r="DM162" s="17">
        <f t="shared" ca="1" si="239"/>
        <v>0</v>
      </c>
      <c r="DN162" s="14">
        <f t="shared" ca="1" si="240"/>
        <v>0</v>
      </c>
      <c r="DO162" s="15">
        <f ca="1">_xll.DBRW($B$3,$Q$37,$Q$38,$Q$40,$Q$41,$Q$42,$P162,DO$2,DO$4,DO$3)</f>
        <v>0</v>
      </c>
      <c r="DP162" s="15">
        <f ca="1">_xll.DBRW($B$3,$Q$37,$Q$38,$Q$40,$Q$41,$Q$42,$P162,DP$2,DP$4,DP$3)</f>
        <v>0</v>
      </c>
      <c r="DQ162" s="15">
        <f ca="1">_xll.DBRW($B$3,$Q$37,$Q$38,$Q$40,$Q$41,$Q$42,$P162,DQ$2,DQ$4,DQ$3)</f>
        <v>0</v>
      </c>
      <c r="DR162" s="15">
        <f ca="1">_xll.DBRW($B$3,$Q$37,$Q$38,$Q$40,$Q$41,$Q$42,$P162,DR$2,DR$4,DR$3)</f>
        <v>0</v>
      </c>
      <c r="DS162" s="15">
        <f ca="1">_xll.DBRW($B$3,$Q$37,$Q$38,$Q$40,$Q$41,$Q$42,$P162,DS$2,DS$4,DS$3)</f>
        <v>0</v>
      </c>
      <c r="DT162" s="15">
        <f ca="1">_xll.DBRW($B$3,$Q$37,$Q$38,$Q$40,$Q$41,$Q$42,$P162,DT$2,DT$4,DT$3)</f>
        <v>0</v>
      </c>
      <c r="DU162" s="15">
        <f ca="1">_xll.DBRW($B$3,$Q$37,$Q$38,$Q$40,$Q$41,$Q$42,$P162,DU$2,DU$4,DU$3)</f>
        <v>0</v>
      </c>
      <c r="DV162" s="15">
        <f ca="1">_xll.DBRW($B$3,$Q$37,$Q$38,$Q$40,$Q$41,$Q$42,$P162,DV$2,DV$4,DV$3)</f>
        <v>0</v>
      </c>
      <c r="DW162" s="15">
        <f ca="1">_xll.DBRW($B$3,$Q$37,$Q$38,$Q$40,$Q$41,$Q$42,$P162,DW$2,DW$4,DW$3)</f>
        <v>0</v>
      </c>
      <c r="DX162" s="15">
        <f ca="1">_xll.DBRW($B$3,$Q$37,$Q$38,$Q$40,$Q$41,$Q$42,$P162,DX$2,DX$4,DX$3)</f>
        <v>0</v>
      </c>
      <c r="DY162" s="15">
        <f t="shared" ca="1" si="241"/>
        <v>0</v>
      </c>
      <c r="DZ162" s="15">
        <f t="shared" ca="1" si="242"/>
        <v>0</v>
      </c>
      <c r="EA162" s="15">
        <f t="shared" ca="1" si="243"/>
        <v>0</v>
      </c>
      <c r="EB162" s="15">
        <f t="shared" ca="1" si="244"/>
        <v>0</v>
      </c>
      <c r="EC162" s="15">
        <f t="shared" ca="1" si="245"/>
        <v>0</v>
      </c>
      <c r="ED162" s="15">
        <f t="shared" ca="1" si="246"/>
        <v>0</v>
      </c>
      <c r="EE162" s="15">
        <f t="shared" ca="1" si="247"/>
        <v>0</v>
      </c>
      <c r="EF162" s="15">
        <f t="shared" ca="1" si="248"/>
        <v>0</v>
      </c>
      <c r="EG162" s="15">
        <f t="shared" ca="1" si="249"/>
        <v>0</v>
      </c>
      <c r="EH162" s="15">
        <f t="shared" ca="1" si="250"/>
        <v>0</v>
      </c>
      <c r="EI162" s="15">
        <f t="shared" ca="1" si="251"/>
        <v>0</v>
      </c>
      <c r="EJ162" s="16">
        <f ca="1">_xll.DBRW($B$3,$Q$37,$Q$38,$Q$40,$Q$41,$Q$42,$P162,EJ$2,EJ$4,EJ$3)</f>
        <v>0</v>
      </c>
      <c r="EK162" s="16">
        <f ca="1">_xll.DBRW($B$3,$Q$37,$Q$38,$Q$40,$Q$41,$Q$42,$P162,EK$2,EK$4,EK$3)</f>
        <v>0</v>
      </c>
      <c r="EL162" s="17">
        <f t="shared" ca="1" si="252"/>
        <v>0</v>
      </c>
      <c r="EM162" s="14">
        <f t="shared" ca="1" si="253"/>
        <v>0</v>
      </c>
      <c r="EN162" s="15">
        <f ca="1">_xll.DBRW($B$3,$Q$37,$Q$38,$Q$40,$Q$41,$Q$42,$P162,EN$2,EN$4,EN$3)</f>
        <v>0</v>
      </c>
      <c r="EO162" s="15">
        <f ca="1">_xll.DBRW($B$3,$Q$37,$Q$38,$Q$40,$Q$41,$Q$42,$P162,EO$2,EO$4,EO$3)</f>
        <v>0</v>
      </c>
      <c r="EP162" s="15">
        <f ca="1">_xll.DBRW($B$3,$Q$37,$Q$38,$Q$40,$Q$41,$Q$42,$P162,EP$2,EP$4,EP$3)</f>
        <v>0</v>
      </c>
      <c r="EQ162" s="15">
        <f ca="1">_xll.DBRW($B$3,$Q$37,$Q$38,$Q$40,$Q$41,$Q$42,$P162,EQ$2,EQ$4,EQ$3)</f>
        <v>0</v>
      </c>
      <c r="ER162" s="15">
        <f ca="1">_xll.DBRW($B$3,$Q$37,$Q$38,$Q$40,$Q$41,$Q$42,$P162,ER$2,ER$4,ER$3)</f>
        <v>0</v>
      </c>
      <c r="ES162" s="15">
        <f ca="1">_xll.DBRW($B$3,$Q$37,$Q$38,$Q$40,$Q$41,$Q$42,$P162,ES$2,ES$4,ES$3)</f>
        <v>0</v>
      </c>
      <c r="ET162" s="15">
        <f ca="1">_xll.DBRW($B$3,$Q$37,$Q$38,$Q$40,$Q$41,$Q$42,$P162,ET$2,ET$4,ET$3)</f>
        <v>0</v>
      </c>
      <c r="EU162" s="15">
        <f ca="1">_xll.DBRW($B$3,$Q$37,$Q$38,$Q$40,$Q$41,$Q$42,$P162,EU$2,EU$4,EU$3)</f>
        <v>0</v>
      </c>
      <c r="EV162" s="15">
        <f ca="1">_xll.DBRW($B$3,$Q$37,$Q$38,$Q$40,$Q$41,$Q$42,$P162,EV$2,EV$4,EV$3)</f>
        <v>0</v>
      </c>
      <c r="EW162" s="15">
        <f ca="1">_xll.DBRW($B$3,$Q$37,$Q$38,$Q$40,$Q$41,$Q$42,$P162,EW$2,EW$4,EW$3)</f>
        <v>0</v>
      </c>
      <c r="EX162" s="15">
        <f t="shared" ca="1" si="254"/>
        <v>0</v>
      </c>
      <c r="EY162" s="15">
        <f t="shared" ca="1" si="255"/>
        <v>0</v>
      </c>
      <c r="EZ162" s="15">
        <f t="shared" ca="1" si="256"/>
        <v>0</v>
      </c>
      <c r="FA162" s="15">
        <f t="shared" ca="1" si="257"/>
        <v>0</v>
      </c>
      <c r="FB162" s="15">
        <f t="shared" ca="1" si="258"/>
        <v>0</v>
      </c>
      <c r="FC162" s="15">
        <f t="shared" ca="1" si="259"/>
        <v>0</v>
      </c>
      <c r="FD162" s="15">
        <f t="shared" ca="1" si="260"/>
        <v>0</v>
      </c>
      <c r="FE162" s="15">
        <f t="shared" ca="1" si="261"/>
        <v>0</v>
      </c>
      <c r="FF162" s="15">
        <f t="shared" ca="1" si="262"/>
        <v>0</v>
      </c>
      <c r="FG162" s="15">
        <f t="shared" ca="1" si="263"/>
        <v>0</v>
      </c>
      <c r="FH162" s="15">
        <f t="shared" ca="1" si="264"/>
        <v>0</v>
      </c>
      <c r="FI162" s="20"/>
      <c r="FJ162" s="85">
        <f t="shared" ca="1" si="265"/>
        <v>0</v>
      </c>
      <c r="FK162" s="21"/>
      <c r="FL162" s="22"/>
      <c r="FM162" s="104">
        <f ca="1">_xll.DBRW($B$3,$Q$37,$Q$38,$Q$40,$Q$41,$Q$42,$P162,FM$2,FM$4,FM$3)</f>
        <v>0</v>
      </c>
      <c r="FN162" s="105">
        <f t="shared" ca="1" si="266"/>
        <v>0</v>
      </c>
      <c r="FO162" s="104">
        <f ca="1">_xll.DBRW($B$3,$Q$37,$Q$38,$Q$40,$Q$41,$Q$42,$P162,FO$2,FO$4,FO$3)</f>
        <v>0</v>
      </c>
      <c r="FP162" s="105">
        <f t="shared" ca="1" si="267"/>
        <v>0</v>
      </c>
      <c r="FQ162" s="86">
        <f t="shared" ca="1" si="268"/>
        <v>0</v>
      </c>
      <c r="FR162" s="103">
        <f t="shared" ca="1" si="269"/>
        <v>0</v>
      </c>
      <c r="FS162" s="23"/>
      <c r="FU162" s="37"/>
      <c r="FV162" s="37"/>
      <c r="FW162" s="37"/>
      <c r="FX162" s="37"/>
      <c r="FY162" s="37"/>
      <c r="FZ162" s="37"/>
      <c r="GA162" s="37"/>
      <c r="GB162" s="37"/>
      <c r="GC162" s="37"/>
      <c r="GD162" s="37"/>
      <c r="GE162" s="37"/>
      <c r="GF162" s="37"/>
      <c r="GG162" s="37"/>
    </row>
    <row r="163" spans="1:189" ht="15" customHeight="1" x14ac:dyDescent="0.25">
      <c r="A163">
        <f t="shared" ca="1" si="191"/>
        <v>1</v>
      </c>
      <c r="C163" s="30"/>
      <c r="D163" s="30"/>
      <c r="E163" s="30" t="str">
        <f t="shared" ca="1" si="271"/>
        <v>VERIF. ELIGIBILITE PMM</v>
      </c>
      <c r="F163" s="30"/>
      <c r="G163" s="30"/>
      <c r="H163" s="30"/>
      <c r="I163" s="30" t="str">
        <f t="shared" ca="1" si="270"/>
        <v>VERIF. ELIGIBILITE PMM</v>
      </c>
      <c r="J163" s="30">
        <f t="shared" ca="1" si="192"/>
        <v>0</v>
      </c>
      <c r="K163" s="4"/>
      <c r="L163" s="9"/>
      <c r="M163" s="10"/>
      <c r="N163" s="9"/>
      <c r="O163" s="11"/>
      <c r="P163" s="130" t="s">
        <v>361</v>
      </c>
      <c r="Q163" s="130"/>
      <c r="R163" s="12"/>
      <c r="S163" s="13"/>
      <c r="T163" s="84">
        <f ca="1">_xll.DBRW($B$3,$Q$37,$Q$38,$Q$40,$Q$41,$Q$42,$P163,T$2,T$4,T$3)</f>
        <v>0</v>
      </c>
      <c r="U163" s="84">
        <f ca="1">_xll.DBRW($B$3,$Q$37,$Q$38,$Q$40,$Q$41,$Q$42,$P163,U$2,U$4,U$3)</f>
        <v>0</v>
      </c>
      <c r="V163" s="85">
        <f t="shared" ca="1" si="193"/>
        <v>0</v>
      </c>
      <c r="W163" s="106">
        <f t="shared" ca="1" si="194"/>
        <v>0</v>
      </c>
      <c r="X163" s="15">
        <f ca="1">_xll.DBRW($B$3,$Q$37,$Q$38,$Q$40,$Q$41,$Q$42,$P163,X$2,X$4,X$3)</f>
        <v>0</v>
      </c>
      <c r="Y163" s="15">
        <f ca="1">_xll.DBRW($B$3,$Q$37,$Q$38,$Q$40,$Q$41,$Q$42,$P163,Y$2,Y$4,Y$3)</f>
        <v>0</v>
      </c>
      <c r="Z163" s="15">
        <f ca="1">_xll.DBRW($B$3,$Q$37,$Q$38,$Q$40,$Q$41,$Q$42,$P163,Z$2,Z$4,Z$3)</f>
        <v>0</v>
      </c>
      <c r="AA163" s="15">
        <f ca="1">_xll.DBRW($B$3,$Q$37,$Q$38,$Q$40,$Q$41,$Q$42,$P163,AA$2,AA$4,AA$3)</f>
        <v>0</v>
      </c>
      <c r="AB163" s="15">
        <f ca="1">_xll.DBRW($B$3,$Q$37,$Q$38,$Q$40,$Q$41,$Q$42,$P163,AB$2,AB$4,AB$3)</f>
        <v>0</v>
      </c>
      <c r="AC163" s="15">
        <f ca="1">_xll.DBRW($B$3,$Q$37,$Q$38,$Q$40,$Q$41,$Q$42,$P163,AC$2,AC$4,AC$3)</f>
        <v>0</v>
      </c>
      <c r="AD163" s="15">
        <f ca="1">_xll.DBRW($B$3,$Q$37,$Q$38,$Q$40,$Q$41,$Q$42,$P163,AD$2,AD$4,AD$3)</f>
        <v>0</v>
      </c>
      <c r="AE163" s="15">
        <f ca="1">_xll.DBRW($B$3,$Q$37,$Q$38,$Q$40,$Q$41,$Q$42,$P163,AE$2,AE$4,AE$3)</f>
        <v>0</v>
      </c>
      <c r="AF163" s="15">
        <f ca="1">_xll.DBRW($B$3,$Q$37,$Q$38,$Q$40,$Q$41,$Q$42,$P163,AF$2,AF$4,AF$3)</f>
        <v>0</v>
      </c>
      <c r="AG163" s="15">
        <f ca="1">_xll.DBRW($B$3,$Q$37,$Q$38,$Q$40,$Q$41,$Q$42,$P163,AG$2,AG$4,AG$3)</f>
        <v>0</v>
      </c>
      <c r="AH163" s="15">
        <f t="shared" ca="1" si="195"/>
        <v>0</v>
      </c>
      <c r="AI163" s="15">
        <f t="shared" ca="1" si="196"/>
        <v>0</v>
      </c>
      <c r="AJ163" s="15">
        <f t="shared" ca="1" si="197"/>
        <v>0</v>
      </c>
      <c r="AK163" s="15">
        <f t="shared" ca="1" si="198"/>
        <v>0</v>
      </c>
      <c r="AL163" s="15">
        <f t="shared" ca="1" si="199"/>
        <v>0</v>
      </c>
      <c r="AM163" s="20"/>
      <c r="AN163" s="16">
        <f ca="1">_xll.DBRW($B$3,$Q$37,$Q$38,$Q$40,$Q$41,$Q$42,$P163,AN$2,AN$4,AN$3)</f>
        <v>0</v>
      </c>
      <c r="AO163" s="16">
        <f ca="1">_xll.DBRW($B$3,$Q$37,$Q$38,$Q$40,$Q$41,$Q$42,$P163,AO$2,AO$4,AO$3)</f>
        <v>0</v>
      </c>
      <c r="AP163" s="17">
        <f t="shared" ca="1" si="200"/>
        <v>0</v>
      </c>
      <c r="AQ163" s="14">
        <f t="shared" ca="1" si="201"/>
        <v>0</v>
      </c>
      <c r="AR163" s="18">
        <f ca="1">_xll.DBRW($B$3,$Q$37,$Q$38,$Q$40,$Q$41,$Q$42,$P163,AR$2,AR$4,AR$3)</f>
        <v>0</v>
      </c>
      <c r="AS163" s="19">
        <f ca="1">_xll.DBRW($B$3,$Q$37,$Q$38,$Q$40,$Q$41,$Q$42,$P163,AS$2,AS$4,AS$3)</f>
        <v>0</v>
      </c>
      <c r="AT163" s="18">
        <f ca="1">_xll.DBRW($B$3,$Q$37,$Q$38,$Q$40,$Q$41,$Q$42,$P163,AT$2,AT$4,AT$3)</f>
        <v>0</v>
      </c>
      <c r="AU163" s="15">
        <f ca="1">_xll.DBRW($B$3,$Q$37,$Q$38,$Q$40,$Q$41,$Q$42,$P163,AU$2,AU$4,AU$3)</f>
        <v>0</v>
      </c>
      <c r="AV163" s="15">
        <f ca="1">_xll.DBRW($B$3,$Q$37,$Q$38,$Q$40,$Q$41,$Q$42,$P163,AV$2,AV$4,AV$3)</f>
        <v>0</v>
      </c>
      <c r="AW163" s="18">
        <f ca="1">_xll.DBRW($B$3,$Q$37,$Q$38,$Q$40,$Q$41,$Q$42,$P163,AW$2,AW$4,AW$3)</f>
        <v>0</v>
      </c>
      <c r="AX163" s="19">
        <f ca="1">_xll.DBRW($B$3,$Q$37,$Q$38,$Q$40,$Q$41,$Q$42,$P163,AX$2,AX$4,AX$3)</f>
        <v>0</v>
      </c>
      <c r="AY163" s="18">
        <f ca="1">_xll.DBRW($B$3,$Q$37,$Q$38,$Q$40,$Q$41,$Q$42,$P163,AY$2,AY$4,AY$3)</f>
        <v>0</v>
      </c>
      <c r="AZ163" s="15">
        <f ca="1">_xll.DBRW($B$3,$Q$37,$Q$38,$Q$40,$Q$41,$Q$42,$P163,AZ$2,AZ$4,AZ$3)</f>
        <v>0</v>
      </c>
      <c r="BA163" s="15">
        <f ca="1">_xll.DBRW($B$3,$Q$37,$Q$38,$Q$40,$Q$41,$Q$42,$P163,BA$2,BA$4,BA$3)</f>
        <v>0</v>
      </c>
      <c r="BB163" s="18">
        <f t="shared" ca="1" si="202"/>
        <v>0</v>
      </c>
      <c r="BC163" s="18">
        <f t="shared" ca="1" si="203"/>
        <v>0</v>
      </c>
      <c r="BD163" s="18">
        <f t="shared" ca="1" si="204"/>
        <v>0</v>
      </c>
      <c r="BE163" s="15">
        <f t="shared" ca="1" si="205"/>
        <v>0</v>
      </c>
      <c r="BF163" s="15">
        <f t="shared" ca="1" si="206"/>
        <v>0</v>
      </c>
      <c r="BG163" s="15">
        <f t="shared" ca="1" si="207"/>
        <v>0</v>
      </c>
      <c r="BH163" s="15">
        <f t="shared" ca="1" si="208"/>
        <v>0</v>
      </c>
      <c r="BI163" s="15">
        <f t="shared" ca="1" si="209"/>
        <v>0</v>
      </c>
      <c r="BJ163" s="15">
        <f t="shared" ca="1" si="210"/>
        <v>0</v>
      </c>
      <c r="BK163" s="15">
        <f t="shared" ca="1" si="211"/>
        <v>0</v>
      </c>
      <c r="BL163" s="15">
        <f t="shared" ca="1" si="212"/>
        <v>0</v>
      </c>
      <c r="BM163" s="16">
        <f ca="1">_xll.DBRW($B$3,$Q$37,$Q$38,$Q$40,$Q$41,$Q$42,$P163,BM$2,BM$4,BM$3)</f>
        <v>0</v>
      </c>
      <c r="BN163" s="16">
        <f ca="1">_xll.DBRW($B$3,$Q$37,$Q$38,$Q$40,$Q$41,$Q$42,$P163,BN$2,BN$4,BN$3)</f>
        <v>0</v>
      </c>
      <c r="BO163" s="17">
        <f t="shared" ca="1" si="213"/>
        <v>0</v>
      </c>
      <c r="BP163" s="14">
        <f t="shared" ca="1" si="214"/>
        <v>0</v>
      </c>
      <c r="BQ163" s="15">
        <f ca="1">_xll.DBRW($B$3,$Q$37,$Q$38,$Q$40,$Q$41,$Q$42,$P163,BQ$2,BQ$4,BQ$3)</f>
        <v>0</v>
      </c>
      <c r="BR163" s="15">
        <f ca="1">_xll.DBRW($B$3,$Q$37,$Q$38,$Q$40,$Q$41,$Q$42,$P163,BR$2,BR$4,BR$3)</f>
        <v>0</v>
      </c>
      <c r="BS163" s="15">
        <f ca="1">_xll.DBRW($B$3,$Q$37,$Q$38,$Q$40,$Q$41,$Q$42,$P163,BS$2,BS$4,BS$3)</f>
        <v>0</v>
      </c>
      <c r="BT163" s="15">
        <f ca="1">_xll.DBRW($B$3,$Q$37,$Q$38,$Q$40,$Q$41,$Q$42,$P163,BT$2,BT$4,BT$3)</f>
        <v>0</v>
      </c>
      <c r="BU163" s="15">
        <f ca="1">_xll.DBRW($B$3,$Q$37,$Q$38,$Q$40,$Q$41,$Q$42,$P163,BU$2,BU$4,BU$3)</f>
        <v>0</v>
      </c>
      <c r="BV163" s="15">
        <f ca="1">_xll.DBRW($B$3,$Q$37,$Q$38,$Q$40,$Q$41,$Q$42,$P163,BV$2,BV$4,BV$3)</f>
        <v>0</v>
      </c>
      <c r="BW163" s="15">
        <f ca="1">_xll.DBRW($B$3,$Q$37,$Q$38,$Q$40,$Q$41,$Q$42,$P163,BW$2,BW$4,BW$3)</f>
        <v>0</v>
      </c>
      <c r="BX163" s="15">
        <f ca="1">_xll.DBRW($B$3,$Q$37,$Q$38,$Q$40,$Q$41,$Q$42,$P163,BX$2,BX$4,BX$3)</f>
        <v>0</v>
      </c>
      <c r="BY163" s="15">
        <f ca="1">_xll.DBRW($B$3,$Q$37,$Q$38,$Q$40,$Q$41,$Q$42,$P163,BY$2,BY$4,BY$3)</f>
        <v>0</v>
      </c>
      <c r="BZ163" s="15">
        <f ca="1">_xll.DBRW($B$3,$Q$37,$Q$38,$Q$40,$Q$41,$Q$42,$P163,BZ$2,BZ$4,BZ$3)</f>
        <v>0</v>
      </c>
      <c r="CA163" s="15">
        <f t="shared" ca="1" si="215"/>
        <v>0</v>
      </c>
      <c r="CB163" s="15">
        <f t="shared" ca="1" si="216"/>
        <v>0</v>
      </c>
      <c r="CC163" s="15">
        <f t="shared" ca="1" si="217"/>
        <v>0</v>
      </c>
      <c r="CD163" s="15">
        <f t="shared" ca="1" si="218"/>
        <v>0</v>
      </c>
      <c r="CE163" s="15">
        <f t="shared" ca="1" si="219"/>
        <v>0</v>
      </c>
      <c r="CF163" s="15">
        <f t="shared" ca="1" si="220"/>
        <v>0</v>
      </c>
      <c r="CG163" s="15">
        <f t="shared" ca="1" si="221"/>
        <v>0</v>
      </c>
      <c r="CH163" s="15">
        <f t="shared" ca="1" si="222"/>
        <v>0</v>
      </c>
      <c r="CI163" s="15">
        <f t="shared" ca="1" si="223"/>
        <v>0</v>
      </c>
      <c r="CJ163" s="15">
        <f t="shared" ca="1" si="224"/>
        <v>0</v>
      </c>
      <c r="CK163" s="15">
        <f t="shared" ca="1" si="225"/>
        <v>0</v>
      </c>
      <c r="CL163" s="16">
        <f ca="1">_xll.DBRW($B$3,$Q$37,$Q$38,$Q$40,$Q$41,$Q$42,$P163,CL$2,CL$4,CL$3)</f>
        <v>0</v>
      </c>
      <c r="CM163" s="16">
        <f ca="1">_xll.DBRW($B$3,$Q$37,$Q$38,$Q$40,$Q$41,$Q$42,$P163,CM$2,CM$4,CM$3)</f>
        <v>0</v>
      </c>
      <c r="CN163" s="17">
        <f t="shared" ca="1" si="226"/>
        <v>0</v>
      </c>
      <c r="CO163" s="14">
        <f t="shared" ca="1" si="227"/>
        <v>0</v>
      </c>
      <c r="CP163" s="15">
        <f ca="1">_xll.DBRW($B$3,$Q$37,$Q$38,$Q$40,$Q$41,$Q$42,$P163,CP$2,CP$4,CP$3)</f>
        <v>0</v>
      </c>
      <c r="CQ163" s="15">
        <f ca="1">_xll.DBRW($B$3,$Q$37,$Q$38,$Q$40,$Q$41,$Q$42,$P163,CQ$2,CQ$4,CQ$3)</f>
        <v>0</v>
      </c>
      <c r="CR163" s="15">
        <f ca="1">_xll.DBRW($B$3,$Q$37,$Q$38,$Q$40,$Q$41,$Q$42,$P163,CR$2,CR$4,CR$3)</f>
        <v>0</v>
      </c>
      <c r="CS163" s="15">
        <f ca="1">_xll.DBRW($B$3,$Q$37,$Q$38,$Q$40,$Q$41,$Q$42,$P163,CS$2,CS$4,CS$3)</f>
        <v>0</v>
      </c>
      <c r="CT163" s="15">
        <f ca="1">_xll.DBRW($B$3,$Q$37,$Q$38,$Q$40,$Q$41,$Q$42,$P163,CT$2,CT$4,CT$3)</f>
        <v>0</v>
      </c>
      <c r="CU163" s="15">
        <f ca="1">_xll.DBRW($B$3,$Q$37,$Q$38,$Q$40,$Q$41,$Q$42,$P163,CU$2,CU$4,CU$3)</f>
        <v>0</v>
      </c>
      <c r="CV163" s="15">
        <f ca="1">_xll.DBRW($B$3,$Q$37,$Q$38,$Q$40,$Q$41,$Q$42,$P163,CV$2,CV$4,CV$3)</f>
        <v>0</v>
      </c>
      <c r="CW163" s="15">
        <f ca="1">_xll.DBRW($B$3,$Q$37,$Q$38,$Q$40,$Q$41,$Q$42,$P163,CW$2,CW$4,CW$3)</f>
        <v>0</v>
      </c>
      <c r="CX163" s="15">
        <f ca="1">_xll.DBRW($B$3,$Q$37,$Q$38,$Q$40,$Q$41,$Q$42,$P163,CX$2,CX$4,CX$3)</f>
        <v>0</v>
      </c>
      <c r="CY163" s="15">
        <f ca="1">_xll.DBRW($B$3,$Q$37,$Q$38,$Q$40,$Q$41,$Q$42,$P163,CY$2,CY$4,CY$3)</f>
        <v>0</v>
      </c>
      <c r="CZ163" s="15">
        <f t="shared" ca="1" si="228"/>
        <v>0</v>
      </c>
      <c r="DA163" s="15">
        <f t="shared" ca="1" si="229"/>
        <v>0</v>
      </c>
      <c r="DB163" s="15">
        <f t="shared" ca="1" si="230"/>
        <v>0</v>
      </c>
      <c r="DC163" s="15">
        <f t="shared" ca="1" si="231"/>
        <v>0</v>
      </c>
      <c r="DD163" s="15">
        <f t="shared" ca="1" si="232"/>
        <v>0</v>
      </c>
      <c r="DE163" s="15">
        <f t="shared" ca="1" si="233"/>
        <v>0</v>
      </c>
      <c r="DF163" s="15">
        <f t="shared" ca="1" si="234"/>
        <v>0</v>
      </c>
      <c r="DG163" s="15">
        <f t="shared" ca="1" si="235"/>
        <v>0</v>
      </c>
      <c r="DH163" s="15">
        <f t="shared" ca="1" si="236"/>
        <v>0</v>
      </c>
      <c r="DI163" s="15">
        <f t="shared" ca="1" si="237"/>
        <v>0</v>
      </c>
      <c r="DJ163" s="15">
        <f t="shared" ca="1" si="238"/>
        <v>0</v>
      </c>
      <c r="DK163" s="16">
        <f ca="1">_xll.DBRW($B$3,$Q$37,$Q$38,$Q$40,$Q$41,$Q$42,$P163,DK$2,DK$4,DK$3)</f>
        <v>0</v>
      </c>
      <c r="DL163" s="16">
        <f ca="1">_xll.DBRW($B$3,$Q$37,$Q$38,$Q$40,$Q$41,$Q$42,$P163,DL$2,DL$4,DL$3)</f>
        <v>0</v>
      </c>
      <c r="DM163" s="17">
        <f t="shared" ca="1" si="239"/>
        <v>0</v>
      </c>
      <c r="DN163" s="14">
        <f t="shared" ca="1" si="240"/>
        <v>0</v>
      </c>
      <c r="DO163" s="15">
        <f ca="1">_xll.DBRW($B$3,$Q$37,$Q$38,$Q$40,$Q$41,$Q$42,$P163,DO$2,DO$4,DO$3)</f>
        <v>0</v>
      </c>
      <c r="DP163" s="15">
        <f ca="1">_xll.DBRW($B$3,$Q$37,$Q$38,$Q$40,$Q$41,$Q$42,$P163,DP$2,DP$4,DP$3)</f>
        <v>0</v>
      </c>
      <c r="DQ163" s="15">
        <f ca="1">_xll.DBRW($B$3,$Q$37,$Q$38,$Q$40,$Q$41,$Q$42,$P163,DQ$2,DQ$4,DQ$3)</f>
        <v>0</v>
      </c>
      <c r="DR163" s="15">
        <f ca="1">_xll.DBRW($B$3,$Q$37,$Q$38,$Q$40,$Q$41,$Q$42,$P163,DR$2,DR$4,DR$3)</f>
        <v>0</v>
      </c>
      <c r="DS163" s="15">
        <f ca="1">_xll.DBRW($B$3,$Q$37,$Q$38,$Q$40,$Q$41,$Q$42,$P163,DS$2,DS$4,DS$3)</f>
        <v>0</v>
      </c>
      <c r="DT163" s="15">
        <f ca="1">_xll.DBRW($B$3,$Q$37,$Q$38,$Q$40,$Q$41,$Q$42,$P163,DT$2,DT$4,DT$3)</f>
        <v>0</v>
      </c>
      <c r="DU163" s="15">
        <f ca="1">_xll.DBRW($B$3,$Q$37,$Q$38,$Q$40,$Q$41,$Q$42,$P163,DU$2,DU$4,DU$3)</f>
        <v>0</v>
      </c>
      <c r="DV163" s="15">
        <f ca="1">_xll.DBRW($B$3,$Q$37,$Q$38,$Q$40,$Q$41,$Q$42,$P163,DV$2,DV$4,DV$3)</f>
        <v>0</v>
      </c>
      <c r="DW163" s="15">
        <f ca="1">_xll.DBRW($B$3,$Q$37,$Q$38,$Q$40,$Q$41,$Q$42,$P163,DW$2,DW$4,DW$3)</f>
        <v>0</v>
      </c>
      <c r="DX163" s="15">
        <f ca="1">_xll.DBRW($B$3,$Q$37,$Q$38,$Q$40,$Q$41,$Q$42,$P163,DX$2,DX$4,DX$3)</f>
        <v>0</v>
      </c>
      <c r="DY163" s="15">
        <f t="shared" ca="1" si="241"/>
        <v>0</v>
      </c>
      <c r="DZ163" s="15">
        <f t="shared" ca="1" si="242"/>
        <v>0</v>
      </c>
      <c r="EA163" s="15">
        <f t="shared" ca="1" si="243"/>
        <v>0</v>
      </c>
      <c r="EB163" s="15">
        <f t="shared" ca="1" si="244"/>
        <v>0</v>
      </c>
      <c r="EC163" s="15">
        <f t="shared" ca="1" si="245"/>
        <v>0</v>
      </c>
      <c r="ED163" s="15">
        <f t="shared" ca="1" si="246"/>
        <v>0</v>
      </c>
      <c r="EE163" s="15">
        <f t="shared" ca="1" si="247"/>
        <v>0</v>
      </c>
      <c r="EF163" s="15">
        <f t="shared" ca="1" si="248"/>
        <v>0</v>
      </c>
      <c r="EG163" s="15">
        <f t="shared" ca="1" si="249"/>
        <v>0</v>
      </c>
      <c r="EH163" s="15">
        <f t="shared" ca="1" si="250"/>
        <v>0</v>
      </c>
      <c r="EI163" s="15">
        <f t="shared" ca="1" si="251"/>
        <v>0</v>
      </c>
      <c r="EJ163" s="16">
        <f ca="1">_xll.DBRW($B$3,$Q$37,$Q$38,$Q$40,$Q$41,$Q$42,$P163,EJ$2,EJ$4,EJ$3)</f>
        <v>0</v>
      </c>
      <c r="EK163" s="16">
        <f ca="1">_xll.DBRW($B$3,$Q$37,$Q$38,$Q$40,$Q$41,$Q$42,$P163,EK$2,EK$4,EK$3)</f>
        <v>0</v>
      </c>
      <c r="EL163" s="17">
        <f t="shared" ca="1" si="252"/>
        <v>0</v>
      </c>
      <c r="EM163" s="14">
        <f t="shared" ca="1" si="253"/>
        <v>0</v>
      </c>
      <c r="EN163" s="15">
        <f ca="1">_xll.DBRW($B$3,$Q$37,$Q$38,$Q$40,$Q$41,$Q$42,$P163,EN$2,EN$4,EN$3)</f>
        <v>0</v>
      </c>
      <c r="EO163" s="15">
        <f ca="1">_xll.DBRW($B$3,$Q$37,$Q$38,$Q$40,$Q$41,$Q$42,$P163,EO$2,EO$4,EO$3)</f>
        <v>0</v>
      </c>
      <c r="EP163" s="15">
        <f ca="1">_xll.DBRW($B$3,$Q$37,$Q$38,$Q$40,$Q$41,$Q$42,$P163,EP$2,EP$4,EP$3)</f>
        <v>0</v>
      </c>
      <c r="EQ163" s="15">
        <f ca="1">_xll.DBRW($B$3,$Q$37,$Q$38,$Q$40,$Q$41,$Q$42,$P163,EQ$2,EQ$4,EQ$3)</f>
        <v>0</v>
      </c>
      <c r="ER163" s="15">
        <f ca="1">_xll.DBRW($B$3,$Q$37,$Q$38,$Q$40,$Q$41,$Q$42,$P163,ER$2,ER$4,ER$3)</f>
        <v>0</v>
      </c>
      <c r="ES163" s="15">
        <f ca="1">_xll.DBRW($B$3,$Q$37,$Q$38,$Q$40,$Q$41,$Q$42,$P163,ES$2,ES$4,ES$3)</f>
        <v>0</v>
      </c>
      <c r="ET163" s="15">
        <f ca="1">_xll.DBRW($B$3,$Q$37,$Q$38,$Q$40,$Q$41,$Q$42,$P163,ET$2,ET$4,ET$3)</f>
        <v>0</v>
      </c>
      <c r="EU163" s="15">
        <f ca="1">_xll.DBRW($B$3,$Q$37,$Q$38,$Q$40,$Q$41,$Q$42,$P163,EU$2,EU$4,EU$3)</f>
        <v>0</v>
      </c>
      <c r="EV163" s="15">
        <f ca="1">_xll.DBRW($B$3,$Q$37,$Q$38,$Q$40,$Q$41,$Q$42,$P163,EV$2,EV$4,EV$3)</f>
        <v>0</v>
      </c>
      <c r="EW163" s="15">
        <f ca="1">_xll.DBRW($B$3,$Q$37,$Q$38,$Q$40,$Q$41,$Q$42,$P163,EW$2,EW$4,EW$3)</f>
        <v>0</v>
      </c>
      <c r="EX163" s="15">
        <f t="shared" ca="1" si="254"/>
        <v>0</v>
      </c>
      <c r="EY163" s="15">
        <f t="shared" ca="1" si="255"/>
        <v>0</v>
      </c>
      <c r="EZ163" s="15">
        <f t="shared" ca="1" si="256"/>
        <v>0</v>
      </c>
      <c r="FA163" s="15">
        <f t="shared" ca="1" si="257"/>
        <v>0</v>
      </c>
      <c r="FB163" s="15">
        <f t="shared" ca="1" si="258"/>
        <v>0</v>
      </c>
      <c r="FC163" s="15">
        <f t="shared" ca="1" si="259"/>
        <v>0</v>
      </c>
      <c r="FD163" s="15">
        <f t="shared" ca="1" si="260"/>
        <v>0</v>
      </c>
      <c r="FE163" s="15">
        <f t="shared" ca="1" si="261"/>
        <v>0</v>
      </c>
      <c r="FF163" s="15">
        <f t="shared" ca="1" si="262"/>
        <v>0</v>
      </c>
      <c r="FG163" s="15">
        <f t="shared" ca="1" si="263"/>
        <v>0</v>
      </c>
      <c r="FH163" s="15">
        <f t="shared" ca="1" si="264"/>
        <v>0</v>
      </c>
      <c r="FI163" s="20"/>
      <c r="FJ163" s="85">
        <f t="shared" ca="1" si="265"/>
        <v>0</v>
      </c>
      <c r="FK163" s="21"/>
      <c r="FL163" s="22"/>
      <c r="FM163" s="104">
        <f ca="1">_xll.DBRW($B$3,$Q$37,$Q$38,$Q$40,$Q$41,$Q$42,$P163,FM$2,FM$4,FM$3)</f>
        <v>0</v>
      </c>
      <c r="FN163" s="105">
        <f t="shared" ca="1" si="266"/>
        <v>0</v>
      </c>
      <c r="FO163" s="104">
        <f ca="1">_xll.DBRW($B$3,$Q$37,$Q$38,$Q$40,$Q$41,$Q$42,$P163,FO$2,FO$4,FO$3)</f>
        <v>0</v>
      </c>
      <c r="FP163" s="105">
        <f t="shared" ca="1" si="267"/>
        <v>0</v>
      </c>
      <c r="FQ163" s="86">
        <f t="shared" ca="1" si="268"/>
        <v>0</v>
      </c>
      <c r="FR163" s="103">
        <f t="shared" ca="1" si="269"/>
        <v>0</v>
      </c>
      <c r="FS163" s="23"/>
      <c r="FU163" s="37"/>
      <c r="FV163" s="37"/>
      <c r="FW163" s="37"/>
      <c r="FX163" s="37"/>
      <c r="FY163" s="37"/>
      <c r="FZ163" s="37"/>
      <c r="GA163" s="37"/>
      <c r="GB163" s="37"/>
      <c r="GC163" s="37"/>
      <c r="GD163" s="37"/>
      <c r="GE163" s="37"/>
      <c r="GF163" s="37"/>
      <c r="GG163" s="37"/>
    </row>
    <row r="164" spans="1:189" ht="15" customHeight="1" x14ac:dyDescent="0.25">
      <c r="A164">
        <f t="shared" ca="1" si="191"/>
        <v>1</v>
      </c>
      <c r="C164" s="30"/>
      <c r="D164" s="30"/>
      <c r="E164" s="30" t="str">
        <f t="shared" ca="1" si="271"/>
        <v>VERIF. ELIGIBILITE PMM</v>
      </c>
      <c r="F164" s="30"/>
      <c r="G164" s="30"/>
      <c r="H164" s="30"/>
      <c r="I164" s="30" t="str">
        <f t="shared" ca="1" si="270"/>
        <v>VERIF. ELIGIBILITE PMM</v>
      </c>
      <c r="J164" s="30">
        <f t="shared" ca="1" si="192"/>
        <v>0</v>
      </c>
      <c r="K164" s="4"/>
      <c r="L164" s="9"/>
      <c r="M164" s="10"/>
      <c r="N164" s="9"/>
      <c r="O164" s="11"/>
      <c r="P164" s="130" t="s">
        <v>230</v>
      </c>
      <c r="Q164" s="130"/>
      <c r="R164" s="12"/>
      <c r="S164" s="13"/>
      <c r="T164" s="84">
        <f ca="1">_xll.DBRW($B$3,$Q$37,$Q$38,$Q$40,$Q$41,$Q$42,$P164,T$2,T$4,T$3)</f>
        <v>0</v>
      </c>
      <c r="U164" s="84">
        <f ca="1">_xll.DBRW($B$3,$Q$37,$Q$38,$Q$40,$Q$41,$Q$42,$P164,U$2,U$4,U$3)</f>
        <v>0</v>
      </c>
      <c r="V164" s="85">
        <f t="shared" ca="1" si="193"/>
        <v>0</v>
      </c>
      <c r="W164" s="106">
        <f t="shared" ca="1" si="194"/>
        <v>0</v>
      </c>
      <c r="X164" s="15">
        <f ca="1">_xll.DBRW($B$3,$Q$37,$Q$38,$Q$40,$Q$41,$Q$42,$P164,X$2,X$4,X$3)</f>
        <v>0</v>
      </c>
      <c r="Y164" s="15">
        <f ca="1">_xll.DBRW($B$3,$Q$37,$Q$38,$Q$40,$Q$41,$Q$42,$P164,Y$2,Y$4,Y$3)</f>
        <v>0</v>
      </c>
      <c r="Z164" s="15">
        <f ca="1">_xll.DBRW($B$3,$Q$37,$Q$38,$Q$40,$Q$41,$Q$42,$P164,Z$2,Z$4,Z$3)</f>
        <v>0</v>
      </c>
      <c r="AA164" s="15">
        <f ca="1">_xll.DBRW($B$3,$Q$37,$Q$38,$Q$40,$Q$41,$Q$42,$P164,AA$2,AA$4,AA$3)</f>
        <v>0</v>
      </c>
      <c r="AB164" s="15">
        <f ca="1">_xll.DBRW($B$3,$Q$37,$Q$38,$Q$40,$Q$41,$Q$42,$P164,AB$2,AB$4,AB$3)</f>
        <v>0</v>
      </c>
      <c r="AC164" s="15">
        <f ca="1">_xll.DBRW($B$3,$Q$37,$Q$38,$Q$40,$Q$41,$Q$42,$P164,AC$2,AC$4,AC$3)</f>
        <v>0</v>
      </c>
      <c r="AD164" s="15">
        <f ca="1">_xll.DBRW($B$3,$Q$37,$Q$38,$Q$40,$Q$41,$Q$42,$P164,AD$2,AD$4,AD$3)</f>
        <v>0</v>
      </c>
      <c r="AE164" s="15">
        <f ca="1">_xll.DBRW($B$3,$Q$37,$Q$38,$Q$40,$Q$41,$Q$42,$P164,AE$2,AE$4,AE$3)</f>
        <v>0</v>
      </c>
      <c r="AF164" s="15">
        <f ca="1">_xll.DBRW($B$3,$Q$37,$Q$38,$Q$40,$Q$41,$Q$42,$P164,AF$2,AF$4,AF$3)</f>
        <v>0</v>
      </c>
      <c r="AG164" s="15">
        <f ca="1">_xll.DBRW($B$3,$Q$37,$Q$38,$Q$40,$Q$41,$Q$42,$P164,AG$2,AG$4,AG$3)</f>
        <v>0</v>
      </c>
      <c r="AH164" s="15">
        <f t="shared" ca="1" si="195"/>
        <v>0</v>
      </c>
      <c r="AI164" s="15">
        <f t="shared" ca="1" si="196"/>
        <v>0</v>
      </c>
      <c r="AJ164" s="15">
        <f t="shared" ca="1" si="197"/>
        <v>0</v>
      </c>
      <c r="AK164" s="15">
        <f t="shared" ca="1" si="198"/>
        <v>0</v>
      </c>
      <c r="AL164" s="15">
        <f t="shared" ca="1" si="199"/>
        <v>0</v>
      </c>
      <c r="AM164" s="20"/>
      <c r="AN164" s="16">
        <f ca="1">_xll.DBRW($B$3,$Q$37,$Q$38,$Q$40,$Q$41,$Q$42,$P164,AN$2,AN$4,AN$3)</f>
        <v>0</v>
      </c>
      <c r="AO164" s="16">
        <f ca="1">_xll.DBRW($B$3,$Q$37,$Q$38,$Q$40,$Q$41,$Q$42,$P164,AO$2,AO$4,AO$3)</f>
        <v>0</v>
      </c>
      <c r="AP164" s="17">
        <f t="shared" ca="1" si="200"/>
        <v>0</v>
      </c>
      <c r="AQ164" s="14">
        <f t="shared" ca="1" si="201"/>
        <v>0</v>
      </c>
      <c r="AR164" s="18">
        <f ca="1">_xll.DBRW($B$3,$Q$37,$Q$38,$Q$40,$Q$41,$Q$42,$P164,AR$2,AR$4,AR$3)</f>
        <v>0</v>
      </c>
      <c r="AS164" s="19">
        <f ca="1">_xll.DBRW($B$3,$Q$37,$Q$38,$Q$40,$Q$41,$Q$42,$P164,AS$2,AS$4,AS$3)</f>
        <v>0</v>
      </c>
      <c r="AT164" s="18">
        <f ca="1">_xll.DBRW($B$3,$Q$37,$Q$38,$Q$40,$Q$41,$Q$42,$P164,AT$2,AT$4,AT$3)</f>
        <v>0</v>
      </c>
      <c r="AU164" s="15">
        <f ca="1">_xll.DBRW($B$3,$Q$37,$Q$38,$Q$40,$Q$41,$Q$42,$P164,AU$2,AU$4,AU$3)</f>
        <v>0</v>
      </c>
      <c r="AV164" s="15">
        <f ca="1">_xll.DBRW($B$3,$Q$37,$Q$38,$Q$40,$Q$41,$Q$42,$P164,AV$2,AV$4,AV$3)</f>
        <v>0</v>
      </c>
      <c r="AW164" s="18">
        <f ca="1">_xll.DBRW($B$3,$Q$37,$Q$38,$Q$40,$Q$41,$Q$42,$P164,AW$2,AW$4,AW$3)</f>
        <v>0</v>
      </c>
      <c r="AX164" s="19">
        <f ca="1">_xll.DBRW($B$3,$Q$37,$Q$38,$Q$40,$Q$41,$Q$42,$P164,AX$2,AX$4,AX$3)</f>
        <v>0</v>
      </c>
      <c r="AY164" s="18">
        <f ca="1">_xll.DBRW($B$3,$Q$37,$Q$38,$Q$40,$Q$41,$Q$42,$P164,AY$2,AY$4,AY$3)</f>
        <v>0</v>
      </c>
      <c r="AZ164" s="15">
        <f ca="1">_xll.DBRW($B$3,$Q$37,$Q$38,$Q$40,$Q$41,$Q$42,$P164,AZ$2,AZ$4,AZ$3)</f>
        <v>0</v>
      </c>
      <c r="BA164" s="15">
        <f ca="1">_xll.DBRW($B$3,$Q$37,$Q$38,$Q$40,$Q$41,$Q$42,$P164,BA$2,BA$4,BA$3)</f>
        <v>0</v>
      </c>
      <c r="BB164" s="18">
        <f t="shared" ca="1" si="202"/>
        <v>0</v>
      </c>
      <c r="BC164" s="18">
        <f t="shared" ca="1" si="203"/>
        <v>0</v>
      </c>
      <c r="BD164" s="18">
        <f t="shared" ca="1" si="204"/>
        <v>0</v>
      </c>
      <c r="BE164" s="15">
        <f t="shared" ca="1" si="205"/>
        <v>0</v>
      </c>
      <c r="BF164" s="15">
        <f t="shared" ca="1" si="206"/>
        <v>0</v>
      </c>
      <c r="BG164" s="15">
        <f t="shared" ca="1" si="207"/>
        <v>0</v>
      </c>
      <c r="BH164" s="15">
        <f t="shared" ca="1" si="208"/>
        <v>0</v>
      </c>
      <c r="BI164" s="15">
        <f t="shared" ca="1" si="209"/>
        <v>0</v>
      </c>
      <c r="BJ164" s="15">
        <f t="shared" ca="1" si="210"/>
        <v>0</v>
      </c>
      <c r="BK164" s="15">
        <f t="shared" ca="1" si="211"/>
        <v>0</v>
      </c>
      <c r="BL164" s="15">
        <f t="shared" ca="1" si="212"/>
        <v>0</v>
      </c>
      <c r="BM164" s="16">
        <f ca="1">_xll.DBRW($B$3,$Q$37,$Q$38,$Q$40,$Q$41,$Q$42,$P164,BM$2,BM$4,BM$3)</f>
        <v>0</v>
      </c>
      <c r="BN164" s="16">
        <f ca="1">_xll.DBRW($B$3,$Q$37,$Q$38,$Q$40,$Q$41,$Q$42,$P164,BN$2,BN$4,BN$3)</f>
        <v>0</v>
      </c>
      <c r="BO164" s="17">
        <f t="shared" ca="1" si="213"/>
        <v>0</v>
      </c>
      <c r="BP164" s="14">
        <f t="shared" ca="1" si="214"/>
        <v>0</v>
      </c>
      <c r="BQ164" s="15">
        <f ca="1">_xll.DBRW($B$3,$Q$37,$Q$38,$Q$40,$Q$41,$Q$42,$P164,BQ$2,BQ$4,BQ$3)</f>
        <v>0</v>
      </c>
      <c r="BR164" s="15">
        <f ca="1">_xll.DBRW($B$3,$Q$37,$Q$38,$Q$40,$Q$41,$Q$42,$P164,BR$2,BR$4,BR$3)</f>
        <v>0</v>
      </c>
      <c r="BS164" s="15">
        <f ca="1">_xll.DBRW($B$3,$Q$37,$Q$38,$Q$40,$Q$41,$Q$42,$P164,BS$2,BS$4,BS$3)</f>
        <v>0</v>
      </c>
      <c r="BT164" s="15">
        <f ca="1">_xll.DBRW($B$3,$Q$37,$Q$38,$Q$40,$Q$41,$Q$42,$P164,BT$2,BT$4,BT$3)</f>
        <v>0</v>
      </c>
      <c r="BU164" s="15">
        <f ca="1">_xll.DBRW($B$3,$Q$37,$Q$38,$Q$40,$Q$41,$Q$42,$P164,BU$2,BU$4,BU$3)</f>
        <v>0</v>
      </c>
      <c r="BV164" s="15">
        <f ca="1">_xll.DBRW($B$3,$Q$37,$Q$38,$Q$40,$Q$41,$Q$42,$P164,BV$2,BV$4,BV$3)</f>
        <v>0</v>
      </c>
      <c r="BW164" s="15">
        <f ca="1">_xll.DBRW($B$3,$Q$37,$Q$38,$Q$40,$Q$41,$Q$42,$P164,BW$2,BW$4,BW$3)</f>
        <v>0</v>
      </c>
      <c r="BX164" s="15">
        <f ca="1">_xll.DBRW($B$3,$Q$37,$Q$38,$Q$40,$Q$41,$Q$42,$P164,BX$2,BX$4,BX$3)</f>
        <v>0</v>
      </c>
      <c r="BY164" s="15">
        <f ca="1">_xll.DBRW($B$3,$Q$37,$Q$38,$Q$40,$Q$41,$Q$42,$P164,BY$2,BY$4,BY$3)</f>
        <v>0</v>
      </c>
      <c r="BZ164" s="15">
        <f ca="1">_xll.DBRW($B$3,$Q$37,$Q$38,$Q$40,$Q$41,$Q$42,$P164,BZ$2,BZ$4,BZ$3)</f>
        <v>0</v>
      </c>
      <c r="CA164" s="15">
        <f t="shared" ca="1" si="215"/>
        <v>0</v>
      </c>
      <c r="CB164" s="15">
        <f t="shared" ca="1" si="216"/>
        <v>0</v>
      </c>
      <c r="CC164" s="15">
        <f t="shared" ca="1" si="217"/>
        <v>0</v>
      </c>
      <c r="CD164" s="15">
        <f t="shared" ca="1" si="218"/>
        <v>0</v>
      </c>
      <c r="CE164" s="15">
        <f t="shared" ca="1" si="219"/>
        <v>0</v>
      </c>
      <c r="CF164" s="15">
        <f t="shared" ca="1" si="220"/>
        <v>0</v>
      </c>
      <c r="CG164" s="15">
        <f t="shared" ca="1" si="221"/>
        <v>0</v>
      </c>
      <c r="CH164" s="15">
        <f t="shared" ca="1" si="222"/>
        <v>0</v>
      </c>
      <c r="CI164" s="15">
        <f t="shared" ca="1" si="223"/>
        <v>0</v>
      </c>
      <c r="CJ164" s="15">
        <f t="shared" ca="1" si="224"/>
        <v>0</v>
      </c>
      <c r="CK164" s="15">
        <f t="shared" ca="1" si="225"/>
        <v>0</v>
      </c>
      <c r="CL164" s="16">
        <f ca="1">_xll.DBRW($B$3,$Q$37,$Q$38,$Q$40,$Q$41,$Q$42,$P164,CL$2,CL$4,CL$3)</f>
        <v>0</v>
      </c>
      <c r="CM164" s="16">
        <f ca="1">_xll.DBRW($B$3,$Q$37,$Q$38,$Q$40,$Q$41,$Q$42,$P164,CM$2,CM$4,CM$3)</f>
        <v>0</v>
      </c>
      <c r="CN164" s="17">
        <f t="shared" ca="1" si="226"/>
        <v>0</v>
      </c>
      <c r="CO164" s="14">
        <f t="shared" ca="1" si="227"/>
        <v>0</v>
      </c>
      <c r="CP164" s="15">
        <f ca="1">_xll.DBRW($B$3,$Q$37,$Q$38,$Q$40,$Q$41,$Q$42,$P164,CP$2,CP$4,CP$3)</f>
        <v>0</v>
      </c>
      <c r="CQ164" s="15">
        <f ca="1">_xll.DBRW($B$3,$Q$37,$Q$38,$Q$40,$Q$41,$Q$42,$P164,CQ$2,CQ$4,CQ$3)</f>
        <v>0</v>
      </c>
      <c r="CR164" s="15">
        <f ca="1">_xll.DBRW($B$3,$Q$37,$Q$38,$Q$40,$Q$41,$Q$42,$P164,CR$2,CR$4,CR$3)</f>
        <v>0</v>
      </c>
      <c r="CS164" s="15">
        <f ca="1">_xll.DBRW($B$3,$Q$37,$Q$38,$Q$40,$Q$41,$Q$42,$P164,CS$2,CS$4,CS$3)</f>
        <v>0</v>
      </c>
      <c r="CT164" s="15">
        <f ca="1">_xll.DBRW($B$3,$Q$37,$Q$38,$Q$40,$Q$41,$Q$42,$P164,CT$2,CT$4,CT$3)</f>
        <v>0</v>
      </c>
      <c r="CU164" s="15">
        <f ca="1">_xll.DBRW($B$3,$Q$37,$Q$38,$Q$40,$Q$41,$Q$42,$P164,CU$2,CU$4,CU$3)</f>
        <v>0</v>
      </c>
      <c r="CV164" s="15">
        <f ca="1">_xll.DBRW($B$3,$Q$37,$Q$38,$Q$40,$Q$41,$Q$42,$P164,CV$2,CV$4,CV$3)</f>
        <v>0</v>
      </c>
      <c r="CW164" s="15">
        <f ca="1">_xll.DBRW($B$3,$Q$37,$Q$38,$Q$40,$Q$41,$Q$42,$P164,CW$2,CW$4,CW$3)</f>
        <v>0</v>
      </c>
      <c r="CX164" s="15">
        <f ca="1">_xll.DBRW($B$3,$Q$37,$Q$38,$Q$40,$Q$41,$Q$42,$P164,CX$2,CX$4,CX$3)</f>
        <v>0</v>
      </c>
      <c r="CY164" s="15">
        <f ca="1">_xll.DBRW($B$3,$Q$37,$Q$38,$Q$40,$Q$41,$Q$42,$P164,CY$2,CY$4,CY$3)</f>
        <v>0</v>
      </c>
      <c r="CZ164" s="15">
        <f t="shared" ca="1" si="228"/>
        <v>0</v>
      </c>
      <c r="DA164" s="15">
        <f t="shared" ca="1" si="229"/>
        <v>0</v>
      </c>
      <c r="DB164" s="15">
        <f t="shared" ca="1" si="230"/>
        <v>0</v>
      </c>
      <c r="DC164" s="15">
        <f t="shared" ca="1" si="231"/>
        <v>0</v>
      </c>
      <c r="DD164" s="15">
        <f t="shared" ca="1" si="232"/>
        <v>0</v>
      </c>
      <c r="DE164" s="15">
        <f t="shared" ca="1" si="233"/>
        <v>0</v>
      </c>
      <c r="DF164" s="15">
        <f t="shared" ca="1" si="234"/>
        <v>0</v>
      </c>
      <c r="DG164" s="15">
        <f t="shared" ca="1" si="235"/>
        <v>0</v>
      </c>
      <c r="DH164" s="15">
        <f t="shared" ca="1" si="236"/>
        <v>0</v>
      </c>
      <c r="DI164" s="15">
        <f t="shared" ca="1" si="237"/>
        <v>0</v>
      </c>
      <c r="DJ164" s="15">
        <f t="shared" ca="1" si="238"/>
        <v>0</v>
      </c>
      <c r="DK164" s="16">
        <f ca="1">_xll.DBRW($B$3,$Q$37,$Q$38,$Q$40,$Q$41,$Q$42,$P164,DK$2,DK$4,DK$3)</f>
        <v>0</v>
      </c>
      <c r="DL164" s="16">
        <f ca="1">_xll.DBRW($B$3,$Q$37,$Q$38,$Q$40,$Q$41,$Q$42,$P164,DL$2,DL$4,DL$3)</f>
        <v>0</v>
      </c>
      <c r="DM164" s="17">
        <f t="shared" ca="1" si="239"/>
        <v>0</v>
      </c>
      <c r="DN164" s="14">
        <f t="shared" ca="1" si="240"/>
        <v>0</v>
      </c>
      <c r="DO164" s="15">
        <f ca="1">_xll.DBRW($B$3,$Q$37,$Q$38,$Q$40,$Q$41,$Q$42,$P164,DO$2,DO$4,DO$3)</f>
        <v>0</v>
      </c>
      <c r="DP164" s="15">
        <f ca="1">_xll.DBRW($B$3,$Q$37,$Q$38,$Q$40,$Q$41,$Q$42,$P164,DP$2,DP$4,DP$3)</f>
        <v>0</v>
      </c>
      <c r="DQ164" s="15">
        <f ca="1">_xll.DBRW($B$3,$Q$37,$Q$38,$Q$40,$Q$41,$Q$42,$P164,DQ$2,DQ$4,DQ$3)</f>
        <v>0</v>
      </c>
      <c r="DR164" s="15">
        <f ca="1">_xll.DBRW($B$3,$Q$37,$Q$38,$Q$40,$Q$41,$Q$42,$P164,DR$2,DR$4,DR$3)</f>
        <v>0</v>
      </c>
      <c r="DS164" s="15">
        <f ca="1">_xll.DBRW($B$3,$Q$37,$Q$38,$Q$40,$Q$41,$Q$42,$P164,DS$2,DS$4,DS$3)</f>
        <v>0</v>
      </c>
      <c r="DT164" s="15">
        <f ca="1">_xll.DBRW($B$3,$Q$37,$Q$38,$Q$40,$Q$41,$Q$42,$P164,DT$2,DT$4,DT$3)</f>
        <v>0</v>
      </c>
      <c r="DU164" s="15">
        <f ca="1">_xll.DBRW($B$3,$Q$37,$Q$38,$Q$40,$Q$41,$Q$42,$P164,DU$2,DU$4,DU$3)</f>
        <v>0</v>
      </c>
      <c r="DV164" s="15">
        <f ca="1">_xll.DBRW($B$3,$Q$37,$Q$38,$Q$40,$Q$41,$Q$42,$P164,DV$2,DV$4,DV$3)</f>
        <v>0</v>
      </c>
      <c r="DW164" s="15">
        <f ca="1">_xll.DBRW($B$3,$Q$37,$Q$38,$Q$40,$Q$41,$Q$42,$P164,DW$2,DW$4,DW$3)</f>
        <v>0</v>
      </c>
      <c r="DX164" s="15">
        <f ca="1">_xll.DBRW($B$3,$Q$37,$Q$38,$Q$40,$Q$41,$Q$42,$P164,DX$2,DX$4,DX$3)</f>
        <v>0</v>
      </c>
      <c r="DY164" s="15">
        <f t="shared" ca="1" si="241"/>
        <v>0</v>
      </c>
      <c r="DZ164" s="15">
        <f t="shared" ca="1" si="242"/>
        <v>0</v>
      </c>
      <c r="EA164" s="15">
        <f t="shared" ca="1" si="243"/>
        <v>0</v>
      </c>
      <c r="EB164" s="15">
        <f t="shared" ca="1" si="244"/>
        <v>0</v>
      </c>
      <c r="EC164" s="15">
        <f t="shared" ca="1" si="245"/>
        <v>0</v>
      </c>
      <c r="ED164" s="15">
        <f t="shared" ca="1" si="246"/>
        <v>0</v>
      </c>
      <c r="EE164" s="15">
        <f t="shared" ca="1" si="247"/>
        <v>0</v>
      </c>
      <c r="EF164" s="15">
        <f t="shared" ca="1" si="248"/>
        <v>0</v>
      </c>
      <c r="EG164" s="15">
        <f t="shared" ca="1" si="249"/>
        <v>0</v>
      </c>
      <c r="EH164" s="15">
        <f t="shared" ca="1" si="250"/>
        <v>0</v>
      </c>
      <c r="EI164" s="15">
        <f t="shared" ca="1" si="251"/>
        <v>0</v>
      </c>
      <c r="EJ164" s="16">
        <f ca="1">_xll.DBRW($B$3,$Q$37,$Q$38,$Q$40,$Q$41,$Q$42,$P164,EJ$2,EJ$4,EJ$3)</f>
        <v>0</v>
      </c>
      <c r="EK164" s="16">
        <f ca="1">_xll.DBRW($B$3,$Q$37,$Q$38,$Q$40,$Q$41,$Q$42,$P164,EK$2,EK$4,EK$3)</f>
        <v>0</v>
      </c>
      <c r="EL164" s="17">
        <f t="shared" ca="1" si="252"/>
        <v>0</v>
      </c>
      <c r="EM164" s="14">
        <f t="shared" ca="1" si="253"/>
        <v>0</v>
      </c>
      <c r="EN164" s="15">
        <f ca="1">_xll.DBRW($B$3,$Q$37,$Q$38,$Q$40,$Q$41,$Q$42,$P164,EN$2,EN$4,EN$3)</f>
        <v>0</v>
      </c>
      <c r="EO164" s="15">
        <f ca="1">_xll.DBRW($B$3,$Q$37,$Q$38,$Q$40,$Q$41,$Q$42,$P164,EO$2,EO$4,EO$3)</f>
        <v>0</v>
      </c>
      <c r="EP164" s="15">
        <f ca="1">_xll.DBRW($B$3,$Q$37,$Q$38,$Q$40,$Q$41,$Q$42,$P164,EP$2,EP$4,EP$3)</f>
        <v>0</v>
      </c>
      <c r="EQ164" s="15">
        <f ca="1">_xll.DBRW($B$3,$Q$37,$Q$38,$Q$40,$Q$41,$Q$42,$P164,EQ$2,EQ$4,EQ$3)</f>
        <v>0</v>
      </c>
      <c r="ER164" s="15">
        <f ca="1">_xll.DBRW($B$3,$Q$37,$Q$38,$Q$40,$Q$41,$Q$42,$P164,ER$2,ER$4,ER$3)</f>
        <v>0</v>
      </c>
      <c r="ES164" s="15">
        <f ca="1">_xll.DBRW($B$3,$Q$37,$Q$38,$Q$40,$Q$41,$Q$42,$P164,ES$2,ES$4,ES$3)</f>
        <v>0</v>
      </c>
      <c r="ET164" s="15">
        <f ca="1">_xll.DBRW($B$3,$Q$37,$Q$38,$Q$40,$Q$41,$Q$42,$P164,ET$2,ET$4,ET$3)</f>
        <v>0</v>
      </c>
      <c r="EU164" s="15">
        <f ca="1">_xll.DBRW($B$3,$Q$37,$Q$38,$Q$40,$Q$41,$Q$42,$P164,EU$2,EU$4,EU$3)</f>
        <v>0</v>
      </c>
      <c r="EV164" s="15">
        <f ca="1">_xll.DBRW($B$3,$Q$37,$Q$38,$Q$40,$Q$41,$Q$42,$P164,EV$2,EV$4,EV$3)</f>
        <v>0</v>
      </c>
      <c r="EW164" s="15">
        <f ca="1">_xll.DBRW($B$3,$Q$37,$Q$38,$Q$40,$Q$41,$Q$42,$P164,EW$2,EW$4,EW$3)</f>
        <v>0</v>
      </c>
      <c r="EX164" s="15">
        <f t="shared" ca="1" si="254"/>
        <v>0</v>
      </c>
      <c r="EY164" s="15">
        <f t="shared" ca="1" si="255"/>
        <v>0</v>
      </c>
      <c r="EZ164" s="15">
        <f t="shared" ca="1" si="256"/>
        <v>0</v>
      </c>
      <c r="FA164" s="15">
        <f t="shared" ca="1" si="257"/>
        <v>0</v>
      </c>
      <c r="FB164" s="15">
        <f t="shared" ca="1" si="258"/>
        <v>0</v>
      </c>
      <c r="FC164" s="15">
        <f t="shared" ca="1" si="259"/>
        <v>0</v>
      </c>
      <c r="FD164" s="15">
        <f t="shared" ca="1" si="260"/>
        <v>0</v>
      </c>
      <c r="FE164" s="15">
        <f t="shared" ca="1" si="261"/>
        <v>0</v>
      </c>
      <c r="FF164" s="15">
        <f t="shared" ca="1" si="262"/>
        <v>0</v>
      </c>
      <c r="FG164" s="15">
        <f t="shared" ca="1" si="263"/>
        <v>0</v>
      </c>
      <c r="FH164" s="15">
        <f t="shared" ca="1" si="264"/>
        <v>0</v>
      </c>
      <c r="FI164" s="20"/>
      <c r="FJ164" s="85">
        <f t="shared" ca="1" si="265"/>
        <v>0</v>
      </c>
      <c r="FK164" s="21"/>
      <c r="FL164" s="22"/>
      <c r="FM164" s="104">
        <f ca="1">_xll.DBRW($B$3,$Q$37,$Q$38,$Q$40,$Q$41,$Q$42,$P164,FM$2,FM$4,FM$3)</f>
        <v>0</v>
      </c>
      <c r="FN164" s="105">
        <f t="shared" ca="1" si="266"/>
        <v>0</v>
      </c>
      <c r="FO164" s="104">
        <f ca="1">_xll.DBRW($B$3,$Q$37,$Q$38,$Q$40,$Q$41,$Q$42,$P164,FO$2,FO$4,FO$3)</f>
        <v>0</v>
      </c>
      <c r="FP164" s="105">
        <f t="shared" ca="1" si="267"/>
        <v>0</v>
      </c>
      <c r="FQ164" s="86">
        <f t="shared" ca="1" si="268"/>
        <v>0</v>
      </c>
      <c r="FR164" s="103">
        <f t="shared" ca="1" si="269"/>
        <v>0</v>
      </c>
      <c r="FS164" s="23"/>
      <c r="FU164" s="37"/>
      <c r="FV164" s="37"/>
      <c r="FW164" s="37"/>
      <c r="FX164" s="37"/>
      <c r="FY164" s="37"/>
      <c r="FZ164" s="37"/>
      <c r="GA164" s="37"/>
      <c r="GB164" s="37"/>
      <c r="GC164" s="37"/>
      <c r="GD164" s="37"/>
      <c r="GE164" s="37"/>
      <c r="GF164" s="37"/>
      <c r="GG164" s="37"/>
    </row>
    <row r="165" spans="1:189" ht="15" customHeight="1" x14ac:dyDescent="0.25">
      <c r="A165">
        <f t="shared" ca="1" si="191"/>
        <v>1</v>
      </c>
      <c r="C165" s="30"/>
      <c r="D165" s="30"/>
      <c r="E165" s="30" t="str">
        <f t="shared" ca="1" si="271"/>
        <v>VERIF. ELIGIBILITE PMM</v>
      </c>
      <c r="F165" s="30"/>
      <c r="G165" s="30"/>
      <c r="H165" s="30"/>
      <c r="I165" s="30" t="str">
        <f t="shared" ca="1" si="270"/>
        <v>VERIF. ELIGIBILITE PMM</v>
      </c>
      <c r="J165" s="30">
        <f t="shared" ca="1" si="192"/>
        <v>0</v>
      </c>
      <c r="K165" s="4"/>
      <c r="L165" s="9"/>
      <c r="M165" s="10"/>
      <c r="N165" s="9"/>
      <c r="O165" s="11"/>
      <c r="P165" s="130" t="s">
        <v>231</v>
      </c>
      <c r="Q165" s="130"/>
      <c r="R165" s="12"/>
      <c r="S165" s="13"/>
      <c r="T165" s="84">
        <f ca="1">_xll.DBRW($B$3,$Q$37,$Q$38,$Q$40,$Q$41,$Q$42,$P165,T$2,T$4,T$3)</f>
        <v>0</v>
      </c>
      <c r="U165" s="84">
        <f ca="1">_xll.DBRW($B$3,$Q$37,$Q$38,$Q$40,$Q$41,$Q$42,$P165,U$2,U$4,U$3)</f>
        <v>0</v>
      </c>
      <c r="V165" s="85">
        <f t="shared" ca="1" si="193"/>
        <v>0</v>
      </c>
      <c r="W165" s="106">
        <f t="shared" ca="1" si="194"/>
        <v>0</v>
      </c>
      <c r="X165" s="15">
        <f ca="1">_xll.DBRW($B$3,$Q$37,$Q$38,$Q$40,$Q$41,$Q$42,$P165,X$2,X$4,X$3)</f>
        <v>0</v>
      </c>
      <c r="Y165" s="15">
        <f ca="1">_xll.DBRW($B$3,$Q$37,$Q$38,$Q$40,$Q$41,$Q$42,$P165,Y$2,Y$4,Y$3)</f>
        <v>0</v>
      </c>
      <c r="Z165" s="15">
        <f ca="1">_xll.DBRW($B$3,$Q$37,$Q$38,$Q$40,$Q$41,$Q$42,$P165,Z$2,Z$4,Z$3)</f>
        <v>0</v>
      </c>
      <c r="AA165" s="15">
        <f ca="1">_xll.DBRW($B$3,$Q$37,$Q$38,$Q$40,$Q$41,$Q$42,$P165,AA$2,AA$4,AA$3)</f>
        <v>0</v>
      </c>
      <c r="AB165" s="15">
        <f ca="1">_xll.DBRW($B$3,$Q$37,$Q$38,$Q$40,$Q$41,$Q$42,$P165,AB$2,AB$4,AB$3)</f>
        <v>0</v>
      </c>
      <c r="AC165" s="15">
        <f ca="1">_xll.DBRW($B$3,$Q$37,$Q$38,$Q$40,$Q$41,$Q$42,$P165,AC$2,AC$4,AC$3)</f>
        <v>0</v>
      </c>
      <c r="AD165" s="15">
        <f ca="1">_xll.DBRW($B$3,$Q$37,$Q$38,$Q$40,$Q$41,$Q$42,$P165,AD$2,AD$4,AD$3)</f>
        <v>0</v>
      </c>
      <c r="AE165" s="15">
        <f ca="1">_xll.DBRW($B$3,$Q$37,$Q$38,$Q$40,$Q$41,$Q$42,$P165,AE$2,AE$4,AE$3)</f>
        <v>0</v>
      </c>
      <c r="AF165" s="15">
        <f ca="1">_xll.DBRW($B$3,$Q$37,$Q$38,$Q$40,$Q$41,$Q$42,$P165,AF$2,AF$4,AF$3)</f>
        <v>0</v>
      </c>
      <c r="AG165" s="15">
        <f ca="1">_xll.DBRW($B$3,$Q$37,$Q$38,$Q$40,$Q$41,$Q$42,$P165,AG$2,AG$4,AG$3)</f>
        <v>0</v>
      </c>
      <c r="AH165" s="15">
        <f t="shared" ca="1" si="195"/>
        <v>0</v>
      </c>
      <c r="AI165" s="15">
        <f t="shared" ca="1" si="196"/>
        <v>0</v>
      </c>
      <c r="AJ165" s="15">
        <f t="shared" ca="1" si="197"/>
        <v>0</v>
      </c>
      <c r="AK165" s="15">
        <f t="shared" ca="1" si="198"/>
        <v>0</v>
      </c>
      <c r="AL165" s="15">
        <f t="shared" ca="1" si="199"/>
        <v>0</v>
      </c>
      <c r="AM165" s="20"/>
      <c r="AN165" s="16">
        <f ca="1">_xll.DBRW($B$3,$Q$37,$Q$38,$Q$40,$Q$41,$Q$42,$P165,AN$2,AN$4,AN$3)</f>
        <v>0</v>
      </c>
      <c r="AO165" s="16">
        <f ca="1">_xll.DBRW($B$3,$Q$37,$Q$38,$Q$40,$Q$41,$Q$42,$P165,AO$2,AO$4,AO$3)</f>
        <v>0</v>
      </c>
      <c r="AP165" s="17">
        <f t="shared" ca="1" si="200"/>
        <v>0</v>
      </c>
      <c r="AQ165" s="14">
        <f t="shared" ca="1" si="201"/>
        <v>0</v>
      </c>
      <c r="AR165" s="18">
        <f ca="1">_xll.DBRW($B$3,$Q$37,$Q$38,$Q$40,$Q$41,$Q$42,$P165,AR$2,AR$4,AR$3)</f>
        <v>0</v>
      </c>
      <c r="AS165" s="19">
        <f ca="1">_xll.DBRW($B$3,$Q$37,$Q$38,$Q$40,$Q$41,$Q$42,$P165,AS$2,AS$4,AS$3)</f>
        <v>0</v>
      </c>
      <c r="AT165" s="18">
        <f ca="1">_xll.DBRW($B$3,$Q$37,$Q$38,$Q$40,$Q$41,$Q$42,$P165,AT$2,AT$4,AT$3)</f>
        <v>0</v>
      </c>
      <c r="AU165" s="15">
        <f ca="1">_xll.DBRW($B$3,$Q$37,$Q$38,$Q$40,$Q$41,$Q$42,$P165,AU$2,AU$4,AU$3)</f>
        <v>0</v>
      </c>
      <c r="AV165" s="15">
        <f ca="1">_xll.DBRW($B$3,$Q$37,$Q$38,$Q$40,$Q$41,$Q$42,$P165,AV$2,AV$4,AV$3)</f>
        <v>0</v>
      </c>
      <c r="AW165" s="18">
        <f ca="1">_xll.DBRW($B$3,$Q$37,$Q$38,$Q$40,$Q$41,$Q$42,$P165,AW$2,AW$4,AW$3)</f>
        <v>0</v>
      </c>
      <c r="AX165" s="19">
        <f ca="1">_xll.DBRW($B$3,$Q$37,$Q$38,$Q$40,$Q$41,$Q$42,$P165,AX$2,AX$4,AX$3)</f>
        <v>0</v>
      </c>
      <c r="AY165" s="18">
        <f ca="1">_xll.DBRW($B$3,$Q$37,$Q$38,$Q$40,$Q$41,$Q$42,$P165,AY$2,AY$4,AY$3)</f>
        <v>0</v>
      </c>
      <c r="AZ165" s="15">
        <f ca="1">_xll.DBRW($B$3,$Q$37,$Q$38,$Q$40,$Q$41,$Q$42,$P165,AZ$2,AZ$4,AZ$3)</f>
        <v>0</v>
      </c>
      <c r="BA165" s="15">
        <f ca="1">_xll.DBRW($B$3,$Q$37,$Q$38,$Q$40,$Q$41,$Q$42,$P165,BA$2,BA$4,BA$3)</f>
        <v>0</v>
      </c>
      <c r="BB165" s="18">
        <f t="shared" ca="1" si="202"/>
        <v>0</v>
      </c>
      <c r="BC165" s="18">
        <f t="shared" ca="1" si="203"/>
        <v>0</v>
      </c>
      <c r="BD165" s="18">
        <f t="shared" ca="1" si="204"/>
        <v>0</v>
      </c>
      <c r="BE165" s="15">
        <f t="shared" ca="1" si="205"/>
        <v>0</v>
      </c>
      <c r="BF165" s="15">
        <f t="shared" ca="1" si="206"/>
        <v>0</v>
      </c>
      <c r="BG165" s="15">
        <f t="shared" ca="1" si="207"/>
        <v>0</v>
      </c>
      <c r="BH165" s="15">
        <f t="shared" ca="1" si="208"/>
        <v>0</v>
      </c>
      <c r="BI165" s="15">
        <f t="shared" ca="1" si="209"/>
        <v>0</v>
      </c>
      <c r="BJ165" s="15">
        <f t="shared" ca="1" si="210"/>
        <v>0</v>
      </c>
      <c r="BK165" s="15">
        <f t="shared" ca="1" si="211"/>
        <v>0</v>
      </c>
      <c r="BL165" s="15">
        <f t="shared" ca="1" si="212"/>
        <v>0</v>
      </c>
      <c r="BM165" s="16">
        <f ca="1">_xll.DBRW($B$3,$Q$37,$Q$38,$Q$40,$Q$41,$Q$42,$P165,BM$2,BM$4,BM$3)</f>
        <v>0</v>
      </c>
      <c r="BN165" s="16">
        <f ca="1">_xll.DBRW($B$3,$Q$37,$Q$38,$Q$40,$Q$41,$Q$42,$P165,BN$2,BN$4,BN$3)</f>
        <v>0</v>
      </c>
      <c r="BO165" s="17">
        <f t="shared" ca="1" si="213"/>
        <v>0</v>
      </c>
      <c r="BP165" s="14">
        <f t="shared" ca="1" si="214"/>
        <v>0</v>
      </c>
      <c r="BQ165" s="15">
        <f ca="1">_xll.DBRW($B$3,$Q$37,$Q$38,$Q$40,$Q$41,$Q$42,$P165,BQ$2,BQ$4,BQ$3)</f>
        <v>0</v>
      </c>
      <c r="BR165" s="15">
        <f ca="1">_xll.DBRW($B$3,$Q$37,$Q$38,$Q$40,$Q$41,$Q$42,$P165,BR$2,BR$4,BR$3)</f>
        <v>0</v>
      </c>
      <c r="BS165" s="15">
        <f ca="1">_xll.DBRW($B$3,$Q$37,$Q$38,$Q$40,$Q$41,$Q$42,$P165,BS$2,BS$4,BS$3)</f>
        <v>0</v>
      </c>
      <c r="BT165" s="15">
        <f ca="1">_xll.DBRW($B$3,$Q$37,$Q$38,$Q$40,$Q$41,$Q$42,$P165,BT$2,BT$4,BT$3)</f>
        <v>0</v>
      </c>
      <c r="BU165" s="15">
        <f ca="1">_xll.DBRW($B$3,$Q$37,$Q$38,$Q$40,$Q$41,$Q$42,$P165,BU$2,BU$4,BU$3)</f>
        <v>0</v>
      </c>
      <c r="BV165" s="15">
        <f ca="1">_xll.DBRW($B$3,$Q$37,$Q$38,$Q$40,$Q$41,$Q$42,$P165,BV$2,BV$4,BV$3)</f>
        <v>0</v>
      </c>
      <c r="BW165" s="15">
        <f ca="1">_xll.DBRW($B$3,$Q$37,$Q$38,$Q$40,$Q$41,$Q$42,$P165,BW$2,BW$4,BW$3)</f>
        <v>0</v>
      </c>
      <c r="BX165" s="15">
        <f ca="1">_xll.DBRW($B$3,$Q$37,$Q$38,$Q$40,$Q$41,$Q$42,$P165,BX$2,BX$4,BX$3)</f>
        <v>0</v>
      </c>
      <c r="BY165" s="15">
        <f ca="1">_xll.DBRW($B$3,$Q$37,$Q$38,$Q$40,$Q$41,$Q$42,$P165,BY$2,BY$4,BY$3)</f>
        <v>0</v>
      </c>
      <c r="BZ165" s="15">
        <f ca="1">_xll.DBRW($B$3,$Q$37,$Q$38,$Q$40,$Q$41,$Q$42,$P165,BZ$2,BZ$4,BZ$3)</f>
        <v>0</v>
      </c>
      <c r="CA165" s="15">
        <f t="shared" ca="1" si="215"/>
        <v>0</v>
      </c>
      <c r="CB165" s="15">
        <f t="shared" ca="1" si="216"/>
        <v>0</v>
      </c>
      <c r="CC165" s="15">
        <f t="shared" ca="1" si="217"/>
        <v>0</v>
      </c>
      <c r="CD165" s="15">
        <f t="shared" ca="1" si="218"/>
        <v>0</v>
      </c>
      <c r="CE165" s="15">
        <f t="shared" ca="1" si="219"/>
        <v>0</v>
      </c>
      <c r="CF165" s="15">
        <f t="shared" ca="1" si="220"/>
        <v>0</v>
      </c>
      <c r="CG165" s="15">
        <f t="shared" ca="1" si="221"/>
        <v>0</v>
      </c>
      <c r="CH165" s="15">
        <f t="shared" ca="1" si="222"/>
        <v>0</v>
      </c>
      <c r="CI165" s="15">
        <f t="shared" ca="1" si="223"/>
        <v>0</v>
      </c>
      <c r="CJ165" s="15">
        <f t="shared" ca="1" si="224"/>
        <v>0</v>
      </c>
      <c r="CK165" s="15">
        <f t="shared" ca="1" si="225"/>
        <v>0</v>
      </c>
      <c r="CL165" s="16">
        <f ca="1">_xll.DBRW($B$3,$Q$37,$Q$38,$Q$40,$Q$41,$Q$42,$P165,CL$2,CL$4,CL$3)</f>
        <v>0</v>
      </c>
      <c r="CM165" s="16">
        <f ca="1">_xll.DBRW($B$3,$Q$37,$Q$38,$Q$40,$Q$41,$Q$42,$P165,CM$2,CM$4,CM$3)</f>
        <v>0</v>
      </c>
      <c r="CN165" s="17">
        <f t="shared" ca="1" si="226"/>
        <v>0</v>
      </c>
      <c r="CO165" s="14">
        <f t="shared" ca="1" si="227"/>
        <v>0</v>
      </c>
      <c r="CP165" s="15">
        <f ca="1">_xll.DBRW($B$3,$Q$37,$Q$38,$Q$40,$Q$41,$Q$42,$P165,CP$2,CP$4,CP$3)</f>
        <v>0</v>
      </c>
      <c r="CQ165" s="15">
        <f ca="1">_xll.DBRW($B$3,$Q$37,$Q$38,$Q$40,$Q$41,$Q$42,$P165,CQ$2,CQ$4,CQ$3)</f>
        <v>0</v>
      </c>
      <c r="CR165" s="15">
        <f ca="1">_xll.DBRW($B$3,$Q$37,$Q$38,$Q$40,$Q$41,$Q$42,$P165,CR$2,CR$4,CR$3)</f>
        <v>0</v>
      </c>
      <c r="CS165" s="15">
        <f ca="1">_xll.DBRW($B$3,$Q$37,$Q$38,$Q$40,$Q$41,$Q$42,$P165,CS$2,CS$4,CS$3)</f>
        <v>0</v>
      </c>
      <c r="CT165" s="15">
        <f ca="1">_xll.DBRW($B$3,$Q$37,$Q$38,$Q$40,$Q$41,$Q$42,$P165,CT$2,CT$4,CT$3)</f>
        <v>0</v>
      </c>
      <c r="CU165" s="15">
        <f ca="1">_xll.DBRW($B$3,$Q$37,$Q$38,$Q$40,$Q$41,$Q$42,$P165,CU$2,CU$4,CU$3)</f>
        <v>0</v>
      </c>
      <c r="CV165" s="15">
        <f ca="1">_xll.DBRW($B$3,$Q$37,$Q$38,$Q$40,$Q$41,$Q$42,$P165,CV$2,CV$4,CV$3)</f>
        <v>0</v>
      </c>
      <c r="CW165" s="15">
        <f ca="1">_xll.DBRW($B$3,$Q$37,$Q$38,$Q$40,$Q$41,$Q$42,$P165,CW$2,CW$4,CW$3)</f>
        <v>0</v>
      </c>
      <c r="CX165" s="15">
        <f ca="1">_xll.DBRW($B$3,$Q$37,$Q$38,$Q$40,$Q$41,$Q$42,$P165,CX$2,CX$4,CX$3)</f>
        <v>0</v>
      </c>
      <c r="CY165" s="15">
        <f ca="1">_xll.DBRW($B$3,$Q$37,$Q$38,$Q$40,$Q$41,$Q$42,$P165,CY$2,CY$4,CY$3)</f>
        <v>0</v>
      </c>
      <c r="CZ165" s="15">
        <f t="shared" ca="1" si="228"/>
        <v>0</v>
      </c>
      <c r="DA165" s="15">
        <f t="shared" ca="1" si="229"/>
        <v>0</v>
      </c>
      <c r="DB165" s="15">
        <f t="shared" ca="1" si="230"/>
        <v>0</v>
      </c>
      <c r="DC165" s="15">
        <f t="shared" ca="1" si="231"/>
        <v>0</v>
      </c>
      <c r="DD165" s="15">
        <f t="shared" ca="1" si="232"/>
        <v>0</v>
      </c>
      <c r="DE165" s="15">
        <f t="shared" ca="1" si="233"/>
        <v>0</v>
      </c>
      <c r="DF165" s="15">
        <f t="shared" ca="1" si="234"/>
        <v>0</v>
      </c>
      <c r="DG165" s="15">
        <f t="shared" ca="1" si="235"/>
        <v>0</v>
      </c>
      <c r="DH165" s="15">
        <f t="shared" ca="1" si="236"/>
        <v>0</v>
      </c>
      <c r="DI165" s="15">
        <f t="shared" ca="1" si="237"/>
        <v>0</v>
      </c>
      <c r="DJ165" s="15">
        <f t="shared" ca="1" si="238"/>
        <v>0</v>
      </c>
      <c r="DK165" s="16">
        <f ca="1">_xll.DBRW($B$3,$Q$37,$Q$38,$Q$40,$Q$41,$Q$42,$P165,DK$2,DK$4,DK$3)</f>
        <v>0</v>
      </c>
      <c r="DL165" s="16">
        <f ca="1">_xll.DBRW($B$3,$Q$37,$Q$38,$Q$40,$Q$41,$Q$42,$P165,DL$2,DL$4,DL$3)</f>
        <v>0</v>
      </c>
      <c r="DM165" s="17">
        <f t="shared" ca="1" si="239"/>
        <v>0</v>
      </c>
      <c r="DN165" s="14">
        <f t="shared" ca="1" si="240"/>
        <v>0</v>
      </c>
      <c r="DO165" s="15">
        <f ca="1">_xll.DBRW($B$3,$Q$37,$Q$38,$Q$40,$Q$41,$Q$42,$P165,DO$2,DO$4,DO$3)</f>
        <v>0</v>
      </c>
      <c r="DP165" s="15">
        <f ca="1">_xll.DBRW($B$3,$Q$37,$Q$38,$Q$40,$Q$41,$Q$42,$P165,DP$2,DP$4,DP$3)</f>
        <v>0</v>
      </c>
      <c r="DQ165" s="15">
        <f ca="1">_xll.DBRW($B$3,$Q$37,$Q$38,$Q$40,$Q$41,$Q$42,$P165,DQ$2,DQ$4,DQ$3)</f>
        <v>0</v>
      </c>
      <c r="DR165" s="15">
        <f ca="1">_xll.DBRW($B$3,$Q$37,$Q$38,$Q$40,$Q$41,$Q$42,$P165,DR$2,DR$4,DR$3)</f>
        <v>0</v>
      </c>
      <c r="DS165" s="15">
        <f ca="1">_xll.DBRW($B$3,$Q$37,$Q$38,$Q$40,$Q$41,$Q$42,$P165,DS$2,DS$4,DS$3)</f>
        <v>0</v>
      </c>
      <c r="DT165" s="15">
        <f ca="1">_xll.DBRW($B$3,$Q$37,$Q$38,$Q$40,$Q$41,$Q$42,$P165,DT$2,DT$4,DT$3)</f>
        <v>0</v>
      </c>
      <c r="DU165" s="15">
        <f ca="1">_xll.DBRW($B$3,$Q$37,$Q$38,$Q$40,$Q$41,$Q$42,$P165,DU$2,DU$4,DU$3)</f>
        <v>0</v>
      </c>
      <c r="DV165" s="15">
        <f ca="1">_xll.DBRW($B$3,$Q$37,$Q$38,$Q$40,$Q$41,$Q$42,$P165,DV$2,DV$4,DV$3)</f>
        <v>0</v>
      </c>
      <c r="DW165" s="15">
        <f ca="1">_xll.DBRW($B$3,$Q$37,$Q$38,$Q$40,$Q$41,$Q$42,$P165,DW$2,DW$4,DW$3)</f>
        <v>0</v>
      </c>
      <c r="DX165" s="15">
        <f ca="1">_xll.DBRW($B$3,$Q$37,$Q$38,$Q$40,$Q$41,$Q$42,$P165,DX$2,DX$4,DX$3)</f>
        <v>0</v>
      </c>
      <c r="DY165" s="15">
        <f t="shared" ca="1" si="241"/>
        <v>0</v>
      </c>
      <c r="DZ165" s="15">
        <f t="shared" ca="1" si="242"/>
        <v>0</v>
      </c>
      <c r="EA165" s="15">
        <f t="shared" ca="1" si="243"/>
        <v>0</v>
      </c>
      <c r="EB165" s="15">
        <f t="shared" ca="1" si="244"/>
        <v>0</v>
      </c>
      <c r="EC165" s="15">
        <f t="shared" ca="1" si="245"/>
        <v>0</v>
      </c>
      <c r="ED165" s="15">
        <f t="shared" ca="1" si="246"/>
        <v>0</v>
      </c>
      <c r="EE165" s="15">
        <f t="shared" ca="1" si="247"/>
        <v>0</v>
      </c>
      <c r="EF165" s="15">
        <f t="shared" ca="1" si="248"/>
        <v>0</v>
      </c>
      <c r="EG165" s="15">
        <f t="shared" ca="1" si="249"/>
        <v>0</v>
      </c>
      <c r="EH165" s="15">
        <f t="shared" ca="1" si="250"/>
        <v>0</v>
      </c>
      <c r="EI165" s="15">
        <f t="shared" ca="1" si="251"/>
        <v>0</v>
      </c>
      <c r="EJ165" s="16">
        <f ca="1">_xll.DBRW($B$3,$Q$37,$Q$38,$Q$40,$Q$41,$Q$42,$P165,EJ$2,EJ$4,EJ$3)</f>
        <v>0</v>
      </c>
      <c r="EK165" s="16">
        <f ca="1">_xll.DBRW($B$3,$Q$37,$Q$38,$Q$40,$Q$41,$Q$42,$P165,EK$2,EK$4,EK$3)</f>
        <v>0</v>
      </c>
      <c r="EL165" s="17">
        <f t="shared" ca="1" si="252"/>
        <v>0</v>
      </c>
      <c r="EM165" s="14">
        <f t="shared" ca="1" si="253"/>
        <v>0</v>
      </c>
      <c r="EN165" s="15">
        <f ca="1">_xll.DBRW($B$3,$Q$37,$Q$38,$Q$40,$Q$41,$Q$42,$P165,EN$2,EN$4,EN$3)</f>
        <v>0</v>
      </c>
      <c r="EO165" s="15">
        <f ca="1">_xll.DBRW($B$3,$Q$37,$Q$38,$Q$40,$Q$41,$Q$42,$P165,EO$2,EO$4,EO$3)</f>
        <v>0</v>
      </c>
      <c r="EP165" s="15">
        <f ca="1">_xll.DBRW($B$3,$Q$37,$Q$38,$Q$40,$Q$41,$Q$42,$P165,EP$2,EP$4,EP$3)</f>
        <v>0</v>
      </c>
      <c r="EQ165" s="15">
        <f ca="1">_xll.DBRW($B$3,$Q$37,$Q$38,$Q$40,$Q$41,$Q$42,$P165,EQ$2,EQ$4,EQ$3)</f>
        <v>0</v>
      </c>
      <c r="ER165" s="15">
        <f ca="1">_xll.DBRW($B$3,$Q$37,$Q$38,$Q$40,$Q$41,$Q$42,$P165,ER$2,ER$4,ER$3)</f>
        <v>0</v>
      </c>
      <c r="ES165" s="15">
        <f ca="1">_xll.DBRW($B$3,$Q$37,$Q$38,$Q$40,$Q$41,$Q$42,$P165,ES$2,ES$4,ES$3)</f>
        <v>0</v>
      </c>
      <c r="ET165" s="15">
        <f ca="1">_xll.DBRW($B$3,$Q$37,$Q$38,$Q$40,$Q$41,$Q$42,$P165,ET$2,ET$4,ET$3)</f>
        <v>0</v>
      </c>
      <c r="EU165" s="15">
        <f ca="1">_xll.DBRW($B$3,$Q$37,$Q$38,$Q$40,$Q$41,$Q$42,$P165,EU$2,EU$4,EU$3)</f>
        <v>0</v>
      </c>
      <c r="EV165" s="15">
        <f ca="1">_xll.DBRW($B$3,$Q$37,$Q$38,$Q$40,$Q$41,$Q$42,$P165,EV$2,EV$4,EV$3)</f>
        <v>0</v>
      </c>
      <c r="EW165" s="15">
        <f ca="1">_xll.DBRW($B$3,$Q$37,$Q$38,$Q$40,$Q$41,$Q$42,$P165,EW$2,EW$4,EW$3)</f>
        <v>0</v>
      </c>
      <c r="EX165" s="15">
        <f t="shared" ca="1" si="254"/>
        <v>0</v>
      </c>
      <c r="EY165" s="15">
        <f t="shared" ca="1" si="255"/>
        <v>0</v>
      </c>
      <c r="EZ165" s="15">
        <f t="shared" ca="1" si="256"/>
        <v>0</v>
      </c>
      <c r="FA165" s="15">
        <f t="shared" ca="1" si="257"/>
        <v>0</v>
      </c>
      <c r="FB165" s="15">
        <f t="shared" ca="1" si="258"/>
        <v>0</v>
      </c>
      <c r="FC165" s="15">
        <f t="shared" ca="1" si="259"/>
        <v>0</v>
      </c>
      <c r="FD165" s="15">
        <f t="shared" ca="1" si="260"/>
        <v>0</v>
      </c>
      <c r="FE165" s="15">
        <f t="shared" ca="1" si="261"/>
        <v>0</v>
      </c>
      <c r="FF165" s="15">
        <f t="shared" ca="1" si="262"/>
        <v>0</v>
      </c>
      <c r="FG165" s="15">
        <f t="shared" ca="1" si="263"/>
        <v>0</v>
      </c>
      <c r="FH165" s="15">
        <f t="shared" ca="1" si="264"/>
        <v>0</v>
      </c>
      <c r="FI165" s="20"/>
      <c r="FJ165" s="85">
        <f t="shared" ca="1" si="265"/>
        <v>0</v>
      </c>
      <c r="FK165" s="21"/>
      <c r="FL165" s="22"/>
      <c r="FM165" s="104">
        <f ca="1">_xll.DBRW($B$3,$Q$37,$Q$38,$Q$40,$Q$41,$Q$42,$P165,FM$2,FM$4,FM$3)</f>
        <v>0</v>
      </c>
      <c r="FN165" s="105">
        <f t="shared" ca="1" si="266"/>
        <v>0</v>
      </c>
      <c r="FO165" s="104">
        <f ca="1">_xll.DBRW($B$3,$Q$37,$Q$38,$Q$40,$Q$41,$Q$42,$P165,FO$2,FO$4,FO$3)</f>
        <v>0</v>
      </c>
      <c r="FP165" s="105">
        <f t="shared" ca="1" si="267"/>
        <v>0</v>
      </c>
      <c r="FQ165" s="86">
        <f t="shared" ca="1" si="268"/>
        <v>0</v>
      </c>
      <c r="FR165" s="103">
        <f t="shared" ca="1" si="269"/>
        <v>0</v>
      </c>
      <c r="FS165" s="23"/>
      <c r="FU165" s="37"/>
      <c r="FV165" s="37"/>
      <c r="FW165" s="37"/>
      <c r="FX165" s="37"/>
      <c r="FY165" s="37"/>
      <c r="FZ165" s="37"/>
      <c r="GA165" s="37"/>
      <c r="GB165" s="37"/>
      <c r="GC165" s="37"/>
      <c r="GD165" s="37"/>
      <c r="GE165" s="37"/>
      <c r="GF165" s="37"/>
      <c r="GG165" s="37"/>
    </row>
    <row r="166" spans="1:189" ht="15" customHeight="1" x14ac:dyDescent="0.25">
      <c r="A166">
        <f t="shared" ca="1" si="191"/>
        <v>1</v>
      </c>
      <c r="C166" s="30"/>
      <c r="D166" s="30"/>
      <c r="E166" s="30" t="str">
        <f t="shared" ca="1" si="271"/>
        <v>VERIF. ELIGIBILITE PMM</v>
      </c>
      <c r="F166" s="30"/>
      <c r="G166" s="30"/>
      <c r="H166" s="30"/>
      <c r="I166" s="30" t="str">
        <f t="shared" ca="1" si="270"/>
        <v>VERIF. ELIGIBILITE PMM</v>
      </c>
      <c r="J166" s="30">
        <f t="shared" ca="1" si="192"/>
        <v>0</v>
      </c>
      <c r="K166" s="4"/>
      <c r="L166" s="9"/>
      <c r="M166" s="10"/>
      <c r="N166" s="9"/>
      <c r="O166" s="11"/>
      <c r="P166" s="130" t="s">
        <v>232</v>
      </c>
      <c r="Q166" s="130"/>
      <c r="R166" s="12"/>
      <c r="S166" s="13"/>
      <c r="T166" s="84">
        <f ca="1">_xll.DBRW($B$3,$Q$37,$Q$38,$Q$40,$Q$41,$Q$42,$P166,T$2,T$4,T$3)</f>
        <v>0</v>
      </c>
      <c r="U166" s="84">
        <f ca="1">_xll.DBRW($B$3,$Q$37,$Q$38,$Q$40,$Q$41,$Q$42,$P166,U$2,U$4,U$3)</f>
        <v>0</v>
      </c>
      <c r="V166" s="85">
        <f t="shared" ca="1" si="193"/>
        <v>0</v>
      </c>
      <c r="W166" s="106">
        <f t="shared" ca="1" si="194"/>
        <v>0</v>
      </c>
      <c r="X166" s="15">
        <f ca="1">_xll.DBRW($B$3,$Q$37,$Q$38,$Q$40,$Q$41,$Q$42,$P166,X$2,X$4,X$3)</f>
        <v>0</v>
      </c>
      <c r="Y166" s="15">
        <f ca="1">_xll.DBRW($B$3,$Q$37,$Q$38,$Q$40,$Q$41,$Q$42,$P166,Y$2,Y$4,Y$3)</f>
        <v>0</v>
      </c>
      <c r="Z166" s="15">
        <f ca="1">_xll.DBRW($B$3,$Q$37,$Q$38,$Q$40,$Q$41,$Q$42,$P166,Z$2,Z$4,Z$3)</f>
        <v>0</v>
      </c>
      <c r="AA166" s="15">
        <f ca="1">_xll.DBRW($B$3,$Q$37,$Q$38,$Q$40,$Q$41,$Q$42,$P166,AA$2,AA$4,AA$3)</f>
        <v>0</v>
      </c>
      <c r="AB166" s="15">
        <f ca="1">_xll.DBRW($B$3,$Q$37,$Q$38,$Q$40,$Q$41,$Q$42,$P166,AB$2,AB$4,AB$3)</f>
        <v>0</v>
      </c>
      <c r="AC166" s="15">
        <f ca="1">_xll.DBRW($B$3,$Q$37,$Q$38,$Q$40,$Q$41,$Q$42,$P166,AC$2,AC$4,AC$3)</f>
        <v>0</v>
      </c>
      <c r="AD166" s="15">
        <f ca="1">_xll.DBRW($B$3,$Q$37,$Q$38,$Q$40,$Q$41,$Q$42,$P166,AD$2,AD$4,AD$3)</f>
        <v>0</v>
      </c>
      <c r="AE166" s="15">
        <f ca="1">_xll.DBRW($B$3,$Q$37,$Q$38,$Q$40,$Q$41,$Q$42,$P166,AE$2,AE$4,AE$3)</f>
        <v>0</v>
      </c>
      <c r="AF166" s="15">
        <f ca="1">_xll.DBRW($B$3,$Q$37,$Q$38,$Q$40,$Q$41,$Q$42,$P166,AF$2,AF$4,AF$3)</f>
        <v>0</v>
      </c>
      <c r="AG166" s="15">
        <f ca="1">_xll.DBRW($B$3,$Q$37,$Q$38,$Q$40,$Q$41,$Q$42,$P166,AG$2,AG$4,AG$3)</f>
        <v>0</v>
      </c>
      <c r="AH166" s="15">
        <f t="shared" ca="1" si="195"/>
        <v>0</v>
      </c>
      <c r="AI166" s="15">
        <f t="shared" ca="1" si="196"/>
        <v>0</v>
      </c>
      <c r="AJ166" s="15">
        <f t="shared" ca="1" si="197"/>
        <v>0</v>
      </c>
      <c r="AK166" s="15">
        <f t="shared" ca="1" si="198"/>
        <v>0</v>
      </c>
      <c r="AL166" s="15">
        <f t="shared" ca="1" si="199"/>
        <v>0</v>
      </c>
      <c r="AM166" s="20"/>
      <c r="AN166" s="16">
        <f ca="1">_xll.DBRW($B$3,$Q$37,$Q$38,$Q$40,$Q$41,$Q$42,$P166,AN$2,AN$4,AN$3)</f>
        <v>0</v>
      </c>
      <c r="AO166" s="16">
        <f ca="1">_xll.DBRW($B$3,$Q$37,$Q$38,$Q$40,$Q$41,$Q$42,$P166,AO$2,AO$4,AO$3)</f>
        <v>0</v>
      </c>
      <c r="AP166" s="17">
        <f t="shared" ca="1" si="200"/>
        <v>0</v>
      </c>
      <c r="AQ166" s="14">
        <f t="shared" ca="1" si="201"/>
        <v>0</v>
      </c>
      <c r="AR166" s="18">
        <f ca="1">_xll.DBRW($B$3,$Q$37,$Q$38,$Q$40,$Q$41,$Q$42,$P166,AR$2,AR$4,AR$3)</f>
        <v>0</v>
      </c>
      <c r="AS166" s="19">
        <f ca="1">_xll.DBRW($B$3,$Q$37,$Q$38,$Q$40,$Q$41,$Q$42,$P166,AS$2,AS$4,AS$3)</f>
        <v>0</v>
      </c>
      <c r="AT166" s="18">
        <f ca="1">_xll.DBRW($B$3,$Q$37,$Q$38,$Q$40,$Q$41,$Q$42,$P166,AT$2,AT$4,AT$3)</f>
        <v>0</v>
      </c>
      <c r="AU166" s="15">
        <f ca="1">_xll.DBRW($B$3,$Q$37,$Q$38,$Q$40,$Q$41,$Q$42,$P166,AU$2,AU$4,AU$3)</f>
        <v>0</v>
      </c>
      <c r="AV166" s="15">
        <f ca="1">_xll.DBRW($B$3,$Q$37,$Q$38,$Q$40,$Q$41,$Q$42,$P166,AV$2,AV$4,AV$3)</f>
        <v>0</v>
      </c>
      <c r="AW166" s="18">
        <f ca="1">_xll.DBRW($B$3,$Q$37,$Q$38,$Q$40,$Q$41,$Q$42,$P166,AW$2,AW$4,AW$3)</f>
        <v>0</v>
      </c>
      <c r="AX166" s="19">
        <f ca="1">_xll.DBRW($B$3,$Q$37,$Q$38,$Q$40,$Q$41,$Q$42,$P166,AX$2,AX$4,AX$3)</f>
        <v>0</v>
      </c>
      <c r="AY166" s="18">
        <f ca="1">_xll.DBRW($B$3,$Q$37,$Q$38,$Q$40,$Q$41,$Q$42,$P166,AY$2,AY$4,AY$3)</f>
        <v>0</v>
      </c>
      <c r="AZ166" s="15">
        <f ca="1">_xll.DBRW($B$3,$Q$37,$Q$38,$Q$40,$Q$41,$Q$42,$P166,AZ$2,AZ$4,AZ$3)</f>
        <v>0</v>
      </c>
      <c r="BA166" s="15">
        <f ca="1">_xll.DBRW($B$3,$Q$37,$Q$38,$Q$40,$Q$41,$Q$42,$P166,BA$2,BA$4,BA$3)</f>
        <v>0</v>
      </c>
      <c r="BB166" s="18">
        <f t="shared" ca="1" si="202"/>
        <v>0</v>
      </c>
      <c r="BC166" s="18">
        <f t="shared" ca="1" si="203"/>
        <v>0</v>
      </c>
      <c r="BD166" s="18">
        <f t="shared" ca="1" si="204"/>
        <v>0</v>
      </c>
      <c r="BE166" s="15">
        <f t="shared" ca="1" si="205"/>
        <v>0</v>
      </c>
      <c r="BF166" s="15">
        <f t="shared" ca="1" si="206"/>
        <v>0</v>
      </c>
      <c r="BG166" s="15">
        <f t="shared" ca="1" si="207"/>
        <v>0</v>
      </c>
      <c r="BH166" s="15">
        <f t="shared" ca="1" si="208"/>
        <v>0</v>
      </c>
      <c r="BI166" s="15">
        <f t="shared" ca="1" si="209"/>
        <v>0</v>
      </c>
      <c r="BJ166" s="15">
        <f t="shared" ca="1" si="210"/>
        <v>0</v>
      </c>
      <c r="BK166" s="15">
        <f t="shared" ca="1" si="211"/>
        <v>0</v>
      </c>
      <c r="BL166" s="15">
        <f t="shared" ca="1" si="212"/>
        <v>0</v>
      </c>
      <c r="BM166" s="16">
        <f ca="1">_xll.DBRW($B$3,$Q$37,$Q$38,$Q$40,$Q$41,$Q$42,$P166,BM$2,BM$4,BM$3)</f>
        <v>0</v>
      </c>
      <c r="BN166" s="16">
        <f ca="1">_xll.DBRW($B$3,$Q$37,$Q$38,$Q$40,$Q$41,$Q$42,$P166,BN$2,BN$4,BN$3)</f>
        <v>0</v>
      </c>
      <c r="BO166" s="17">
        <f t="shared" ca="1" si="213"/>
        <v>0</v>
      </c>
      <c r="BP166" s="14">
        <f t="shared" ca="1" si="214"/>
        <v>0</v>
      </c>
      <c r="BQ166" s="15">
        <f ca="1">_xll.DBRW($B$3,$Q$37,$Q$38,$Q$40,$Q$41,$Q$42,$P166,BQ$2,BQ$4,BQ$3)</f>
        <v>0</v>
      </c>
      <c r="BR166" s="15">
        <f ca="1">_xll.DBRW($B$3,$Q$37,$Q$38,$Q$40,$Q$41,$Q$42,$P166,BR$2,BR$4,BR$3)</f>
        <v>0</v>
      </c>
      <c r="BS166" s="15">
        <f ca="1">_xll.DBRW($B$3,$Q$37,$Q$38,$Q$40,$Q$41,$Q$42,$P166,BS$2,BS$4,BS$3)</f>
        <v>0</v>
      </c>
      <c r="BT166" s="15">
        <f ca="1">_xll.DBRW($B$3,$Q$37,$Q$38,$Q$40,$Q$41,$Q$42,$P166,BT$2,BT$4,BT$3)</f>
        <v>0</v>
      </c>
      <c r="BU166" s="15">
        <f ca="1">_xll.DBRW($B$3,$Q$37,$Q$38,$Q$40,$Q$41,$Q$42,$P166,BU$2,BU$4,BU$3)</f>
        <v>0</v>
      </c>
      <c r="BV166" s="15">
        <f ca="1">_xll.DBRW($B$3,$Q$37,$Q$38,$Q$40,$Q$41,$Q$42,$P166,BV$2,BV$4,BV$3)</f>
        <v>0</v>
      </c>
      <c r="BW166" s="15">
        <f ca="1">_xll.DBRW($B$3,$Q$37,$Q$38,$Q$40,$Q$41,$Q$42,$P166,BW$2,BW$4,BW$3)</f>
        <v>0</v>
      </c>
      <c r="BX166" s="15">
        <f ca="1">_xll.DBRW($B$3,$Q$37,$Q$38,$Q$40,$Q$41,$Q$42,$P166,BX$2,BX$4,BX$3)</f>
        <v>0</v>
      </c>
      <c r="BY166" s="15">
        <f ca="1">_xll.DBRW($B$3,$Q$37,$Q$38,$Q$40,$Q$41,$Q$42,$P166,BY$2,BY$4,BY$3)</f>
        <v>0</v>
      </c>
      <c r="BZ166" s="15">
        <f ca="1">_xll.DBRW($B$3,$Q$37,$Q$38,$Q$40,$Q$41,$Q$42,$P166,BZ$2,BZ$4,BZ$3)</f>
        <v>0</v>
      </c>
      <c r="CA166" s="15">
        <f t="shared" ca="1" si="215"/>
        <v>0</v>
      </c>
      <c r="CB166" s="15">
        <f t="shared" ca="1" si="216"/>
        <v>0</v>
      </c>
      <c r="CC166" s="15">
        <f t="shared" ca="1" si="217"/>
        <v>0</v>
      </c>
      <c r="CD166" s="15">
        <f t="shared" ca="1" si="218"/>
        <v>0</v>
      </c>
      <c r="CE166" s="15">
        <f t="shared" ca="1" si="219"/>
        <v>0</v>
      </c>
      <c r="CF166" s="15">
        <f t="shared" ca="1" si="220"/>
        <v>0</v>
      </c>
      <c r="CG166" s="15">
        <f t="shared" ca="1" si="221"/>
        <v>0</v>
      </c>
      <c r="CH166" s="15">
        <f t="shared" ca="1" si="222"/>
        <v>0</v>
      </c>
      <c r="CI166" s="15">
        <f t="shared" ca="1" si="223"/>
        <v>0</v>
      </c>
      <c r="CJ166" s="15">
        <f t="shared" ca="1" si="224"/>
        <v>0</v>
      </c>
      <c r="CK166" s="15">
        <f t="shared" ca="1" si="225"/>
        <v>0</v>
      </c>
      <c r="CL166" s="16">
        <f ca="1">_xll.DBRW($B$3,$Q$37,$Q$38,$Q$40,$Q$41,$Q$42,$P166,CL$2,CL$4,CL$3)</f>
        <v>0</v>
      </c>
      <c r="CM166" s="16">
        <f ca="1">_xll.DBRW($B$3,$Q$37,$Q$38,$Q$40,$Q$41,$Q$42,$P166,CM$2,CM$4,CM$3)</f>
        <v>0</v>
      </c>
      <c r="CN166" s="17">
        <f t="shared" ca="1" si="226"/>
        <v>0</v>
      </c>
      <c r="CO166" s="14">
        <f t="shared" ca="1" si="227"/>
        <v>0</v>
      </c>
      <c r="CP166" s="15">
        <f ca="1">_xll.DBRW($B$3,$Q$37,$Q$38,$Q$40,$Q$41,$Q$42,$P166,CP$2,CP$4,CP$3)</f>
        <v>0</v>
      </c>
      <c r="CQ166" s="15">
        <f ca="1">_xll.DBRW($B$3,$Q$37,$Q$38,$Q$40,$Q$41,$Q$42,$P166,CQ$2,CQ$4,CQ$3)</f>
        <v>0</v>
      </c>
      <c r="CR166" s="15">
        <f ca="1">_xll.DBRW($B$3,$Q$37,$Q$38,$Q$40,$Q$41,$Q$42,$P166,CR$2,CR$4,CR$3)</f>
        <v>0</v>
      </c>
      <c r="CS166" s="15">
        <f ca="1">_xll.DBRW($B$3,$Q$37,$Q$38,$Q$40,$Q$41,$Q$42,$P166,CS$2,CS$4,CS$3)</f>
        <v>0</v>
      </c>
      <c r="CT166" s="15">
        <f ca="1">_xll.DBRW($B$3,$Q$37,$Q$38,$Q$40,$Q$41,$Q$42,$P166,CT$2,CT$4,CT$3)</f>
        <v>0</v>
      </c>
      <c r="CU166" s="15">
        <f ca="1">_xll.DBRW($B$3,$Q$37,$Q$38,$Q$40,$Q$41,$Q$42,$P166,CU$2,CU$4,CU$3)</f>
        <v>0</v>
      </c>
      <c r="CV166" s="15">
        <f ca="1">_xll.DBRW($B$3,$Q$37,$Q$38,$Q$40,$Q$41,$Q$42,$P166,CV$2,CV$4,CV$3)</f>
        <v>0</v>
      </c>
      <c r="CW166" s="15">
        <f ca="1">_xll.DBRW($B$3,$Q$37,$Q$38,$Q$40,$Q$41,$Q$42,$P166,CW$2,CW$4,CW$3)</f>
        <v>0</v>
      </c>
      <c r="CX166" s="15">
        <f ca="1">_xll.DBRW($B$3,$Q$37,$Q$38,$Q$40,$Q$41,$Q$42,$P166,CX$2,CX$4,CX$3)</f>
        <v>0</v>
      </c>
      <c r="CY166" s="15">
        <f ca="1">_xll.DBRW($B$3,$Q$37,$Q$38,$Q$40,$Q$41,$Q$42,$P166,CY$2,CY$4,CY$3)</f>
        <v>0</v>
      </c>
      <c r="CZ166" s="15">
        <f t="shared" ca="1" si="228"/>
        <v>0</v>
      </c>
      <c r="DA166" s="15">
        <f t="shared" ca="1" si="229"/>
        <v>0</v>
      </c>
      <c r="DB166" s="15">
        <f t="shared" ca="1" si="230"/>
        <v>0</v>
      </c>
      <c r="DC166" s="15">
        <f t="shared" ca="1" si="231"/>
        <v>0</v>
      </c>
      <c r="DD166" s="15">
        <f t="shared" ca="1" si="232"/>
        <v>0</v>
      </c>
      <c r="DE166" s="15">
        <f t="shared" ca="1" si="233"/>
        <v>0</v>
      </c>
      <c r="DF166" s="15">
        <f t="shared" ca="1" si="234"/>
        <v>0</v>
      </c>
      <c r="DG166" s="15">
        <f t="shared" ca="1" si="235"/>
        <v>0</v>
      </c>
      <c r="DH166" s="15">
        <f t="shared" ca="1" si="236"/>
        <v>0</v>
      </c>
      <c r="DI166" s="15">
        <f t="shared" ca="1" si="237"/>
        <v>0</v>
      </c>
      <c r="DJ166" s="15">
        <f t="shared" ca="1" si="238"/>
        <v>0</v>
      </c>
      <c r="DK166" s="16">
        <f ca="1">_xll.DBRW($B$3,$Q$37,$Q$38,$Q$40,$Q$41,$Q$42,$P166,DK$2,DK$4,DK$3)</f>
        <v>0</v>
      </c>
      <c r="DL166" s="16">
        <f ca="1">_xll.DBRW($B$3,$Q$37,$Q$38,$Q$40,$Q$41,$Q$42,$P166,DL$2,DL$4,DL$3)</f>
        <v>0</v>
      </c>
      <c r="DM166" s="17">
        <f t="shared" ca="1" si="239"/>
        <v>0</v>
      </c>
      <c r="DN166" s="14">
        <f t="shared" ca="1" si="240"/>
        <v>0</v>
      </c>
      <c r="DO166" s="15">
        <f ca="1">_xll.DBRW($B$3,$Q$37,$Q$38,$Q$40,$Q$41,$Q$42,$P166,DO$2,DO$4,DO$3)</f>
        <v>0</v>
      </c>
      <c r="DP166" s="15">
        <f ca="1">_xll.DBRW($B$3,$Q$37,$Q$38,$Q$40,$Q$41,$Q$42,$P166,DP$2,DP$4,DP$3)</f>
        <v>0</v>
      </c>
      <c r="DQ166" s="15">
        <f ca="1">_xll.DBRW($B$3,$Q$37,$Q$38,$Q$40,$Q$41,$Q$42,$P166,DQ$2,DQ$4,DQ$3)</f>
        <v>0</v>
      </c>
      <c r="DR166" s="15">
        <f ca="1">_xll.DBRW($B$3,$Q$37,$Q$38,$Q$40,$Q$41,$Q$42,$P166,DR$2,DR$4,DR$3)</f>
        <v>0</v>
      </c>
      <c r="DS166" s="15">
        <f ca="1">_xll.DBRW($B$3,$Q$37,$Q$38,$Q$40,$Q$41,$Q$42,$P166,DS$2,DS$4,DS$3)</f>
        <v>0</v>
      </c>
      <c r="DT166" s="15">
        <f ca="1">_xll.DBRW($B$3,$Q$37,$Q$38,$Q$40,$Q$41,$Q$42,$P166,DT$2,DT$4,DT$3)</f>
        <v>0</v>
      </c>
      <c r="DU166" s="15">
        <f ca="1">_xll.DBRW($B$3,$Q$37,$Q$38,$Q$40,$Q$41,$Q$42,$P166,DU$2,DU$4,DU$3)</f>
        <v>0</v>
      </c>
      <c r="DV166" s="15">
        <f ca="1">_xll.DBRW($B$3,$Q$37,$Q$38,$Q$40,$Q$41,$Q$42,$P166,DV$2,DV$4,DV$3)</f>
        <v>0</v>
      </c>
      <c r="DW166" s="15">
        <f ca="1">_xll.DBRW($B$3,$Q$37,$Q$38,$Q$40,$Q$41,$Q$42,$P166,DW$2,DW$4,DW$3)</f>
        <v>0</v>
      </c>
      <c r="DX166" s="15">
        <f ca="1">_xll.DBRW($B$3,$Q$37,$Q$38,$Q$40,$Q$41,$Q$42,$P166,DX$2,DX$4,DX$3)</f>
        <v>0</v>
      </c>
      <c r="DY166" s="15">
        <f t="shared" ca="1" si="241"/>
        <v>0</v>
      </c>
      <c r="DZ166" s="15">
        <f t="shared" ca="1" si="242"/>
        <v>0</v>
      </c>
      <c r="EA166" s="15">
        <f t="shared" ca="1" si="243"/>
        <v>0</v>
      </c>
      <c r="EB166" s="15">
        <f t="shared" ca="1" si="244"/>
        <v>0</v>
      </c>
      <c r="EC166" s="15">
        <f t="shared" ca="1" si="245"/>
        <v>0</v>
      </c>
      <c r="ED166" s="15">
        <f t="shared" ca="1" si="246"/>
        <v>0</v>
      </c>
      <c r="EE166" s="15">
        <f t="shared" ca="1" si="247"/>
        <v>0</v>
      </c>
      <c r="EF166" s="15">
        <f t="shared" ca="1" si="248"/>
        <v>0</v>
      </c>
      <c r="EG166" s="15">
        <f t="shared" ca="1" si="249"/>
        <v>0</v>
      </c>
      <c r="EH166" s="15">
        <f t="shared" ca="1" si="250"/>
        <v>0</v>
      </c>
      <c r="EI166" s="15">
        <f t="shared" ca="1" si="251"/>
        <v>0</v>
      </c>
      <c r="EJ166" s="16">
        <f ca="1">_xll.DBRW($B$3,$Q$37,$Q$38,$Q$40,$Q$41,$Q$42,$P166,EJ$2,EJ$4,EJ$3)</f>
        <v>0</v>
      </c>
      <c r="EK166" s="16">
        <f ca="1">_xll.DBRW($B$3,$Q$37,$Q$38,$Q$40,$Q$41,$Q$42,$P166,EK$2,EK$4,EK$3)</f>
        <v>0</v>
      </c>
      <c r="EL166" s="17">
        <f t="shared" ca="1" si="252"/>
        <v>0</v>
      </c>
      <c r="EM166" s="14">
        <f t="shared" ca="1" si="253"/>
        <v>0</v>
      </c>
      <c r="EN166" s="15">
        <f ca="1">_xll.DBRW($B$3,$Q$37,$Q$38,$Q$40,$Q$41,$Q$42,$P166,EN$2,EN$4,EN$3)</f>
        <v>0</v>
      </c>
      <c r="EO166" s="15">
        <f ca="1">_xll.DBRW($B$3,$Q$37,$Q$38,$Q$40,$Q$41,$Q$42,$P166,EO$2,EO$4,EO$3)</f>
        <v>0</v>
      </c>
      <c r="EP166" s="15">
        <f ca="1">_xll.DBRW($B$3,$Q$37,$Q$38,$Q$40,$Q$41,$Q$42,$P166,EP$2,EP$4,EP$3)</f>
        <v>0</v>
      </c>
      <c r="EQ166" s="15">
        <f ca="1">_xll.DBRW($B$3,$Q$37,$Q$38,$Q$40,$Q$41,$Q$42,$P166,EQ$2,EQ$4,EQ$3)</f>
        <v>0</v>
      </c>
      <c r="ER166" s="15">
        <f ca="1">_xll.DBRW($B$3,$Q$37,$Q$38,$Q$40,$Q$41,$Q$42,$P166,ER$2,ER$4,ER$3)</f>
        <v>0</v>
      </c>
      <c r="ES166" s="15">
        <f ca="1">_xll.DBRW($B$3,$Q$37,$Q$38,$Q$40,$Q$41,$Q$42,$P166,ES$2,ES$4,ES$3)</f>
        <v>0</v>
      </c>
      <c r="ET166" s="15">
        <f ca="1">_xll.DBRW($B$3,$Q$37,$Q$38,$Q$40,$Q$41,$Q$42,$P166,ET$2,ET$4,ET$3)</f>
        <v>0</v>
      </c>
      <c r="EU166" s="15">
        <f ca="1">_xll.DBRW($B$3,$Q$37,$Q$38,$Q$40,$Q$41,$Q$42,$P166,EU$2,EU$4,EU$3)</f>
        <v>0</v>
      </c>
      <c r="EV166" s="15">
        <f ca="1">_xll.DBRW($B$3,$Q$37,$Q$38,$Q$40,$Q$41,$Q$42,$P166,EV$2,EV$4,EV$3)</f>
        <v>0</v>
      </c>
      <c r="EW166" s="15">
        <f ca="1">_xll.DBRW($B$3,$Q$37,$Q$38,$Q$40,$Q$41,$Q$42,$P166,EW$2,EW$4,EW$3)</f>
        <v>0</v>
      </c>
      <c r="EX166" s="15">
        <f t="shared" ca="1" si="254"/>
        <v>0</v>
      </c>
      <c r="EY166" s="15">
        <f t="shared" ca="1" si="255"/>
        <v>0</v>
      </c>
      <c r="EZ166" s="15">
        <f t="shared" ca="1" si="256"/>
        <v>0</v>
      </c>
      <c r="FA166" s="15">
        <f t="shared" ca="1" si="257"/>
        <v>0</v>
      </c>
      <c r="FB166" s="15">
        <f t="shared" ca="1" si="258"/>
        <v>0</v>
      </c>
      <c r="FC166" s="15">
        <f t="shared" ca="1" si="259"/>
        <v>0</v>
      </c>
      <c r="FD166" s="15">
        <f t="shared" ca="1" si="260"/>
        <v>0</v>
      </c>
      <c r="FE166" s="15">
        <f t="shared" ca="1" si="261"/>
        <v>0</v>
      </c>
      <c r="FF166" s="15">
        <f t="shared" ca="1" si="262"/>
        <v>0</v>
      </c>
      <c r="FG166" s="15">
        <f t="shared" ca="1" si="263"/>
        <v>0</v>
      </c>
      <c r="FH166" s="15">
        <f t="shared" ca="1" si="264"/>
        <v>0</v>
      </c>
      <c r="FI166" s="20"/>
      <c r="FJ166" s="85">
        <f t="shared" ca="1" si="265"/>
        <v>0</v>
      </c>
      <c r="FK166" s="21"/>
      <c r="FL166" s="22"/>
      <c r="FM166" s="104">
        <f ca="1">_xll.DBRW($B$3,$Q$37,$Q$38,$Q$40,$Q$41,$Q$42,$P166,FM$2,FM$4,FM$3)</f>
        <v>0</v>
      </c>
      <c r="FN166" s="105">
        <f t="shared" ca="1" si="266"/>
        <v>0</v>
      </c>
      <c r="FO166" s="104">
        <f ca="1">_xll.DBRW($B$3,$Q$37,$Q$38,$Q$40,$Q$41,$Q$42,$P166,FO$2,FO$4,FO$3)</f>
        <v>0</v>
      </c>
      <c r="FP166" s="105">
        <f t="shared" ca="1" si="267"/>
        <v>0</v>
      </c>
      <c r="FQ166" s="86">
        <f t="shared" ca="1" si="268"/>
        <v>0</v>
      </c>
      <c r="FR166" s="103">
        <f t="shared" ca="1" si="269"/>
        <v>0</v>
      </c>
      <c r="FS166" s="23"/>
      <c r="FU166" s="37"/>
      <c r="FV166" s="37"/>
      <c r="FW166" s="37"/>
      <c r="FX166" s="37"/>
      <c r="FY166" s="37"/>
      <c r="FZ166" s="37"/>
      <c r="GA166" s="37"/>
      <c r="GB166" s="37"/>
      <c r="GC166" s="37"/>
      <c r="GD166" s="37"/>
      <c r="GE166" s="37"/>
      <c r="GF166" s="37"/>
      <c r="GG166" s="37"/>
    </row>
    <row r="167" spans="1:189" ht="15" customHeight="1" x14ac:dyDescent="0.25">
      <c r="A167">
        <f t="shared" ca="1" si="191"/>
        <v>1</v>
      </c>
      <c r="C167" s="30"/>
      <c r="D167" s="30"/>
      <c r="E167" s="30" t="str">
        <f t="shared" ca="1" si="271"/>
        <v>VERIF. ELIGIBILITE PMM</v>
      </c>
      <c r="F167" s="30"/>
      <c r="G167" s="30"/>
      <c r="H167" s="30"/>
      <c r="I167" s="30" t="str">
        <f t="shared" ca="1" si="270"/>
        <v>VERIF. ELIGIBILITE PMM</v>
      </c>
      <c r="J167" s="30">
        <f t="shared" ca="1" si="192"/>
        <v>0</v>
      </c>
      <c r="K167" s="4"/>
      <c r="L167" s="9"/>
      <c r="M167" s="10"/>
      <c r="N167" s="9"/>
      <c r="O167" s="11"/>
      <c r="P167" s="130" t="s">
        <v>362</v>
      </c>
      <c r="Q167" s="130"/>
      <c r="R167" s="12"/>
      <c r="S167" s="13"/>
      <c r="T167" s="84">
        <f ca="1">_xll.DBRW($B$3,$Q$37,$Q$38,$Q$40,$Q$41,$Q$42,$P167,T$2,T$4,T$3)</f>
        <v>0</v>
      </c>
      <c r="U167" s="84">
        <f ca="1">_xll.DBRW($B$3,$Q$37,$Q$38,$Q$40,$Q$41,$Q$42,$P167,U$2,U$4,U$3)</f>
        <v>0</v>
      </c>
      <c r="V167" s="85">
        <f t="shared" ca="1" si="193"/>
        <v>0</v>
      </c>
      <c r="W167" s="106">
        <f t="shared" ca="1" si="194"/>
        <v>0</v>
      </c>
      <c r="X167" s="15">
        <f ca="1">_xll.DBRW($B$3,$Q$37,$Q$38,$Q$40,$Q$41,$Q$42,$P167,X$2,X$4,X$3)</f>
        <v>0</v>
      </c>
      <c r="Y167" s="15">
        <f ca="1">_xll.DBRW($B$3,$Q$37,$Q$38,$Q$40,$Q$41,$Q$42,$P167,Y$2,Y$4,Y$3)</f>
        <v>0</v>
      </c>
      <c r="Z167" s="15">
        <f ca="1">_xll.DBRW($B$3,$Q$37,$Q$38,$Q$40,$Q$41,$Q$42,$P167,Z$2,Z$4,Z$3)</f>
        <v>0</v>
      </c>
      <c r="AA167" s="15">
        <f ca="1">_xll.DBRW($B$3,$Q$37,$Q$38,$Q$40,$Q$41,$Q$42,$P167,AA$2,AA$4,AA$3)</f>
        <v>0</v>
      </c>
      <c r="AB167" s="15">
        <f ca="1">_xll.DBRW($B$3,$Q$37,$Q$38,$Q$40,$Q$41,$Q$42,$P167,AB$2,AB$4,AB$3)</f>
        <v>0</v>
      </c>
      <c r="AC167" s="15">
        <f ca="1">_xll.DBRW($B$3,$Q$37,$Q$38,$Q$40,$Q$41,$Q$42,$P167,AC$2,AC$4,AC$3)</f>
        <v>0</v>
      </c>
      <c r="AD167" s="15">
        <f ca="1">_xll.DBRW($B$3,$Q$37,$Q$38,$Q$40,$Q$41,$Q$42,$P167,AD$2,AD$4,AD$3)</f>
        <v>0</v>
      </c>
      <c r="AE167" s="15">
        <f ca="1">_xll.DBRW($B$3,$Q$37,$Q$38,$Q$40,$Q$41,$Q$42,$P167,AE$2,AE$4,AE$3)</f>
        <v>0</v>
      </c>
      <c r="AF167" s="15">
        <f ca="1">_xll.DBRW($B$3,$Q$37,$Q$38,$Q$40,$Q$41,$Q$42,$P167,AF$2,AF$4,AF$3)</f>
        <v>0</v>
      </c>
      <c r="AG167" s="15">
        <f ca="1">_xll.DBRW($B$3,$Q$37,$Q$38,$Q$40,$Q$41,$Q$42,$P167,AG$2,AG$4,AG$3)</f>
        <v>0</v>
      </c>
      <c r="AH167" s="15">
        <f t="shared" ca="1" si="195"/>
        <v>0</v>
      </c>
      <c r="AI167" s="15">
        <f t="shared" ca="1" si="196"/>
        <v>0</v>
      </c>
      <c r="AJ167" s="15">
        <f t="shared" ca="1" si="197"/>
        <v>0</v>
      </c>
      <c r="AK167" s="15">
        <f t="shared" ca="1" si="198"/>
        <v>0</v>
      </c>
      <c r="AL167" s="15">
        <f t="shared" ca="1" si="199"/>
        <v>0</v>
      </c>
      <c r="AM167" s="20"/>
      <c r="AN167" s="16">
        <f ca="1">_xll.DBRW($B$3,$Q$37,$Q$38,$Q$40,$Q$41,$Q$42,$P167,AN$2,AN$4,AN$3)</f>
        <v>0</v>
      </c>
      <c r="AO167" s="16">
        <f ca="1">_xll.DBRW($B$3,$Q$37,$Q$38,$Q$40,$Q$41,$Q$42,$P167,AO$2,AO$4,AO$3)</f>
        <v>0</v>
      </c>
      <c r="AP167" s="17">
        <f t="shared" ca="1" si="200"/>
        <v>0</v>
      </c>
      <c r="AQ167" s="14">
        <f t="shared" ca="1" si="201"/>
        <v>0</v>
      </c>
      <c r="AR167" s="18">
        <f ca="1">_xll.DBRW($B$3,$Q$37,$Q$38,$Q$40,$Q$41,$Q$42,$P167,AR$2,AR$4,AR$3)</f>
        <v>0</v>
      </c>
      <c r="AS167" s="19">
        <f ca="1">_xll.DBRW($B$3,$Q$37,$Q$38,$Q$40,$Q$41,$Q$42,$P167,AS$2,AS$4,AS$3)</f>
        <v>0</v>
      </c>
      <c r="AT167" s="18">
        <f ca="1">_xll.DBRW($B$3,$Q$37,$Q$38,$Q$40,$Q$41,$Q$42,$P167,AT$2,AT$4,AT$3)</f>
        <v>0</v>
      </c>
      <c r="AU167" s="15">
        <f ca="1">_xll.DBRW($B$3,$Q$37,$Q$38,$Q$40,$Q$41,$Q$42,$P167,AU$2,AU$4,AU$3)</f>
        <v>0</v>
      </c>
      <c r="AV167" s="15">
        <f ca="1">_xll.DBRW($B$3,$Q$37,$Q$38,$Q$40,$Q$41,$Q$42,$P167,AV$2,AV$4,AV$3)</f>
        <v>0</v>
      </c>
      <c r="AW167" s="18">
        <f ca="1">_xll.DBRW($B$3,$Q$37,$Q$38,$Q$40,$Q$41,$Q$42,$P167,AW$2,AW$4,AW$3)</f>
        <v>0</v>
      </c>
      <c r="AX167" s="19">
        <f ca="1">_xll.DBRW($B$3,$Q$37,$Q$38,$Q$40,$Q$41,$Q$42,$P167,AX$2,AX$4,AX$3)</f>
        <v>0</v>
      </c>
      <c r="AY167" s="18">
        <f ca="1">_xll.DBRW($B$3,$Q$37,$Q$38,$Q$40,$Q$41,$Q$42,$P167,AY$2,AY$4,AY$3)</f>
        <v>0</v>
      </c>
      <c r="AZ167" s="15">
        <f ca="1">_xll.DBRW($B$3,$Q$37,$Q$38,$Q$40,$Q$41,$Q$42,$P167,AZ$2,AZ$4,AZ$3)</f>
        <v>0</v>
      </c>
      <c r="BA167" s="15">
        <f ca="1">_xll.DBRW($B$3,$Q$37,$Q$38,$Q$40,$Q$41,$Q$42,$P167,BA$2,BA$4,BA$3)</f>
        <v>0</v>
      </c>
      <c r="BB167" s="18">
        <f t="shared" ca="1" si="202"/>
        <v>0</v>
      </c>
      <c r="BC167" s="18">
        <f t="shared" ca="1" si="203"/>
        <v>0</v>
      </c>
      <c r="BD167" s="18">
        <f t="shared" ca="1" si="204"/>
        <v>0</v>
      </c>
      <c r="BE167" s="15">
        <f t="shared" ca="1" si="205"/>
        <v>0</v>
      </c>
      <c r="BF167" s="15">
        <f t="shared" ca="1" si="206"/>
        <v>0</v>
      </c>
      <c r="BG167" s="15">
        <f t="shared" ca="1" si="207"/>
        <v>0</v>
      </c>
      <c r="BH167" s="15">
        <f t="shared" ca="1" si="208"/>
        <v>0</v>
      </c>
      <c r="BI167" s="15">
        <f t="shared" ca="1" si="209"/>
        <v>0</v>
      </c>
      <c r="BJ167" s="15">
        <f t="shared" ca="1" si="210"/>
        <v>0</v>
      </c>
      <c r="BK167" s="15">
        <f t="shared" ca="1" si="211"/>
        <v>0</v>
      </c>
      <c r="BL167" s="15">
        <f t="shared" ca="1" si="212"/>
        <v>0</v>
      </c>
      <c r="BM167" s="16">
        <f ca="1">_xll.DBRW($B$3,$Q$37,$Q$38,$Q$40,$Q$41,$Q$42,$P167,BM$2,BM$4,BM$3)</f>
        <v>0</v>
      </c>
      <c r="BN167" s="16">
        <f ca="1">_xll.DBRW($B$3,$Q$37,$Q$38,$Q$40,$Q$41,$Q$42,$P167,BN$2,BN$4,BN$3)</f>
        <v>0</v>
      </c>
      <c r="BO167" s="17">
        <f t="shared" ca="1" si="213"/>
        <v>0</v>
      </c>
      <c r="BP167" s="14">
        <f t="shared" ca="1" si="214"/>
        <v>0</v>
      </c>
      <c r="BQ167" s="15">
        <f ca="1">_xll.DBRW($B$3,$Q$37,$Q$38,$Q$40,$Q$41,$Q$42,$P167,BQ$2,BQ$4,BQ$3)</f>
        <v>0</v>
      </c>
      <c r="BR167" s="15">
        <f ca="1">_xll.DBRW($B$3,$Q$37,$Q$38,$Q$40,$Q$41,$Q$42,$P167,BR$2,BR$4,BR$3)</f>
        <v>0</v>
      </c>
      <c r="BS167" s="15">
        <f ca="1">_xll.DBRW($B$3,$Q$37,$Q$38,$Q$40,$Q$41,$Q$42,$P167,BS$2,BS$4,BS$3)</f>
        <v>0</v>
      </c>
      <c r="BT167" s="15">
        <f ca="1">_xll.DBRW($B$3,$Q$37,$Q$38,$Q$40,$Q$41,$Q$42,$P167,BT$2,BT$4,BT$3)</f>
        <v>0</v>
      </c>
      <c r="BU167" s="15">
        <f ca="1">_xll.DBRW($B$3,$Q$37,$Q$38,$Q$40,$Q$41,$Q$42,$P167,BU$2,BU$4,BU$3)</f>
        <v>0</v>
      </c>
      <c r="BV167" s="15">
        <f ca="1">_xll.DBRW($B$3,$Q$37,$Q$38,$Q$40,$Q$41,$Q$42,$P167,BV$2,BV$4,BV$3)</f>
        <v>0</v>
      </c>
      <c r="BW167" s="15">
        <f ca="1">_xll.DBRW($B$3,$Q$37,$Q$38,$Q$40,$Q$41,$Q$42,$P167,BW$2,BW$4,BW$3)</f>
        <v>0</v>
      </c>
      <c r="BX167" s="15">
        <f ca="1">_xll.DBRW($B$3,$Q$37,$Q$38,$Q$40,$Q$41,$Q$42,$P167,BX$2,BX$4,BX$3)</f>
        <v>0</v>
      </c>
      <c r="BY167" s="15">
        <f ca="1">_xll.DBRW($B$3,$Q$37,$Q$38,$Q$40,$Q$41,$Q$42,$P167,BY$2,BY$4,BY$3)</f>
        <v>0</v>
      </c>
      <c r="BZ167" s="15">
        <f ca="1">_xll.DBRW($B$3,$Q$37,$Q$38,$Q$40,$Q$41,$Q$42,$P167,BZ$2,BZ$4,BZ$3)</f>
        <v>0</v>
      </c>
      <c r="CA167" s="15">
        <f t="shared" ca="1" si="215"/>
        <v>0</v>
      </c>
      <c r="CB167" s="15">
        <f t="shared" ca="1" si="216"/>
        <v>0</v>
      </c>
      <c r="CC167" s="15">
        <f t="shared" ca="1" si="217"/>
        <v>0</v>
      </c>
      <c r="CD167" s="15">
        <f t="shared" ca="1" si="218"/>
        <v>0</v>
      </c>
      <c r="CE167" s="15">
        <f t="shared" ca="1" si="219"/>
        <v>0</v>
      </c>
      <c r="CF167" s="15">
        <f t="shared" ca="1" si="220"/>
        <v>0</v>
      </c>
      <c r="CG167" s="15">
        <f t="shared" ca="1" si="221"/>
        <v>0</v>
      </c>
      <c r="CH167" s="15">
        <f t="shared" ca="1" si="222"/>
        <v>0</v>
      </c>
      <c r="CI167" s="15">
        <f t="shared" ca="1" si="223"/>
        <v>0</v>
      </c>
      <c r="CJ167" s="15">
        <f t="shared" ca="1" si="224"/>
        <v>0</v>
      </c>
      <c r="CK167" s="15">
        <f t="shared" ca="1" si="225"/>
        <v>0</v>
      </c>
      <c r="CL167" s="16">
        <f ca="1">_xll.DBRW($B$3,$Q$37,$Q$38,$Q$40,$Q$41,$Q$42,$P167,CL$2,CL$4,CL$3)</f>
        <v>0</v>
      </c>
      <c r="CM167" s="16">
        <f ca="1">_xll.DBRW($B$3,$Q$37,$Q$38,$Q$40,$Q$41,$Q$42,$P167,CM$2,CM$4,CM$3)</f>
        <v>0</v>
      </c>
      <c r="CN167" s="17">
        <f t="shared" ca="1" si="226"/>
        <v>0</v>
      </c>
      <c r="CO167" s="14">
        <f t="shared" ca="1" si="227"/>
        <v>0</v>
      </c>
      <c r="CP167" s="15">
        <f ca="1">_xll.DBRW($B$3,$Q$37,$Q$38,$Q$40,$Q$41,$Q$42,$P167,CP$2,CP$4,CP$3)</f>
        <v>0</v>
      </c>
      <c r="CQ167" s="15">
        <f ca="1">_xll.DBRW($B$3,$Q$37,$Q$38,$Q$40,$Q$41,$Q$42,$P167,CQ$2,CQ$4,CQ$3)</f>
        <v>0</v>
      </c>
      <c r="CR167" s="15">
        <f ca="1">_xll.DBRW($B$3,$Q$37,$Q$38,$Q$40,$Q$41,$Q$42,$P167,CR$2,CR$4,CR$3)</f>
        <v>0</v>
      </c>
      <c r="CS167" s="15">
        <f ca="1">_xll.DBRW($B$3,$Q$37,$Q$38,$Q$40,$Q$41,$Q$42,$P167,CS$2,CS$4,CS$3)</f>
        <v>0</v>
      </c>
      <c r="CT167" s="15">
        <f ca="1">_xll.DBRW($B$3,$Q$37,$Q$38,$Q$40,$Q$41,$Q$42,$P167,CT$2,CT$4,CT$3)</f>
        <v>0</v>
      </c>
      <c r="CU167" s="15">
        <f ca="1">_xll.DBRW($B$3,$Q$37,$Q$38,$Q$40,$Q$41,$Q$42,$P167,CU$2,CU$4,CU$3)</f>
        <v>0</v>
      </c>
      <c r="CV167" s="15">
        <f ca="1">_xll.DBRW($B$3,$Q$37,$Q$38,$Q$40,$Q$41,$Q$42,$P167,CV$2,CV$4,CV$3)</f>
        <v>0</v>
      </c>
      <c r="CW167" s="15">
        <f ca="1">_xll.DBRW($B$3,$Q$37,$Q$38,$Q$40,$Q$41,$Q$42,$P167,CW$2,CW$4,CW$3)</f>
        <v>0</v>
      </c>
      <c r="CX167" s="15">
        <f ca="1">_xll.DBRW($B$3,$Q$37,$Q$38,$Q$40,$Q$41,$Q$42,$P167,CX$2,CX$4,CX$3)</f>
        <v>0</v>
      </c>
      <c r="CY167" s="15">
        <f ca="1">_xll.DBRW($B$3,$Q$37,$Q$38,$Q$40,$Q$41,$Q$42,$P167,CY$2,CY$4,CY$3)</f>
        <v>0</v>
      </c>
      <c r="CZ167" s="15">
        <f t="shared" ca="1" si="228"/>
        <v>0</v>
      </c>
      <c r="DA167" s="15">
        <f t="shared" ca="1" si="229"/>
        <v>0</v>
      </c>
      <c r="DB167" s="15">
        <f t="shared" ca="1" si="230"/>
        <v>0</v>
      </c>
      <c r="DC167" s="15">
        <f t="shared" ca="1" si="231"/>
        <v>0</v>
      </c>
      <c r="DD167" s="15">
        <f t="shared" ca="1" si="232"/>
        <v>0</v>
      </c>
      <c r="DE167" s="15">
        <f t="shared" ca="1" si="233"/>
        <v>0</v>
      </c>
      <c r="DF167" s="15">
        <f t="shared" ca="1" si="234"/>
        <v>0</v>
      </c>
      <c r="DG167" s="15">
        <f t="shared" ca="1" si="235"/>
        <v>0</v>
      </c>
      <c r="DH167" s="15">
        <f t="shared" ca="1" si="236"/>
        <v>0</v>
      </c>
      <c r="DI167" s="15">
        <f t="shared" ca="1" si="237"/>
        <v>0</v>
      </c>
      <c r="DJ167" s="15">
        <f t="shared" ca="1" si="238"/>
        <v>0</v>
      </c>
      <c r="DK167" s="16">
        <f ca="1">_xll.DBRW($B$3,$Q$37,$Q$38,$Q$40,$Q$41,$Q$42,$P167,DK$2,DK$4,DK$3)</f>
        <v>0</v>
      </c>
      <c r="DL167" s="16">
        <f ca="1">_xll.DBRW($B$3,$Q$37,$Q$38,$Q$40,$Q$41,$Q$42,$P167,DL$2,DL$4,DL$3)</f>
        <v>0</v>
      </c>
      <c r="DM167" s="17">
        <f t="shared" ca="1" si="239"/>
        <v>0</v>
      </c>
      <c r="DN167" s="14">
        <f t="shared" ca="1" si="240"/>
        <v>0</v>
      </c>
      <c r="DO167" s="15">
        <f ca="1">_xll.DBRW($B$3,$Q$37,$Q$38,$Q$40,$Q$41,$Q$42,$P167,DO$2,DO$4,DO$3)</f>
        <v>0</v>
      </c>
      <c r="DP167" s="15">
        <f ca="1">_xll.DBRW($B$3,$Q$37,$Q$38,$Q$40,$Q$41,$Q$42,$P167,DP$2,DP$4,DP$3)</f>
        <v>0</v>
      </c>
      <c r="DQ167" s="15">
        <f ca="1">_xll.DBRW($B$3,$Q$37,$Q$38,$Q$40,$Q$41,$Q$42,$P167,DQ$2,DQ$4,DQ$3)</f>
        <v>0</v>
      </c>
      <c r="DR167" s="15">
        <f ca="1">_xll.DBRW($B$3,$Q$37,$Q$38,$Q$40,$Q$41,$Q$42,$P167,DR$2,DR$4,DR$3)</f>
        <v>0</v>
      </c>
      <c r="DS167" s="15">
        <f ca="1">_xll.DBRW($B$3,$Q$37,$Q$38,$Q$40,$Q$41,$Q$42,$P167,DS$2,DS$4,DS$3)</f>
        <v>0</v>
      </c>
      <c r="DT167" s="15">
        <f ca="1">_xll.DBRW($B$3,$Q$37,$Q$38,$Q$40,$Q$41,$Q$42,$P167,DT$2,DT$4,DT$3)</f>
        <v>0</v>
      </c>
      <c r="DU167" s="15">
        <f ca="1">_xll.DBRW($B$3,$Q$37,$Q$38,$Q$40,$Q$41,$Q$42,$P167,DU$2,DU$4,DU$3)</f>
        <v>0</v>
      </c>
      <c r="DV167" s="15">
        <f ca="1">_xll.DBRW($B$3,$Q$37,$Q$38,$Q$40,$Q$41,$Q$42,$P167,DV$2,DV$4,DV$3)</f>
        <v>0</v>
      </c>
      <c r="DW167" s="15">
        <f ca="1">_xll.DBRW($B$3,$Q$37,$Q$38,$Q$40,$Q$41,$Q$42,$P167,DW$2,DW$4,DW$3)</f>
        <v>0</v>
      </c>
      <c r="DX167" s="15">
        <f ca="1">_xll.DBRW($B$3,$Q$37,$Q$38,$Q$40,$Q$41,$Q$42,$P167,DX$2,DX$4,DX$3)</f>
        <v>0</v>
      </c>
      <c r="DY167" s="15">
        <f t="shared" ca="1" si="241"/>
        <v>0</v>
      </c>
      <c r="DZ167" s="15">
        <f t="shared" ca="1" si="242"/>
        <v>0</v>
      </c>
      <c r="EA167" s="15">
        <f t="shared" ca="1" si="243"/>
        <v>0</v>
      </c>
      <c r="EB167" s="15">
        <f t="shared" ca="1" si="244"/>
        <v>0</v>
      </c>
      <c r="EC167" s="15">
        <f t="shared" ca="1" si="245"/>
        <v>0</v>
      </c>
      <c r="ED167" s="15">
        <f t="shared" ca="1" si="246"/>
        <v>0</v>
      </c>
      <c r="EE167" s="15">
        <f t="shared" ca="1" si="247"/>
        <v>0</v>
      </c>
      <c r="EF167" s="15">
        <f t="shared" ca="1" si="248"/>
        <v>0</v>
      </c>
      <c r="EG167" s="15">
        <f t="shared" ca="1" si="249"/>
        <v>0</v>
      </c>
      <c r="EH167" s="15">
        <f t="shared" ca="1" si="250"/>
        <v>0</v>
      </c>
      <c r="EI167" s="15">
        <f t="shared" ca="1" si="251"/>
        <v>0</v>
      </c>
      <c r="EJ167" s="16">
        <f ca="1">_xll.DBRW($B$3,$Q$37,$Q$38,$Q$40,$Q$41,$Q$42,$P167,EJ$2,EJ$4,EJ$3)</f>
        <v>0</v>
      </c>
      <c r="EK167" s="16">
        <f ca="1">_xll.DBRW($B$3,$Q$37,$Q$38,$Q$40,$Q$41,$Q$42,$P167,EK$2,EK$4,EK$3)</f>
        <v>0</v>
      </c>
      <c r="EL167" s="17">
        <f t="shared" ca="1" si="252"/>
        <v>0</v>
      </c>
      <c r="EM167" s="14">
        <f t="shared" ca="1" si="253"/>
        <v>0</v>
      </c>
      <c r="EN167" s="15">
        <f ca="1">_xll.DBRW($B$3,$Q$37,$Q$38,$Q$40,$Q$41,$Q$42,$P167,EN$2,EN$4,EN$3)</f>
        <v>0</v>
      </c>
      <c r="EO167" s="15">
        <f ca="1">_xll.DBRW($B$3,$Q$37,$Q$38,$Q$40,$Q$41,$Q$42,$P167,EO$2,EO$4,EO$3)</f>
        <v>0</v>
      </c>
      <c r="EP167" s="15">
        <f ca="1">_xll.DBRW($B$3,$Q$37,$Q$38,$Q$40,$Q$41,$Q$42,$P167,EP$2,EP$4,EP$3)</f>
        <v>0</v>
      </c>
      <c r="EQ167" s="15">
        <f ca="1">_xll.DBRW($B$3,$Q$37,$Q$38,$Q$40,$Q$41,$Q$42,$P167,EQ$2,EQ$4,EQ$3)</f>
        <v>0</v>
      </c>
      <c r="ER167" s="15">
        <f ca="1">_xll.DBRW($B$3,$Q$37,$Q$38,$Q$40,$Q$41,$Q$42,$P167,ER$2,ER$4,ER$3)</f>
        <v>0</v>
      </c>
      <c r="ES167" s="15">
        <f ca="1">_xll.DBRW($B$3,$Q$37,$Q$38,$Q$40,$Q$41,$Q$42,$P167,ES$2,ES$4,ES$3)</f>
        <v>0</v>
      </c>
      <c r="ET167" s="15">
        <f ca="1">_xll.DBRW($B$3,$Q$37,$Q$38,$Q$40,$Q$41,$Q$42,$P167,ET$2,ET$4,ET$3)</f>
        <v>0</v>
      </c>
      <c r="EU167" s="15">
        <f ca="1">_xll.DBRW($B$3,$Q$37,$Q$38,$Q$40,$Q$41,$Q$42,$P167,EU$2,EU$4,EU$3)</f>
        <v>0</v>
      </c>
      <c r="EV167" s="15">
        <f ca="1">_xll.DBRW($B$3,$Q$37,$Q$38,$Q$40,$Q$41,$Q$42,$P167,EV$2,EV$4,EV$3)</f>
        <v>0</v>
      </c>
      <c r="EW167" s="15">
        <f ca="1">_xll.DBRW($B$3,$Q$37,$Q$38,$Q$40,$Q$41,$Q$42,$P167,EW$2,EW$4,EW$3)</f>
        <v>0</v>
      </c>
      <c r="EX167" s="15">
        <f t="shared" ca="1" si="254"/>
        <v>0</v>
      </c>
      <c r="EY167" s="15">
        <f t="shared" ca="1" si="255"/>
        <v>0</v>
      </c>
      <c r="EZ167" s="15">
        <f t="shared" ca="1" si="256"/>
        <v>0</v>
      </c>
      <c r="FA167" s="15">
        <f t="shared" ca="1" si="257"/>
        <v>0</v>
      </c>
      <c r="FB167" s="15">
        <f t="shared" ca="1" si="258"/>
        <v>0</v>
      </c>
      <c r="FC167" s="15">
        <f t="shared" ca="1" si="259"/>
        <v>0</v>
      </c>
      <c r="FD167" s="15">
        <f t="shared" ca="1" si="260"/>
        <v>0</v>
      </c>
      <c r="FE167" s="15">
        <f t="shared" ca="1" si="261"/>
        <v>0</v>
      </c>
      <c r="FF167" s="15">
        <f t="shared" ca="1" si="262"/>
        <v>0</v>
      </c>
      <c r="FG167" s="15">
        <f t="shared" ca="1" si="263"/>
        <v>0</v>
      </c>
      <c r="FH167" s="15">
        <f t="shared" ca="1" si="264"/>
        <v>0</v>
      </c>
      <c r="FI167" s="20"/>
      <c r="FJ167" s="85">
        <f t="shared" ca="1" si="265"/>
        <v>0</v>
      </c>
      <c r="FK167" s="21"/>
      <c r="FL167" s="22"/>
      <c r="FM167" s="104">
        <f ca="1">_xll.DBRW($B$3,$Q$37,$Q$38,$Q$40,$Q$41,$Q$42,$P167,FM$2,FM$4,FM$3)</f>
        <v>0</v>
      </c>
      <c r="FN167" s="105">
        <f t="shared" ca="1" si="266"/>
        <v>0</v>
      </c>
      <c r="FO167" s="104">
        <f ca="1">_xll.DBRW($B$3,$Q$37,$Q$38,$Q$40,$Q$41,$Q$42,$P167,FO$2,FO$4,FO$3)</f>
        <v>0</v>
      </c>
      <c r="FP167" s="105">
        <f t="shared" ca="1" si="267"/>
        <v>0</v>
      </c>
      <c r="FQ167" s="86">
        <f t="shared" ca="1" si="268"/>
        <v>0</v>
      </c>
      <c r="FR167" s="103">
        <f t="shared" ca="1" si="269"/>
        <v>0</v>
      </c>
      <c r="FS167" s="23"/>
      <c r="FU167" s="37"/>
      <c r="FV167" s="37"/>
      <c r="FW167" s="37"/>
      <c r="FX167" s="37"/>
      <c r="FY167" s="37"/>
      <c r="FZ167" s="37"/>
      <c r="GA167" s="37"/>
      <c r="GB167" s="37"/>
      <c r="GC167" s="37"/>
      <c r="GD167" s="37"/>
      <c r="GE167" s="37"/>
      <c r="GF167" s="37"/>
      <c r="GG167" s="37"/>
    </row>
    <row r="168" spans="1:189" ht="15" customHeight="1" x14ac:dyDescent="0.25">
      <c r="A168">
        <f t="shared" ca="1" si="191"/>
        <v>1</v>
      </c>
      <c r="C168" s="30"/>
      <c r="D168" s="30"/>
      <c r="E168" s="30" t="str">
        <f t="shared" ca="1" si="271"/>
        <v>VERIF. ELIGIBILITE PMM</v>
      </c>
      <c r="F168" s="30"/>
      <c r="G168" s="30"/>
      <c r="H168" s="30"/>
      <c r="I168" s="30" t="str">
        <f t="shared" ca="1" si="270"/>
        <v>VERIF. ELIGIBILITE PMM</v>
      </c>
      <c r="J168" s="30">
        <f t="shared" ca="1" si="192"/>
        <v>0</v>
      </c>
      <c r="K168" s="4"/>
      <c r="L168" s="9"/>
      <c r="M168" s="10"/>
      <c r="N168" s="9"/>
      <c r="O168" s="11"/>
      <c r="P168" s="130" t="s">
        <v>363</v>
      </c>
      <c r="Q168" s="130"/>
      <c r="R168" s="12"/>
      <c r="S168" s="13"/>
      <c r="T168" s="84">
        <f ca="1">_xll.DBRW($B$3,$Q$37,$Q$38,$Q$40,$Q$41,$Q$42,$P168,T$2,T$4,T$3)</f>
        <v>0</v>
      </c>
      <c r="U168" s="84">
        <f ca="1">_xll.DBRW($B$3,$Q$37,$Q$38,$Q$40,$Q$41,$Q$42,$P168,U$2,U$4,U$3)</f>
        <v>0</v>
      </c>
      <c r="V168" s="85">
        <f t="shared" ca="1" si="193"/>
        <v>0</v>
      </c>
      <c r="W168" s="106">
        <f t="shared" ca="1" si="194"/>
        <v>0</v>
      </c>
      <c r="X168" s="15">
        <f ca="1">_xll.DBRW($B$3,$Q$37,$Q$38,$Q$40,$Q$41,$Q$42,$P168,X$2,X$4,X$3)</f>
        <v>0</v>
      </c>
      <c r="Y168" s="15">
        <f ca="1">_xll.DBRW($B$3,$Q$37,$Q$38,$Q$40,$Q$41,$Q$42,$P168,Y$2,Y$4,Y$3)</f>
        <v>0</v>
      </c>
      <c r="Z168" s="15">
        <f ca="1">_xll.DBRW($B$3,$Q$37,$Q$38,$Q$40,$Q$41,$Q$42,$P168,Z$2,Z$4,Z$3)</f>
        <v>0</v>
      </c>
      <c r="AA168" s="15">
        <f ca="1">_xll.DBRW($B$3,$Q$37,$Q$38,$Q$40,$Q$41,$Q$42,$P168,AA$2,AA$4,AA$3)</f>
        <v>0</v>
      </c>
      <c r="AB168" s="15">
        <f ca="1">_xll.DBRW($B$3,$Q$37,$Q$38,$Q$40,$Q$41,$Q$42,$P168,AB$2,AB$4,AB$3)</f>
        <v>0</v>
      </c>
      <c r="AC168" s="15">
        <f ca="1">_xll.DBRW($B$3,$Q$37,$Q$38,$Q$40,$Q$41,$Q$42,$P168,AC$2,AC$4,AC$3)</f>
        <v>0</v>
      </c>
      <c r="AD168" s="15">
        <f ca="1">_xll.DBRW($B$3,$Q$37,$Q$38,$Q$40,$Q$41,$Q$42,$P168,AD$2,AD$4,AD$3)</f>
        <v>0</v>
      </c>
      <c r="AE168" s="15">
        <f ca="1">_xll.DBRW($B$3,$Q$37,$Q$38,$Q$40,$Q$41,$Q$42,$P168,AE$2,AE$4,AE$3)</f>
        <v>0</v>
      </c>
      <c r="AF168" s="15">
        <f ca="1">_xll.DBRW($B$3,$Q$37,$Q$38,$Q$40,$Q$41,$Q$42,$P168,AF$2,AF$4,AF$3)</f>
        <v>0</v>
      </c>
      <c r="AG168" s="15">
        <f ca="1">_xll.DBRW($B$3,$Q$37,$Q$38,$Q$40,$Q$41,$Q$42,$P168,AG$2,AG$4,AG$3)</f>
        <v>0</v>
      </c>
      <c r="AH168" s="15">
        <f t="shared" ca="1" si="195"/>
        <v>0</v>
      </c>
      <c r="AI168" s="15">
        <f t="shared" ca="1" si="196"/>
        <v>0</v>
      </c>
      <c r="AJ168" s="15">
        <f t="shared" ca="1" si="197"/>
        <v>0</v>
      </c>
      <c r="AK168" s="15">
        <f t="shared" ca="1" si="198"/>
        <v>0</v>
      </c>
      <c r="AL168" s="15">
        <f t="shared" ca="1" si="199"/>
        <v>0</v>
      </c>
      <c r="AM168" s="20"/>
      <c r="AN168" s="16">
        <f ca="1">_xll.DBRW($B$3,$Q$37,$Q$38,$Q$40,$Q$41,$Q$42,$P168,AN$2,AN$4,AN$3)</f>
        <v>0</v>
      </c>
      <c r="AO168" s="16">
        <f ca="1">_xll.DBRW($B$3,$Q$37,$Q$38,$Q$40,$Q$41,$Q$42,$P168,AO$2,AO$4,AO$3)</f>
        <v>0</v>
      </c>
      <c r="AP168" s="17">
        <f t="shared" ca="1" si="200"/>
        <v>0</v>
      </c>
      <c r="AQ168" s="14">
        <f t="shared" ca="1" si="201"/>
        <v>0</v>
      </c>
      <c r="AR168" s="18">
        <f ca="1">_xll.DBRW($B$3,$Q$37,$Q$38,$Q$40,$Q$41,$Q$42,$P168,AR$2,AR$4,AR$3)</f>
        <v>0</v>
      </c>
      <c r="AS168" s="19">
        <f ca="1">_xll.DBRW($B$3,$Q$37,$Q$38,$Q$40,$Q$41,$Q$42,$P168,AS$2,AS$4,AS$3)</f>
        <v>0</v>
      </c>
      <c r="AT168" s="18">
        <f ca="1">_xll.DBRW($B$3,$Q$37,$Q$38,$Q$40,$Q$41,$Q$42,$P168,AT$2,AT$4,AT$3)</f>
        <v>0</v>
      </c>
      <c r="AU168" s="15">
        <f ca="1">_xll.DBRW($B$3,$Q$37,$Q$38,$Q$40,$Q$41,$Q$42,$P168,AU$2,AU$4,AU$3)</f>
        <v>0</v>
      </c>
      <c r="AV168" s="15">
        <f ca="1">_xll.DBRW($B$3,$Q$37,$Q$38,$Q$40,$Q$41,$Q$42,$P168,AV$2,AV$4,AV$3)</f>
        <v>0</v>
      </c>
      <c r="AW168" s="18">
        <f ca="1">_xll.DBRW($B$3,$Q$37,$Q$38,$Q$40,$Q$41,$Q$42,$P168,AW$2,AW$4,AW$3)</f>
        <v>0</v>
      </c>
      <c r="AX168" s="19">
        <f ca="1">_xll.DBRW($B$3,$Q$37,$Q$38,$Q$40,$Q$41,$Q$42,$P168,AX$2,AX$4,AX$3)</f>
        <v>0</v>
      </c>
      <c r="AY168" s="18">
        <f ca="1">_xll.DBRW($B$3,$Q$37,$Q$38,$Q$40,$Q$41,$Q$42,$P168,AY$2,AY$4,AY$3)</f>
        <v>0</v>
      </c>
      <c r="AZ168" s="15">
        <f ca="1">_xll.DBRW($B$3,$Q$37,$Q$38,$Q$40,$Q$41,$Q$42,$P168,AZ$2,AZ$4,AZ$3)</f>
        <v>0</v>
      </c>
      <c r="BA168" s="15">
        <f ca="1">_xll.DBRW($B$3,$Q$37,$Q$38,$Q$40,$Q$41,$Q$42,$P168,BA$2,BA$4,BA$3)</f>
        <v>0</v>
      </c>
      <c r="BB168" s="18">
        <f t="shared" ca="1" si="202"/>
        <v>0</v>
      </c>
      <c r="BC168" s="18">
        <f t="shared" ca="1" si="203"/>
        <v>0</v>
      </c>
      <c r="BD168" s="18">
        <f t="shared" ca="1" si="204"/>
        <v>0</v>
      </c>
      <c r="BE168" s="15">
        <f t="shared" ca="1" si="205"/>
        <v>0</v>
      </c>
      <c r="BF168" s="15">
        <f t="shared" ca="1" si="206"/>
        <v>0</v>
      </c>
      <c r="BG168" s="15">
        <f t="shared" ca="1" si="207"/>
        <v>0</v>
      </c>
      <c r="BH168" s="15">
        <f t="shared" ca="1" si="208"/>
        <v>0</v>
      </c>
      <c r="BI168" s="15">
        <f t="shared" ca="1" si="209"/>
        <v>0</v>
      </c>
      <c r="BJ168" s="15">
        <f t="shared" ca="1" si="210"/>
        <v>0</v>
      </c>
      <c r="BK168" s="15">
        <f t="shared" ca="1" si="211"/>
        <v>0</v>
      </c>
      <c r="BL168" s="15">
        <f t="shared" ca="1" si="212"/>
        <v>0</v>
      </c>
      <c r="BM168" s="16">
        <f ca="1">_xll.DBRW($B$3,$Q$37,$Q$38,$Q$40,$Q$41,$Q$42,$P168,BM$2,BM$4,BM$3)</f>
        <v>0</v>
      </c>
      <c r="BN168" s="16">
        <f ca="1">_xll.DBRW($B$3,$Q$37,$Q$38,$Q$40,$Q$41,$Q$42,$P168,BN$2,BN$4,BN$3)</f>
        <v>0</v>
      </c>
      <c r="BO168" s="17">
        <f t="shared" ca="1" si="213"/>
        <v>0</v>
      </c>
      <c r="BP168" s="14">
        <f t="shared" ca="1" si="214"/>
        <v>0</v>
      </c>
      <c r="BQ168" s="15">
        <f ca="1">_xll.DBRW($B$3,$Q$37,$Q$38,$Q$40,$Q$41,$Q$42,$P168,BQ$2,BQ$4,BQ$3)</f>
        <v>0</v>
      </c>
      <c r="BR168" s="15">
        <f ca="1">_xll.DBRW($B$3,$Q$37,$Q$38,$Q$40,$Q$41,$Q$42,$P168,BR$2,BR$4,BR$3)</f>
        <v>0</v>
      </c>
      <c r="BS168" s="15">
        <f ca="1">_xll.DBRW($B$3,$Q$37,$Q$38,$Q$40,$Q$41,$Q$42,$P168,BS$2,BS$4,BS$3)</f>
        <v>0</v>
      </c>
      <c r="BT168" s="15">
        <f ca="1">_xll.DBRW($B$3,$Q$37,$Q$38,$Q$40,$Q$41,$Q$42,$P168,BT$2,BT$4,BT$3)</f>
        <v>0</v>
      </c>
      <c r="BU168" s="15">
        <f ca="1">_xll.DBRW($B$3,$Q$37,$Q$38,$Q$40,$Q$41,$Q$42,$P168,BU$2,BU$4,BU$3)</f>
        <v>0</v>
      </c>
      <c r="BV168" s="15">
        <f ca="1">_xll.DBRW($B$3,$Q$37,$Q$38,$Q$40,$Q$41,$Q$42,$P168,BV$2,BV$4,BV$3)</f>
        <v>0</v>
      </c>
      <c r="BW168" s="15">
        <f ca="1">_xll.DBRW($B$3,$Q$37,$Q$38,$Q$40,$Q$41,$Q$42,$P168,BW$2,BW$4,BW$3)</f>
        <v>0</v>
      </c>
      <c r="BX168" s="15">
        <f ca="1">_xll.DBRW($B$3,$Q$37,$Q$38,$Q$40,$Q$41,$Q$42,$P168,BX$2,BX$4,BX$3)</f>
        <v>0</v>
      </c>
      <c r="BY168" s="15">
        <f ca="1">_xll.DBRW($B$3,$Q$37,$Q$38,$Q$40,$Q$41,$Q$42,$P168,BY$2,BY$4,BY$3)</f>
        <v>0</v>
      </c>
      <c r="BZ168" s="15">
        <f ca="1">_xll.DBRW($B$3,$Q$37,$Q$38,$Q$40,$Q$41,$Q$42,$P168,BZ$2,BZ$4,BZ$3)</f>
        <v>0</v>
      </c>
      <c r="CA168" s="15">
        <f t="shared" ca="1" si="215"/>
        <v>0</v>
      </c>
      <c r="CB168" s="15">
        <f t="shared" ca="1" si="216"/>
        <v>0</v>
      </c>
      <c r="CC168" s="15">
        <f t="shared" ca="1" si="217"/>
        <v>0</v>
      </c>
      <c r="CD168" s="15">
        <f t="shared" ca="1" si="218"/>
        <v>0</v>
      </c>
      <c r="CE168" s="15">
        <f t="shared" ca="1" si="219"/>
        <v>0</v>
      </c>
      <c r="CF168" s="15">
        <f t="shared" ca="1" si="220"/>
        <v>0</v>
      </c>
      <c r="CG168" s="15">
        <f t="shared" ca="1" si="221"/>
        <v>0</v>
      </c>
      <c r="CH168" s="15">
        <f t="shared" ca="1" si="222"/>
        <v>0</v>
      </c>
      <c r="CI168" s="15">
        <f t="shared" ca="1" si="223"/>
        <v>0</v>
      </c>
      <c r="CJ168" s="15">
        <f t="shared" ca="1" si="224"/>
        <v>0</v>
      </c>
      <c r="CK168" s="15">
        <f t="shared" ca="1" si="225"/>
        <v>0</v>
      </c>
      <c r="CL168" s="16">
        <f ca="1">_xll.DBRW($B$3,$Q$37,$Q$38,$Q$40,$Q$41,$Q$42,$P168,CL$2,CL$4,CL$3)</f>
        <v>0</v>
      </c>
      <c r="CM168" s="16">
        <f ca="1">_xll.DBRW($B$3,$Q$37,$Q$38,$Q$40,$Q$41,$Q$42,$P168,CM$2,CM$4,CM$3)</f>
        <v>0</v>
      </c>
      <c r="CN168" s="17">
        <f t="shared" ca="1" si="226"/>
        <v>0</v>
      </c>
      <c r="CO168" s="14">
        <f t="shared" ca="1" si="227"/>
        <v>0</v>
      </c>
      <c r="CP168" s="15">
        <f ca="1">_xll.DBRW($B$3,$Q$37,$Q$38,$Q$40,$Q$41,$Q$42,$P168,CP$2,CP$4,CP$3)</f>
        <v>0</v>
      </c>
      <c r="CQ168" s="15">
        <f ca="1">_xll.DBRW($B$3,$Q$37,$Q$38,$Q$40,$Q$41,$Q$42,$P168,CQ$2,CQ$4,CQ$3)</f>
        <v>0</v>
      </c>
      <c r="CR168" s="15">
        <f ca="1">_xll.DBRW($B$3,$Q$37,$Q$38,$Q$40,$Q$41,$Q$42,$P168,CR$2,CR$4,CR$3)</f>
        <v>0</v>
      </c>
      <c r="CS168" s="15">
        <f ca="1">_xll.DBRW($B$3,$Q$37,$Q$38,$Q$40,$Q$41,$Q$42,$P168,CS$2,CS$4,CS$3)</f>
        <v>0</v>
      </c>
      <c r="CT168" s="15">
        <f ca="1">_xll.DBRW($B$3,$Q$37,$Q$38,$Q$40,$Q$41,$Q$42,$P168,CT$2,CT$4,CT$3)</f>
        <v>0</v>
      </c>
      <c r="CU168" s="15">
        <f ca="1">_xll.DBRW($B$3,$Q$37,$Q$38,$Q$40,$Q$41,$Q$42,$P168,CU$2,CU$4,CU$3)</f>
        <v>0</v>
      </c>
      <c r="CV168" s="15">
        <f ca="1">_xll.DBRW($B$3,$Q$37,$Q$38,$Q$40,$Q$41,$Q$42,$P168,CV$2,CV$4,CV$3)</f>
        <v>0</v>
      </c>
      <c r="CW168" s="15">
        <f ca="1">_xll.DBRW($B$3,$Q$37,$Q$38,$Q$40,$Q$41,$Q$42,$P168,CW$2,CW$4,CW$3)</f>
        <v>0</v>
      </c>
      <c r="CX168" s="15">
        <f ca="1">_xll.DBRW($B$3,$Q$37,$Q$38,$Q$40,$Q$41,$Q$42,$P168,CX$2,CX$4,CX$3)</f>
        <v>0</v>
      </c>
      <c r="CY168" s="15">
        <f ca="1">_xll.DBRW($B$3,$Q$37,$Q$38,$Q$40,$Q$41,$Q$42,$P168,CY$2,CY$4,CY$3)</f>
        <v>0</v>
      </c>
      <c r="CZ168" s="15">
        <f t="shared" ca="1" si="228"/>
        <v>0</v>
      </c>
      <c r="DA168" s="15">
        <f t="shared" ca="1" si="229"/>
        <v>0</v>
      </c>
      <c r="DB168" s="15">
        <f t="shared" ca="1" si="230"/>
        <v>0</v>
      </c>
      <c r="DC168" s="15">
        <f t="shared" ca="1" si="231"/>
        <v>0</v>
      </c>
      <c r="DD168" s="15">
        <f t="shared" ca="1" si="232"/>
        <v>0</v>
      </c>
      <c r="DE168" s="15">
        <f t="shared" ca="1" si="233"/>
        <v>0</v>
      </c>
      <c r="DF168" s="15">
        <f t="shared" ca="1" si="234"/>
        <v>0</v>
      </c>
      <c r="DG168" s="15">
        <f t="shared" ca="1" si="235"/>
        <v>0</v>
      </c>
      <c r="DH168" s="15">
        <f t="shared" ca="1" si="236"/>
        <v>0</v>
      </c>
      <c r="DI168" s="15">
        <f t="shared" ca="1" si="237"/>
        <v>0</v>
      </c>
      <c r="DJ168" s="15">
        <f t="shared" ca="1" si="238"/>
        <v>0</v>
      </c>
      <c r="DK168" s="16">
        <f ca="1">_xll.DBRW($B$3,$Q$37,$Q$38,$Q$40,$Q$41,$Q$42,$P168,DK$2,DK$4,DK$3)</f>
        <v>0</v>
      </c>
      <c r="DL168" s="16">
        <f ca="1">_xll.DBRW($B$3,$Q$37,$Q$38,$Q$40,$Q$41,$Q$42,$P168,DL$2,DL$4,DL$3)</f>
        <v>0</v>
      </c>
      <c r="DM168" s="17">
        <f t="shared" ca="1" si="239"/>
        <v>0</v>
      </c>
      <c r="DN168" s="14">
        <f t="shared" ca="1" si="240"/>
        <v>0</v>
      </c>
      <c r="DO168" s="15">
        <f ca="1">_xll.DBRW($B$3,$Q$37,$Q$38,$Q$40,$Q$41,$Q$42,$P168,DO$2,DO$4,DO$3)</f>
        <v>0</v>
      </c>
      <c r="DP168" s="15">
        <f ca="1">_xll.DBRW($B$3,$Q$37,$Q$38,$Q$40,$Q$41,$Q$42,$P168,DP$2,DP$4,DP$3)</f>
        <v>0</v>
      </c>
      <c r="DQ168" s="15">
        <f ca="1">_xll.DBRW($B$3,$Q$37,$Q$38,$Q$40,$Q$41,$Q$42,$P168,DQ$2,DQ$4,DQ$3)</f>
        <v>0</v>
      </c>
      <c r="DR168" s="15">
        <f ca="1">_xll.DBRW($B$3,$Q$37,$Q$38,$Q$40,$Q$41,$Q$42,$P168,DR$2,DR$4,DR$3)</f>
        <v>0</v>
      </c>
      <c r="DS168" s="15">
        <f ca="1">_xll.DBRW($B$3,$Q$37,$Q$38,$Q$40,$Q$41,$Q$42,$P168,DS$2,DS$4,DS$3)</f>
        <v>0</v>
      </c>
      <c r="DT168" s="15">
        <f ca="1">_xll.DBRW($B$3,$Q$37,$Q$38,$Q$40,$Q$41,$Q$42,$P168,DT$2,DT$4,DT$3)</f>
        <v>0</v>
      </c>
      <c r="DU168" s="15">
        <f ca="1">_xll.DBRW($B$3,$Q$37,$Q$38,$Q$40,$Q$41,$Q$42,$P168,DU$2,DU$4,DU$3)</f>
        <v>0</v>
      </c>
      <c r="DV168" s="15">
        <f ca="1">_xll.DBRW($B$3,$Q$37,$Q$38,$Q$40,$Q$41,$Q$42,$P168,DV$2,DV$4,DV$3)</f>
        <v>0</v>
      </c>
      <c r="DW168" s="15">
        <f ca="1">_xll.DBRW($B$3,$Q$37,$Q$38,$Q$40,$Q$41,$Q$42,$P168,DW$2,DW$4,DW$3)</f>
        <v>0</v>
      </c>
      <c r="DX168" s="15">
        <f ca="1">_xll.DBRW($B$3,$Q$37,$Q$38,$Q$40,$Q$41,$Q$42,$P168,DX$2,DX$4,DX$3)</f>
        <v>0</v>
      </c>
      <c r="DY168" s="15">
        <f t="shared" ca="1" si="241"/>
        <v>0</v>
      </c>
      <c r="DZ168" s="15">
        <f t="shared" ca="1" si="242"/>
        <v>0</v>
      </c>
      <c r="EA168" s="15">
        <f t="shared" ca="1" si="243"/>
        <v>0</v>
      </c>
      <c r="EB168" s="15">
        <f t="shared" ca="1" si="244"/>
        <v>0</v>
      </c>
      <c r="EC168" s="15">
        <f t="shared" ca="1" si="245"/>
        <v>0</v>
      </c>
      <c r="ED168" s="15">
        <f t="shared" ca="1" si="246"/>
        <v>0</v>
      </c>
      <c r="EE168" s="15">
        <f t="shared" ca="1" si="247"/>
        <v>0</v>
      </c>
      <c r="EF168" s="15">
        <f t="shared" ca="1" si="248"/>
        <v>0</v>
      </c>
      <c r="EG168" s="15">
        <f t="shared" ca="1" si="249"/>
        <v>0</v>
      </c>
      <c r="EH168" s="15">
        <f t="shared" ca="1" si="250"/>
        <v>0</v>
      </c>
      <c r="EI168" s="15">
        <f t="shared" ca="1" si="251"/>
        <v>0</v>
      </c>
      <c r="EJ168" s="16">
        <f ca="1">_xll.DBRW($B$3,$Q$37,$Q$38,$Q$40,$Q$41,$Q$42,$P168,EJ$2,EJ$4,EJ$3)</f>
        <v>0</v>
      </c>
      <c r="EK168" s="16">
        <f ca="1">_xll.DBRW($B$3,$Q$37,$Q$38,$Q$40,$Q$41,$Q$42,$P168,EK$2,EK$4,EK$3)</f>
        <v>0</v>
      </c>
      <c r="EL168" s="17">
        <f t="shared" ca="1" si="252"/>
        <v>0</v>
      </c>
      <c r="EM168" s="14">
        <f t="shared" ca="1" si="253"/>
        <v>0</v>
      </c>
      <c r="EN168" s="15">
        <f ca="1">_xll.DBRW($B$3,$Q$37,$Q$38,$Q$40,$Q$41,$Q$42,$P168,EN$2,EN$4,EN$3)</f>
        <v>0</v>
      </c>
      <c r="EO168" s="15">
        <f ca="1">_xll.DBRW($B$3,$Q$37,$Q$38,$Q$40,$Q$41,$Q$42,$P168,EO$2,EO$4,EO$3)</f>
        <v>0</v>
      </c>
      <c r="EP168" s="15">
        <f ca="1">_xll.DBRW($B$3,$Q$37,$Q$38,$Q$40,$Q$41,$Q$42,$P168,EP$2,EP$4,EP$3)</f>
        <v>0</v>
      </c>
      <c r="EQ168" s="15">
        <f ca="1">_xll.DBRW($B$3,$Q$37,$Q$38,$Q$40,$Q$41,$Q$42,$P168,EQ$2,EQ$4,EQ$3)</f>
        <v>0</v>
      </c>
      <c r="ER168" s="15">
        <f ca="1">_xll.DBRW($B$3,$Q$37,$Q$38,$Q$40,$Q$41,$Q$42,$P168,ER$2,ER$4,ER$3)</f>
        <v>0</v>
      </c>
      <c r="ES168" s="15">
        <f ca="1">_xll.DBRW($B$3,$Q$37,$Q$38,$Q$40,$Q$41,$Q$42,$P168,ES$2,ES$4,ES$3)</f>
        <v>0</v>
      </c>
      <c r="ET168" s="15">
        <f ca="1">_xll.DBRW($B$3,$Q$37,$Q$38,$Q$40,$Q$41,$Q$42,$P168,ET$2,ET$4,ET$3)</f>
        <v>0</v>
      </c>
      <c r="EU168" s="15">
        <f ca="1">_xll.DBRW($B$3,$Q$37,$Q$38,$Q$40,$Q$41,$Q$42,$P168,EU$2,EU$4,EU$3)</f>
        <v>0</v>
      </c>
      <c r="EV168" s="15">
        <f ca="1">_xll.DBRW($B$3,$Q$37,$Q$38,$Q$40,$Q$41,$Q$42,$P168,EV$2,EV$4,EV$3)</f>
        <v>0</v>
      </c>
      <c r="EW168" s="15">
        <f ca="1">_xll.DBRW($B$3,$Q$37,$Q$38,$Q$40,$Q$41,$Q$42,$P168,EW$2,EW$4,EW$3)</f>
        <v>0</v>
      </c>
      <c r="EX168" s="15">
        <f t="shared" ca="1" si="254"/>
        <v>0</v>
      </c>
      <c r="EY168" s="15">
        <f t="shared" ca="1" si="255"/>
        <v>0</v>
      </c>
      <c r="EZ168" s="15">
        <f t="shared" ca="1" si="256"/>
        <v>0</v>
      </c>
      <c r="FA168" s="15">
        <f t="shared" ca="1" si="257"/>
        <v>0</v>
      </c>
      <c r="FB168" s="15">
        <f t="shared" ca="1" si="258"/>
        <v>0</v>
      </c>
      <c r="FC168" s="15">
        <f t="shared" ca="1" si="259"/>
        <v>0</v>
      </c>
      <c r="FD168" s="15">
        <f t="shared" ca="1" si="260"/>
        <v>0</v>
      </c>
      <c r="FE168" s="15">
        <f t="shared" ca="1" si="261"/>
        <v>0</v>
      </c>
      <c r="FF168" s="15">
        <f t="shared" ca="1" si="262"/>
        <v>0</v>
      </c>
      <c r="FG168" s="15">
        <f t="shared" ca="1" si="263"/>
        <v>0</v>
      </c>
      <c r="FH168" s="15">
        <f t="shared" ca="1" si="264"/>
        <v>0</v>
      </c>
      <c r="FI168" s="20"/>
      <c r="FJ168" s="85">
        <f t="shared" ca="1" si="265"/>
        <v>0</v>
      </c>
      <c r="FK168" s="21"/>
      <c r="FL168" s="22"/>
      <c r="FM168" s="104">
        <f ca="1">_xll.DBRW($B$3,$Q$37,$Q$38,$Q$40,$Q$41,$Q$42,$P168,FM$2,FM$4,FM$3)</f>
        <v>0</v>
      </c>
      <c r="FN168" s="105">
        <f t="shared" ca="1" si="266"/>
        <v>0</v>
      </c>
      <c r="FO168" s="104">
        <f ca="1">_xll.DBRW($B$3,$Q$37,$Q$38,$Q$40,$Q$41,$Q$42,$P168,FO$2,FO$4,FO$3)</f>
        <v>0</v>
      </c>
      <c r="FP168" s="105">
        <f t="shared" ca="1" si="267"/>
        <v>0</v>
      </c>
      <c r="FQ168" s="86">
        <f t="shared" ca="1" si="268"/>
        <v>0</v>
      </c>
      <c r="FR168" s="103">
        <f t="shared" ca="1" si="269"/>
        <v>0</v>
      </c>
      <c r="FS168" s="23"/>
      <c r="FU168" s="37"/>
      <c r="FV168" s="37"/>
      <c r="FW168" s="37"/>
      <c r="FX168" s="37"/>
      <c r="FY168" s="37"/>
      <c r="FZ168" s="37"/>
      <c r="GA168" s="37"/>
      <c r="GB168" s="37"/>
      <c r="GC168" s="37"/>
      <c r="GD168" s="37"/>
      <c r="GE168" s="37"/>
      <c r="GF168" s="37"/>
      <c r="GG168" s="37"/>
    </row>
    <row r="169" spans="1:189" ht="15" customHeight="1" x14ac:dyDescent="0.25">
      <c r="A169">
        <f t="shared" ca="1" si="191"/>
        <v>1</v>
      </c>
      <c r="C169" s="30"/>
      <c r="D169" s="30"/>
      <c r="E169" s="30" t="str">
        <f t="shared" ca="1" si="271"/>
        <v>VERIF. ELIGIBILITE PMM</v>
      </c>
      <c r="F169" s="30"/>
      <c r="G169" s="30"/>
      <c r="H169" s="30"/>
      <c r="I169" s="30" t="str">
        <f t="shared" ca="1" si="270"/>
        <v>VERIF. ELIGIBILITE PMM</v>
      </c>
      <c r="J169" s="30">
        <f t="shared" ca="1" si="192"/>
        <v>0</v>
      </c>
      <c r="K169" s="4"/>
      <c r="L169" s="9"/>
      <c r="M169" s="10"/>
      <c r="N169" s="9"/>
      <c r="O169" s="11"/>
      <c r="P169" s="130" t="s">
        <v>397</v>
      </c>
      <c r="Q169" s="130"/>
      <c r="R169" s="12"/>
      <c r="S169" s="13"/>
      <c r="T169" s="84">
        <f ca="1">_xll.DBRW($B$3,$Q$37,$Q$38,$Q$40,$Q$41,$Q$42,$P169,T$2,T$4,T$3)</f>
        <v>0</v>
      </c>
      <c r="U169" s="84">
        <f ca="1">_xll.DBRW($B$3,$Q$37,$Q$38,$Q$40,$Q$41,$Q$42,$P169,U$2,U$4,U$3)</f>
        <v>0</v>
      </c>
      <c r="V169" s="85">
        <f t="shared" ca="1" si="193"/>
        <v>0</v>
      </c>
      <c r="W169" s="106">
        <f t="shared" ca="1" si="194"/>
        <v>0</v>
      </c>
      <c r="X169" s="15">
        <f ca="1">_xll.DBRW($B$3,$Q$37,$Q$38,$Q$40,$Q$41,$Q$42,$P169,X$2,X$4,X$3)</f>
        <v>0</v>
      </c>
      <c r="Y169" s="15">
        <f ca="1">_xll.DBRW($B$3,$Q$37,$Q$38,$Q$40,$Q$41,$Q$42,$P169,Y$2,Y$4,Y$3)</f>
        <v>0</v>
      </c>
      <c r="Z169" s="15">
        <f ca="1">_xll.DBRW($B$3,$Q$37,$Q$38,$Q$40,$Q$41,$Q$42,$P169,Z$2,Z$4,Z$3)</f>
        <v>0</v>
      </c>
      <c r="AA169" s="15">
        <f ca="1">_xll.DBRW($B$3,$Q$37,$Q$38,$Q$40,$Q$41,$Q$42,$P169,AA$2,AA$4,AA$3)</f>
        <v>0</v>
      </c>
      <c r="AB169" s="15">
        <f ca="1">_xll.DBRW($B$3,$Q$37,$Q$38,$Q$40,$Q$41,$Q$42,$P169,AB$2,AB$4,AB$3)</f>
        <v>0</v>
      </c>
      <c r="AC169" s="15">
        <f ca="1">_xll.DBRW($B$3,$Q$37,$Q$38,$Q$40,$Q$41,$Q$42,$P169,AC$2,AC$4,AC$3)</f>
        <v>0</v>
      </c>
      <c r="AD169" s="15">
        <f ca="1">_xll.DBRW($B$3,$Q$37,$Q$38,$Q$40,$Q$41,$Q$42,$P169,AD$2,AD$4,AD$3)</f>
        <v>0</v>
      </c>
      <c r="AE169" s="15">
        <f ca="1">_xll.DBRW($B$3,$Q$37,$Q$38,$Q$40,$Q$41,$Q$42,$P169,AE$2,AE$4,AE$3)</f>
        <v>0</v>
      </c>
      <c r="AF169" s="15">
        <f ca="1">_xll.DBRW($B$3,$Q$37,$Q$38,$Q$40,$Q$41,$Q$42,$P169,AF$2,AF$4,AF$3)</f>
        <v>0</v>
      </c>
      <c r="AG169" s="15">
        <f ca="1">_xll.DBRW($B$3,$Q$37,$Q$38,$Q$40,$Q$41,$Q$42,$P169,AG$2,AG$4,AG$3)</f>
        <v>0</v>
      </c>
      <c r="AH169" s="15">
        <f t="shared" ca="1" si="195"/>
        <v>0</v>
      </c>
      <c r="AI169" s="15">
        <f t="shared" ca="1" si="196"/>
        <v>0</v>
      </c>
      <c r="AJ169" s="15">
        <f t="shared" ca="1" si="197"/>
        <v>0</v>
      </c>
      <c r="AK169" s="15">
        <f t="shared" ca="1" si="198"/>
        <v>0</v>
      </c>
      <c r="AL169" s="15">
        <f t="shared" ca="1" si="199"/>
        <v>0</v>
      </c>
      <c r="AM169" s="20"/>
      <c r="AN169" s="16">
        <f ca="1">_xll.DBRW($B$3,$Q$37,$Q$38,$Q$40,$Q$41,$Q$42,$P169,AN$2,AN$4,AN$3)</f>
        <v>0</v>
      </c>
      <c r="AO169" s="16">
        <f ca="1">_xll.DBRW($B$3,$Q$37,$Q$38,$Q$40,$Q$41,$Q$42,$P169,AO$2,AO$4,AO$3)</f>
        <v>0</v>
      </c>
      <c r="AP169" s="17">
        <f t="shared" ca="1" si="200"/>
        <v>0</v>
      </c>
      <c r="AQ169" s="14">
        <f t="shared" ca="1" si="201"/>
        <v>0</v>
      </c>
      <c r="AR169" s="18">
        <f ca="1">_xll.DBRW($B$3,$Q$37,$Q$38,$Q$40,$Q$41,$Q$42,$P169,AR$2,AR$4,AR$3)</f>
        <v>0</v>
      </c>
      <c r="AS169" s="19">
        <f ca="1">_xll.DBRW($B$3,$Q$37,$Q$38,$Q$40,$Q$41,$Q$42,$P169,AS$2,AS$4,AS$3)</f>
        <v>0</v>
      </c>
      <c r="AT169" s="18">
        <f ca="1">_xll.DBRW($B$3,$Q$37,$Q$38,$Q$40,$Q$41,$Q$42,$P169,AT$2,AT$4,AT$3)</f>
        <v>0</v>
      </c>
      <c r="AU169" s="15">
        <f ca="1">_xll.DBRW($B$3,$Q$37,$Q$38,$Q$40,$Q$41,$Q$42,$P169,AU$2,AU$4,AU$3)</f>
        <v>0</v>
      </c>
      <c r="AV169" s="15">
        <f ca="1">_xll.DBRW($B$3,$Q$37,$Q$38,$Q$40,$Q$41,$Q$42,$P169,AV$2,AV$4,AV$3)</f>
        <v>0</v>
      </c>
      <c r="AW169" s="18">
        <f ca="1">_xll.DBRW($B$3,$Q$37,$Q$38,$Q$40,$Q$41,$Q$42,$P169,AW$2,AW$4,AW$3)</f>
        <v>0</v>
      </c>
      <c r="AX169" s="19">
        <f ca="1">_xll.DBRW($B$3,$Q$37,$Q$38,$Q$40,$Q$41,$Q$42,$P169,AX$2,AX$4,AX$3)</f>
        <v>0</v>
      </c>
      <c r="AY169" s="18">
        <f ca="1">_xll.DBRW($B$3,$Q$37,$Q$38,$Q$40,$Q$41,$Q$42,$P169,AY$2,AY$4,AY$3)</f>
        <v>0</v>
      </c>
      <c r="AZ169" s="15">
        <f ca="1">_xll.DBRW($B$3,$Q$37,$Q$38,$Q$40,$Q$41,$Q$42,$P169,AZ$2,AZ$4,AZ$3)</f>
        <v>0</v>
      </c>
      <c r="BA169" s="15">
        <f ca="1">_xll.DBRW($B$3,$Q$37,$Q$38,$Q$40,$Q$41,$Q$42,$P169,BA$2,BA$4,BA$3)</f>
        <v>0</v>
      </c>
      <c r="BB169" s="18">
        <f t="shared" ca="1" si="202"/>
        <v>0</v>
      </c>
      <c r="BC169" s="18">
        <f t="shared" ca="1" si="203"/>
        <v>0</v>
      </c>
      <c r="BD169" s="18">
        <f t="shared" ca="1" si="204"/>
        <v>0</v>
      </c>
      <c r="BE169" s="15">
        <f t="shared" ca="1" si="205"/>
        <v>0</v>
      </c>
      <c r="BF169" s="15">
        <f t="shared" ca="1" si="206"/>
        <v>0</v>
      </c>
      <c r="BG169" s="15">
        <f t="shared" ca="1" si="207"/>
        <v>0</v>
      </c>
      <c r="BH169" s="15">
        <f t="shared" ca="1" si="208"/>
        <v>0</v>
      </c>
      <c r="BI169" s="15">
        <f t="shared" ca="1" si="209"/>
        <v>0</v>
      </c>
      <c r="BJ169" s="15">
        <f t="shared" ca="1" si="210"/>
        <v>0</v>
      </c>
      <c r="BK169" s="15">
        <f t="shared" ca="1" si="211"/>
        <v>0</v>
      </c>
      <c r="BL169" s="15">
        <f t="shared" ca="1" si="212"/>
        <v>0</v>
      </c>
      <c r="BM169" s="16">
        <f ca="1">_xll.DBRW($B$3,$Q$37,$Q$38,$Q$40,$Q$41,$Q$42,$P169,BM$2,BM$4,BM$3)</f>
        <v>0</v>
      </c>
      <c r="BN169" s="16">
        <f ca="1">_xll.DBRW($B$3,$Q$37,$Q$38,$Q$40,$Q$41,$Q$42,$P169,BN$2,BN$4,BN$3)</f>
        <v>0</v>
      </c>
      <c r="BO169" s="17">
        <f t="shared" ca="1" si="213"/>
        <v>0</v>
      </c>
      <c r="BP169" s="14">
        <f t="shared" ca="1" si="214"/>
        <v>0</v>
      </c>
      <c r="BQ169" s="15">
        <f ca="1">_xll.DBRW($B$3,$Q$37,$Q$38,$Q$40,$Q$41,$Q$42,$P169,BQ$2,BQ$4,BQ$3)</f>
        <v>0</v>
      </c>
      <c r="BR169" s="15">
        <f ca="1">_xll.DBRW($B$3,$Q$37,$Q$38,$Q$40,$Q$41,$Q$42,$P169,BR$2,BR$4,BR$3)</f>
        <v>0</v>
      </c>
      <c r="BS169" s="15">
        <f ca="1">_xll.DBRW($B$3,$Q$37,$Q$38,$Q$40,$Q$41,$Q$42,$P169,BS$2,BS$4,BS$3)</f>
        <v>0</v>
      </c>
      <c r="BT169" s="15">
        <f ca="1">_xll.DBRW($B$3,$Q$37,$Q$38,$Q$40,$Q$41,$Q$42,$P169,BT$2,BT$4,BT$3)</f>
        <v>0</v>
      </c>
      <c r="BU169" s="15">
        <f ca="1">_xll.DBRW($B$3,$Q$37,$Q$38,$Q$40,$Q$41,$Q$42,$P169,BU$2,BU$4,BU$3)</f>
        <v>0</v>
      </c>
      <c r="BV169" s="15">
        <f ca="1">_xll.DBRW($B$3,$Q$37,$Q$38,$Q$40,$Q$41,$Q$42,$P169,BV$2,BV$4,BV$3)</f>
        <v>0</v>
      </c>
      <c r="BW169" s="15">
        <f ca="1">_xll.DBRW($B$3,$Q$37,$Q$38,$Q$40,$Q$41,$Q$42,$P169,BW$2,BW$4,BW$3)</f>
        <v>0</v>
      </c>
      <c r="BX169" s="15">
        <f ca="1">_xll.DBRW($B$3,$Q$37,$Q$38,$Q$40,$Q$41,$Q$42,$P169,BX$2,BX$4,BX$3)</f>
        <v>0</v>
      </c>
      <c r="BY169" s="15">
        <f ca="1">_xll.DBRW($B$3,$Q$37,$Q$38,$Q$40,$Q$41,$Q$42,$P169,BY$2,BY$4,BY$3)</f>
        <v>0</v>
      </c>
      <c r="BZ169" s="15">
        <f ca="1">_xll.DBRW($B$3,$Q$37,$Q$38,$Q$40,$Q$41,$Q$42,$P169,BZ$2,BZ$4,BZ$3)</f>
        <v>0</v>
      </c>
      <c r="CA169" s="15">
        <f t="shared" ca="1" si="215"/>
        <v>0</v>
      </c>
      <c r="CB169" s="15">
        <f t="shared" ca="1" si="216"/>
        <v>0</v>
      </c>
      <c r="CC169" s="15">
        <f t="shared" ca="1" si="217"/>
        <v>0</v>
      </c>
      <c r="CD169" s="15">
        <f t="shared" ca="1" si="218"/>
        <v>0</v>
      </c>
      <c r="CE169" s="15">
        <f t="shared" ca="1" si="219"/>
        <v>0</v>
      </c>
      <c r="CF169" s="15">
        <f t="shared" ca="1" si="220"/>
        <v>0</v>
      </c>
      <c r="CG169" s="15">
        <f t="shared" ca="1" si="221"/>
        <v>0</v>
      </c>
      <c r="CH169" s="15">
        <f t="shared" ca="1" si="222"/>
        <v>0</v>
      </c>
      <c r="CI169" s="15">
        <f t="shared" ca="1" si="223"/>
        <v>0</v>
      </c>
      <c r="CJ169" s="15">
        <f t="shared" ca="1" si="224"/>
        <v>0</v>
      </c>
      <c r="CK169" s="15">
        <f t="shared" ca="1" si="225"/>
        <v>0</v>
      </c>
      <c r="CL169" s="16">
        <f ca="1">_xll.DBRW($B$3,$Q$37,$Q$38,$Q$40,$Q$41,$Q$42,$P169,CL$2,CL$4,CL$3)</f>
        <v>0</v>
      </c>
      <c r="CM169" s="16">
        <f ca="1">_xll.DBRW($B$3,$Q$37,$Q$38,$Q$40,$Q$41,$Q$42,$P169,CM$2,CM$4,CM$3)</f>
        <v>0</v>
      </c>
      <c r="CN169" s="17">
        <f t="shared" ca="1" si="226"/>
        <v>0</v>
      </c>
      <c r="CO169" s="14">
        <f t="shared" ca="1" si="227"/>
        <v>0</v>
      </c>
      <c r="CP169" s="15">
        <f ca="1">_xll.DBRW($B$3,$Q$37,$Q$38,$Q$40,$Q$41,$Q$42,$P169,CP$2,CP$4,CP$3)</f>
        <v>0</v>
      </c>
      <c r="CQ169" s="15">
        <f ca="1">_xll.DBRW($B$3,$Q$37,$Q$38,$Q$40,$Q$41,$Q$42,$P169,CQ$2,CQ$4,CQ$3)</f>
        <v>0</v>
      </c>
      <c r="CR169" s="15">
        <f ca="1">_xll.DBRW($B$3,$Q$37,$Q$38,$Q$40,$Q$41,$Q$42,$P169,CR$2,CR$4,CR$3)</f>
        <v>0</v>
      </c>
      <c r="CS169" s="15">
        <f ca="1">_xll.DBRW($B$3,$Q$37,$Q$38,$Q$40,$Q$41,$Q$42,$P169,CS$2,CS$4,CS$3)</f>
        <v>0</v>
      </c>
      <c r="CT169" s="15">
        <f ca="1">_xll.DBRW($B$3,$Q$37,$Q$38,$Q$40,$Q$41,$Q$42,$P169,CT$2,CT$4,CT$3)</f>
        <v>0</v>
      </c>
      <c r="CU169" s="15">
        <f ca="1">_xll.DBRW($B$3,$Q$37,$Q$38,$Q$40,$Q$41,$Q$42,$P169,CU$2,CU$4,CU$3)</f>
        <v>0</v>
      </c>
      <c r="CV169" s="15">
        <f ca="1">_xll.DBRW($B$3,$Q$37,$Q$38,$Q$40,$Q$41,$Q$42,$P169,CV$2,CV$4,CV$3)</f>
        <v>0</v>
      </c>
      <c r="CW169" s="15">
        <f ca="1">_xll.DBRW($B$3,$Q$37,$Q$38,$Q$40,$Q$41,$Q$42,$P169,CW$2,CW$4,CW$3)</f>
        <v>0</v>
      </c>
      <c r="CX169" s="15">
        <f ca="1">_xll.DBRW($B$3,$Q$37,$Q$38,$Q$40,$Q$41,$Q$42,$P169,CX$2,CX$4,CX$3)</f>
        <v>0</v>
      </c>
      <c r="CY169" s="15">
        <f ca="1">_xll.DBRW($B$3,$Q$37,$Q$38,$Q$40,$Q$41,$Q$42,$P169,CY$2,CY$4,CY$3)</f>
        <v>0</v>
      </c>
      <c r="CZ169" s="15">
        <f t="shared" ca="1" si="228"/>
        <v>0</v>
      </c>
      <c r="DA169" s="15">
        <f t="shared" ca="1" si="229"/>
        <v>0</v>
      </c>
      <c r="DB169" s="15">
        <f t="shared" ca="1" si="230"/>
        <v>0</v>
      </c>
      <c r="DC169" s="15">
        <f t="shared" ca="1" si="231"/>
        <v>0</v>
      </c>
      <c r="DD169" s="15">
        <f t="shared" ca="1" si="232"/>
        <v>0</v>
      </c>
      <c r="DE169" s="15">
        <f t="shared" ca="1" si="233"/>
        <v>0</v>
      </c>
      <c r="DF169" s="15">
        <f t="shared" ca="1" si="234"/>
        <v>0</v>
      </c>
      <c r="DG169" s="15">
        <f t="shared" ca="1" si="235"/>
        <v>0</v>
      </c>
      <c r="DH169" s="15">
        <f t="shared" ca="1" si="236"/>
        <v>0</v>
      </c>
      <c r="DI169" s="15">
        <f t="shared" ca="1" si="237"/>
        <v>0</v>
      </c>
      <c r="DJ169" s="15">
        <f t="shared" ca="1" si="238"/>
        <v>0</v>
      </c>
      <c r="DK169" s="16">
        <f ca="1">_xll.DBRW($B$3,$Q$37,$Q$38,$Q$40,$Q$41,$Q$42,$P169,DK$2,DK$4,DK$3)</f>
        <v>0</v>
      </c>
      <c r="DL169" s="16">
        <f ca="1">_xll.DBRW($B$3,$Q$37,$Q$38,$Q$40,$Q$41,$Q$42,$P169,DL$2,DL$4,DL$3)</f>
        <v>0</v>
      </c>
      <c r="DM169" s="17">
        <f t="shared" ca="1" si="239"/>
        <v>0</v>
      </c>
      <c r="DN169" s="14">
        <f t="shared" ca="1" si="240"/>
        <v>0</v>
      </c>
      <c r="DO169" s="15">
        <f ca="1">_xll.DBRW($B$3,$Q$37,$Q$38,$Q$40,$Q$41,$Q$42,$P169,DO$2,DO$4,DO$3)</f>
        <v>0</v>
      </c>
      <c r="DP169" s="15">
        <f ca="1">_xll.DBRW($B$3,$Q$37,$Q$38,$Q$40,$Q$41,$Q$42,$P169,DP$2,DP$4,DP$3)</f>
        <v>0</v>
      </c>
      <c r="DQ169" s="15">
        <f ca="1">_xll.DBRW($B$3,$Q$37,$Q$38,$Q$40,$Q$41,$Q$42,$P169,DQ$2,DQ$4,DQ$3)</f>
        <v>0</v>
      </c>
      <c r="DR169" s="15">
        <f ca="1">_xll.DBRW($B$3,$Q$37,$Q$38,$Q$40,$Q$41,$Q$42,$P169,DR$2,DR$4,DR$3)</f>
        <v>0</v>
      </c>
      <c r="DS169" s="15">
        <f ca="1">_xll.DBRW($B$3,$Q$37,$Q$38,$Q$40,$Q$41,$Q$42,$P169,DS$2,DS$4,DS$3)</f>
        <v>0</v>
      </c>
      <c r="DT169" s="15">
        <f ca="1">_xll.DBRW($B$3,$Q$37,$Q$38,$Q$40,$Q$41,$Q$42,$P169,DT$2,DT$4,DT$3)</f>
        <v>0</v>
      </c>
      <c r="DU169" s="15">
        <f ca="1">_xll.DBRW($B$3,$Q$37,$Q$38,$Q$40,$Q$41,$Q$42,$P169,DU$2,DU$4,DU$3)</f>
        <v>0</v>
      </c>
      <c r="DV169" s="15">
        <f ca="1">_xll.DBRW($B$3,$Q$37,$Q$38,$Q$40,$Q$41,$Q$42,$P169,DV$2,DV$4,DV$3)</f>
        <v>0</v>
      </c>
      <c r="DW169" s="15">
        <f ca="1">_xll.DBRW($B$3,$Q$37,$Q$38,$Q$40,$Q$41,$Q$42,$P169,DW$2,DW$4,DW$3)</f>
        <v>0</v>
      </c>
      <c r="DX169" s="15">
        <f ca="1">_xll.DBRW($B$3,$Q$37,$Q$38,$Q$40,$Q$41,$Q$42,$P169,DX$2,DX$4,DX$3)</f>
        <v>0</v>
      </c>
      <c r="DY169" s="15">
        <f t="shared" ca="1" si="241"/>
        <v>0</v>
      </c>
      <c r="DZ169" s="15">
        <f t="shared" ca="1" si="242"/>
        <v>0</v>
      </c>
      <c r="EA169" s="15">
        <f t="shared" ca="1" si="243"/>
        <v>0</v>
      </c>
      <c r="EB169" s="15">
        <f t="shared" ca="1" si="244"/>
        <v>0</v>
      </c>
      <c r="EC169" s="15">
        <f t="shared" ca="1" si="245"/>
        <v>0</v>
      </c>
      <c r="ED169" s="15">
        <f t="shared" ca="1" si="246"/>
        <v>0</v>
      </c>
      <c r="EE169" s="15">
        <f t="shared" ca="1" si="247"/>
        <v>0</v>
      </c>
      <c r="EF169" s="15">
        <f t="shared" ca="1" si="248"/>
        <v>0</v>
      </c>
      <c r="EG169" s="15">
        <f t="shared" ca="1" si="249"/>
        <v>0</v>
      </c>
      <c r="EH169" s="15">
        <f t="shared" ca="1" si="250"/>
        <v>0</v>
      </c>
      <c r="EI169" s="15">
        <f t="shared" ca="1" si="251"/>
        <v>0</v>
      </c>
      <c r="EJ169" s="16">
        <f ca="1">_xll.DBRW($B$3,$Q$37,$Q$38,$Q$40,$Q$41,$Q$42,$P169,EJ$2,EJ$4,EJ$3)</f>
        <v>0</v>
      </c>
      <c r="EK169" s="16">
        <f ca="1">_xll.DBRW($B$3,$Q$37,$Q$38,$Q$40,$Q$41,$Q$42,$P169,EK$2,EK$4,EK$3)</f>
        <v>0</v>
      </c>
      <c r="EL169" s="17">
        <f t="shared" ca="1" si="252"/>
        <v>0</v>
      </c>
      <c r="EM169" s="14">
        <f t="shared" ca="1" si="253"/>
        <v>0</v>
      </c>
      <c r="EN169" s="15">
        <f ca="1">_xll.DBRW($B$3,$Q$37,$Q$38,$Q$40,$Q$41,$Q$42,$P169,EN$2,EN$4,EN$3)</f>
        <v>0</v>
      </c>
      <c r="EO169" s="15">
        <f ca="1">_xll.DBRW($B$3,$Q$37,$Q$38,$Q$40,$Q$41,$Q$42,$P169,EO$2,EO$4,EO$3)</f>
        <v>0</v>
      </c>
      <c r="EP169" s="15">
        <f ca="1">_xll.DBRW($B$3,$Q$37,$Q$38,$Q$40,$Q$41,$Q$42,$P169,EP$2,EP$4,EP$3)</f>
        <v>0</v>
      </c>
      <c r="EQ169" s="15">
        <f ca="1">_xll.DBRW($B$3,$Q$37,$Q$38,$Q$40,$Q$41,$Q$42,$P169,EQ$2,EQ$4,EQ$3)</f>
        <v>0</v>
      </c>
      <c r="ER169" s="15">
        <f ca="1">_xll.DBRW($B$3,$Q$37,$Q$38,$Q$40,$Q$41,$Q$42,$P169,ER$2,ER$4,ER$3)</f>
        <v>0</v>
      </c>
      <c r="ES169" s="15">
        <f ca="1">_xll.DBRW($B$3,$Q$37,$Q$38,$Q$40,$Q$41,$Q$42,$P169,ES$2,ES$4,ES$3)</f>
        <v>0</v>
      </c>
      <c r="ET169" s="15">
        <f ca="1">_xll.DBRW($B$3,$Q$37,$Q$38,$Q$40,$Q$41,$Q$42,$P169,ET$2,ET$4,ET$3)</f>
        <v>0</v>
      </c>
      <c r="EU169" s="15">
        <f ca="1">_xll.DBRW($B$3,$Q$37,$Q$38,$Q$40,$Q$41,$Q$42,$P169,EU$2,EU$4,EU$3)</f>
        <v>0</v>
      </c>
      <c r="EV169" s="15">
        <f ca="1">_xll.DBRW($B$3,$Q$37,$Q$38,$Q$40,$Q$41,$Q$42,$P169,EV$2,EV$4,EV$3)</f>
        <v>0</v>
      </c>
      <c r="EW169" s="15">
        <f ca="1">_xll.DBRW($B$3,$Q$37,$Q$38,$Q$40,$Q$41,$Q$42,$P169,EW$2,EW$4,EW$3)</f>
        <v>0</v>
      </c>
      <c r="EX169" s="15">
        <f t="shared" ca="1" si="254"/>
        <v>0</v>
      </c>
      <c r="EY169" s="15">
        <f t="shared" ca="1" si="255"/>
        <v>0</v>
      </c>
      <c r="EZ169" s="15">
        <f t="shared" ca="1" si="256"/>
        <v>0</v>
      </c>
      <c r="FA169" s="15">
        <f t="shared" ca="1" si="257"/>
        <v>0</v>
      </c>
      <c r="FB169" s="15">
        <f t="shared" ca="1" si="258"/>
        <v>0</v>
      </c>
      <c r="FC169" s="15">
        <f t="shared" ca="1" si="259"/>
        <v>0</v>
      </c>
      <c r="FD169" s="15">
        <f t="shared" ca="1" si="260"/>
        <v>0</v>
      </c>
      <c r="FE169" s="15">
        <f t="shared" ca="1" si="261"/>
        <v>0</v>
      </c>
      <c r="FF169" s="15">
        <f t="shared" ca="1" si="262"/>
        <v>0</v>
      </c>
      <c r="FG169" s="15">
        <f t="shared" ca="1" si="263"/>
        <v>0</v>
      </c>
      <c r="FH169" s="15">
        <f t="shared" ca="1" si="264"/>
        <v>0</v>
      </c>
      <c r="FI169" s="20"/>
      <c r="FJ169" s="85">
        <f t="shared" ca="1" si="265"/>
        <v>0</v>
      </c>
      <c r="FK169" s="21"/>
      <c r="FL169" s="22"/>
      <c r="FM169" s="104">
        <f ca="1">_xll.DBRW($B$3,$Q$37,$Q$38,$Q$40,$Q$41,$Q$42,$P169,FM$2,FM$4,FM$3)</f>
        <v>0</v>
      </c>
      <c r="FN169" s="105">
        <f t="shared" ca="1" si="266"/>
        <v>0</v>
      </c>
      <c r="FO169" s="104">
        <f ca="1">_xll.DBRW($B$3,$Q$37,$Q$38,$Q$40,$Q$41,$Q$42,$P169,FO$2,FO$4,FO$3)</f>
        <v>0</v>
      </c>
      <c r="FP169" s="105">
        <f t="shared" ca="1" si="267"/>
        <v>0</v>
      </c>
      <c r="FQ169" s="86">
        <f t="shared" ca="1" si="268"/>
        <v>0</v>
      </c>
      <c r="FR169" s="103">
        <f t="shared" ca="1" si="269"/>
        <v>0</v>
      </c>
      <c r="FS169" s="23"/>
      <c r="FU169" s="37"/>
      <c r="FV169" s="37"/>
      <c r="FW169" s="37"/>
      <c r="FX169" s="37"/>
      <c r="FY169" s="37"/>
      <c r="FZ169" s="37"/>
      <c r="GA169" s="37"/>
      <c r="GB169" s="37"/>
      <c r="GC169" s="37"/>
      <c r="GD169" s="37"/>
      <c r="GE169" s="37"/>
      <c r="GF169" s="37"/>
      <c r="GG169" s="37"/>
    </row>
    <row r="170" spans="1:189" ht="15" customHeight="1" x14ac:dyDescent="0.25">
      <c r="A170">
        <f t="shared" ca="1" si="191"/>
        <v>1</v>
      </c>
      <c r="C170" s="30"/>
      <c r="D170" s="30"/>
      <c r="E170" s="30" t="str">
        <f t="shared" ca="1" si="271"/>
        <v>VERIF. ELIGIBILITE PMM</v>
      </c>
      <c r="F170" s="30"/>
      <c r="G170" s="30"/>
      <c r="H170" s="30"/>
      <c r="I170" s="30" t="str">
        <f t="shared" ca="1" si="270"/>
        <v>VERIF. ELIGIBILITE PMM</v>
      </c>
      <c r="J170" s="30">
        <f t="shared" ca="1" si="192"/>
        <v>0</v>
      </c>
      <c r="K170" s="4"/>
      <c r="L170" s="9"/>
      <c r="M170" s="10"/>
      <c r="N170" s="9"/>
      <c r="O170" s="11"/>
      <c r="P170" s="130" t="s">
        <v>344</v>
      </c>
      <c r="Q170" s="130"/>
      <c r="R170" s="12"/>
      <c r="S170" s="13"/>
      <c r="T170" s="84">
        <f ca="1">_xll.DBRW($B$3,$Q$37,$Q$38,$Q$40,$Q$41,$Q$42,$P170,T$2,T$4,T$3)</f>
        <v>0</v>
      </c>
      <c r="U170" s="84">
        <f ca="1">_xll.DBRW($B$3,$Q$37,$Q$38,$Q$40,$Q$41,$Q$42,$P170,U$2,U$4,U$3)</f>
        <v>0</v>
      </c>
      <c r="V170" s="85">
        <f t="shared" ca="1" si="193"/>
        <v>0</v>
      </c>
      <c r="W170" s="106">
        <f t="shared" ca="1" si="194"/>
        <v>0</v>
      </c>
      <c r="X170" s="15">
        <f ca="1">_xll.DBRW($B$3,$Q$37,$Q$38,$Q$40,$Q$41,$Q$42,$P170,X$2,X$4,X$3)</f>
        <v>0</v>
      </c>
      <c r="Y170" s="15">
        <f ca="1">_xll.DBRW($B$3,$Q$37,$Q$38,$Q$40,$Q$41,$Q$42,$P170,Y$2,Y$4,Y$3)</f>
        <v>0</v>
      </c>
      <c r="Z170" s="15">
        <f ca="1">_xll.DBRW($B$3,$Q$37,$Q$38,$Q$40,$Q$41,$Q$42,$P170,Z$2,Z$4,Z$3)</f>
        <v>0</v>
      </c>
      <c r="AA170" s="15">
        <f ca="1">_xll.DBRW($B$3,$Q$37,$Q$38,$Q$40,$Q$41,$Q$42,$P170,AA$2,AA$4,AA$3)</f>
        <v>0</v>
      </c>
      <c r="AB170" s="15">
        <f ca="1">_xll.DBRW($B$3,$Q$37,$Q$38,$Q$40,$Q$41,$Q$42,$P170,AB$2,AB$4,AB$3)</f>
        <v>0</v>
      </c>
      <c r="AC170" s="15">
        <f ca="1">_xll.DBRW($B$3,$Q$37,$Q$38,$Q$40,$Q$41,$Q$42,$P170,AC$2,AC$4,AC$3)</f>
        <v>0</v>
      </c>
      <c r="AD170" s="15">
        <f ca="1">_xll.DBRW($B$3,$Q$37,$Q$38,$Q$40,$Q$41,$Q$42,$P170,AD$2,AD$4,AD$3)</f>
        <v>0</v>
      </c>
      <c r="AE170" s="15">
        <f ca="1">_xll.DBRW($B$3,$Q$37,$Q$38,$Q$40,$Q$41,$Q$42,$P170,AE$2,AE$4,AE$3)</f>
        <v>0</v>
      </c>
      <c r="AF170" s="15">
        <f ca="1">_xll.DBRW($B$3,$Q$37,$Q$38,$Q$40,$Q$41,$Q$42,$P170,AF$2,AF$4,AF$3)</f>
        <v>0</v>
      </c>
      <c r="AG170" s="15">
        <f ca="1">_xll.DBRW($B$3,$Q$37,$Q$38,$Q$40,$Q$41,$Q$42,$P170,AG$2,AG$4,AG$3)</f>
        <v>0</v>
      </c>
      <c r="AH170" s="15">
        <f t="shared" ca="1" si="195"/>
        <v>0</v>
      </c>
      <c r="AI170" s="15">
        <f t="shared" ca="1" si="196"/>
        <v>0</v>
      </c>
      <c r="AJ170" s="15">
        <f t="shared" ca="1" si="197"/>
        <v>0</v>
      </c>
      <c r="AK170" s="15">
        <f t="shared" ca="1" si="198"/>
        <v>0</v>
      </c>
      <c r="AL170" s="15">
        <f t="shared" ca="1" si="199"/>
        <v>0</v>
      </c>
      <c r="AM170" s="20"/>
      <c r="AN170" s="16">
        <f ca="1">_xll.DBRW($B$3,$Q$37,$Q$38,$Q$40,$Q$41,$Q$42,$P170,AN$2,AN$4,AN$3)</f>
        <v>0</v>
      </c>
      <c r="AO170" s="16">
        <f ca="1">_xll.DBRW($B$3,$Q$37,$Q$38,$Q$40,$Q$41,$Q$42,$P170,AO$2,AO$4,AO$3)</f>
        <v>0</v>
      </c>
      <c r="AP170" s="17">
        <f t="shared" ca="1" si="200"/>
        <v>0</v>
      </c>
      <c r="AQ170" s="14">
        <f t="shared" ca="1" si="201"/>
        <v>0</v>
      </c>
      <c r="AR170" s="18">
        <f ca="1">_xll.DBRW($B$3,$Q$37,$Q$38,$Q$40,$Q$41,$Q$42,$P170,AR$2,AR$4,AR$3)</f>
        <v>0</v>
      </c>
      <c r="AS170" s="19">
        <f ca="1">_xll.DBRW($B$3,$Q$37,$Q$38,$Q$40,$Q$41,$Q$42,$P170,AS$2,AS$4,AS$3)</f>
        <v>0</v>
      </c>
      <c r="AT170" s="18">
        <f ca="1">_xll.DBRW($B$3,$Q$37,$Q$38,$Q$40,$Q$41,$Q$42,$P170,AT$2,AT$4,AT$3)</f>
        <v>0</v>
      </c>
      <c r="AU170" s="15">
        <f ca="1">_xll.DBRW($B$3,$Q$37,$Q$38,$Q$40,$Q$41,$Q$42,$P170,AU$2,AU$4,AU$3)</f>
        <v>0</v>
      </c>
      <c r="AV170" s="15">
        <f ca="1">_xll.DBRW($B$3,$Q$37,$Q$38,$Q$40,$Q$41,$Q$42,$P170,AV$2,AV$4,AV$3)</f>
        <v>0</v>
      </c>
      <c r="AW170" s="18">
        <f ca="1">_xll.DBRW($B$3,$Q$37,$Q$38,$Q$40,$Q$41,$Q$42,$P170,AW$2,AW$4,AW$3)</f>
        <v>0</v>
      </c>
      <c r="AX170" s="19">
        <f ca="1">_xll.DBRW($B$3,$Q$37,$Q$38,$Q$40,$Q$41,$Q$42,$P170,AX$2,AX$4,AX$3)</f>
        <v>0</v>
      </c>
      <c r="AY170" s="18">
        <f ca="1">_xll.DBRW($B$3,$Q$37,$Q$38,$Q$40,$Q$41,$Q$42,$P170,AY$2,AY$4,AY$3)</f>
        <v>0</v>
      </c>
      <c r="AZ170" s="15">
        <f ca="1">_xll.DBRW($B$3,$Q$37,$Q$38,$Q$40,$Q$41,$Q$42,$P170,AZ$2,AZ$4,AZ$3)</f>
        <v>0</v>
      </c>
      <c r="BA170" s="15">
        <f ca="1">_xll.DBRW($B$3,$Q$37,$Q$38,$Q$40,$Q$41,$Q$42,$P170,BA$2,BA$4,BA$3)</f>
        <v>0</v>
      </c>
      <c r="BB170" s="18">
        <f t="shared" ca="1" si="202"/>
        <v>0</v>
      </c>
      <c r="BC170" s="18">
        <f t="shared" ca="1" si="203"/>
        <v>0</v>
      </c>
      <c r="BD170" s="18">
        <f t="shared" ca="1" si="204"/>
        <v>0</v>
      </c>
      <c r="BE170" s="15">
        <f t="shared" ca="1" si="205"/>
        <v>0</v>
      </c>
      <c r="BF170" s="15">
        <f t="shared" ca="1" si="206"/>
        <v>0</v>
      </c>
      <c r="BG170" s="15">
        <f t="shared" ca="1" si="207"/>
        <v>0</v>
      </c>
      <c r="BH170" s="15">
        <f t="shared" ca="1" si="208"/>
        <v>0</v>
      </c>
      <c r="BI170" s="15">
        <f t="shared" ca="1" si="209"/>
        <v>0</v>
      </c>
      <c r="BJ170" s="15">
        <f t="shared" ca="1" si="210"/>
        <v>0</v>
      </c>
      <c r="BK170" s="15">
        <f t="shared" ca="1" si="211"/>
        <v>0</v>
      </c>
      <c r="BL170" s="15">
        <f t="shared" ca="1" si="212"/>
        <v>0</v>
      </c>
      <c r="BM170" s="16">
        <f ca="1">_xll.DBRW($B$3,$Q$37,$Q$38,$Q$40,$Q$41,$Q$42,$P170,BM$2,BM$4,BM$3)</f>
        <v>0</v>
      </c>
      <c r="BN170" s="16">
        <f ca="1">_xll.DBRW($B$3,$Q$37,$Q$38,$Q$40,$Q$41,$Q$42,$P170,BN$2,BN$4,BN$3)</f>
        <v>0</v>
      </c>
      <c r="BO170" s="17">
        <f t="shared" ca="1" si="213"/>
        <v>0</v>
      </c>
      <c r="BP170" s="14">
        <f t="shared" ca="1" si="214"/>
        <v>0</v>
      </c>
      <c r="BQ170" s="15">
        <f ca="1">_xll.DBRW($B$3,$Q$37,$Q$38,$Q$40,$Q$41,$Q$42,$P170,BQ$2,BQ$4,BQ$3)</f>
        <v>0</v>
      </c>
      <c r="BR170" s="15">
        <f ca="1">_xll.DBRW($B$3,$Q$37,$Q$38,$Q$40,$Q$41,$Q$42,$P170,BR$2,BR$4,BR$3)</f>
        <v>0</v>
      </c>
      <c r="BS170" s="15">
        <f ca="1">_xll.DBRW($B$3,$Q$37,$Q$38,$Q$40,$Q$41,$Q$42,$P170,BS$2,BS$4,BS$3)</f>
        <v>0</v>
      </c>
      <c r="BT170" s="15">
        <f ca="1">_xll.DBRW($B$3,$Q$37,$Q$38,$Q$40,$Q$41,$Q$42,$P170,BT$2,BT$4,BT$3)</f>
        <v>0</v>
      </c>
      <c r="BU170" s="15">
        <f ca="1">_xll.DBRW($B$3,$Q$37,$Q$38,$Q$40,$Q$41,$Q$42,$P170,BU$2,BU$4,BU$3)</f>
        <v>0</v>
      </c>
      <c r="BV170" s="15">
        <f ca="1">_xll.DBRW($B$3,$Q$37,$Q$38,$Q$40,$Q$41,$Q$42,$P170,BV$2,BV$4,BV$3)</f>
        <v>0</v>
      </c>
      <c r="BW170" s="15">
        <f ca="1">_xll.DBRW($B$3,$Q$37,$Q$38,$Q$40,$Q$41,$Q$42,$P170,BW$2,BW$4,BW$3)</f>
        <v>0</v>
      </c>
      <c r="BX170" s="15">
        <f ca="1">_xll.DBRW($B$3,$Q$37,$Q$38,$Q$40,$Q$41,$Q$42,$P170,BX$2,BX$4,BX$3)</f>
        <v>0</v>
      </c>
      <c r="BY170" s="15">
        <f ca="1">_xll.DBRW($B$3,$Q$37,$Q$38,$Q$40,$Q$41,$Q$42,$P170,BY$2,BY$4,BY$3)</f>
        <v>0</v>
      </c>
      <c r="BZ170" s="15">
        <f ca="1">_xll.DBRW($B$3,$Q$37,$Q$38,$Q$40,$Q$41,$Q$42,$P170,BZ$2,BZ$4,BZ$3)</f>
        <v>0</v>
      </c>
      <c r="CA170" s="15">
        <f t="shared" ca="1" si="215"/>
        <v>0</v>
      </c>
      <c r="CB170" s="15">
        <f t="shared" ca="1" si="216"/>
        <v>0</v>
      </c>
      <c r="CC170" s="15">
        <f t="shared" ca="1" si="217"/>
        <v>0</v>
      </c>
      <c r="CD170" s="15">
        <f t="shared" ca="1" si="218"/>
        <v>0</v>
      </c>
      <c r="CE170" s="15">
        <f t="shared" ca="1" si="219"/>
        <v>0</v>
      </c>
      <c r="CF170" s="15">
        <f t="shared" ca="1" si="220"/>
        <v>0</v>
      </c>
      <c r="CG170" s="15">
        <f t="shared" ca="1" si="221"/>
        <v>0</v>
      </c>
      <c r="CH170" s="15">
        <f t="shared" ca="1" si="222"/>
        <v>0</v>
      </c>
      <c r="CI170" s="15">
        <f t="shared" ca="1" si="223"/>
        <v>0</v>
      </c>
      <c r="CJ170" s="15">
        <f t="shared" ca="1" si="224"/>
        <v>0</v>
      </c>
      <c r="CK170" s="15">
        <f t="shared" ca="1" si="225"/>
        <v>0</v>
      </c>
      <c r="CL170" s="16">
        <f ca="1">_xll.DBRW($B$3,$Q$37,$Q$38,$Q$40,$Q$41,$Q$42,$P170,CL$2,CL$4,CL$3)</f>
        <v>0</v>
      </c>
      <c r="CM170" s="16">
        <f ca="1">_xll.DBRW($B$3,$Q$37,$Q$38,$Q$40,$Q$41,$Q$42,$P170,CM$2,CM$4,CM$3)</f>
        <v>0</v>
      </c>
      <c r="CN170" s="17">
        <f t="shared" ca="1" si="226"/>
        <v>0</v>
      </c>
      <c r="CO170" s="14">
        <f t="shared" ca="1" si="227"/>
        <v>0</v>
      </c>
      <c r="CP170" s="15">
        <f ca="1">_xll.DBRW($B$3,$Q$37,$Q$38,$Q$40,$Q$41,$Q$42,$P170,CP$2,CP$4,CP$3)</f>
        <v>0</v>
      </c>
      <c r="CQ170" s="15">
        <f ca="1">_xll.DBRW($B$3,$Q$37,$Q$38,$Q$40,$Q$41,$Q$42,$P170,CQ$2,CQ$4,CQ$3)</f>
        <v>0</v>
      </c>
      <c r="CR170" s="15">
        <f ca="1">_xll.DBRW($B$3,$Q$37,$Q$38,$Q$40,$Q$41,$Q$42,$P170,CR$2,CR$4,CR$3)</f>
        <v>0</v>
      </c>
      <c r="CS170" s="15">
        <f ca="1">_xll.DBRW($B$3,$Q$37,$Q$38,$Q$40,$Q$41,$Q$42,$P170,CS$2,CS$4,CS$3)</f>
        <v>0</v>
      </c>
      <c r="CT170" s="15">
        <f ca="1">_xll.DBRW($B$3,$Q$37,$Q$38,$Q$40,$Q$41,$Q$42,$P170,CT$2,CT$4,CT$3)</f>
        <v>0</v>
      </c>
      <c r="CU170" s="15">
        <f ca="1">_xll.DBRW($B$3,$Q$37,$Q$38,$Q$40,$Q$41,$Q$42,$P170,CU$2,CU$4,CU$3)</f>
        <v>0</v>
      </c>
      <c r="CV170" s="15">
        <f ca="1">_xll.DBRW($B$3,$Q$37,$Q$38,$Q$40,$Q$41,$Q$42,$P170,CV$2,CV$4,CV$3)</f>
        <v>0</v>
      </c>
      <c r="CW170" s="15">
        <f ca="1">_xll.DBRW($B$3,$Q$37,$Q$38,$Q$40,$Q$41,$Q$42,$P170,CW$2,CW$4,CW$3)</f>
        <v>0</v>
      </c>
      <c r="CX170" s="15">
        <f ca="1">_xll.DBRW($B$3,$Q$37,$Q$38,$Q$40,$Q$41,$Q$42,$P170,CX$2,CX$4,CX$3)</f>
        <v>0</v>
      </c>
      <c r="CY170" s="15">
        <f ca="1">_xll.DBRW($B$3,$Q$37,$Q$38,$Q$40,$Q$41,$Q$42,$P170,CY$2,CY$4,CY$3)</f>
        <v>0</v>
      </c>
      <c r="CZ170" s="15">
        <f t="shared" ca="1" si="228"/>
        <v>0</v>
      </c>
      <c r="DA170" s="15">
        <f t="shared" ca="1" si="229"/>
        <v>0</v>
      </c>
      <c r="DB170" s="15">
        <f t="shared" ca="1" si="230"/>
        <v>0</v>
      </c>
      <c r="DC170" s="15">
        <f t="shared" ca="1" si="231"/>
        <v>0</v>
      </c>
      <c r="DD170" s="15">
        <f t="shared" ca="1" si="232"/>
        <v>0</v>
      </c>
      <c r="DE170" s="15">
        <f t="shared" ca="1" si="233"/>
        <v>0</v>
      </c>
      <c r="DF170" s="15">
        <f t="shared" ca="1" si="234"/>
        <v>0</v>
      </c>
      <c r="DG170" s="15">
        <f t="shared" ca="1" si="235"/>
        <v>0</v>
      </c>
      <c r="DH170" s="15">
        <f t="shared" ca="1" si="236"/>
        <v>0</v>
      </c>
      <c r="DI170" s="15">
        <f t="shared" ca="1" si="237"/>
        <v>0</v>
      </c>
      <c r="DJ170" s="15">
        <f t="shared" ca="1" si="238"/>
        <v>0</v>
      </c>
      <c r="DK170" s="16">
        <f ca="1">_xll.DBRW($B$3,$Q$37,$Q$38,$Q$40,$Q$41,$Q$42,$P170,DK$2,DK$4,DK$3)</f>
        <v>0</v>
      </c>
      <c r="DL170" s="16">
        <f ca="1">_xll.DBRW($B$3,$Q$37,$Q$38,$Q$40,$Q$41,$Q$42,$P170,DL$2,DL$4,DL$3)</f>
        <v>0</v>
      </c>
      <c r="DM170" s="17">
        <f t="shared" ca="1" si="239"/>
        <v>0</v>
      </c>
      <c r="DN170" s="14">
        <f t="shared" ca="1" si="240"/>
        <v>0</v>
      </c>
      <c r="DO170" s="15">
        <f ca="1">_xll.DBRW($B$3,$Q$37,$Q$38,$Q$40,$Q$41,$Q$42,$P170,DO$2,DO$4,DO$3)</f>
        <v>0</v>
      </c>
      <c r="DP170" s="15">
        <f ca="1">_xll.DBRW($B$3,$Q$37,$Q$38,$Q$40,$Q$41,$Q$42,$P170,DP$2,DP$4,DP$3)</f>
        <v>0</v>
      </c>
      <c r="DQ170" s="15">
        <f ca="1">_xll.DBRW($B$3,$Q$37,$Q$38,$Q$40,$Q$41,$Q$42,$P170,DQ$2,DQ$4,DQ$3)</f>
        <v>0</v>
      </c>
      <c r="DR170" s="15">
        <f ca="1">_xll.DBRW($B$3,$Q$37,$Q$38,$Q$40,$Q$41,$Q$42,$P170,DR$2,DR$4,DR$3)</f>
        <v>0</v>
      </c>
      <c r="DS170" s="15">
        <f ca="1">_xll.DBRW($B$3,$Q$37,$Q$38,$Q$40,$Q$41,$Q$42,$P170,DS$2,DS$4,DS$3)</f>
        <v>0</v>
      </c>
      <c r="DT170" s="15">
        <f ca="1">_xll.DBRW($B$3,$Q$37,$Q$38,$Q$40,$Q$41,$Q$42,$P170,DT$2,DT$4,DT$3)</f>
        <v>0</v>
      </c>
      <c r="DU170" s="15">
        <f ca="1">_xll.DBRW($B$3,$Q$37,$Q$38,$Q$40,$Q$41,$Q$42,$P170,DU$2,DU$4,DU$3)</f>
        <v>0</v>
      </c>
      <c r="DV170" s="15">
        <f ca="1">_xll.DBRW($B$3,$Q$37,$Q$38,$Q$40,$Q$41,$Q$42,$P170,DV$2,DV$4,DV$3)</f>
        <v>0</v>
      </c>
      <c r="DW170" s="15">
        <f ca="1">_xll.DBRW($B$3,$Q$37,$Q$38,$Q$40,$Q$41,$Q$42,$P170,DW$2,DW$4,DW$3)</f>
        <v>0</v>
      </c>
      <c r="DX170" s="15">
        <f ca="1">_xll.DBRW($B$3,$Q$37,$Q$38,$Q$40,$Q$41,$Q$42,$P170,DX$2,DX$4,DX$3)</f>
        <v>0</v>
      </c>
      <c r="DY170" s="15">
        <f t="shared" ca="1" si="241"/>
        <v>0</v>
      </c>
      <c r="DZ170" s="15">
        <f t="shared" ca="1" si="242"/>
        <v>0</v>
      </c>
      <c r="EA170" s="15">
        <f t="shared" ca="1" si="243"/>
        <v>0</v>
      </c>
      <c r="EB170" s="15">
        <f t="shared" ca="1" si="244"/>
        <v>0</v>
      </c>
      <c r="EC170" s="15">
        <f t="shared" ca="1" si="245"/>
        <v>0</v>
      </c>
      <c r="ED170" s="15">
        <f t="shared" ca="1" si="246"/>
        <v>0</v>
      </c>
      <c r="EE170" s="15">
        <f t="shared" ca="1" si="247"/>
        <v>0</v>
      </c>
      <c r="EF170" s="15">
        <f t="shared" ca="1" si="248"/>
        <v>0</v>
      </c>
      <c r="EG170" s="15">
        <f t="shared" ca="1" si="249"/>
        <v>0</v>
      </c>
      <c r="EH170" s="15">
        <f t="shared" ca="1" si="250"/>
        <v>0</v>
      </c>
      <c r="EI170" s="15">
        <f t="shared" ca="1" si="251"/>
        <v>0</v>
      </c>
      <c r="EJ170" s="16">
        <f ca="1">_xll.DBRW($B$3,$Q$37,$Q$38,$Q$40,$Q$41,$Q$42,$P170,EJ$2,EJ$4,EJ$3)</f>
        <v>0</v>
      </c>
      <c r="EK170" s="16">
        <f ca="1">_xll.DBRW($B$3,$Q$37,$Q$38,$Q$40,$Q$41,$Q$42,$P170,EK$2,EK$4,EK$3)</f>
        <v>0</v>
      </c>
      <c r="EL170" s="17">
        <f t="shared" ca="1" si="252"/>
        <v>0</v>
      </c>
      <c r="EM170" s="14">
        <f t="shared" ca="1" si="253"/>
        <v>0</v>
      </c>
      <c r="EN170" s="15">
        <f ca="1">_xll.DBRW($B$3,$Q$37,$Q$38,$Q$40,$Q$41,$Q$42,$P170,EN$2,EN$4,EN$3)</f>
        <v>0</v>
      </c>
      <c r="EO170" s="15">
        <f ca="1">_xll.DBRW($B$3,$Q$37,$Q$38,$Q$40,$Q$41,$Q$42,$P170,EO$2,EO$4,EO$3)</f>
        <v>0</v>
      </c>
      <c r="EP170" s="15">
        <f ca="1">_xll.DBRW($B$3,$Q$37,$Q$38,$Q$40,$Q$41,$Q$42,$P170,EP$2,EP$4,EP$3)</f>
        <v>0</v>
      </c>
      <c r="EQ170" s="15">
        <f ca="1">_xll.DBRW($B$3,$Q$37,$Q$38,$Q$40,$Q$41,$Q$42,$P170,EQ$2,EQ$4,EQ$3)</f>
        <v>0</v>
      </c>
      <c r="ER170" s="15">
        <f ca="1">_xll.DBRW($B$3,$Q$37,$Q$38,$Q$40,$Q$41,$Q$42,$P170,ER$2,ER$4,ER$3)</f>
        <v>0</v>
      </c>
      <c r="ES170" s="15">
        <f ca="1">_xll.DBRW($B$3,$Q$37,$Q$38,$Q$40,$Q$41,$Q$42,$P170,ES$2,ES$4,ES$3)</f>
        <v>0</v>
      </c>
      <c r="ET170" s="15">
        <f ca="1">_xll.DBRW($B$3,$Q$37,$Q$38,$Q$40,$Q$41,$Q$42,$P170,ET$2,ET$4,ET$3)</f>
        <v>0</v>
      </c>
      <c r="EU170" s="15">
        <f ca="1">_xll.DBRW($B$3,$Q$37,$Q$38,$Q$40,$Q$41,$Q$42,$P170,EU$2,EU$4,EU$3)</f>
        <v>0</v>
      </c>
      <c r="EV170" s="15">
        <f ca="1">_xll.DBRW($B$3,$Q$37,$Q$38,$Q$40,$Q$41,$Q$42,$P170,EV$2,EV$4,EV$3)</f>
        <v>0</v>
      </c>
      <c r="EW170" s="15">
        <f ca="1">_xll.DBRW($B$3,$Q$37,$Q$38,$Q$40,$Q$41,$Q$42,$P170,EW$2,EW$4,EW$3)</f>
        <v>0</v>
      </c>
      <c r="EX170" s="15">
        <f t="shared" ca="1" si="254"/>
        <v>0</v>
      </c>
      <c r="EY170" s="15">
        <f t="shared" ca="1" si="255"/>
        <v>0</v>
      </c>
      <c r="EZ170" s="15">
        <f t="shared" ca="1" si="256"/>
        <v>0</v>
      </c>
      <c r="FA170" s="15">
        <f t="shared" ca="1" si="257"/>
        <v>0</v>
      </c>
      <c r="FB170" s="15">
        <f t="shared" ca="1" si="258"/>
        <v>0</v>
      </c>
      <c r="FC170" s="15">
        <f t="shared" ca="1" si="259"/>
        <v>0</v>
      </c>
      <c r="FD170" s="15">
        <f t="shared" ca="1" si="260"/>
        <v>0</v>
      </c>
      <c r="FE170" s="15">
        <f t="shared" ca="1" si="261"/>
        <v>0</v>
      </c>
      <c r="FF170" s="15">
        <f t="shared" ca="1" si="262"/>
        <v>0</v>
      </c>
      <c r="FG170" s="15">
        <f t="shared" ca="1" si="263"/>
        <v>0</v>
      </c>
      <c r="FH170" s="15">
        <f t="shared" ca="1" si="264"/>
        <v>0</v>
      </c>
      <c r="FI170" s="20"/>
      <c r="FJ170" s="85">
        <f t="shared" ca="1" si="265"/>
        <v>0</v>
      </c>
      <c r="FK170" s="21"/>
      <c r="FL170" s="22"/>
      <c r="FM170" s="104">
        <f ca="1">_xll.DBRW($B$3,$Q$37,$Q$38,$Q$40,$Q$41,$Q$42,$P170,FM$2,FM$4,FM$3)</f>
        <v>0</v>
      </c>
      <c r="FN170" s="105">
        <f t="shared" ca="1" si="266"/>
        <v>0</v>
      </c>
      <c r="FO170" s="104">
        <f ca="1">_xll.DBRW($B$3,$Q$37,$Q$38,$Q$40,$Q$41,$Q$42,$P170,FO$2,FO$4,FO$3)</f>
        <v>0</v>
      </c>
      <c r="FP170" s="105">
        <f t="shared" ca="1" si="267"/>
        <v>0</v>
      </c>
      <c r="FQ170" s="86">
        <f t="shared" ca="1" si="268"/>
        <v>0</v>
      </c>
      <c r="FR170" s="103">
        <f t="shared" ca="1" si="269"/>
        <v>0</v>
      </c>
      <c r="FS170" s="23"/>
      <c r="FU170" s="37"/>
      <c r="FV170" s="37"/>
      <c r="FW170" s="37"/>
      <c r="FX170" s="37"/>
      <c r="FY170" s="37"/>
      <c r="FZ170" s="37"/>
      <c r="GA170" s="37"/>
      <c r="GB170" s="37"/>
      <c r="GC170" s="37"/>
      <c r="GD170" s="37"/>
      <c r="GE170" s="37"/>
      <c r="GF170" s="37"/>
      <c r="GG170" s="37"/>
    </row>
    <row r="171" spans="1:189" ht="15" customHeight="1" x14ac:dyDescent="0.25">
      <c r="A171">
        <f t="shared" ca="1" si="191"/>
        <v>1</v>
      </c>
      <c r="C171" s="30"/>
      <c r="D171" s="30"/>
      <c r="E171" s="30" t="str">
        <f t="shared" ca="1" si="271"/>
        <v>VERIF. ELIGIBILITE PMM</v>
      </c>
      <c r="F171" s="30"/>
      <c r="G171" s="30"/>
      <c r="H171" s="30"/>
      <c r="I171" s="30" t="str">
        <f t="shared" ca="1" si="270"/>
        <v>VERIF. ELIGIBILITE PMM</v>
      </c>
      <c r="J171" s="30">
        <f t="shared" ca="1" si="192"/>
        <v>0</v>
      </c>
      <c r="K171" s="4"/>
      <c r="L171" s="9"/>
      <c r="M171" s="10"/>
      <c r="N171" s="9"/>
      <c r="O171" s="11"/>
      <c r="P171" s="130" t="s">
        <v>267</v>
      </c>
      <c r="Q171" s="130"/>
      <c r="R171" s="12"/>
      <c r="S171" s="13"/>
      <c r="T171" s="84">
        <f ca="1">_xll.DBRW($B$3,$Q$37,$Q$38,$Q$40,$Q$41,$Q$42,$P171,T$2,T$4,T$3)</f>
        <v>0</v>
      </c>
      <c r="U171" s="84">
        <f ca="1">_xll.DBRW($B$3,$Q$37,$Q$38,$Q$40,$Q$41,$Q$42,$P171,U$2,U$4,U$3)</f>
        <v>0</v>
      </c>
      <c r="V171" s="85">
        <f t="shared" ca="1" si="193"/>
        <v>0</v>
      </c>
      <c r="W171" s="106">
        <f t="shared" ca="1" si="194"/>
        <v>0</v>
      </c>
      <c r="X171" s="15">
        <f ca="1">_xll.DBRW($B$3,$Q$37,$Q$38,$Q$40,$Q$41,$Q$42,$P171,X$2,X$4,X$3)</f>
        <v>0</v>
      </c>
      <c r="Y171" s="15">
        <f ca="1">_xll.DBRW($B$3,$Q$37,$Q$38,$Q$40,$Q$41,$Q$42,$P171,Y$2,Y$4,Y$3)</f>
        <v>0</v>
      </c>
      <c r="Z171" s="15">
        <f ca="1">_xll.DBRW($B$3,$Q$37,$Q$38,$Q$40,$Q$41,$Q$42,$P171,Z$2,Z$4,Z$3)</f>
        <v>0</v>
      </c>
      <c r="AA171" s="15">
        <f ca="1">_xll.DBRW($B$3,$Q$37,$Q$38,$Q$40,$Q$41,$Q$42,$P171,AA$2,AA$4,AA$3)</f>
        <v>0</v>
      </c>
      <c r="AB171" s="15">
        <f ca="1">_xll.DBRW($B$3,$Q$37,$Q$38,$Q$40,$Q$41,$Q$42,$P171,AB$2,AB$4,AB$3)</f>
        <v>0</v>
      </c>
      <c r="AC171" s="15">
        <f ca="1">_xll.DBRW($B$3,$Q$37,$Q$38,$Q$40,$Q$41,$Q$42,$P171,AC$2,AC$4,AC$3)</f>
        <v>0</v>
      </c>
      <c r="AD171" s="15">
        <f ca="1">_xll.DBRW($B$3,$Q$37,$Q$38,$Q$40,$Q$41,$Q$42,$P171,AD$2,AD$4,AD$3)</f>
        <v>0</v>
      </c>
      <c r="AE171" s="15">
        <f ca="1">_xll.DBRW($B$3,$Q$37,$Q$38,$Q$40,$Q$41,$Q$42,$P171,AE$2,AE$4,AE$3)</f>
        <v>0</v>
      </c>
      <c r="AF171" s="15">
        <f ca="1">_xll.DBRW($B$3,$Q$37,$Q$38,$Q$40,$Q$41,$Q$42,$P171,AF$2,AF$4,AF$3)</f>
        <v>0</v>
      </c>
      <c r="AG171" s="15">
        <f ca="1">_xll.DBRW($B$3,$Q$37,$Q$38,$Q$40,$Q$41,$Q$42,$P171,AG$2,AG$4,AG$3)</f>
        <v>0</v>
      </c>
      <c r="AH171" s="15">
        <f t="shared" ca="1" si="195"/>
        <v>0</v>
      </c>
      <c r="AI171" s="15">
        <f t="shared" ca="1" si="196"/>
        <v>0</v>
      </c>
      <c r="AJ171" s="15">
        <f t="shared" ca="1" si="197"/>
        <v>0</v>
      </c>
      <c r="AK171" s="15">
        <f t="shared" ca="1" si="198"/>
        <v>0</v>
      </c>
      <c r="AL171" s="15">
        <f t="shared" ca="1" si="199"/>
        <v>0</v>
      </c>
      <c r="AM171" s="20"/>
      <c r="AN171" s="16">
        <f ca="1">_xll.DBRW($B$3,$Q$37,$Q$38,$Q$40,$Q$41,$Q$42,$P171,AN$2,AN$4,AN$3)</f>
        <v>0</v>
      </c>
      <c r="AO171" s="16">
        <f ca="1">_xll.DBRW($B$3,$Q$37,$Q$38,$Q$40,$Q$41,$Q$42,$P171,AO$2,AO$4,AO$3)</f>
        <v>0</v>
      </c>
      <c r="AP171" s="17">
        <f t="shared" ca="1" si="200"/>
        <v>0</v>
      </c>
      <c r="AQ171" s="14">
        <f t="shared" ca="1" si="201"/>
        <v>0</v>
      </c>
      <c r="AR171" s="18">
        <f ca="1">_xll.DBRW($B$3,$Q$37,$Q$38,$Q$40,$Q$41,$Q$42,$P171,AR$2,AR$4,AR$3)</f>
        <v>0</v>
      </c>
      <c r="AS171" s="19">
        <f ca="1">_xll.DBRW($B$3,$Q$37,$Q$38,$Q$40,$Q$41,$Q$42,$P171,AS$2,AS$4,AS$3)</f>
        <v>0</v>
      </c>
      <c r="AT171" s="18">
        <f ca="1">_xll.DBRW($B$3,$Q$37,$Q$38,$Q$40,$Q$41,$Q$42,$P171,AT$2,AT$4,AT$3)</f>
        <v>0</v>
      </c>
      <c r="AU171" s="15">
        <f ca="1">_xll.DBRW($B$3,$Q$37,$Q$38,$Q$40,$Q$41,$Q$42,$P171,AU$2,AU$4,AU$3)</f>
        <v>0</v>
      </c>
      <c r="AV171" s="15">
        <f ca="1">_xll.DBRW($B$3,$Q$37,$Q$38,$Q$40,$Q$41,$Q$42,$P171,AV$2,AV$4,AV$3)</f>
        <v>0</v>
      </c>
      <c r="AW171" s="18">
        <f ca="1">_xll.DBRW($B$3,$Q$37,$Q$38,$Q$40,$Q$41,$Q$42,$P171,AW$2,AW$4,AW$3)</f>
        <v>0</v>
      </c>
      <c r="AX171" s="19">
        <f ca="1">_xll.DBRW($B$3,$Q$37,$Q$38,$Q$40,$Q$41,$Q$42,$P171,AX$2,AX$4,AX$3)</f>
        <v>0</v>
      </c>
      <c r="AY171" s="18">
        <f ca="1">_xll.DBRW($B$3,$Q$37,$Q$38,$Q$40,$Q$41,$Q$42,$P171,AY$2,AY$4,AY$3)</f>
        <v>0</v>
      </c>
      <c r="AZ171" s="15">
        <f ca="1">_xll.DBRW($B$3,$Q$37,$Q$38,$Q$40,$Q$41,$Q$42,$P171,AZ$2,AZ$4,AZ$3)</f>
        <v>0</v>
      </c>
      <c r="BA171" s="15">
        <f ca="1">_xll.DBRW($B$3,$Q$37,$Q$38,$Q$40,$Q$41,$Q$42,$P171,BA$2,BA$4,BA$3)</f>
        <v>0</v>
      </c>
      <c r="BB171" s="18">
        <f t="shared" ca="1" si="202"/>
        <v>0</v>
      </c>
      <c r="BC171" s="18">
        <f t="shared" ca="1" si="203"/>
        <v>0</v>
      </c>
      <c r="BD171" s="18">
        <f t="shared" ca="1" si="204"/>
        <v>0</v>
      </c>
      <c r="BE171" s="15">
        <f t="shared" ca="1" si="205"/>
        <v>0</v>
      </c>
      <c r="BF171" s="15">
        <f t="shared" ca="1" si="206"/>
        <v>0</v>
      </c>
      <c r="BG171" s="15">
        <f t="shared" ca="1" si="207"/>
        <v>0</v>
      </c>
      <c r="BH171" s="15">
        <f t="shared" ca="1" si="208"/>
        <v>0</v>
      </c>
      <c r="BI171" s="15">
        <f t="shared" ca="1" si="209"/>
        <v>0</v>
      </c>
      <c r="BJ171" s="15">
        <f t="shared" ca="1" si="210"/>
        <v>0</v>
      </c>
      <c r="BK171" s="15">
        <f t="shared" ca="1" si="211"/>
        <v>0</v>
      </c>
      <c r="BL171" s="15">
        <f t="shared" ca="1" si="212"/>
        <v>0</v>
      </c>
      <c r="BM171" s="16">
        <f ca="1">_xll.DBRW($B$3,$Q$37,$Q$38,$Q$40,$Q$41,$Q$42,$P171,BM$2,BM$4,BM$3)</f>
        <v>0</v>
      </c>
      <c r="BN171" s="16">
        <f ca="1">_xll.DBRW($B$3,$Q$37,$Q$38,$Q$40,$Q$41,$Q$42,$P171,BN$2,BN$4,BN$3)</f>
        <v>0</v>
      </c>
      <c r="BO171" s="17">
        <f t="shared" ca="1" si="213"/>
        <v>0</v>
      </c>
      <c r="BP171" s="14">
        <f t="shared" ca="1" si="214"/>
        <v>0</v>
      </c>
      <c r="BQ171" s="15">
        <f ca="1">_xll.DBRW($B$3,$Q$37,$Q$38,$Q$40,$Q$41,$Q$42,$P171,BQ$2,BQ$4,BQ$3)</f>
        <v>0</v>
      </c>
      <c r="BR171" s="15">
        <f ca="1">_xll.DBRW($B$3,$Q$37,$Q$38,$Q$40,$Q$41,$Q$42,$P171,BR$2,BR$4,BR$3)</f>
        <v>0</v>
      </c>
      <c r="BS171" s="15">
        <f ca="1">_xll.DBRW($B$3,$Q$37,$Q$38,$Q$40,$Q$41,$Q$42,$P171,BS$2,BS$4,BS$3)</f>
        <v>0</v>
      </c>
      <c r="BT171" s="15">
        <f ca="1">_xll.DBRW($B$3,$Q$37,$Q$38,$Q$40,$Q$41,$Q$42,$P171,BT$2,BT$4,BT$3)</f>
        <v>0</v>
      </c>
      <c r="BU171" s="15">
        <f ca="1">_xll.DBRW($B$3,$Q$37,$Q$38,$Q$40,$Q$41,$Q$42,$P171,BU$2,BU$4,BU$3)</f>
        <v>0</v>
      </c>
      <c r="BV171" s="15">
        <f ca="1">_xll.DBRW($B$3,$Q$37,$Q$38,$Q$40,$Q$41,$Q$42,$P171,BV$2,BV$4,BV$3)</f>
        <v>0</v>
      </c>
      <c r="BW171" s="15">
        <f ca="1">_xll.DBRW($B$3,$Q$37,$Q$38,$Q$40,$Q$41,$Q$42,$P171,BW$2,BW$4,BW$3)</f>
        <v>0</v>
      </c>
      <c r="BX171" s="15">
        <f ca="1">_xll.DBRW($B$3,$Q$37,$Q$38,$Q$40,$Q$41,$Q$42,$P171,BX$2,BX$4,BX$3)</f>
        <v>0</v>
      </c>
      <c r="BY171" s="15">
        <f ca="1">_xll.DBRW($B$3,$Q$37,$Q$38,$Q$40,$Q$41,$Q$42,$P171,BY$2,BY$4,BY$3)</f>
        <v>0</v>
      </c>
      <c r="BZ171" s="15">
        <f ca="1">_xll.DBRW($B$3,$Q$37,$Q$38,$Q$40,$Q$41,$Q$42,$P171,BZ$2,BZ$4,BZ$3)</f>
        <v>0</v>
      </c>
      <c r="CA171" s="15">
        <f t="shared" ca="1" si="215"/>
        <v>0</v>
      </c>
      <c r="CB171" s="15">
        <f t="shared" ca="1" si="216"/>
        <v>0</v>
      </c>
      <c r="CC171" s="15">
        <f t="shared" ca="1" si="217"/>
        <v>0</v>
      </c>
      <c r="CD171" s="15">
        <f t="shared" ca="1" si="218"/>
        <v>0</v>
      </c>
      <c r="CE171" s="15">
        <f t="shared" ca="1" si="219"/>
        <v>0</v>
      </c>
      <c r="CF171" s="15">
        <f t="shared" ca="1" si="220"/>
        <v>0</v>
      </c>
      <c r="CG171" s="15">
        <f t="shared" ca="1" si="221"/>
        <v>0</v>
      </c>
      <c r="CH171" s="15">
        <f t="shared" ca="1" si="222"/>
        <v>0</v>
      </c>
      <c r="CI171" s="15">
        <f t="shared" ca="1" si="223"/>
        <v>0</v>
      </c>
      <c r="CJ171" s="15">
        <f t="shared" ca="1" si="224"/>
        <v>0</v>
      </c>
      <c r="CK171" s="15">
        <f t="shared" ca="1" si="225"/>
        <v>0</v>
      </c>
      <c r="CL171" s="16">
        <f ca="1">_xll.DBRW($B$3,$Q$37,$Q$38,$Q$40,$Q$41,$Q$42,$P171,CL$2,CL$4,CL$3)</f>
        <v>0</v>
      </c>
      <c r="CM171" s="16">
        <f ca="1">_xll.DBRW($B$3,$Q$37,$Q$38,$Q$40,$Q$41,$Q$42,$P171,CM$2,CM$4,CM$3)</f>
        <v>0</v>
      </c>
      <c r="CN171" s="17">
        <f t="shared" ca="1" si="226"/>
        <v>0</v>
      </c>
      <c r="CO171" s="14">
        <f t="shared" ca="1" si="227"/>
        <v>0</v>
      </c>
      <c r="CP171" s="15">
        <f ca="1">_xll.DBRW($B$3,$Q$37,$Q$38,$Q$40,$Q$41,$Q$42,$P171,CP$2,CP$4,CP$3)</f>
        <v>0</v>
      </c>
      <c r="CQ171" s="15">
        <f ca="1">_xll.DBRW($B$3,$Q$37,$Q$38,$Q$40,$Q$41,$Q$42,$P171,CQ$2,CQ$4,CQ$3)</f>
        <v>0</v>
      </c>
      <c r="CR171" s="15">
        <f ca="1">_xll.DBRW($B$3,$Q$37,$Q$38,$Q$40,$Q$41,$Q$42,$P171,CR$2,CR$4,CR$3)</f>
        <v>0</v>
      </c>
      <c r="CS171" s="15">
        <f ca="1">_xll.DBRW($B$3,$Q$37,$Q$38,$Q$40,$Q$41,$Q$42,$P171,CS$2,CS$4,CS$3)</f>
        <v>0</v>
      </c>
      <c r="CT171" s="15">
        <f ca="1">_xll.DBRW($B$3,$Q$37,$Q$38,$Q$40,$Q$41,$Q$42,$P171,CT$2,CT$4,CT$3)</f>
        <v>0</v>
      </c>
      <c r="CU171" s="15">
        <f ca="1">_xll.DBRW($B$3,$Q$37,$Q$38,$Q$40,$Q$41,$Q$42,$P171,CU$2,CU$4,CU$3)</f>
        <v>0</v>
      </c>
      <c r="CV171" s="15">
        <f ca="1">_xll.DBRW($B$3,$Q$37,$Q$38,$Q$40,$Q$41,$Q$42,$P171,CV$2,CV$4,CV$3)</f>
        <v>0</v>
      </c>
      <c r="CW171" s="15">
        <f ca="1">_xll.DBRW($B$3,$Q$37,$Q$38,$Q$40,$Q$41,$Q$42,$P171,CW$2,CW$4,CW$3)</f>
        <v>0</v>
      </c>
      <c r="CX171" s="15">
        <f ca="1">_xll.DBRW($B$3,$Q$37,$Q$38,$Q$40,$Q$41,$Q$42,$P171,CX$2,CX$4,CX$3)</f>
        <v>0</v>
      </c>
      <c r="CY171" s="15">
        <f ca="1">_xll.DBRW($B$3,$Q$37,$Q$38,$Q$40,$Q$41,$Q$42,$P171,CY$2,CY$4,CY$3)</f>
        <v>0</v>
      </c>
      <c r="CZ171" s="15">
        <f t="shared" ca="1" si="228"/>
        <v>0</v>
      </c>
      <c r="DA171" s="15">
        <f t="shared" ca="1" si="229"/>
        <v>0</v>
      </c>
      <c r="DB171" s="15">
        <f t="shared" ca="1" si="230"/>
        <v>0</v>
      </c>
      <c r="DC171" s="15">
        <f t="shared" ca="1" si="231"/>
        <v>0</v>
      </c>
      <c r="DD171" s="15">
        <f t="shared" ca="1" si="232"/>
        <v>0</v>
      </c>
      <c r="DE171" s="15">
        <f t="shared" ca="1" si="233"/>
        <v>0</v>
      </c>
      <c r="DF171" s="15">
        <f t="shared" ca="1" si="234"/>
        <v>0</v>
      </c>
      <c r="DG171" s="15">
        <f t="shared" ca="1" si="235"/>
        <v>0</v>
      </c>
      <c r="DH171" s="15">
        <f t="shared" ca="1" si="236"/>
        <v>0</v>
      </c>
      <c r="DI171" s="15">
        <f t="shared" ca="1" si="237"/>
        <v>0</v>
      </c>
      <c r="DJ171" s="15">
        <f t="shared" ca="1" si="238"/>
        <v>0</v>
      </c>
      <c r="DK171" s="16">
        <f ca="1">_xll.DBRW($B$3,$Q$37,$Q$38,$Q$40,$Q$41,$Q$42,$P171,DK$2,DK$4,DK$3)</f>
        <v>0</v>
      </c>
      <c r="DL171" s="16">
        <f ca="1">_xll.DBRW($B$3,$Q$37,$Q$38,$Q$40,$Q$41,$Q$42,$P171,DL$2,DL$4,DL$3)</f>
        <v>0</v>
      </c>
      <c r="DM171" s="17">
        <f t="shared" ca="1" si="239"/>
        <v>0</v>
      </c>
      <c r="DN171" s="14">
        <f t="shared" ca="1" si="240"/>
        <v>0</v>
      </c>
      <c r="DO171" s="15">
        <f ca="1">_xll.DBRW($B$3,$Q$37,$Q$38,$Q$40,$Q$41,$Q$42,$P171,DO$2,DO$4,DO$3)</f>
        <v>0</v>
      </c>
      <c r="DP171" s="15">
        <f ca="1">_xll.DBRW($B$3,$Q$37,$Q$38,$Q$40,$Q$41,$Q$42,$P171,DP$2,DP$4,DP$3)</f>
        <v>0</v>
      </c>
      <c r="DQ171" s="15">
        <f ca="1">_xll.DBRW($B$3,$Q$37,$Q$38,$Q$40,$Q$41,$Q$42,$P171,DQ$2,DQ$4,DQ$3)</f>
        <v>0</v>
      </c>
      <c r="DR171" s="15">
        <f ca="1">_xll.DBRW($B$3,$Q$37,$Q$38,$Q$40,$Q$41,$Q$42,$P171,DR$2,DR$4,DR$3)</f>
        <v>0</v>
      </c>
      <c r="DS171" s="15">
        <f ca="1">_xll.DBRW($B$3,$Q$37,$Q$38,$Q$40,$Q$41,$Q$42,$P171,DS$2,DS$4,DS$3)</f>
        <v>0</v>
      </c>
      <c r="DT171" s="15">
        <f ca="1">_xll.DBRW($B$3,$Q$37,$Q$38,$Q$40,$Q$41,$Q$42,$P171,DT$2,DT$4,DT$3)</f>
        <v>0</v>
      </c>
      <c r="DU171" s="15">
        <f ca="1">_xll.DBRW($B$3,$Q$37,$Q$38,$Q$40,$Q$41,$Q$42,$P171,DU$2,DU$4,DU$3)</f>
        <v>0</v>
      </c>
      <c r="DV171" s="15">
        <f ca="1">_xll.DBRW($B$3,$Q$37,$Q$38,$Q$40,$Q$41,$Q$42,$P171,DV$2,DV$4,DV$3)</f>
        <v>0</v>
      </c>
      <c r="DW171" s="15">
        <f ca="1">_xll.DBRW($B$3,$Q$37,$Q$38,$Q$40,$Q$41,$Q$42,$P171,DW$2,DW$4,DW$3)</f>
        <v>0</v>
      </c>
      <c r="DX171" s="15">
        <f ca="1">_xll.DBRW($B$3,$Q$37,$Q$38,$Q$40,$Q$41,$Q$42,$P171,DX$2,DX$4,DX$3)</f>
        <v>0</v>
      </c>
      <c r="DY171" s="15">
        <f t="shared" ca="1" si="241"/>
        <v>0</v>
      </c>
      <c r="DZ171" s="15">
        <f t="shared" ca="1" si="242"/>
        <v>0</v>
      </c>
      <c r="EA171" s="15">
        <f t="shared" ca="1" si="243"/>
        <v>0</v>
      </c>
      <c r="EB171" s="15">
        <f t="shared" ca="1" si="244"/>
        <v>0</v>
      </c>
      <c r="EC171" s="15">
        <f t="shared" ca="1" si="245"/>
        <v>0</v>
      </c>
      <c r="ED171" s="15">
        <f t="shared" ca="1" si="246"/>
        <v>0</v>
      </c>
      <c r="EE171" s="15">
        <f t="shared" ca="1" si="247"/>
        <v>0</v>
      </c>
      <c r="EF171" s="15">
        <f t="shared" ca="1" si="248"/>
        <v>0</v>
      </c>
      <c r="EG171" s="15">
        <f t="shared" ca="1" si="249"/>
        <v>0</v>
      </c>
      <c r="EH171" s="15">
        <f t="shared" ca="1" si="250"/>
        <v>0</v>
      </c>
      <c r="EI171" s="15">
        <f t="shared" ca="1" si="251"/>
        <v>0</v>
      </c>
      <c r="EJ171" s="16">
        <f ca="1">_xll.DBRW($B$3,$Q$37,$Q$38,$Q$40,$Q$41,$Q$42,$P171,EJ$2,EJ$4,EJ$3)</f>
        <v>0</v>
      </c>
      <c r="EK171" s="16">
        <f ca="1">_xll.DBRW($B$3,$Q$37,$Q$38,$Q$40,$Q$41,$Q$42,$P171,EK$2,EK$4,EK$3)</f>
        <v>0</v>
      </c>
      <c r="EL171" s="17">
        <f t="shared" ca="1" si="252"/>
        <v>0</v>
      </c>
      <c r="EM171" s="14">
        <f t="shared" ca="1" si="253"/>
        <v>0</v>
      </c>
      <c r="EN171" s="15">
        <f ca="1">_xll.DBRW($B$3,$Q$37,$Q$38,$Q$40,$Q$41,$Q$42,$P171,EN$2,EN$4,EN$3)</f>
        <v>0</v>
      </c>
      <c r="EO171" s="15">
        <f ca="1">_xll.DBRW($B$3,$Q$37,$Q$38,$Q$40,$Q$41,$Q$42,$P171,EO$2,EO$4,EO$3)</f>
        <v>0</v>
      </c>
      <c r="EP171" s="15">
        <f ca="1">_xll.DBRW($B$3,$Q$37,$Q$38,$Q$40,$Q$41,$Q$42,$P171,EP$2,EP$4,EP$3)</f>
        <v>0</v>
      </c>
      <c r="EQ171" s="15">
        <f ca="1">_xll.DBRW($B$3,$Q$37,$Q$38,$Q$40,$Q$41,$Q$42,$P171,EQ$2,EQ$4,EQ$3)</f>
        <v>0</v>
      </c>
      <c r="ER171" s="15">
        <f ca="1">_xll.DBRW($B$3,$Q$37,$Q$38,$Q$40,$Q$41,$Q$42,$P171,ER$2,ER$4,ER$3)</f>
        <v>0</v>
      </c>
      <c r="ES171" s="15">
        <f ca="1">_xll.DBRW($B$3,$Q$37,$Q$38,$Q$40,$Q$41,$Q$42,$P171,ES$2,ES$4,ES$3)</f>
        <v>0</v>
      </c>
      <c r="ET171" s="15">
        <f ca="1">_xll.DBRW($B$3,$Q$37,$Q$38,$Q$40,$Q$41,$Q$42,$P171,ET$2,ET$4,ET$3)</f>
        <v>0</v>
      </c>
      <c r="EU171" s="15">
        <f ca="1">_xll.DBRW($B$3,$Q$37,$Q$38,$Q$40,$Q$41,$Q$42,$P171,EU$2,EU$4,EU$3)</f>
        <v>0</v>
      </c>
      <c r="EV171" s="15">
        <f ca="1">_xll.DBRW($B$3,$Q$37,$Q$38,$Q$40,$Q$41,$Q$42,$P171,EV$2,EV$4,EV$3)</f>
        <v>0</v>
      </c>
      <c r="EW171" s="15">
        <f ca="1">_xll.DBRW($B$3,$Q$37,$Q$38,$Q$40,$Q$41,$Q$42,$P171,EW$2,EW$4,EW$3)</f>
        <v>0</v>
      </c>
      <c r="EX171" s="15">
        <f t="shared" ca="1" si="254"/>
        <v>0</v>
      </c>
      <c r="EY171" s="15">
        <f t="shared" ca="1" si="255"/>
        <v>0</v>
      </c>
      <c r="EZ171" s="15">
        <f t="shared" ca="1" si="256"/>
        <v>0</v>
      </c>
      <c r="FA171" s="15">
        <f t="shared" ca="1" si="257"/>
        <v>0</v>
      </c>
      <c r="FB171" s="15">
        <f t="shared" ca="1" si="258"/>
        <v>0</v>
      </c>
      <c r="FC171" s="15">
        <f t="shared" ca="1" si="259"/>
        <v>0</v>
      </c>
      <c r="FD171" s="15">
        <f t="shared" ca="1" si="260"/>
        <v>0</v>
      </c>
      <c r="FE171" s="15">
        <f t="shared" ca="1" si="261"/>
        <v>0</v>
      </c>
      <c r="FF171" s="15">
        <f t="shared" ca="1" si="262"/>
        <v>0</v>
      </c>
      <c r="FG171" s="15">
        <f t="shared" ca="1" si="263"/>
        <v>0</v>
      </c>
      <c r="FH171" s="15">
        <f t="shared" ca="1" si="264"/>
        <v>0</v>
      </c>
      <c r="FI171" s="20"/>
      <c r="FJ171" s="85">
        <f t="shared" ca="1" si="265"/>
        <v>0</v>
      </c>
      <c r="FK171" s="21"/>
      <c r="FL171" s="22"/>
      <c r="FM171" s="104">
        <f ca="1">_xll.DBRW($B$3,$Q$37,$Q$38,$Q$40,$Q$41,$Q$42,$P171,FM$2,FM$4,FM$3)</f>
        <v>0</v>
      </c>
      <c r="FN171" s="105">
        <f t="shared" ca="1" si="266"/>
        <v>0</v>
      </c>
      <c r="FO171" s="104">
        <f ca="1">_xll.DBRW($B$3,$Q$37,$Q$38,$Q$40,$Q$41,$Q$42,$P171,FO$2,FO$4,FO$3)</f>
        <v>0</v>
      </c>
      <c r="FP171" s="105">
        <f t="shared" ca="1" si="267"/>
        <v>0</v>
      </c>
      <c r="FQ171" s="86">
        <f t="shared" ca="1" si="268"/>
        <v>0</v>
      </c>
      <c r="FR171" s="103">
        <f t="shared" ca="1" si="269"/>
        <v>0</v>
      </c>
      <c r="FS171" s="23"/>
      <c r="FU171" s="37"/>
      <c r="FV171" s="37"/>
      <c r="FW171" s="37"/>
      <c r="FX171" s="37"/>
      <c r="FY171" s="37"/>
      <c r="FZ171" s="37"/>
      <c r="GA171" s="37"/>
      <c r="GB171" s="37"/>
      <c r="GC171" s="37"/>
      <c r="GD171" s="37"/>
      <c r="GE171" s="37"/>
      <c r="GF171" s="37"/>
      <c r="GG171" s="37"/>
    </row>
    <row r="172" spans="1:189" ht="15" customHeight="1" x14ac:dyDescent="0.25">
      <c r="A172">
        <f t="shared" ca="1" si="191"/>
        <v>1</v>
      </c>
      <c r="C172" s="30"/>
      <c r="D172" s="30"/>
      <c r="E172" s="30" t="str">
        <f t="shared" ca="1" si="271"/>
        <v>VERIF. ELIGIBILITE PMM</v>
      </c>
      <c r="F172" s="30"/>
      <c r="G172" s="30"/>
      <c r="H172" s="30"/>
      <c r="I172" s="30" t="str">
        <f t="shared" ca="1" si="270"/>
        <v>VERIF. ELIGIBILITE PMM</v>
      </c>
      <c r="J172" s="30">
        <f t="shared" ca="1" si="192"/>
        <v>0</v>
      </c>
      <c r="K172" s="4"/>
      <c r="L172" s="9"/>
      <c r="M172" s="10"/>
      <c r="N172" s="9"/>
      <c r="O172" s="11"/>
      <c r="P172" s="130" t="s">
        <v>259</v>
      </c>
      <c r="Q172" s="130"/>
      <c r="R172" s="12"/>
      <c r="S172" s="13"/>
      <c r="T172" s="84">
        <f ca="1">_xll.DBRW($B$3,$Q$37,$Q$38,$Q$40,$Q$41,$Q$42,$P172,T$2,T$4,T$3)</f>
        <v>0</v>
      </c>
      <c r="U172" s="84">
        <f ca="1">_xll.DBRW($B$3,$Q$37,$Q$38,$Q$40,$Q$41,$Q$42,$P172,U$2,U$4,U$3)</f>
        <v>0</v>
      </c>
      <c r="V172" s="85">
        <f t="shared" ca="1" si="193"/>
        <v>0</v>
      </c>
      <c r="W172" s="106">
        <f t="shared" ca="1" si="194"/>
        <v>0</v>
      </c>
      <c r="X172" s="15">
        <f ca="1">_xll.DBRW($B$3,$Q$37,$Q$38,$Q$40,$Q$41,$Q$42,$P172,X$2,X$4,X$3)</f>
        <v>0</v>
      </c>
      <c r="Y172" s="15">
        <f ca="1">_xll.DBRW($B$3,$Q$37,$Q$38,$Q$40,$Q$41,$Q$42,$P172,Y$2,Y$4,Y$3)</f>
        <v>0</v>
      </c>
      <c r="Z172" s="15">
        <f ca="1">_xll.DBRW($B$3,$Q$37,$Q$38,$Q$40,$Q$41,$Q$42,$P172,Z$2,Z$4,Z$3)</f>
        <v>0</v>
      </c>
      <c r="AA172" s="15">
        <f ca="1">_xll.DBRW($B$3,$Q$37,$Q$38,$Q$40,$Q$41,$Q$42,$P172,AA$2,AA$4,AA$3)</f>
        <v>0</v>
      </c>
      <c r="AB172" s="15">
        <f ca="1">_xll.DBRW($B$3,$Q$37,$Q$38,$Q$40,$Q$41,$Q$42,$P172,AB$2,AB$4,AB$3)</f>
        <v>0</v>
      </c>
      <c r="AC172" s="15">
        <f ca="1">_xll.DBRW($B$3,$Q$37,$Q$38,$Q$40,$Q$41,$Q$42,$P172,AC$2,AC$4,AC$3)</f>
        <v>0</v>
      </c>
      <c r="AD172" s="15">
        <f ca="1">_xll.DBRW($B$3,$Q$37,$Q$38,$Q$40,$Q$41,$Q$42,$P172,AD$2,AD$4,AD$3)</f>
        <v>0</v>
      </c>
      <c r="AE172" s="15">
        <f ca="1">_xll.DBRW($B$3,$Q$37,$Q$38,$Q$40,$Q$41,$Q$42,$P172,AE$2,AE$4,AE$3)</f>
        <v>0</v>
      </c>
      <c r="AF172" s="15">
        <f ca="1">_xll.DBRW($B$3,$Q$37,$Q$38,$Q$40,$Q$41,$Q$42,$P172,AF$2,AF$4,AF$3)</f>
        <v>0</v>
      </c>
      <c r="AG172" s="15">
        <f ca="1">_xll.DBRW($B$3,$Q$37,$Q$38,$Q$40,$Q$41,$Q$42,$P172,AG$2,AG$4,AG$3)</f>
        <v>0</v>
      </c>
      <c r="AH172" s="15">
        <f t="shared" ca="1" si="195"/>
        <v>0</v>
      </c>
      <c r="AI172" s="15">
        <f t="shared" ca="1" si="196"/>
        <v>0</v>
      </c>
      <c r="AJ172" s="15">
        <f t="shared" ca="1" si="197"/>
        <v>0</v>
      </c>
      <c r="AK172" s="15">
        <f t="shared" ca="1" si="198"/>
        <v>0</v>
      </c>
      <c r="AL172" s="15">
        <f t="shared" ca="1" si="199"/>
        <v>0</v>
      </c>
      <c r="AM172" s="20"/>
      <c r="AN172" s="16">
        <f ca="1">_xll.DBRW($B$3,$Q$37,$Q$38,$Q$40,$Q$41,$Q$42,$P172,AN$2,AN$4,AN$3)</f>
        <v>0</v>
      </c>
      <c r="AO172" s="16">
        <f ca="1">_xll.DBRW($B$3,$Q$37,$Q$38,$Q$40,$Q$41,$Q$42,$P172,AO$2,AO$4,AO$3)</f>
        <v>0</v>
      </c>
      <c r="AP172" s="17">
        <f t="shared" ca="1" si="200"/>
        <v>0</v>
      </c>
      <c r="AQ172" s="14">
        <f t="shared" ca="1" si="201"/>
        <v>0</v>
      </c>
      <c r="AR172" s="18">
        <f ca="1">_xll.DBRW($B$3,$Q$37,$Q$38,$Q$40,$Q$41,$Q$42,$P172,AR$2,AR$4,AR$3)</f>
        <v>0</v>
      </c>
      <c r="AS172" s="19">
        <f ca="1">_xll.DBRW($B$3,$Q$37,$Q$38,$Q$40,$Q$41,$Q$42,$P172,AS$2,AS$4,AS$3)</f>
        <v>0</v>
      </c>
      <c r="AT172" s="18">
        <f ca="1">_xll.DBRW($B$3,$Q$37,$Q$38,$Q$40,$Q$41,$Q$42,$P172,AT$2,AT$4,AT$3)</f>
        <v>0</v>
      </c>
      <c r="AU172" s="15">
        <f ca="1">_xll.DBRW($B$3,$Q$37,$Q$38,$Q$40,$Q$41,$Q$42,$P172,AU$2,AU$4,AU$3)</f>
        <v>0</v>
      </c>
      <c r="AV172" s="15">
        <f ca="1">_xll.DBRW($B$3,$Q$37,$Q$38,$Q$40,$Q$41,$Q$42,$P172,AV$2,AV$4,AV$3)</f>
        <v>0</v>
      </c>
      <c r="AW172" s="18">
        <f ca="1">_xll.DBRW($B$3,$Q$37,$Q$38,$Q$40,$Q$41,$Q$42,$P172,AW$2,AW$4,AW$3)</f>
        <v>0</v>
      </c>
      <c r="AX172" s="19">
        <f ca="1">_xll.DBRW($B$3,$Q$37,$Q$38,$Q$40,$Q$41,$Q$42,$P172,AX$2,AX$4,AX$3)</f>
        <v>0</v>
      </c>
      <c r="AY172" s="18">
        <f ca="1">_xll.DBRW($B$3,$Q$37,$Q$38,$Q$40,$Q$41,$Q$42,$P172,AY$2,AY$4,AY$3)</f>
        <v>0</v>
      </c>
      <c r="AZ172" s="15">
        <f ca="1">_xll.DBRW($B$3,$Q$37,$Q$38,$Q$40,$Q$41,$Q$42,$P172,AZ$2,AZ$4,AZ$3)</f>
        <v>0</v>
      </c>
      <c r="BA172" s="15">
        <f ca="1">_xll.DBRW($B$3,$Q$37,$Q$38,$Q$40,$Q$41,$Q$42,$P172,BA$2,BA$4,BA$3)</f>
        <v>0</v>
      </c>
      <c r="BB172" s="18">
        <f t="shared" ca="1" si="202"/>
        <v>0</v>
      </c>
      <c r="BC172" s="18">
        <f t="shared" ca="1" si="203"/>
        <v>0</v>
      </c>
      <c r="BD172" s="18">
        <f t="shared" ca="1" si="204"/>
        <v>0</v>
      </c>
      <c r="BE172" s="15">
        <f t="shared" ca="1" si="205"/>
        <v>0</v>
      </c>
      <c r="BF172" s="15">
        <f t="shared" ca="1" si="206"/>
        <v>0</v>
      </c>
      <c r="BG172" s="15">
        <f t="shared" ca="1" si="207"/>
        <v>0</v>
      </c>
      <c r="BH172" s="15">
        <f t="shared" ca="1" si="208"/>
        <v>0</v>
      </c>
      <c r="BI172" s="15">
        <f t="shared" ca="1" si="209"/>
        <v>0</v>
      </c>
      <c r="BJ172" s="15">
        <f t="shared" ca="1" si="210"/>
        <v>0</v>
      </c>
      <c r="BK172" s="15">
        <f t="shared" ca="1" si="211"/>
        <v>0</v>
      </c>
      <c r="BL172" s="15">
        <f t="shared" ca="1" si="212"/>
        <v>0</v>
      </c>
      <c r="BM172" s="16">
        <f ca="1">_xll.DBRW($B$3,$Q$37,$Q$38,$Q$40,$Q$41,$Q$42,$P172,BM$2,BM$4,BM$3)</f>
        <v>0</v>
      </c>
      <c r="BN172" s="16">
        <f ca="1">_xll.DBRW($B$3,$Q$37,$Q$38,$Q$40,$Q$41,$Q$42,$P172,BN$2,BN$4,BN$3)</f>
        <v>0</v>
      </c>
      <c r="BO172" s="17">
        <f t="shared" ca="1" si="213"/>
        <v>0</v>
      </c>
      <c r="BP172" s="14">
        <f t="shared" ca="1" si="214"/>
        <v>0</v>
      </c>
      <c r="BQ172" s="15">
        <f ca="1">_xll.DBRW($B$3,$Q$37,$Q$38,$Q$40,$Q$41,$Q$42,$P172,BQ$2,BQ$4,BQ$3)</f>
        <v>0</v>
      </c>
      <c r="BR172" s="15">
        <f ca="1">_xll.DBRW($B$3,$Q$37,$Q$38,$Q$40,$Q$41,$Q$42,$P172,BR$2,BR$4,BR$3)</f>
        <v>0</v>
      </c>
      <c r="BS172" s="15">
        <f ca="1">_xll.DBRW($B$3,$Q$37,$Q$38,$Q$40,$Q$41,$Q$42,$P172,BS$2,BS$4,BS$3)</f>
        <v>0</v>
      </c>
      <c r="BT172" s="15">
        <f ca="1">_xll.DBRW($B$3,$Q$37,$Q$38,$Q$40,$Q$41,$Q$42,$P172,BT$2,BT$4,BT$3)</f>
        <v>0</v>
      </c>
      <c r="BU172" s="15">
        <f ca="1">_xll.DBRW($B$3,$Q$37,$Q$38,$Q$40,$Q$41,$Q$42,$P172,BU$2,BU$4,BU$3)</f>
        <v>0</v>
      </c>
      <c r="BV172" s="15">
        <f ca="1">_xll.DBRW($B$3,$Q$37,$Q$38,$Q$40,$Q$41,$Q$42,$P172,BV$2,BV$4,BV$3)</f>
        <v>0</v>
      </c>
      <c r="BW172" s="15">
        <f ca="1">_xll.DBRW($B$3,$Q$37,$Q$38,$Q$40,$Q$41,$Q$42,$P172,BW$2,BW$4,BW$3)</f>
        <v>0</v>
      </c>
      <c r="BX172" s="15">
        <f ca="1">_xll.DBRW($B$3,$Q$37,$Q$38,$Q$40,$Q$41,$Q$42,$P172,BX$2,BX$4,BX$3)</f>
        <v>0</v>
      </c>
      <c r="BY172" s="15">
        <f ca="1">_xll.DBRW($B$3,$Q$37,$Q$38,$Q$40,$Q$41,$Q$42,$P172,BY$2,BY$4,BY$3)</f>
        <v>0</v>
      </c>
      <c r="BZ172" s="15">
        <f ca="1">_xll.DBRW($B$3,$Q$37,$Q$38,$Q$40,$Q$41,$Q$42,$P172,BZ$2,BZ$4,BZ$3)</f>
        <v>0</v>
      </c>
      <c r="CA172" s="15">
        <f t="shared" ca="1" si="215"/>
        <v>0</v>
      </c>
      <c r="CB172" s="15">
        <f t="shared" ca="1" si="216"/>
        <v>0</v>
      </c>
      <c r="CC172" s="15">
        <f t="shared" ca="1" si="217"/>
        <v>0</v>
      </c>
      <c r="CD172" s="15">
        <f t="shared" ca="1" si="218"/>
        <v>0</v>
      </c>
      <c r="CE172" s="15">
        <f t="shared" ca="1" si="219"/>
        <v>0</v>
      </c>
      <c r="CF172" s="15">
        <f t="shared" ca="1" si="220"/>
        <v>0</v>
      </c>
      <c r="CG172" s="15">
        <f t="shared" ca="1" si="221"/>
        <v>0</v>
      </c>
      <c r="CH172" s="15">
        <f t="shared" ca="1" si="222"/>
        <v>0</v>
      </c>
      <c r="CI172" s="15">
        <f t="shared" ca="1" si="223"/>
        <v>0</v>
      </c>
      <c r="CJ172" s="15">
        <f t="shared" ca="1" si="224"/>
        <v>0</v>
      </c>
      <c r="CK172" s="15">
        <f t="shared" ca="1" si="225"/>
        <v>0</v>
      </c>
      <c r="CL172" s="16">
        <f ca="1">_xll.DBRW($B$3,$Q$37,$Q$38,$Q$40,$Q$41,$Q$42,$P172,CL$2,CL$4,CL$3)</f>
        <v>0</v>
      </c>
      <c r="CM172" s="16">
        <f ca="1">_xll.DBRW($B$3,$Q$37,$Q$38,$Q$40,$Q$41,$Q$42,$P172,CM$2,CM$4,CM$3)</f>
        <v>0</v>
      </c>
      <c r="CN172" s="17">
        <f t="shared" ca="1" si="226"/>
        <v>0</v>
      </c>
      <c r="CO172" s="14">
        <f t="shared" ca="1" si="227"/>
        <v>0</v>
      </c>
      <c r="CP172" s="15">
        <f ca="1">_xll.DBRW($B$3,$Q$37,$Q$38,$Q$40,$Q$41,$Q$42,$P172,CP$2,CP$4,CP$3)</f>
        <v>0</v>
      </c>
      <c r="CQ172" s="15">
        <f ca="1">_xll.DBRW($B$3,$Q$37,$Q$38,$Q$40,$Q$41,$Q$42,$P172,CQ$2,CQ$4,CQ$3)</f>
        <v>0</v>
      </c>
      <c r="CR172" s="15">
        <f ca="1">_xll.DBRW($B$3,$Q$37,$Q$38,$Q$40,$Q$41,$Q$42,$P172,CR$2,CR$4,CR$3)</f>
        <v>0</v>
      </c>
      <c r="CS172" s="15">
        <f ca="1">_xll.DBRW($B$3,$Q$37,$Q$38,$Q$40,$Q$41,$Q$42,$P172,CS$2,CS$4,CS$3)</f>
        <v>0</v>
      </c>
      <c r="CT172" s="15">
        <f ca="1">_xll.DBRW($B$3,$Q$37,$Q$38,$Q$40,$Q$41,$Q$42,$P172,CT$2,CT$4,CT$3)</f>
        <v>0</v>
      </c>
      <c r="CU172" s="15">
        <f ca="1">_xll.DBRW($B$3,$Q$37,$Q$38,$Q$40,$Q$41,$Q$42,$P172,CU$2,CU$4,CU$3)</f>
        <v>0</v>
      </c>
      <c r="CV172" s="15">
        <f ca="1">_xll.DBRW($B$3,$Q$37,$Q$38,$Q$40,$Q$41,$Q$42,$P172,CV$2,CV$4,CV$3)</f>
        <v>0</v>
      </c>
      <c r="CW172" s="15">
        <f ca="1">_xll.DBRW($B$3,$Q$37,$Q$38,$Q$40,$Q$41,$Q$42,$P172,CW$2,CW$4,CW$3)</f>
        <v>0</v>
      </c>
      <c r="CX172" s="15">
        <f ca="1">_xll.DBRW($B$3,$Q$37,$Q$38,$Q$40,$Q$41,$Q$42,$P172,CX$2,CX$4,CX$3)</f>
        <v>0</v>
      </c>
      <c r="CY172" s="15">
        <f ca="1">_xll.DBRW($B$3,$Q$37,$Q$38,$Q$40,$Q$41,$Q$42,$P172,CY$2,CY$4,CY$3)</f>
        <v>0</v>
      </c>
      <c r="CZ172" s="15">
        <f t="shared" ca="1" si="228"/>
        <v>0</v>
      </c>
      <c r="DA172" s="15">
        <f t="shared" ca="1" si="229"/>
        <v>0</v>
      </c>
      <c r="DB172" s="15">
        <f t="shared" ca="1" si="230"/>
        <v>0</v>
      </c>
      <c r="DC172" s="15">
        <f t="shared" ca="1" si="231"/>
        <v>0</v>
      </c>
      <c r="DD172" s="15">
        <f t="shared" ca="1" si="232"/>
        <v>0</v>
      </c>
      <c r="DE172" s="15">
        <f t="shared" ca="1" si="233"/>
        <v>0</v>
      </c>
      <c r="DF172" s="15">
        <f t="shared" ca="1" si="234"/>
        <v>0</v>
      </c>
      <c r="DG172" s="15">
        <f t="shared" ca="1" si="235"/>
        <v>0</v>
      </c>
      <c r="DH172" s="15">
        <f t="shared" ca="1" si="236"/>
        <v>0</v>
      </c>
      <c r="DI172" s="15">
        <f t="shared" ca="1" si="237"/>
        <v>0</v>
      </c>
      <c r="DJ172" s="15">
        <f t="shared" ca="1" si="238"/>
        <v>0</v>
      </c>
      <c r="DK172" s="16">
        <f ca="1">_xll.DBRW($B$3,$Q$37,$Q$38,$Q$40,$Q$41,$Q$42,$P172,DK$2,DK$4,DK$3)</f>
        <v>0</v>
      </c>
      <c r="DL172" s="16">
        <f ca="1">_xll.DBRW($B$3,$Q$37,$Q$38,$Q$40,$Q$41,$Q$42,$P172,DL$2,DL$4,DL$3)</f>
        <v>0</v>
      </c>
      <c r="DM172" s="17">
        <f t="shared" ca="1" si="239"/>
        <v>0</v>
      </c>
      <c r="DN172" s="14">
        <f t="shared" ca="1" si="240"/>
        <v>0</v>
      </c>
      <c r="DO172" s="15">
        <f ca="1">_xll.DBRW($B$3,$Q$37,$Q$38,$Q$40,$Q$41,$Q$42,$P172,DO$2,DO$4,DO$3)</f>
        <v>0</v>
      </c>
      <c r="DP172" s="15">
        <f ca="1">_xll.DBRW($B$3,$Q$37,$Q$38,$Q$40,$Q$41,$Q$42,$P172,DP$2,DP$4,DP$3)</f>
        <v>0</v>
      </c>
      <c r="DQ172" s="15">
        <f ca="1">_xll.DBRW($B$3,$Q$37,$Q$38,$Q$40,$Q$41,$Q$42,$P172,DQ$2,DQ$4,DQ$3)</f>
        <v>0</v>
      </c>
      <c r="DR172" s="15">
        <f ca="1">_xll.DBRW($B$3,$Q$37,$Q$38,$Q$40,$Q$41,$Q$42,$P172,DR$2,DR$4,DR$3)</f>
        <v>0</v>
      </c>
      <c r="DS172" s="15">
        <f ca="1">_xll.DBRW($B$3,$Q$37,$Q$38,$Q$40,$Q$41,$Q$42,$P172,DS$2,DS$4,DS$3)</f>
        <v>0</v>
      </c>
      <c r="DT172" s="15">
        <f ca="1">_xll.DBRW($B$3,$Q$37,$Q$38,$Q$40,$Q$41,$Q$42,$P172,DT$2,DT$4,DT$3)</f>
        <v>0</v>
      </c>
      <c r="DU172" s="15">
        <f ca="1">_xll.DBRW($B$3,$Q$37,$Q$38,$Q$40,$Q$41,$Q$42,$P172,DU$2,DU$4,DU$3)</f>
        <v>0</v>
      </c>
      <c r="DV172" s="15">
        <f ca="1">_xll.DBRW($B$3,$Q$37,$Q$38,$Q$40,$Q$41,$Q$42,$P172,DV$2,DV$4,DV$3)</f>
        <v>0</v>
      </c>
      <c r="DW172" s="15">
        <f ca="1">_xll.DBRW($B$3,$Q$37,$Q$38,$Q$40,$Q$41,$Q$42,$P172,DW$2,DW$4,DW$3)</f>
        <v>0</v>
      </c>
      <c r="DX172" s="15">
        <f ca="1">_xll.DBRW($B$3,$Q$37,$Q$38,$Q$40,$Q$41,$Q$42,$P172,DX$2,DX$4,DX$3)</f>
        <v>0</v>
      </c>
      <c r="DY172" s="15">
        <f t="shared" ca="1" si="241"/>
        <v>0</v>
      </c>
      <c r="DZ172" s="15">
        <f t="shared" ca="1" si="242"/>
        <v>0</v>
      </c>
      <c r="EA172" s="15">
        <f t="shared" ca="1" si="243"/>
        <v>0</v>
      </c>
      <c r="EB172" s="15">
        <f t="shared" ca="1" si="244"/>
        <v>0</v>
      </c>
      <c r="EC172" s="15">
        <f t="shared" ca="1" si="245"/>
        <v>0</v>
      </c>
      <c r="ED172" s="15">
        <f t="shared" ca="1" si="246"/>
        <v>0</v>
      </c>
      <c r="EE172" s="15">
        <f t="shared" ca="1" si="247"/>
        <v>0</v>
      </c>
      <c r="EF172" s="15">
        <f t="shared" ca="1" si="248"/>
        <v>0</v>
      </c>
      <c r="EG172" s="15">
        <f t="shared" ca="1" si="249"/>
        <v>0</v>
      </c>
      <c r="EH172" s="15">
        <f t="shared" ca="1" si="250"/>
        <v>0</v>
      </c>
      <c r="EI172" s="15">
        <f t="shared" ca="1" si="251"/>
        <v>0</v>
      </c>
      <c r="EJ172" s="16">
        <f ca="1">_xll.DBRW($B$3,$Q$37,$Q$38,$Q$40,$Q$41,$Q$42,$P172,EJ$2,EJ$4,EJ$3)</f>
        <v>0</v>
      </c>
      <c r="EK172" s="16">
        <f ca="1">_xll.DBRW($B$3,$Q$37,$Q$38,$Q$40,$Q$41,$Q$42,$P172,EK$2,EK$4,EK$3)</f>
        <v>0</v>
      </c>
      <c r="EL172" s="17">
        <f t="shared" ca="1" si="252"/>
        <v>0</v>
      </c>
      <c r="EM172" s="14">
        <f t="shared" ca="1" si="253"/>
        <v>0</v>
      </c>
      <c r="EN172" s="15">
        <f ca="1">_xll.DBRW($B$3,$Q$37,$Q$38,$Q$40,$Q$41,$Q$42,$P172,EN$2,EN$4,EN$3)</f>
        <v>0</v>
      </c>
      <c r="EO172" s="15">
        <f ca="1">_xll.DBRW($B$3,$Q$37,$Q$38,$Q$40,$Q$41,$Q$42,$P172,EO$2,EO$4,EO$3)</f>
        <v>0</v>
      </c>
      <c r="EP172" s="15">
        <f ca="1">_xll.DBRW($B$3,$Q$37,$Q$38,$Q$40,$Q$41,$Q$42,$P172,EP$2,EP$4,EP$3)</f>
        <v>0</v>
      </c>
      <c r="EQ172" s="15">
        <f ca="1">_xll.DBRW($B$3,$Q$37,$Q$38,$Q$40,$Q$41,$Q$42,$P172,EQ$2,EQ$4,EQ$3)</f>
        <v>0</v>
      </c>
      <c r="ER172" s="15">
        <f ca="1">_xll.DBRW($B$3,$Q$37,$Q$38,$Q$40,$Q$41,$Q$42,$P172,ER$2,ER$4,ER$3)</f>
        <v>0</v>
      </c>
      <c r="ES172" s="15">
        <f ca="1">_xll.DBRW($B$3,$Q$37,$Q$38,$Q$40,$Q$41,$Q$42,$P172,ES$2,ES$4,ES$3)</f>
        <v>0</v>
      </c>
      <c r="ET172" s="15">
        <f ca="1">_xll.DBRW($B$3,$Q$37,$Q$38,$Q$40,$Q$41,$Q$42,$P172,ET$2,ET$4,ET$3)</f>
        <v>0</v>
      </c>
      <c r="EU172" s="15">
        <f ca="1">_xll.DBRW($B$3,$Q$37,$Q$38,$Q$40,$Q$41,$Q$42,$P172,EU$2,EU$4,EU$3)</f>
        <v>0</v>
      </c>
      <c r="EV172" s="15">
        <f ca="1">_xll.DBRW($B$3,$Q$37,$Q$38,$Q$40,$Q$41,$Q$42,$P172,EV$2,EV$4,EV$3)</f>
        <v>0</v>
      </c>
      <c r="EW172" s="15">
        <f ca="1">_xll.DBRW($B$3,$Q$37,$Q$38,$Q$40,$Q$41,$Q$42,$P172,EW$2,EW$4,EW$3)</f>
        <v>0</v>
      </c>
      <c r="EX172" s="15">
        <f t="shared" ca="1" si="254"/>
        <v>0</v>
      </c>
      <c r="EY172" s="15">
        <f t="shared" ca="1" si="255"/>
        <v>0</v>
      </c>
      <c r="EZ172" s="15">
        <f t="shared" ca="1" si="256"/>
        <v>0</v>
      </c>
      <c r="FA172" s="15">
        <f t="shared" ca="1" si="257"/>
        <v>0</v>
      </c>
      <c r="FB172" s="15">
        <f t="shared" ca="1" si="258"/>
        <v>0</v>
      </c>
      <c r="FC172" s="15">
        <f t="shared" ca="1" si="259"/>
        <v>0</v>
      </c>
      <c r="FD172" s="15">
        <f t="shared" ca="1" si="260"/>
        <v>0</v>
      </c>
      <c r="FE172" s="15">
        <f t="shared" ca="1" si="261"/>
        <v>0</v>
      </c>
      <c r="FF172" s="15">
        <f t="shared" ca="1" si="262"/>
        <v>0</v>
      </c>
      <c r="FG172" s="15">
        <f t="shared" ca="1" si="263"/>
        <v>0</v>
      </c>
      <c r="FH172" s="15">
        <f t="shared" ca="1" si="264"/>
        <v>0</v>
      </c>
      <c r="FI172" s="20"/>
      <c r="FJ172" s="85">
        <f t="shared" ca="1" si="265"/>
        <v>0</v>
      </c>
      <c r="FK172" s="21"/>
      <c r="FL172" s="22"/>
      <c r="FM172" s="104">
        <f ca="1">_xll.DBRW($B$3,$Q$37,$Q$38,$Q$40,$Q$41,$Q$42,$P172,FM$2,FM$4,FM$3)</f>
        <v>0</v>
      </c>
      <c r="FN172" s="105">
        <f t="shared" ca="1" si="266"/>
        <v>0</v>
      </c>
      <c r="FO172" s="104">
        <f ca="1">_xll.DBRW($B$3,$Q$37,$Q$38,$Q$40,$Q$41,$Q$42,$P172,FO$2,FO$4,FO$3)</f>
        <v>0</v>
      </c>
      <c r="FP172" s="105">
        <f t="shared" ca="1" si="267"/>
        <v>0</v>
      </c>
      <c r="FQ172" s="86">
        <f t="shared" ca="1" si="268"/>
        <v>0</v>
      </c>
      <c r="FR172" s="103">
        <f t="shared" ca="1" si="269"/>
        <v>0</v>
      </c>
      <c r="FS172" s="23"/>
      <c r="FU172" s="37"/>
      <c r="FV172" s="37"/>
      <c r="FW172" s="37"/>
      <c r="FX172" s="37"/>
      <c r="FY172" s="37"/>
      <c r="FZ172" s="37"/>
      <c r="GA172" s="37"/>
      <c r="GB172" s="37"/>
      <c r="GC172" s="37"/>
      <c r="GD172" s="37"/>
      <c r="GE172" s="37"/>
      <c r="GF172" s="37"/>
      <c r="GG172" s="37"/>
    </row>
    <row r="173" spans="1:189" ht="15" customHeight="1" x14ac:dyDescent="0.25">
      <c r="A173">
        <f t="shared" ca="1" si="191"/>
        <v>1</v>
      </c>
      <c r="C173" s="30"/>
      <c r="D173" s="30"/>
      <c r="E173" s="30" t="str">
        <f t="shared" ca="1" si="271"/>
        <v>VERIF. ELIGIBILITE PMM</v>
      </c>
      <c r="F173" s="30"/>
      <c r="G173" s="30"/>
      <c r="H173" s="30"/>
      <c r="I173" s="30" t="str">
        <f t="shared" ca="1" si="270"/>
        <v>VERIF. ELIGIBILITE PMM</v>
      </c>
      <c r="J173" s="30">
        <f t="shared" ca="1" si="192"/>
        <v>0</v>
      </c>
      <c r="K173" s="4"/>
      <c r="L173" s="9"/>
      <c r="M173" s="10"/>
      <c r="N173" s="9"/>
      <c r="O173" s="11"/>
      <c r="P173" s="130" t="s">
        <v>260</v>
      </c>
      <c r="Q173" s="130"/>
      <c r="R173" s="12"/>
      <c r="S173" s="13"/>
      <c r="T173" s="84">
        <f ca="1">_xll.DBRW($B$3,$Q$37,$Q$38,$Q$40,$Q$41,$Q$42,$P173,T$2,T$4,T$3)</f>
        <v>0</v>
      </c>
      <c r="U173" s="84">
        <f ca="1">_xll.DBRW($B$3,$Q$37,$Q$38,$Q$40,$Q$41,$Q$42,$P173,U$2,U$4,U$3)</f>
        <v>0</v>
      </c>
      <c r="V173" s="85">
        <f t="shared" ca="1" si="193"/>
        <v>0</v>
      </c>
      <c r="W173" s="106">
        <f t="shared" ca="1" si="194"/>
        <v>0</v>
      </c>
      <c r="X173" s="15">
        <f ca="1">_xll.DBRW($B$3,$Q$37,$Q$38,$Q$40,$Q$41,$Q$42,$P173,X$2,X$4,X$3)</f>
        <v>0</v>
      </c>
      <c r="Y173" s="15">
        <f ca="1">_xll.DBRW($B$3,$Q$37,$Q$38,$Q$40,$Q$41,$Q$42,$P173,Y$2,Y$4,Y$3)</f>
        <v>0</v>
      </c>
      <c r="Z173" s="15">
        <f ca="1">_xll.DBRW($B$3,$Q$37,$Q$38,$Q$40,$Q$41,$Q$42,$P173,Z$2,Z$4,Z$3)</f>
        <v>0</v>
      </c>
      <c r="AA173" s="15">
        <f ca="1">_xll.DBRW($B$3,$Q$37,$Q$38,$Q$40,$Q$41,$Q$42,$P173,AA$2,AA$4,AA$3)</f>
        <v>0</v>
      </c>
      <c r="AB173" s="15">
        <f ca="1">_xll.DBRW($B$3,$Q$37,$Q$38,$Q$40,$Q$41,$Q$42,$P173,AB$2,AB$4,AB$3)</f>
        <v>0</v>
      </c>
      <c r="AC173" s="15">
        <f ca="1">_xll.DBRW($B$3,$Q$37,$Q$38,$Q$40,$Q$41,$Q$42,$P173,AC$2,AC$4,AC$3)</f>
        <v>0</v>
      </c>
      <c r="AD173" s="15">
        <f ca="1">_xll.DBRW($B$3,$Q$37,$Q$38,$Q$40,$Q$41,$Q$42,$P173,AD$2,AD$4,AD$3)</f>
        <v>0</v>
      </c>
      <c r="AE173" s="15">
        <f ca="1">_xll.DBRW($B$3,$Q$37,$Q$38,$Q$40,$Q$41,$Q$42,$P173,AE$2,AE$4,AE$3)</f>
        <v>0</v>
      </c>
      <c r="AF173" s="15">
        <f ca="1">_xll.DBRW($B$3,$Q$37,$Q$38,$Q$40,$Q$41,$Q$42,$P173,AF$2,AF$4,AF$3)</f>
        <v>0</v>
      </c>
      <c r="AG173" s="15">
        <f ca="1">_xll.DBRW($B$3,$Q$37,$Q$38,$Q$40,$Q$41,$Q$42,$P173,AG$2,AG$4,AG$3)</f>
        <v>0</v>
      </c>
      <c r="AH173" s="15">
        <f t="shared" ca="1" si="195"/>
        <v>0</v>
      </c>
      <c r="AI173" s="15">
        <f t="shared" ca="1" si="196"/>
        <v>0</v>
      </c>
      <c r="AJ173" s="15">
        <f t="shared" ca="1" si="197"/>
        <v>0</v>
      </c>
      <c r="AK173" s="15">
        <f t="shared" ca="1" si="198"/>
        <v>0</v>
      </c>
      <c r="AL173" s="15">
        <f t="shared" ca="1" si="199"/>
        <v>0</v>
      </c>
      <c r="AM173" s="20"/>
      <c r="AN173" s="16">
        <f ca="1">_xll.DBRW($B$3,$Q$37,$Q$38,$Q$40,$Q$41,$Q$42,$P173,AN$2,AN$4,AN$3)</f>
        <v>0</v>
      </c>
      <c r="AO173" s="16">
        <f ca="1">_xll.DBRW($B$3,$Q$37,$Q$38,$Q$40,$Q$41,$Q$42,$P173,AO$2,AO$4,AO$3)</f>
        <v>0</v>
      </c>
      <c r="AP173" s="17">
        <f t="shared" ca="1" si="200"/>
        <v>0</v>
      </c>
      <c r="AQ173" s="14">
        <f t="shared" ca="1" si="201"/>
        <v>0</v>
      </c>
      <c r="AR173" s="18">
        <f ca="1">_xll.DBRW($B$3,$Q$37,$Q$38,$Q$40,$Q$41,$Q$42,$P173,AR$2,AR$4,AR$3)</f>
        <v>0</v>
      </c>
      <c r="AS173" s="19">
        <f ca="1">_xll.DBRW($B$3,$Q$37,$Q$38,$Q$40,$Q$41,$Q$42,$P173,AS$2,AS$4,AS$3)</f>
        <v>0</v>
      </c>
      <c r="AT173" s="18">
        <f ca="1">_xll.DBRW($B$3,$Q$37,$Q$38,$Q$40,$Q$41,$Q$42,$P173,AT$2,AT$4,AT$3)</f>
        <v>0</v>
      </c>
      <c r="AU173" s="15">
        <f ca="1">_xll.DBRW($B$3,$Q$37,$Q$38,$Q$40,$Q$41,$Q$42,$P173,AU$2,AU$4,AU$3)</f>
        <v>0</v>
      </c>
      <c r="AV173" s="15">
        <f ca="1">_xll.DBRW($B$3,$Q$37,$Q$38,$Q$40,$Q$41,$Q$42,$P173,AV$2,AV$4,AV$3)</f>
        <v>0</v>
      </c>
      <c r="AW173" s="18">
        <f ca="1">_xll.DBRW($B$3,$Q$37,$Q$38,$Q$40,$Q$41,$Q$42,$P173,AW$2,AW$4,AW$3)</f>
        <v>0</v>
      </c>
      <c r="AX173" s="19">
        <f ca="1">_xll.DBRW($B$3,$Q$37,$Q$38,$Q$40,$Q$41,$Q$42,$P173,AX$2,AX$4,AX$3)</f>
        <v>0</v>
      </c>
      <c r="AY173" s="18">
        <f ca="1">_xll.DBRW($B$3,$Q$37,$Q$38,$Q$40,$Q$41,$Q$42,$P173,AY$2,AY$4,AY$3)</f>
        <v>0</v>
      </c>
      <c r="AZ173" s="15">
        <f ca="1">_xll.DBRW($B$3,$Q$37,$Q$38,$Q$40,$Q$41,$Q$42,$P173,AZ$2,AZ$4,AZ$3)</f>
        <v>0</v>
      </c>
      <c r="BA173" s="15">
        <f ca="1">_xll.DBRW($B$3,$Q$37,$Q$38,$Q$40,$Q$41,$Q$42,$P173,BA$2,BA$4,BA$3)</f>
        <v>0</v>
      </c>
      <c r="BB173" s="18">
        <f t="shared" ca="1" si="202"/>
        <v>0</v>
      </c>
      <c r="BC173" s="18">
        <f t="shared" ca="1" si="203"/>
        <v>0</v>
      </c>
      <c r="BD173" s="18">
        <f t="shared" ca="1" si="204"/>
        <v>0</v>
      </c>
      <c r="BE173" s="15">
        <f t="shared" ca="1" si="205"/>
        <v>0</v>
      </c>
      <c r="BF173" s="15">
        <f t="shared" ca="1" si="206"/>
        <v>0</v>
      </c>
      <c r="BG173" s="15">
        <f t="shared" ca="1" si="207"/>
        <v>0</v>
      </c>
      <c r="BH173" s="15">
        <f t="shared" ca="1" si="208"/>
        <v>0</v>
      </c>
      <c r="BI173" s="15">
        <f t="shared" ca="1" si="209"/>
        <v>0</v>
      </c>
      <c r="BJ173" s="15">
        <f t="shared" ca="1" si="210"/>
        <v>0</v>
      </c>
      <c r="BK173" s="15">
        <f t="shared" ca="1" si="211"/>
        <v>0</v>
      </c>
      <c r="BL173" s="15">
        <f t="shared" ca="1" si="212"/>
        <v>0</v>
      </c>
      <c r="BM173" s="16">
        <f ca="1">_xll.DBRW($B$3,$Q$37,$Q$38,$Q$40,$Q$41,$Q$42,$P173,BM$2,BM$4,BM$3)</f>
        <v>0</v>
      </c>
      <c r="BN173" s="16">
        <f ca="1">_xll.DBRW($B$3,$Q$37,$Q$38,$Q$40,$Q$41,$Q$42,$P173,BN$2,BN$4,BN$3)</f>
        <v>0</v>
      </c>
      <c r="BO173" s="17">
        <f t="shared" ca="1" si="213"/>
        <v>0</v>
      </c>
      <c r="BP173" s="14">
        <f t="shared" ca="1" si="214"/>
        <v>0</v>
      </c>
      <c r="BQ173" s="15">
        <f ca="1">_xll.DBRW($B$3,$Q$37,$Q$38,$Q$40,$Q$41,$Q$42,$P173,BQ$2,BQ$4,BQ$3)</f>
        <v>0</v>
      </c>
      <c r="BR173" s="15">
        <f ca="1">_xll.DBRW($B$3,$Q$37,$Q$38,$Q$40,$Q$41,$Q$42,$P173,BR$2,BR$4,BR$3)</f>
        <v>0</v>
      </c>
      <c r="BS173" s="15">
        <f ca="1">_xll.DBRW($B$3,$Q$37,$Q$38,$Q$40,$Q$41,$Q$42,$P173,BS$2,BS$4,BS$3)</f>
        <v>0</v>
      </c>
      <c r="BT173" s="15">
        <f ca="1">_xll.DBRW($B$3,$Q$37,$Q$38,$Q$40,$Q$41,$Q$42,$P173,BT$2,BT$4,BT$3)</f>
        <v>0</v>
      </c>
      <c r="BU173" s="15">
        <f ca="1">_xll.DBRW($B$3,$Q$37,$Q$38,$Q$40,$Q$41,$Q$42,$P173,BU$2,BU$4,BU$3)</f>
        <v>0</v>
      </c>
      <c r="BV173" s="15">
        <f ca="1">_xll.DBRW($B$3,$Q$37,$Q$38,$Q$40,$Q$41,$Q$42,$P173,BV$2,BV$4,BV$3)</f>
        <v>0</v>
      </c>
      <c r="BW173" s="15">
        <f ca="1">_xll.DBRW($B$3,$Q$37,$Q$38,$Q$40,$Q$41,$Q$42,$P173,BW$2,BW$4,BW$3)</f>
        <v>0</v>
      </c>
      <c r="BX173" s="15">
        <f ca="1">_xll.DBRW($B$3,$Q$37,$Q$38,$Q$40,$Q$41,$Q$42,$P173,BX$2,BX$4,BX$3)</f>
        <v>0</v>
      </c>
      <c r="BY173" s="15">
        <f ca="1">_xll.DBRW($B$3,$Q$37,$Q$38,$Q$40,$Q$41,$Q$42,$P173,BY$2,BY$4,BY$3)</f>
        <v>0</v>
      </c>
      <c r="BZ173" s="15">
        <f ca="1">_xll.DBRW($B$3,$Q$37,$Q$38,$Q$40,$Q$41,$Q$42,$P173,BZ$2,BZ$4,BZ$3)</f>
        <v>0</v>
      </c>
      <c r="CA173" s="15">
        <f t="shared" ca="1" si="215"/>
        <v>0</v>
      </c>
      <c r="CB173" s="15">
        <f t="shared" ca="1" si="216"/>
        <v>0</v>
      </c>
      <c r="CC173" s="15">
        <f t="shared" ca="1" si="217"/>
        <v>0</v>
      </c>
      <c r="CD173" s="15">
        <f t="shared" ca="1" si="218"/>
        <v>0</v>
      </c>
      <c r="CE173" s="15">
        <f t="shared" ca="1" si="219"/>
        <v>0</v>
      </c>
      <c r="CF173" s="15">
        <f t="shared" ca="1" si="220"/>
        <v>0</v>
      </c>
      <c r="CG173" s="15">
        <f t="shared" ca="1" si="221"/>
        <v>0</v>
      </c>
      <c r="CH173" s="15">
        <f t="shared" ca="1" si="222"/>
        <v>0</v>
      </c>
      <c r="CI173" s="15">
        <f t="shared" ca="1" si="223"/>
        <v>0</v>
      </c>
      <c r="CJ173" s="15">
        <f t="shared" ca="1" si="224"/>
        <v>0</v>
      </c>
      <c r="CK173" s="15">
        <f t="shared" ca="1" si="225"/>
        <v>0</v>
      </c>
      <c r="CL173" s="16">
        <f ca="1">_xll.DBRW($B$3,$Q$37,$Q$38,$Q$40,$Q$41,$Q$42,$P173,CL$2,CL$4,CL$3)</f>
        <v>0</v>
      </c>
      <c r="CM173" s="16">
        <f ca="1">_xll.DBRW($B$3,$Q$37,$Q$38,$Q$40,$Q$41,$Q$42,$P173,CM$2,CM$4,CM$3)</f>
        <v>0</v>
      </c>
      <c r="CN173" s="17">
        <f t="shared" ca="1" si="226"/>
        <v>0</v>
      </c>
      <c r="CO173" s="14">
        <f t="shared" ca="1" si="227"/>
        <v>0</v>
      </c>
      <c r="CP173" s="15">
        <f ca="1">_xll.DBRW($B$3,$Q$37,$Q$38,$Q$40,$Q$41,$Q$42,$P173,CP$2,CP$4,CP$3)</f>
        <v>0</v>
      </c>
      <c r="CQ173" s="15">
        <f ca="1">_xll.DBRW($B$3,$Q$37,$Q$38,$Q$40,$Q$41,$Q$42,$P173,CQ$2,CQ$4,CQ$3)</f>
        <v>0</v>
      </c>
      <c r="CR173" s="15">
        <f ca="1">_xll.DBRW($B$3,$Q$37,$Q$38,$Q$40,$Q$41,$Q$42,$P173,CR$2,CR$4,CR$3)</f>
        <v>0</v>
      </c>
      <c r="CS173" s="15">
        <f ca="1">_xll.DBRW($B$3,$Q$37,$Q$38,$Q$40,$Q$41,$Q$42,$P173,CS$2,CS$4,CS$3)</f>
        <v>0</v>
      </c>
      <c r="CT173" s="15">
        <f ca="1">_xll.DBRW($B$3,$Q$37,$Q$38,$Q$40,$Q$41,$Q$42,$P173,CT$2,CT$4,CT$3)</f>
        <v>0</v>
      </c>
      <c r="CU173" s="15">
        <f ca="1">_xll.DBRW($B$3,$Q$37,$Q$38,$Q$40,$Q$41,$Q$42,$P173,CU$2,CU$4,CU$3)</f>
        <v>0</v>
      </c>
      <c r="CV173" s="15">
        <f ca="1">_xll.DBRW($B$3,$Q$37,$Q$38,$Q$40,$Q$41,$Q$42,$P173,CV$2,CV$4,CV$3)</f>
        <v>0</v>
      </c>
      <c r="CW173" s="15">
        <f ca="1">_xll.DBRW($B$3,$Q$37,$Q$38,$Q$40,$Q$41,$Q$42,$P173,CW$2,CW$4,CW$3)</f>
        <v>0</v>
      </c>
      <c r="CX173" s="15">
        <f ca="1">_xll.DBRW($B$3,$Q$37,$Q$38,$Q$40,$Q$41,$Q$42,$P173,CX$2,CX$4,CX$3)</f>
        <v>0</v>
      </c>
      <c r="CY173" s="15">
        <f ca="1">_xll.DBRW($B$3,$Q$37,$Q$38,$Q$40,$Q$41,$Q$42,$P173,CY$2,CY$4,CY$3)</f>
        <v>0</v>
      </c>
      <c r="CZ173" s="15">
        <f t="shared" ca="1" si="228"/>
        <v>0</v>
      </c>
      <c r="DA173" s="15">
        <f t="shared" ca="1" si="229"/>
        <v>0</v>
      </c>
      <c r="DB173" s="15">
        <f t="shared" ca="1" si="230"/>
        <v>0</v>
      </c>
      <c r="DC173" s="15">
        <f t="shared" ca="1" si="231"/>
        <v>0</v>
      </c>
      <c r="DD173" s="15">
        <f t="shared" ca="1" si="232"/>
        <v>0</v>
      </c>
      <c r="DE173" s="15">
        <f t="shared" ca="1" si="233"/>
        <v>0</v>
      </c>
      <c r="DF173" s="15">
        <f t="shared" ca="1" si="234"/>
        <v>0</v>
      </c>
      <c r="DG173" s="15">
        <f t="shared" ca="1" si="235"/>
        <v>0</v>
      </c>
      <c r="DH173" s="15">
        <f t="shared" ca="1" si="236"/>
        <v>0</v>
      </c>
      <c r="DI173" s="15">
        <f t="shared" ca="1" si="237"/>
        <v>0</v>
      </c>
      <c r="DJ173" s="15">
        <f t="shared" ca="1" si="238"/>
        <v>0</v>
      </c>
      <c r="DK173" s="16">
        <f ca="1">_xll.DBRW($B$3,$Q$37,$Q$38,$Q$40,$Q$41,$Q$42,$P173,DK$2,DK$4,DK$3)</f>
        <v>0</v>
      </c>
      <c r="DL173" s="16">
        <f ca="1">_xll.DBRW($B$3,$Q$37,$Q$38,$Q$40,$Q$41,$Q$42,$P173,DL$2,DL$4,DL$3)</f>
        <v>0</v>
      </c>
      <c r="DM173" s="17">
        <f t="shared" ca="1" si="239"/>
        <v>0</v>
      </c>
      <c r="DN173" s="14">
        <f t="shared" ca="1" si="240"/>
        <v>0</v>
      </c>
      <c r="DO173" s="15">
        <f ca="1">_xll.DBRW($B$3,$Q$37,$Q$38,$Q$40,$Q$41,$Q$42,$P173,DO$2,DO$4,DO$3)</f>
        <v>0</v>
      </c>
      <c r="DP173" s="15">
        <f ca="1">_xll.DBRW($B$3,$Q$37,$Q$38,$Q$40,$Q$41,$Q$42,$P173,DP$2,DP$4,DP$3)</f>
        <v>0</v>
      </c>
      <c r="DQ173" s="15">
        <f ca="1">_xll.DBRW($B$3,$Q$37,$Q$38,$Q$40,$Q$41,$Q$42,$P173,DQ$2,DQ$4,DQ$3)</f>
        <v>0</v>
      </c>
      <c r="DR173" s="15">
        <f ca="1">_xll.DBRW($B$3,$Q$37,$Q$38,$Q$40,$Q$41,$Q$42,$P173,DR$2,DR$4,DR$3)</f>
        <v>0</v>
      </c>
      <c r="DS173" s="15">
        <f ca="1">_xll.DBRW($B$3,$Q$37,$Q$38,$Q$40,$Q$41,$Q$42,$P173,DS$2,DS$4,DS$3)</f>
        <v>0</v>
      </c>
      <c r="DT173" s="15">
        <f ca="1">_xll.DBRW($B$3,$Q$37,$Q$38,$Q$40,$Q$41,$Q$42,$P173,DT$2,DT$4,DT$3)</f>
        <v>0</v>
      </c>
      <c r="DU173" s="15">
        <f ca="1">_xll.DBRW($B$3,$Q$37,$Q$38,$Q$40,$Q$41,$Q$42,$P173,DU$2,DU$4,DU$3)</f>
        <v>0</v>
      </c>
      <c r="DV173" s="15">
        <f ca="1">_xll.DBRW($B$3,$Q$37,$Q$38,$Q$40,$Q$41,$Q$42,$P173,DV$2,DV$4,DV$3)</f>
        <v>0</v>
      </c>
      <c r="DW173" s="15">
        <f ca="1">_xll.DBRW($B$3,$Q$37,$Q$38,$Q$40,$Q$41,$Q$42,$P173,DW$2,DW$4,DW$3)</f>
        <v>0</v>
      </c>
      <c r="DX173" s="15">
        <f ca="1">_xll.DBRW($B$3,$Q$37,$Q$38,$Q$40,$Q$41,$Q$42,$P173,DX$2,DX$4,DX$3)</f>
        <v>0</v>
      </c>
      <c r="DY173" s="15">
        <f t="shared" ca="1" si="241"/>
        <v>0</v>
      </c>
      <c r="DZ173" s="15">
        <f t="shared" ca="1" si="242"/>
        <v>0</v>
      </c>
      <c r="EA173" s="15">
        <f t="shared" ca="1" si="243"/>
        <v>0</v>
      </c>
      <c r="EB173" s="15">
        <f t="shared" ca="1" si="244"/>
        <v>0</v>
      </c>
      <c r="EC173" s="15">
        <f t="shared" ca="1" si="245"/>
        <v>0</v>
      </c>
      <c r="ED173" s="15">
        <f t="shared" ca="1" si="246"/>
        <v>0</v>
      </c>
      <c r="EE173" s="15">
        <f t="shared" ca="1" si="247"/>
        <v>0</v>
      </c>
      <c r="EF173" s="15">
        <f t="shared" ca="1" si="248"/>
        <v>0</v>
      </c>
      <c r="EG173" s="15">
        <f t="shared" ca="1" si="249"/>
        <v>0</v>
      </c>
      <c r="EH173" s="15">
        <f t="shared" ca="1" si="250"/>
        <v>0</v>
      </c>
      <c r="EI173" s="15">
        <f t="shared" ca="1" si="251"/>
        <v>0</v>
      </c>
      <c r="EJ173" s="16">
        <f ca="1">_xll.DBRW($B$3,$Q$37,$Q$38,$Q$40,$Q$41,$Q$42,$P173,EJ$2,EJ$4,EJ$3)</f>
        <v>0</v>
      </c>
      <c r="EK173" s="16">
        <f ca="1">_xll.DBRW($B$3,$Q$37,$Q$38,$Q$40,$Q$41,$Q$42,$P173,EK$2,EK$4,EK$3)</f>
        <v>0</v>
      </c>
      <c r="EL173" s="17">
        <f t="shared" ca="1" si="252"/>
        <v>0</v>
      </c>
      <c r="EM173" s="14">
        <f t="shared" ca="1" si="253"/>
        <v>0</v>
      </c>
      <c r="EN173" s="15">
        <f ca="1">_xll.DBRW($B$3,$Q$37,$Q$38,$Q$40,$Q$41,$Q$42,$P173,EN$2,EN$4,EN$3)</f>
        <v>0</v>
      </c>
      <c r="EO173" s="15">
        <f ca="1">_xll.DBRW($B$3,$Q$37,$Q$38,$Q$40,$Q$41,$Q$42,$P173,EO$2,EO$4,EO$3)</f>
        <v>0</v>
      </c>
      <c r="EP173" s="15">
        <f ca="1">_xll.DBRW($B$3,$Q$37,$Q$38,$Q$40,$Q$41,$Q$42,$P173,EP$2,EP$4,EP$3)</f>
        <v>0</v>
      </c>
      <c r="EQ173" s="15">
        <f ca="1">_xll.DBRW($B$3,$Q$37,$Q$38,$Q$40,$Q$41,$Q$42,$P173,EQ$2,EQ$4,EQ$3)</f>
        <v>0</v>
      </c>
      <c r="ER173" s="15">
        <f ca="1">_xll.DBRW($B$3,$Q$37,$Q$38,$Q$40,$Q$41,$Q$42,$P173,ER$2,ER$4,ER$3)</f>
        <v>0</v>
      </c>
      <c r="ES173" s="15">
        <f ca="1">_xll.DBRW($B$3,$Q$37,$Q$38,$Q$40,$Q$41,$Q$42,$P173,ES$2,ES$4,ES$3)</f>
        <v>0</v>
      </c>
      <c r="ET173" s="15">
        <f ca="1">_xll.DBRW($B$3,$Q$37,$Q$38,$Q$40,$Q$41,$Q$42,$P173,ET$2,ET$4,ET$3)</f>
        <v>0</v>
      </c>
      <c r="EU173" s="15">
        <f ca="1">_xll.DBRW($B$3,$Q$37,$Q$38,$Q$40,$Q$41,$Q$42,$P173,EU$2,EU$4,EU$3)</f>
        <v>0</v>
      </c>
      <c r="EV173" s="15">
        <f ca="1">_xll.DBRW($B$3,$Q$37,$Q$38,$Q$40,$Q$41,$Q$42,$P173,EV$2,EV$4,EV$3)</f>
        <v>0</v>
      </c>
      <c r="EW173" s="15">
        <f ca="1">_xll.DBRW($B$3,$Q$37,$Q$38,$Q$40,$Q$41,$Q$42,$P173,EW$2,EW$4,EW$3)</f>
        <v>0</v>
      </c>
      <c r="EX173" s="15">
        <f t="shared" ca="1" si="254"/>
        <v>0</v>
      </c>
      <c r="EY173" s="15">
        <f t="shared" ca="1" si="255"/>
        <v>0</v>
      </c>
      <c r="EZ173" s="15">
        <f t="shared" ca="1" si="256"/>
        <v>0</v>
      </c>
      <c r="FA173" s="15">
        <f t="shared" ca="1" si="257"/>
        <v>0</v>
      </c>
      <c r="FB173" s="15">
        <f t="shared" ca="1" si="258"/>
        <v>0</v>
      </c>
      <c r="FC173" s="15">
        <f t="shared" ca="1" si="259"/>
        <v>0</v>
      </c>
      <c r="FD173" s="15">
        <f t="shared" ca="1" si="260"/>
        <v>0</v>
      </c>
      <c r="FE173" s="15">
        <f t="shared" ca="1" si="261"/>
        <v>0</v>
      </c>
      <c r="FF173" s="15">
        <f t="shared" ca="1" si="262"/>
        <v>0</v>
      </c>
      <c r="FG173" s="15">
        <f t="shared" ca="1" si="263"/>
        <v>0</v>
      </c>
      <c r="FH173" s="15">
        <f t="shared" ca="1" si="264"/>
        <v>0</v>
      </c>
      <c r="FI173" s="20"/>
      <c r="FJ173" s="85">
        <f t="shared" ca="1" si="265"/>
        <v>0</v>
      </c>
      <c r="FK173" s="21"/>
      <c r="FL173" s="22"/>
      <c r="FM173" s="104">
        <f ca="1">_xll.DBRW($B$3,$Q$37,$Q$38,$Q$40,$Q$41,$Q$42,$P173,FM$2,FM$4,FM$3)</f>
        <v>0</v>
      </c>
      <c r="FN173" s="105">
        <f t="shared" ca="1" si="266"/>
        <v>0</v>
      </c>
      <c r="FO173" s="104">
        <f ca="1">_xll.DBRW($B$3,$Q$37,$Q$38,$Q$40,$Q$41,$Q$42,$P173,FO$2,FO$4,FO$3)</f>
        <v>0</v>
      </c>
      <c r="FP173" s="105">
        <f t="shared" ca="1" si="267"/>
        <v>0</v>
      </c>
      <c r="FQ173" s="86">
        <f t="shared" ca="1" si="268"/>
        <v>0</v>
      </c>
      <c r="FR173" s="103">
        <f t="shared" ca="1" si="269"/>
        <v>0</v>
      </c>
      <c r="FS173" s="23"/>
      <c r="FU173" s="37"/>
      <c r="FV173" s="37"/>
      <c r="FW173" s="37"/>
      <c r="FX173" s="37"/>
      <c r="FY173" s="37"/>
      <c r="FZ173" s="37"/>
      <c r="GA173" s="37"/>
      <c r="GB173" s="37"/>
      <c r="GC173" s="37"/>
      <c r="GD173" s="37"/>
      <c r="GE173" s="37"/>
      <c r="GF173" s="37"/>
      <c r="GG173" s="37"/>
    </row>
    <row r="174" spans="1:189" ht="15" customHeight="1" x14ac:dyDescent="0.25">
      <c r="A174">
        <f t="shared" ca="1" si="191"/>
        <v>1</v>
      </c>
      <c r="C174" s="30"/>
      <c r="D174" s="30"/>
      <c r="E174" s="30" t="str">
        <f t="shared" ca="1" si="271"/>
        <v>VERIF. ELIGIBILITE PMM</v>
      </c>
      <c r="F174" s="30"/>
      <c r="G174" s="30"/>
      <c r="H174" s="30"/>
      <c r="I174" s="30" t="str">
        <f t="shared" ca="1" si="270"/>
        <v>VERIF. ELIGIBILITE PMM</v>
      </c>
      <c r="J174" s="30">
        <f t="shared" ca="1" si="192"/>
        <v>0</v>
      </c>
      <c r="K174" s="4"/>
      <c r="L174" s="9"/>
      <c r="M174" s="10"/>
      <c r="N174" s="9"/>
      <c r="O174" s="11"/>
      <c r="P174" s="130" t="s">
        <v>270</v>
      </c>
      <c r="Q174" s="130"/>
      <c r="R174" s="12"/>
      <c r="S174" s="13"/>
      <c r="T174" s="84">
        <f ca="1">_xll.DBRW($B$3,$Q$37,$Q$38,$Q$40,$Q$41,$Q$42,$P174,T$2,T$4,T$3)</f>
        <v>0</v>
      </c>
      <c r="U174" s="84">
        <f ca="1">_xll.DBRW($B$3,$Q$37,$Q$38,$Q$40,$Q$41,$Q$42,$P174,U$2,U$4,U$3)</f>
        <v>0</v>
      </c>
      <c r="V174" s="85">
        <f t="shared" ca="1" si="193"/>
        <v>0</v>
      </c>
      <c r="W174" s="106">
        <f t="shared" ca="1" si="194"/>
        <v>0</v>
      </c>
      <c r="X174" s="15">
        <f ca="1">_xll.DBRW($B$3,$Q$37,$Q$38,$Q$40,$Q$41,$Q$42,$P174,X$2,X$4,X$3)</f>
        <v>0</v>
      </c>
      <c r="Y174" s="15">
        <f ca="1">_xll.DBRW($B$3,$Q$37,$Q$38,$Q$40,$Q$41,$Q$42,$P174,Y$2,Y$4,Y$3)</f>
        <v>0</v>
      </c>
      <c r="Z174" s="15">
        <f ca="1">_xll.DBRW($B$3,$Q$37,$Q$38,$Q$40,$Q$41,$Q$42,$P174,Z$2,Z$4,Z$3)</f>
        <v>0</v>
      </c>
      <c r="AA174" s="15">
        <f ca="1">_xll.DBRW($B$3,$Q$37,$Q$38,$Q$40,$Q$41,$Q$42,$P174,AA$2,AA$4,AA$3)</f>
        <v>0</v>
      </c>
      <c r="AB174" s="15">
        <f ca="1">_xll.DBRW($B$3,$Q$37,$Q$38,$Q$40,$Q$41,$Q$42,$P174,AB$2,AB$4,AB$3)</f>
        <v>0</v>
      </c>
      <c r="AC174" s="15">
        <f ca="1">_xll.DBRW($B$3,$Q$37,$Q$38,$Q$40,$Q$41,$Q$42,$P174,AC$2,AC$4,AC$3)</f>
        <v>0</v>
      </c>
      <c r="AD174" s="15">
        <f ca="1">_xll.DBRW($B$3,$Q$37,$Q$38,$Q$40,$Q$41,$Q$42,$P174,AD$2,AD$4,AD$3)</f>
        <v>0</v>
      </c>
      <c r="AE174" s="15">
        <f ca="1">_xll.DBRW($B$3,$Q$37,$Q$38,$Q$40,$Q$41,$Q$42,$P174,AE$2,AE$4,AE$3)</f>
        <v>0</v>
      </c>
      <c r="AF174" s="15">
        <f ca="1">_xll.DBRW($B$3,$Q$37,$Q$38,$Q$40,$Q$41,$Q$42,$P174,AF$2,AF$4,AF$3)</f>
        <v>0</v>
      </c>
      <c r="AG174" s="15">
        <f ca="1">_xll.DBRW($B$3,$Q$37,$Q$38,$Q$40,$Q$41,$Q$42,$P174,AG$2,AG$4,AG$3)</f>
        <v>0</v>
      </c>
      <c r="AH174" s="15">
        <f t="shared" ca="1" si="195"/>
        <v>0</v>
      </c>
      <c r="AI174" s="15">
        <f t="shared" ca="1" si="196"/>
        <v>0</v>
      </c>
      <c r="AJ174" s="15">
        <f t="shared" ca="1" si="197"/>
        <v>0</v>
      </c>
      <c r="AK174" s="15">
        <f t="shared" ca="1" si="198"/>
        <v>0</v>
      </c>
      <c r="AL174" s="15">
        <f t="shared" ca="1" si="199"/>
        <v>0</v>
      </c>
      <c r="AM174" s="20"/>
      <c r="AN174" s="16">
        <f ca="1">_xll.DBRW($B$3,$Q$37,$Q$38,$Q$40,$Q$41,$Q$42,$P174,AN$2,AN$4,AN$3)</f>
        <v>0</v>
      </c>
      <c r="AO174" s="16">
        <f ca="1">_xll.DBRW($B$3,$Q$37,$Q$38,$Q$40,$Q$41,$Q$42,$P174,AO$2,AO$4,AO$3)</f>
        <v>0</v>
      </c>
      <c r="AP174" s="17">
        <f t="shared" ca="1" si="200"/>
        <v>0</v>
      </c>
      <c r="AQ174" s="14">
        <f t="shared" ca="1" si="201"/>
        <v>0</v>
      </c>
      <c r="AR174" s="18">
        <f ca="1">_xll.DBRW($B$3,$Q$37,$Q$38,$Q$40,$Q$41,$Q$42,$P174,AR$2,AR$4,AR$3)</f>
        <v>0</v>
      </c>
      <c r="AS174" s="19">
        <f ca="1">_xll.DBRW($B$3,$Q$37,$Q$38,$Q$40,$Q$41,$Q$42,$P174,AS$2,AS$4,AS$3)</f>
        <v>0</v>
      </c>
      <c r="AT174" s="18">
        <f ca="1">_xll.DBRW($B$3,$Q$37,$Q$38,$Q$40,$Q$41,$Q$42,$P174,AT$2,AT$4,AT$3)</f>
        <v>0</v>
      </c>
      <c r="AU174" s="15">
        <f ca="1">_xll.DBRW($B$3,$Q$37,$Q$38,$Q$40,$Q$41,$Q$42,$P174,AU$2,AU$4,AU$3)</f>
        <v>0</v>
      </c>
      <c r="AV174" s="15">
        <f ca="1">_xll.DBRW($B$3,$Q$37,$Q$38,$Q$40,$Q$41,$Q$42,$P174,AV$2,AV$4,AV$3)</f>
        <v>0</v>
      </c>
      <c r="AW174" s="18">
        <f ca="1">_xll.DBRW($B$3,$Q$37,$Q$38,$Q$40,$Q$41,$Q$42,$P174,AW$2,AW$4,AW$3)</f>
        <v>0</v>
      </c>
      <c r="AX174" s="19">
        <f ca="1">_xll.DBRW($B$3,$Q$37,$Q$38,$Q$40,$Q$41,$Q$42,$P174,AX$2,AX$4,AX$3)</f>
        <v>0</v>
      </c>
      <c r="AY174" s="18">
        <f ca="1">_xll.DBRW($B$3,$Q$37,$Q$38,$Q$40,$Q$41,$Q$42,$P174,AY$2,AY$4,AY$3)</f>
        <v>0</v>
      </c>
      <c r="AZ174" s="15">
        <f ca="1">_xll.DBRW($B$3,$Q$37,$Q$38,$Q$40,$Q$41,$Q$42,$P174,AZ$2,AZ$4,AZ$3)</f>
        <v>0</v>
      </c>
      <c r="BA174" s="15">
        <f ca="1">_xll.DBRW($B$3,$Q$37,$Q$38,$Q$40,$Q$41,$Q$42,$P174,BA$2,BA$4,BA$3)</f>
        <v>0</v>
      </c>
      <c r="BB174" s="18">
        <f t="shared" ca="1" si="202"/>
        <v>0</v>
      </c>
      <c r="BC174" s="18">
        <f t="shared" ca="1" si="203"/>
        <v>0</v>
      </c>
      <c r="BD174" s="18">
        <f t="shared" ca="1" si="204"/>
        <v>0</v>
      </c>
      <c r="BE174" s="15">
        <f t="shared" ca="1" si="205"/>
        <v>0</v>
      </c>
      <c r="BF174" s="15">
        <f t="shared" ca="1" si="206"/>
        <v>0</v>
      </c>
      <c r="BG174" s="15">
        <f t="shared" ca="1" si="207"/>
        <v>0</v>
      </c>
      <c r="BH174" s="15">
        <f t="shared" ca="1" si="208"/>
        <v>0</v>
      </c>
      <c r="BI174" s="15">
        <f t="shared" ca="1" si="209"/>
        <v>0</v>
      </c>
      <c r="BJ174" s="15">
        <f t="shared" ca="1" si="210"/>
        <v>0</v>
      </c>
      <c r="BK174" s="15">
        <f t="shared" ca="1" si="211"/>
        <v>0</v>
      </c>
      <c r="BL174" s="15">
        <f t="shared" ca="1" si="212"/>
        <v>0</v>
      </c>
      <c r="BM174" s="16">
        <f ca="1">_xll.DBRW($B$3,$Q$37,$Q$38,$Q$40,$Q$41,$Q$42,$P174,BM$2,BM$4,BM$3)</f>
        <v>0</v>
      </c>
      <c r="BN174" s="16">
        <f ca="1">_xll.DBRW($B$3,$Q$37,$Q$38,$Q$40,$Q$41,$Q$42,$P174,BN$2,BN$4,BN$3)</f>
        <v>0</v>
      </c>
      <c r="BO174" s="17">
        <f t="shared" ca="1" si="213"/>
        <v>0</v>
      </c>
      <c r="BP174" s="14">
        <f t="shared" ca="1" si="214"/>
        <v>0</v>
      </c>
      <c r="BQ174" s="15">
        <f ca="1">_xll.DBRW($B$3,$Q$37,$Q$38,$Q$40,$Q$41,$Q$42,$P174,BQ$2,BQ$4,BQ$3)</f>
        <v>0</v>
      </c>
      <c r="BR174" s="15">
        <f ca="1">_xll.DBRW($B$3,$Q$37,$Q$38,$Q$40,$Q$41,$Q$42,$P174,BR$2,BR$4,BR$3)</f>
        <v>0</v>
      </c>
      <c r="BS174" s="15">
        <f ca="1">_xll.DBRW($B$3,$Q$37,$Q$38,$Q$40,$Q$41,$Q$42,$P174,BS$2,BS$4,BS$3)</f>
        <v>0</v>
      </c>
      <c r="BT174" s="15">
        <f ca="1">_xll.DBRW($B$3,$Q$37,$Q$38,$Q$40,$Q$41,$Q$42,$P174,BT$2,BT$4,BT$3)</f>
        <v>0</v>
      </c>
      <c r="BU174" s="15">
        <f ca="1">_xll.DBRW($B$3,$Q$37,$Q$38,$Q$40,$Q$41,$Q$42,$P174,BU$2,BU$4,BU$3)</f>
        <v>0</v>
      </c>
      <c r="BV174" s="15">
        <f ca="1">_xll.DBRW($B$3,$Q$37,$Q$38,$Q$40,$Q$41,$Q$42,$P174,BV$2,BV$4,BV$3)</f>
        <v>0</v>
      </c>
      <c r="BW174" s="15">
        <f ca="1">_xll.DBRW($B$3,$Q$37,$Q$38,$Q$40,$Q$41,$Q$42,$P174,BW$2,BW$4,BW$3)</f>
        <v>0</v>
      </c>
      <c r="BX174" s="15">
        <f ca="1">_xll.DBRW($B$3,$Q$37,$Q$38,$Q$40,$Q$41,$Q$42,$P174,BX$2,BX$4,BX$3)</f>
        <v>0</v>
      </c>
      <c r="BY174" s="15">
        <f ca="1">_xll.DBRW($B$3,$Q$37,$Q$38,$Q$40,$Q$41,$Q$42,$P174,BY$2,BY$4,BY$3)</f>
        <v>0</v>
      </c>
      <c r="BZ174" s="15">
        <f ca="1">_xll.DBRW($B$3,$Q$37,$Q$38,$Q$40,$Q$41,$Q$42,$P174,BZ$2,BZ$4,BZ$3)</f>
        <v>0</v>
      </c>
      <c r="CA174" s="15">
        <f t="shared" ca="1" si="215"/>
        <v>0</v>
      </c>
      <c r="CB174" s="15">
        <f t="shared" ca="1" si="216"/>
        <v>0</v>
      </c>
      <c r="CC174" s="15">
        <f t="shared" ca="1" si="217"/>
        <v>0</v>
      </c>
      <c r="CD174" s="15">
        <f t="shared" ca="1" si="218"/>
        <v>0</v>
      </c>
      <c r="CE174" s="15">
        <f t="shared" ca="1" si="219"/>
        <v>0</v>
      </c>
      <c r="CF174" s="15">
        <f t="shared" ca="1" si="220"/>
        <v>0</v>
      </c>
      <c r="CG174" s="15">
        <f t="shared" ca="1" si="221"/>
        <v>0</v>
      </c>
      <c r="CH174" s="15">
        <f t="shared" ca="1" si="222"/>
        <v>0</v>
      </c>
      <c r="CI174" s="15">
        <f t="shared" ca="1" si="223"/>
        <v>0</v>
      </c>
      <c r="CJ174" s="15">
        <f t="shared" ca="1" si="224"/>
        <v>0</v>
      </c>
      <c r="CK174" s="15">
        <f t="shared" ca="1" si="225"/>
        <v>0</v>
      </c>
      <c r="CL174" s="16">
        <f ca="1">_xll.DBRW($B$3,$Q$37,$Q$38,$Q$40,$Q$41,$Q$42,$P174,CL$2,CL$4,CL$3)</f>
        <v>0</v>
      </c>
      <c r="CM174" s="16">
        <f ca="1">_xll.DBRW($B$3,$Q$37,$Q$38,$Q$40,$Q$41,$Q$42,$P174,CM$2,CM$4,CM$3)</f>
        <v>0</v>
      </c>
      <c r="CN174" s="17">
        <f t="shared" ca="1" si="226"/>
        <v>0</v>
      </c>
      <c r="CO174" s="14">
        <f t="shared" ca="1" si="227"/>
        <v>0</v>
      </c>
      <c r="CP174" s="15">
        <f ca="1">_xll.DBRW($B$3,$Q$37,$Q$38,$Q$40,$Q$41,$Q$42,$P174,CP$2,CP$4,CP$3)</f>
        <v>0</v>
      </c>
      <c r="CQ174" s="15">
        <f ca="1">_xll.DBRW($B$3,$Q$37,$Q$38,$Q$40,$Q$41,$Q$42,$P174,CQ$2,CQ$4,CQ$3)</f>
        <v>0</v>
      </c>
      <c r="CR174" s="15">
        <f ca="1">_xll.DBRW($B$3,$Q$37,$Q$38,$Q$40,$Q$41,$Q$42,$P174,CR$2,CR$4,CR$3)</f>
        <v>0</v>
      </c>
      <c r="CS174" s="15">
        <f ca="1">_xll.DBRW($B$3,$Q$37,$Q$38,$Q$40,$Q$41,$Q$42,$P174,CS$2,CS$4,CS$3)</f>
        <v>0</v>
      </c>
      <c r="CT174" s="15">
        <f ca="1">_xll.DBRW($B$3,$Q$37,$Q$38,$Q$40,$Q$41,$Q$42,$P174,CT$2,CT$4,CT$3)</f>
        <v>0</v>
      </c>
      <c r="CU174" s="15">
        <f ca="1">_xll.DBRW($B$3,$Q$37,$Q$38,$Q$40,$Q$41,$Q$42,$P174,CU$2,CU$4,CU$3)</f>
        <v>0</v>
      </c>
      <c r="CV174" s="15">
        <f ca="1">_xll.DBRW($B$3,$Q$37,$Q$38,$Q$40,$Q$41,$Q$42,$P174,CV$2,CV$4,CV$3)</f>
        <v>0</v>
      </c>
      <c r="CW174" s="15">
        <f ca="1">_xll.DBRW($B$3,$Q$37,$Q$38,$Q$40,$Q$41,$Q$42,$P174,CW$2,CW$4,CW$3)</f>
        <v>0</v>
      </c>
      <c r="CX174" s="15">
        <f ca="1">_xll.DBRW($B$3,$Q$37,$Q$38,$Q$40,$Q$41,$Q$42,$P174,CX$2,CX$4,CX$3)</f>
        <v>0</v>
      </c>
      <c r="CY174" s="15">
        <f ca="1">_xll.DBRW($B$3,$Q$37,$Q$38,$Q$40,$Q$41,$Q$42,$P174,CY$2,CY$4,CY$3)</f>
        <v>0</v>
      </c>
      <c r="CZ174" s="15">
        <f t="shared" ca="1" si="228"/>
        <v>0</v>
      </c>
      <c r="DA174" s="15">
        <f t="shared" ca="1" si="229"/>
        <v>0</v>
      </c>
      <c r="DB174" s="15">
        <f t="shared" ca="1" si="230"/>
        <v>0</v>
      </c>
      <c r="DC174" s="15">
        <f t="shared" ca="1" si="231"/>
        <v>0</v>
      </c>
      <c r="DD174" s="15">
        <f t="shared" ca="1" si="232"/>
        <v>0</v>
      </c>
      <c r="DE174" s="15">
        <f t="shared" ca="1" si="233"/>
        <v>0</v>
      </c>
      <c r="DF174" s="15">
        <f t="shared" ca="1" si="234"/>
        <v>0</v>
      </c>
      <c r="DG174" s="15">
        <f t="shared" ca="1" si="235"/>
        <v>0</v>
      </c>
      <c r="DH174" s="15">
        <f t="shared" ca="1" si="236"/>
        <v>0</v>
      </c>
      <c r="DI174" s="15">
        <f t="shared" ca="1" si="237"/>
        <v>0</v>
      </c>
      <c r="DJ174" s="15">
        <f t="shared" ca="1" si="238"/>
        <v>0</v>
      </c>
      <c r="DK174" s="16">
        <f ca="1">_xll.DBRW($B$3,$Q$37,$Q$38,$Q$40,$Q$41,$Q$42,$P174,DK$2,DK$4,DK$3)</f>
        <v>0</v>
      </c>
      <c r="DL174" s="16">
        <f ca="1">_xll.DBRW($B$3,$Q$37,$Q$38,$Q$40,$Q$41,$Q$42,$P174,DL$2,DL$4,DL$3)</f>
        <v>0</v>
      </c>
      <c r="DM174" s="17">
        <f t="shared" ca="1" si="239"/>
        <v>0</v>
      </c>
      <c r="DN174" s="14">
        <f t="shared" ca="1" si="240"/>
        <v>0</v>
      </c>
      <c r="DO174" s="15">
        <f ca="1">_xll.DBRW($B$3,$Q$37,$Q$38,$Q$40,$Q$41,$Q$42,$P174,DO$2,DO$4,DO$3)</f>
        <v>0</v>
      </c>
      <c r="DP174" s="15">
        <f ca="1">_xll.DBRW($B$3,$Q$37,$Q$38,$Q$40,$Q$41,$Q$42,$P174,DP$2,DP$4,DP$3)</f>
        <v>0</v>
      </c>
      <c r="DQ174" s="15">
        <f ca="1">_xll.DBRW($B$3,$Q$37,$Q$38,$Q$40,$Q$41,$Q$42,$P174,DQ$2,DQ$4,DQ$3)</f>
        <v>0</v>
      </c>
      <c r="DR174" s="15">
        <f ca="1">_xll.DBRW($B$3,$Q$37,$Q$38,$Q$40,$Q$41,$Q$42,$P174,DR$2,DR$4,DR$3)</f>
        <v>0</v>
      </c>
      <c r="DS174" s="15">
        <f ca="1">_xll.DBRW($B$3,$Q$37,$Q$38,$Q$40,$Q$41,$Q$42,$P174,DS$2,DS$4,DS$3)</f>
        <v>0</v>
      </c>
      <c r="DT174" s="15">
        <f ca="1">_xll.DBRW($B$3,$Q$37,$Q$38,$Q$40,$Q$41,$Q$42,$P174,DT$2,DT$4,DT$3)</f>
        <v>0</v>
      </c>
      <c r="DU174" s="15">
        <f ca="1">_xll.DBRW($B$3,$Q$37,$Q$38,$Q$40,$Q$41,$Q$42,$P174,DU$2,DU$4,DU$3)</f>
        <v>0</v>
      </c>
      <c r="DV174" s="15">
        <f ca="1">_xll.DBRW($B$3,$Q$37,$Q$38,$Q$40,$Q$41,$Q$42,$P174,DV$2,DV$4,DV$3)</f>
        <v>0</v>
      </c>
      <c r="DW174" s="15">
        <f ca="1">_xll.DBRW($B$3,$Q$37,$Q$38,$Q$40,$Q$41,$Q$42,$P174,DW$2,DW$4,DW$3)</f>
        <v>0</v>
      </c>
      <c r="DX174" s="15">
        <f ca="1">_xll.DBRW($B$3,$Q$37,$Q$38,$Q$40,$Q$41,$Q$42,$P174,DX$2,DX$4,DX$3)</f>
        <v>0</v>
      </c>
      <c r="DY174" s="15">
        <f t="shared" ca="1" si="241"/>
        <v>0</v>
      </c>
      <c r="DZ174" s="15">
        <f t="shared" ca="1" si="242"/>
        <v>0</v>
      </c>
      <c r="EA174" s="15">
        <f t="shared" ca="1" si="243"/>
        <v>0</v>
      </c>
      <c r="EB174" s="15">
        <f t="shared" ca="1" si="244"/>
        <v>0</v>
      </c>
      <c r="EC174" s="15">
        <f t="shared" ca="1" si="245"/>
        <v>0</v>
      </c>
      <c r="ED174" s="15">
        <f t="shared" ca="1" si="246"/>
        <v>0</v>
      </c>
      <c r="EE174" s="15">
        <f t="shared" ca="1" si="247"/>
        <v>0</v>
      </c>
      <c r="EF174" s="15">
        <f t="shared" ca="1" si="248"/>
        <v>0</v>
      </c>
      <c r="EG174" s="15">
        <f t="shared" ca="1" si="249"/>
        <v>0</v>
      </c>
      <c r="EH174" s="15">
        <f t="shared" ca="1" si="250"/>
        <v>0</v>
      </c>
      <c r="EI174" s="15">
        <f t="shared" ca="1" si="251"/>
        <v>0</v>
      </c>
      <c r="EJ174" s="16">
        <f ca="1">_xll.DBRW($B$3,$Q$37,$Q$38,$Q$40,$Q$41,$Q$42,$P174,EJ$2,EJ$4,EJ$3)</f>
        <v>0</v>
      </c>
      <c r="EK174" s="16">
        <f ca="1">_xll.DBRW($B$3,$Q$37,$Q$38,$Q$40,$Q$41,$Q$42,$P174,EK$2,EK$4,EK$3)</f>
        <v>0</v>
      </c>
      <c r="EL174" s="17">
        <f t="shared" ca="1" si="252"/>
        <v>0</v>
      </c>
      <c r="EM174" s="14">
        <f t="shared" ca="1" si="253"/>
        <v>0</v>
      </c>
      <c r="EN174" s="15">
        <f ca="1">_xll.DBRW($B$3,$Q$37,$Q$38,$Q$40,$Q$41,$Q$42,$P174,EN$2,EN$4,EN$3)</f>
        <v>0</v>
      </c>
      <c r="EO174" s="15">
        <f ca="1">_xll.DBRW($B$3,$Q$37,$Q$38,$Q$40,$Q$41,$Q$42,$P174,EO$2,EO$4,EO$3)</f>
        <v>0</v>
      </c>
      <c r="EP174" s="15">
        <f ca="1">_xll.DBRW($B$3,$Q$37,$Q$38,$Q$40,$Q$41,$Q$42,$P174,EP$2,EP$4,EP$3)</f>
        <v>0</v>
      </c>
      <c r="EQ174" s="15">
        <f ca="1">_xll.DBRW($B$3,$Q$37,$Q$38,$Q$40,$Q$41,$Q$42,$P174,EQ$2,EQ$4,EQ$3)</f>
        <v>0</v>
      </c>
      <c r="ER174" s="15">
        <f ca="1">_xll.DBRW($B$3,$Q$37,$Q$38,$Q$40,$Q$41,$Q$42,$P174,ER$2,ER$4,ER$3)</f>
        <v>0</v>
      </c>
      <c r="ES174" s="15">
        <f ca="1">_xll.DBRW($B$3,$Q$37,$Q$38,$Q$40,$Q$41,$Q$42,$P174,ES$2,ES$4,ES$3)</f>
        <v>0</v>
      </c>
      <c r="ET174" s="15">
        <f ca="1">_xll.DBRW($B$3,$Q$37,$Q$38,$Q$40,$Q$41,$Q$42,$P174,ET$2,ET$4,ET$3)</f>
        <v>0</v>
      </c>
      <c r="EU174" s="15">
        <f ca="1">_xll.DBRW($B$3,$Q$37,$Q$38,$Q$40,$Q$41,$Q$42,$P174,EU$2,EU$4,EU$3)</f>
        <v>0</v>
      </c>
      <c r="EV174" s="15">
        <f ca="1">_xll.DBRW($B$3,$Q$37,$Q$38,$Q$40,$Q$41,$Q$42,$P174,EV$2,EV$4,EV$3)</f>
        <v>0</v>
      </c>
      <c r="EW174" s="15">
        <f ca="1">_xll.DBRW($B$3,$Q$37,$Q$38,$Q$40,$Q$41,$Q$42,$P174,EW$2,EW$4,EW$3)</f>
        <v>0</v>
      </c>
      <c r="EX174" s="15">
        <f t="shared" ca="1" si="254"/>
        <v>0</v>
      </c>
      <c r="EY174" s="15">
        <f t="shared" ca="1" si="255"/>
        <v>0</v>
      </c>
      <c r="EZ174" s="15">
        <f t="shared" ca="1" si="256"/>
        <v>0</v>
      </c>
      <c r="FA174" s="15">
        <f t="shared" ca="1" si="257"/>
        <v>0</v>
      </c>
      <c r="FB174" s="15">
        <f t="shared" ca="1" si="258"/>
        <v>0</v>
      </c>
      <c r="FC174" s="15">
        <f t="shared" ca="1" si="259"/>
        <v>0</v>
      </c>
      <c r="FD174" s="15">
        <f t="shared" ca="1" si="260"/>
        <v>0</v>
      </c>
      <c r="FE174" s="15">
        <f t="shared" ca="1" si="261"/>
        <v>0</v>
      </c>
      <c r="FF174" s="15">
        <f t="shared" ca="1" si="262"/>
        <v>0</v>
      </c>
      <c r="FG174" s="15">
        <f t="shared" ca="1" si="263"/>
        <v>0</v>
      </c>
      <c r="FH174" s="15">
        <f t="shared" ca="1" si="264"/>
        <v>0</v>
      </c>
      <c r="FI174" s="20"/>
      <c r="FJ174" s="85">
        <f t="shared" ca="1" si="265"/>
        <v>0</v>
      </c>
      <c r="FK174" s="21"/>
      <c r="FL174" s="22"/>
      <c r="FM174" s="104">
        <f ca="1">_xll.DBRW($B$3,$Q$37,$Q$38,$Q$40,$Q$41,$Q$42,$P174,FM$2,FM$4,FM$3)</f>
        <v>0</v>
      </c>
      <c r="FN174" s="105">
        <f t="shared" ca="1" si="266"/>
        <v>0</v>
      </c>
      <c r="FO174" s="104">
        <f ca="1">_xll.DBRW($B$3,$Q$37,$Q$38,$Q$40,$Q$41,$Q$42,$P174,FO$2,FO$4,FO$3)</f>
        <v>0</v>
      </c>
      <c r="FP174" s="105">
        <f t="shared" ca="1" si="267"/>
        <v>0</v>
      </c>
      <c r="FQ174" s="86">
        <f t="shared" ca="1" si="268"/>
        <v>0</v>
      </c>
      <c r="FR174" s="103">
        <f t="shared" ca="1" si="269"/>
        <v>0</v>
      </c>
      <c r="FS174" s="23"/>
      <c r="FU174" s="37"/>
      <c r="FV174" s="37"/>
      <c r="FW174" s="37"/>
      <c r="FX174" s="37"/>
      <c r="FY174" s="37"/>
      <c r="FZ174" s="37"/>
      <c r="GA174" s="37"/>
      <c r="GB174" s="37"/>
      <c r="GC174" s="37"/>
      <c r="GD174" s="37"/>
      <c r="GE174" s="37"/>
      <c r="GF174" s="37"/>
      <c r="GG174" s="37"/>
    </row>
    <row r="175" spans="1:189" ht="15" customHeight="1" x14ac:dyDescent="0.25">
      <c r="A175">
        <f t="shared" ca="1" si="191"/>
        <v>1</v>
      </c>
      <c r="C175" s="30"/>
      <c r="D175" s="30"/>
      <c r="E175" s="30" t="str">
        <f t="shared" ca="1" si="271"/>
        <v>VERIF. ELIGIBILITE PMM</v>
      </c>
      <c r="F175" s="30"/>
      <c r="G175" s="30"/>
      <c r="H175" s="30"/>
      <c r="I175" s="30" t="str">
        <f t="shared" ca="1" si="270"/>
        <v>VERIF. ELIGIBILITE PMM</v>
      </c>
      <c r="J175" s="30">
        <f t="shared" ca="1" si="192"/>
        <v>0</v>
      </c>
      <c r="K175" s="4"/>
      <c r="L175" s="9"/>
      <c r="M175" s="10"/>
      <c r="N175" s="9"/>
      <c r="O175" s="11"/>
      <c r="P175" s="130" t="s">
        <v>264</v>
      </c>
      <c r="Q175" s="130"/>
      <c r="R175" s="12"/>
      <c r="S175" s="13"/>
      <c r="T175" s="84">
        <f ca="1">_xll.DBRW($B$3,$Q$37,$Q$38,$Q$40,$Q$41,$Q$42,$P175,T$2,T$4,T$3)</f>
        <v>0</v>
      </c>
      <c r="U175" s="84">
        <f ca="1">_xll.DBRW($B$3,$Q$37,$Q$38,$Q$40,$Q$41,$Q$42,$P175,U$2,U$4,U$3)</f>
        <v>0</v>
      </c>
      <c r="V175" s="85">
        <f t="shared" ca="1" si="193"/>
        <v>0</v>
      </c>
      <c r="W175" s="106">
        <f t="shared" ca="1" si="194"/>
        <v>0</v>
      </c>
      <c r="X175" s="15">
        <f ca="1">_xll.DBRW($B$3,$Q$37,$Q$38,$Q$40,$Q$41,$Q$42,$P175,X$2,X$4,X$3)</f>
        <v>0</v>
      </c>
      <c r="Y175" s="15">
        <f ca="1">_xll.DBRW($B$3,$Q$37,$Q$38,$Q$40,$Q$41,$Q$42,$P175,Y$2,Y$4,Y$3)</f>
        <v>0</v>
      </c>
      <c r="Z175" s="15">
        <f ca="1">_xll.DBRW($B$3,$Q$37,$Q$38,$Q$40,$Q$41,$Q$42,$P175,Z$2,Z$4,Z$3)</f>
        <v>0</v>
      </c>
      <c r="AA175" s="15">
        <f ca="1">_xll.DBRW($B$3,$Q$37,$Q$38,$Q$40,$Q$41,$Q$42,$P175,AA$2,AA$4,AA$3)</f>
        <v>0</v>
      </c>
      <c r="AB175" s="15">
        <f ca="1">_xll.DBRW($B$3,$Q$37,$Q$38,$Q$40,$Q$41,$Q$42,$P175,AB$2,AB$4,AB$3)</f>
        <v>0</v>
      </c>
      <c r="AC175" s="15">
        <f ca="1">_xll.DBRW($B$3,$Q$37,$Q$38,$Q$40,$Q$41,$Q$42,$P175,AC$2,AC$4,AC$3)</f>
        <v>0</v>
      </c>
      <c r="AD175" s="15">
        <f ca="1">_xll.DBRW($B$3,$Q$37,$Q$38,$Q$40,$Q$41,$Q$42,$P175,AD$2,AD$4,AD$3)</f>
        <v>0</v>
      </c>
      <c r="AE175" s="15">
        <f ca="1">_xll.DBRW($B$3,$Q$37,$Q$38,$Q$40,$Q$41,$Q$42,$P175,AE$2,AE$4,AE$3)</f>
        <v>0</v>
      </c>
      <c r="AF175" s="15">
        <f ca="1">_xll.DBRW($B$3,$Q$37,$Q$38,$Q$40,$Q$41,$Q$42,$P175,AF$2,AF$4,AF$3)</f>
        <v>0</v>
      </c>
      <c r="AG175" s="15">
        <f ca="1">_xll.DBRW($B$3,$Q$37,$Q$38,$Q$40,$Q$41,$Q$42,$P175,AG$2,AG$4,AG$3)</f>
        <v>0</v>
      </c>
      <c r="AH175" s="15">
        <f t="shared" ca="1" si="195"/>
        <v>0</v>
      </c>
      <c r="AI175" s="15">
        <f t="shared" ca="1" si="196"/>
        <v>0</v>
      </c>
      <c r="AJ175" s="15">
        <f t="shared" ca="1" si="197"/>
        <v>0</v>
      </c>
      <c r="AK175" s="15">
        <f t="shared" ca="1" si="198"/>
        <v>0</v>
      </c>
      <c r="AL175" s="15">
        <f t="shared" ca="1" si="199"/>
        <v>0</v>
      </c>
      <c r="AM175" s="20"/>
      <c r="AN175" s="16">
        <f ca="1">_xll.DBRW($B$3,$Q$37,$Q$38,$Q$40,$Q$41,$Q$42,$P175,AN$2,AN$4,AN$3)</f>
        <v>0</v>
      </c>
      <c r="AO175" s="16">
        <f ca="1">_xll.DBRW($B$3,$Q$37,$Q$38,$Q$40,$Q$41,$Q$42,$P175,AO$2,AO$4,AO$3)</f>
        <v>0</v>
      </c>
      <c r="AP175" s="17">
        <f t="shared" ca="1" si="200"/>
        <v>0</v>
      </c>
      <c r="AQ175" s="14">
        <f t="shared" ca="1" si="201"/>
        <v>0</v>
      </c>
      <c r="AR175" s="18">
        <f ca="1">_xll.DBRW($B$3,$Q$37,$Q$38,$Q$40,$Q$41,$Q$42,$P175,AR$2,AR$4,AR$3)</f>
        <v>0</v>
      </c>
      <c r="AS175" s="19">
        <f ca="1">_xll.DBRW($B$3,$Q$37,$Q$38,$Q$40,$Q$41,$Q$42,$P175,AS$2,AS$4,AS$3)</f>
        <v>0</v>
      </c>
      <c r="AT175" s="18">
        <f ca="1">_xll.DBRW($B$3,$Q$37,$Q$38,$Q$40,$Q$41,$Q$42,$P175,AT$2,AT$4,AT$3)</f>
        <v>0</v>
      </c>
      <c r="AU175" s="15">
        <f ca="1">_xll.DBRW($B$3,$Q$37,$Q$38,$Q$40,$Q$41,$Q$42,$P175,AU$2,AU$4,AU$3)</f>
        <v>0</v>
      </c>
      <c r="AV175" s="15">
        <f ca="1">_xll.DBRW($B$3,$Q$37,$Q$38,$Q$40,$Q$41,$Q$42,$P175,AV$2,AV$4,AV$3)</f>
        <v>0</v>
      </c>
      <c r="AW175" s="18">
        <f ca="1">_xll.DBRW($B$3,$Q$37,$Q$38,$Q$40,$Q$41,$Q$42,$P175,AW$2,AW$4,AW$3)</f>
        <v>0</v>
      </c>
      <c r="AX175" s="19">
        <f ca="1">_xll.DBRW($B$3,$Q$37,$Q$38,$Q$40,$Q$41,$Q$42,$P175,AX$2,AX$4,AX$3)</f>
        <v>0</v>
      </c>
      <c r="AY175" s="18">
        <f ca="1">_xll.DBRW($B$3,$Q$37,$Q$38,$Q$40,$Q$41,$Q$42,$P175,AY$2,AY$4,AY$3)</f>
        <v>0</v>
      </c>
      <c r="AZ175" s="15">
        <f ca="1">_xll.DBRW($B$3,$Q$37,$Q$38,$Q$40,$Q$41,$Q$42,$P175,AZ$2,AZ$4,AZ$3)</f>
        <v>0</v>
      </c>
      <c r="BA175" s="15">
        <f ca="1">_xll.DBRW($B$3,$Q$37,$Q$38,$Q$40,$Q$41,$Q$42,$P175,BA$2,BA$4,BA$3)</f>
        <v>0</v>
      </c>
      <c r="BB175" s="18">
        <f t="shared" ca="1" si="202"/>
        <v>0</v>
      </c>
      <c r="BC175" s="18">
        <f t="shared" ca="1" si="203"/>
        <v>0</v>
      </c>
      <c r="BD175" s="18">
        <f t="shared" ca="1" si="204"/>
        <v>0</v>
      </c>
      <c r="BE175" s="15">
        <f t="shared" ca="1" si="205"/>
        <v>0</v>
      </c>
      <c r="BF175" s="15">
        <f t="shared" ca="1" si="206"/>
        <v>0</v>
      </c>
      <c r="BG175" s="15">
        <f t="shared" ca="1" si="207"/>
        <v>0</v>
      </c>
      <c r="BH175" s="15">
        <f t="shared" ca="1" si="208"/>
        <v>0</v>
      </c>
      <c r="BI175" s="15">
        <f t="shared" ca="1" si="209"/>
        <v>0</v>
      </c>
      <c r="BJ175" s="15">
        <f t="shared" ca="1" si="210"/>
        <v>0</v>
      </c>
      <c r="BK175" s="15">
        <f t="shared" ca="1" si="211"/>
        <v>0</v>
      </c>
      <c r="BL175" s="15">
        <f t="shared" ca="1" si="212"/>
        <v>0</v>
      </c>
      <c r="BM175" s="16">
        <f ca="1">_xll.DBRW($B$3,$Q$37,$Q$38,$Q$40,$Q$41,$Q$42,$P175,BM$2,BM$4,BM$3)</f>
        <v>0</v>
      </c>
      <c r="BN175" s="16">
        <f ca="1">_xll.DBRW($B$3,$Q$37,$Q$38,$Q$40,$Q$41,$Q$42,$P175,BN$2,BN$4,BN$3)</f>
        <v>0</v>
      </c>
      <c r="BO175" s="17">
        <f t="shared" ca="1" si="213"/>
        <v>0</v>
      </c>
      <c r="BP175" s="14">
        <f t="shared" ca="1" si="214"/>
        <v>0</v>
      </c>
      <c r="BQ175" s="15">
        <f ca="1">_xll.DBRW($B$3,$Q$37,$Q$38,$Q$40,$Q$41,$Q$42,$P175,BQ$2,BQ$4,BQ$3)</f>
        <v>0</v>
      </c>
      <c r="BR175" s="15">
        <f ca="1">_xll.DBRW($B$3,$Q$37,$Q$38,$Q$40,$Q$41,$Q$42,$P175,BR$2,BR$4,BR$3)</f>
        <v>0</v>
      </c>
      <c r="BS175" s="15">
        <f ca="1">_xll.DBRW($B$3,$Q$37,$Q$38,$Q$40,$Q$41,$Q$42,$P175,BS$2,BS$4,BS$3)</f>
        <v>0</v>
      </c>
      <c r="BT175" s="15">
        <f ca="1">_xll.DBRW($B$3,$Q$37,$Q$38,$Q$40,$Q$41,$Q$42,$P175,BT$2,BT$4,BT$3)</f>
        <v>0</v>
      </c>
      <c r="BU175" s="15">
        <f ca="1">_xll.DBRW($B$3,$Q$37,$Q$38,$Q$40,$Q$41,$Q$42,$P175,BU$2,BU$4,BU$3)</f>
        <v>0</v>
      </c>
      <c r="BV175" s="15">
        <f ca="1">_xll.DBRW($B$3,$Q$37,$Q$38,$Q$40,$Q$41,$Q$42,$P175,BV$2,BV$4,BV$3)</f>
        <v>0</v>
      </c>
      <c r="BW175" s="15">
        <f ca="1">_xll.DBRW($B$3,$Q$37,$Q$38,$Q$40,$Q$41,$Q$42,$P175,BW$2,BW$4,BW$3)</f>
        <v>0</v>
      </c>
      <c r="BX175" s="15">
        <f ca="1">_xll.DBRW($B$3,$Q$37,$Q$38,$Q$40,$Q$41,$Q$42,$P175,BX$2,BX$4,BX$3)</f>
        <v>0</v>
      </c>
      <c r="BY175" s="15">
        <f ca="1">_xll.DBRW($B$3,$Q$37,$Q$38,$Q$40,$Q$41,$Q$42,$P175,BY$2,BY$4,BY$3)</f>
        <v>0</v>
      </c>
      <c r="BZ175" s="15">
        <f ca="1">_xll.DBRW($B$3,$Q$37,$Q$38,$Q$40,$Q$41,$Q$42,$P175,BZ$2,BZ$4,BZ$3)</f>
        <v>0</v>
      </c>
      <c r="CA175" s="15">
        <f t="shared" ca="1" si="215"/>
        <v>0</v>
      </c>
      <c r="CB175" s="15">
        <f t="shared" ca="1" si="216"/>
        <v>0</v>
      </c>
      <c r="CC175" s="15">
        <f t="shared" ca="1" si="217"/>
        <v>0</v>
      </c>
      <c r="CD175" s="15">
        <f t="shared" ca="1" si="218"/>
        <v>0</v>
      </c>
      <c r="CE175" s="15">
        <f t="shared" ca="1" si="219"/>
        <v>0</v>
      </c>
      <c r="CF175" s="15">
        <f t="shared" ca="1" si="220"/>
        <v>0</v>
      </c>
      <c r="CG175" s="15">
        <f t="shared" ca="1" si="221"/>
        <v>0</v>
      </c>
      <c r="CH175" s="15">
        <f t="shared" ca="1" si="222"/>
        <v>0</v>
      </c>
      <c r="CI175" s="15">
        <f t="shared" ca="1" si="223"/>
        <v>0</v>
      </c>
      <c r="CJ175" s="15">
        <f t="shared" ca="1" si="224"/>
        <v>0</v>
      </c>
      <c r="CK175" s="15">
        <f t="shared" ca="1" si="225"/>
        <v>0</v>
      </c>
      <c r="CL175" s="16">
        <f ca="1">_xll.DBRW($B$3,$Q$37,$Q$38,$Q$40,$Q$41,$Q$42,$P175,CL$2,CL$4,CL$3)</f>
        <v>0</v>
      </c>
      <c r="CM175" s="16">
        <f ca="1">_xll.DBRW($B$3,$Q$37,$Q$38,$Q$40,$Q$41,$Q$42,$P175,CM$2,CM$4,CM$3)</f>
        <v>0</v>
      </c>
      <c r="CN175" s="17">
        <f t="shared" ca="1" si="226"/>
        <v>0</v>
      </c>
      <c r="CO175" s="14">
        <f t="shared" ca="1" si="227"/>
        <v>0</v>
      </c>
      <c r="CP175" s="15">
        <f ca="1">_xll.DBRW($B$3,$Q$37,$Q$38,$Q$40,$Q$41,$Q$42,$P175,CP$2,CP$4,CP$3)</f>
        <v>0</v>
      </c>
      <c r="CQ175" s="15">
        <f ca="1">_xll.DBRW($B$3,$Q$37,$Q$38,$Q$40,$Q$41,$Q$42,$P175,CQ$2,CQ$4,CQ$3)</f>
        <v>0</v>
      </c>
      <c r="CR175" s="15">
        <f ca="1">_xll.DBRW($B$3,$Q$37,$Q$38,$Q$40,$Q$41,$Q$42,$P175,CR$2,CR$4,CR$3)</f>
        <v>0</v>
      </c>
      <c r="CS175" s="15">
        <f ca="1">_xll.DBRW($B$3,$Q$37,$Q$38,$Q$40,$Q$41,$Q$42,$P175,CS$2,CS$4,CS$3)</f>
        <v>0</v>
      </c>
      <c r="CT175" s="15">
        <f ca="1">_xll.DBRW($B$3,$Q$37,$Q$38,$Q$40,$Q$41,$Q$42,$P175,CT$2,CT$4,CT$3)</f>
        <v>0</v>
      </c>
      <c r="CU175" s="15">
        <f ca="1">_xll.DBRW($B$3,$Q$37,$Q$38,$Q$40,$Q$41,$Q$42,$P175,CU$2,CU$4,CU$3)</f>
        <v>0</v>
      </c>
      <c r="CV175" s="15">
        <f ca="1">_xll.DBRW($B$3,$Q$37,$Q$38,$Q$40,$Q$41,$Q$42,$P175,CV$2,CV$4,CV$3)</f>
        <v>0</v>
      </c>
      <c r="CW175" s="15">
        <f ca="1">_xll.DBRW($B$3,$Q$37,$Q$38,$Q$40,$Q$41,$Q$42,$P175,CW$2,CW$4,CW$3)</f>
        <v>0</v>
      </c>
      <c r="CX175" s="15">
        <f ca="1">_xll.DBRW($B$3,$Q$37,$Q$38,$Q$40,$Q$41,$Q$42,$P175,CX$2,CX$4,CX$3)</f>
        <v>0</v>
      </c>
      <c r="CY175" s="15">
        <f ca="1">_xll.DBRW($B$3,$Q$37,$Q$38,$Q$40,$Q$41,$Q$42,$P175,CY$2,CY$4,CY$3)</f>
        <v>0</v>
      </c>
      <c r="CZ175" s="15">
        <f t="shared" ca="1" si="228"/>
        <v>0</v>
      </c>
      <c r="DA175" s="15">
        <f t="shared" ca="1" si="229"/>
        <v>0</v>
      </c>
      <c r="DB175" s="15">
        <f t="shared" ca="1" si="230"/>
        <v>0</v>
      </c>
      <c r="DC175" s="15">
        <f t="shared" ca="1" si="231"/>
        <v>0</v>
      </c>
      <c r="DD175" s="15">
        <f t="shared" ca="1" si="232"/>
        <v>0</v>
      </c>
      <c r="DE175" s="15">
        <f t="shared" ca="1" si="233"/>
        <v>0</v>
      </c>
      <c r="DF175" s="15">
        <f t="shared" ca="1" si="234"/>
        <v>0</v>
      </c>
      <c r="DG175" s="15">
        <f t="shared" ca="1" si="235"/>
        <v>0</v>
      </c>
      <c r="DH175" s="15">
        <f t="shared" ca="1" si="236"/>
        <v>0</v>
      </c>
      <c r="DI175" s="15">
        <f t="shared" ca="1" si="237"/>
        <v>0</v>
      </c>
      <c r="DJ175" s="15">
        <f t="shared" ca="1" si="238"/>
        <v>0</v>
      </c>
      <c r="DK175" s="16">
        <f ca="1">_xll.DBRW($B$3,$Q$37,$Q$38,$Q$40,$Q$41,$Q$42,$P175,DK$2,DK$4,DK$3)</f>
        <v>0</v>
      </c>
      <c r="DL175" s="16">
        <f ca="1">_xll.DBRW($B$3,$Q$37,$Q$38,$Q$40,$Q$41,$Q$42,$P175,DL$2,DL$4,DL$3)</f>
        <v>0</v>
      </c>
      <c r="DM175" s="17">
        <f t="shared" ca="1" si="239"/>
        <v>0</v>
      </c>
      <c r="DN175" s="14">
        <f t="shared" ca="1" si="240"/>
        <v>0</v>
      </c>
      <c r="DO175" s="15">
        <f ca="1">_xll.DBRW($B$3,$Q$37,$Q$38,$Q$40,$Q$41,$Q$42,$P175,DO$2,DO$4,DO$3)</f>
        <v>0</v>
      </c>
      <c r="DP175" s="15">
        <f ca="1">_xll.DBRW($B$3,$Q$37,$Q$38,$Q$40,$Q$41,$Q$42,$P175,DP$2,DP$4,DP$3)</f>
        <v>0</v>
      </c>
      <c r="DQ175" s="15">
        <f ca="1">_xll.DBRW($B$3,$Q$37,$Q$38,$Q$40,$Q$41,$Q$42,$P175,DQ$2,DQ$4,DQ$3)</f>
        <v>0</v>
      </c>
      <c r="DR175" s="15">
        <f ca="1">_xll.DBRW($B$3,$Q$37,$Q$38,$Q$40,$Q$41,$Q$42,$P175,DR$2,DR$4,DR$3)</f>
        <v>0</v>
      </c>
      <c r="DS175" s="15">
        <f ca="1">_xll.DBRW($B$3,$Q$37,$Q$38,$Q$40,$Q$41,$Q$42,$P175,DS$2,DS$4,DS$3)</f>
        <v>0</v>
      </c>
      <c r="DT175" s="15">
        <f ca="1">_xll.DBRW($B$3,$Q$37,$Q$38,$Q$40,$Q$41,$Q$42,$P175,DT$2,DT$4,DT$3)</f>
        <v>0</v>
      </c>
      <c r="DU175" s="15">
        <f ca="1">_xll.DBRW($B$3,$Q$37,$Q$38,$Q$40,$Q$41,$Q$42,$P175,DU$2,DU$4,DU$3)</f>
        <v>0</v>
      </c>
      <c r="DV175" s="15">
        <f ca="1">_xll.DBRW($B$3,$Q$37,$Q$38,$Q$40,$Q$41,$Q$42,$P175,DV$2,DV$4,DV$3)</f>
        <v>0</v>
      </c>
      <c r="DW175" s="15">
        <f ca="1">_xll.DBRW($B$3,$Q$37,$Q$38,$Q$40,$Q$41,$Q$42,$P175,DW$2,DW$4,DW$3)</f>
        <v>0</v>
      </c>
      <c r="DX175" s="15">
        <f ca="1">_xll.DBRW($B$3,$Q$37,$Q$38,$Q$40,$Q$41,$Q$42,$P175,DX$2,DX$4,DX$3)</f>
        <v>0</v>
      </c>
      <c r="DY175" s="15">
        <f t="shared" ca="1" si="241"/>
        <v>0</v>
      </c>
      <c r="DZ175" s="15">
        <f t="shared" ca="1" si="242"/>
        <v>0</v>
      </c>
      <c r="EA175" s="15">
        <f t="shared" ca="1" si="243"/>
        <v>0</v>
      </c>
      <c r="EB175" s="15">
        <f t="shared" ca="1" si="244"/>
        <v>0</v>
      </c>
      <c r="EC175" s="15">
        <f t="shared" ca="1" si="245"/>
        <v>0</v>
      </c>
      <c r="ED175" s="15">
        <f t="shared" ca="1" si="246"/>
        <v>0</v>
      </c>
      <c r="EE175" s="15">
        <f t="shared" ca="1" si="247"/>
        <v>0</v>
      </c>
      <c r="EF175" s="15">
        <f t="shared" ca="1" si="248"/>
        <v>0</v>
      </c>
      <c r="EG175" s="15">
        <f t="shared" ca="1" si="249"/>
        <v>0</v>
      </c>
      <c r="EH175" s="15">
        <f t="shared" ca="1" si="250"/>
        <v>0</v>
      </c>
      <c r="EI175" s="15">
        <f t="shared" ca="1" si="251"/>
        <v>0</v>
      </c>
      <c r="EJ175" s="16">
        <f ca="1">_xll.DBRW($B$3,$Q$37,$Q$38,$Q$40,$Q$41,$Q$42,$P175,EJ$2,EJ$4,EJ$3)</f>
        <v>0</v>
      </c>
      <c r="EK175" s="16">
        <f ca="1">_xll.DBRW($B$3,$Q$37,$Q$38,$Q$40,$Q$41,$Q$42,$P175,EK$2,EK$4,EK$3)</f>
        <v>0</v>
      </c>
      <c r="EL175" s="17">
        <f t="shared" ca="1" si="252"/>
        <v>0</v>
      </c>
      <c r="EM175" s="14">
        <f t="shared" ca="1" si="253"/>
        <v>0</v>
      </c>
      <c r="EN175" s="15">
        <f ca="1">_xll.DBRW($B$3,$Q$37,$Q$38,$Q$40,$Q$41,$Q$42,$P175,EN$2,EN$4,EN$3)</f>
        <v>0</v>
      </c>
      <c r="EO175" s="15">
        <f ca="1">_xll.DBRW($B$3,$Q$37,$Q$38,$Q$40,$Q$41,$Q$42,$P175,EO$2,EO$4,EO$3)</f>
        <v>0</v>
      </c>
      <c r="EP175" s="15">
        <f ca="1">_xll.DBRW($B$3,$Q$37,$Q$38,$Q$40,$Q$41,$Q$42,$P175,EP$2,EP$4,EP$3)</f>
        <v>0</v>
      </c>
      <c r="EQ175" s="15">
        <f ca="1">_xll.DBRW($B$3,$Q$37,$Q$38,$Q$40,$Q$41,$Q$42,$P175,EQ$2,EQ$4,EQ$3)</f>
        <v>0</v>
      </c>
      <c r="ER175" s="15">
        <f ca="1">_xll.DBRW($B$3,$Q$37,$Q$38,$Q$40,$Q$41,$Q$42,$P175,ER$2,ER$4,ER$3)</f>
        <v>0</v>
      </c>
      <c r="ES175" s="15">
        <f ca="1">_xll.DBRW($B$3,$Q$37,$Q$38,$Q$40,$Q$41,$Q$42,$P175,ES$2,ES$4,ES$3)</f>
        <v>0</v>
      </c>
      <c r="ET175" s="15">
        <f ca="1">_xll.DBRW($B$3,$Q$37,$Q$38,$Q$40,$Q$41,$Q$42,$P175,ET$2,ET$4,ET$3)</f>
        <v>0</v>
      </c>
      <c r="EU175" s="15">
        <f ca="1">_xll.DBRW($B$3,$Q$37,$Q$38,$Q$40,$Q$41,$Q$42,$P175,EU$2,EU$4,EU$3)</f>
        <v>0</v>
      </c>
      <c r="EV175" s="15">
        <f ca="1">_xll.DBRW($B$3,$Q$37,$Q$38,$Q$40,$Q$41,$Q$42,$P175,EV$2,EV$4,EV$3)</f>
        <v>0</v>
      </c>
      <c r="EW175" s="15">
        <f ca="1">_xll.DBRW($B$3,$Q$37,$Q$38,$Q$40,$Q$41,$Q$42,$P175,EW$2,EW$4,EW$3)</f>
        <v>0</v>
      </c>
      <c r="EX175" s="15">
        <f t="shared" ca="1" si="254"/>
        <v>0</v>
      </c>
      <c r="EY175" s="15">
        <f t="shared" ca="1" si="255"/>
        <v>0</v>
      </c>
      <c r="EZ175" s="15">
        <f t="shared" ca="1" si="256"/>
        <v>0</v>
      </c>
      <c r="FA175" s="15">
        <f t="shared" ca="1" si="257"/>
        <v>0</v>
      </c>
      <c r="FB175" s="15">
        <f t="shared" ca="1" si="258"/>
        <v>0</v>
      </c>
      <c r="FC175" s="15">
        <f t="shared" ca="1" si="259"/>
        <v>0</v>
      </c>
      <c r="FD175" s="15">
        <f t="shared" ca="1" si="260"/>
        <v>0</v>
      </c>
      <c r="FE175" s="15">
        <f t="shared" ca="1" si="261"/>
        <v>0</v>
      </c>
      <c r="FF175" s="15">
        <f t="shared" ca="1" si="262"/>
        <v>0</v>
      </c>
      <c r="FG175" s="15">
        <f t="shared" ca="1" si="263"/>
        <v>0</v>
      </c>
      <c r="FH175" s="15">
        <f t="shared" ca="1" si="264"/>
        <v>0</v>
      </c>
      <c r="FI175" s="20"/>
      <c r="FJ175" s="85">
        <f t="shared" ca="1" si="265"/>
        <v>0</v>
      </c>
      <c r="FK175" s="21"/>
      <c r="FL175" s="22"/>
      <c r="FM175" s="104">
        <f ca="1">_xll.DBRW($B$3,$Q$37,$Q$38,$Q$40,$Q$41,$Q$42,$P175,FM$2,FM$4,FM$3)</f>
        <v>0</v>
      </c>
      <c r="FN175" s="105">
        <f t="shared" ca="1" si="266"/>
        <v>0</v>
      </c>
      <c r="FO175" s="104">
        <f ca="1">_xll.DBRW($B$3,$Q$37,$Q$38,$Q$40,$Q$41,$Q$42,$P175,FO$2,FO$4,FO$3)</f>
        <v>0</v>
      </c>
      <c r="FP175" s="105">
        <f t="shared" ca="1" si="267"/>
        <v>0</v>
      </c>
      <c r="FQ175" s="86">
        <f t="shared" ca="1" si="268"/>
        <v>0</v>
      </c>
      <c r="FR175" s="103">
        <f t="shared" ca="1" si="269"/>
        <v>0</v>
      </c>
      <c r="FS175" s="23"/>
      <c r="FU175" s="37"/>
      <c r="FV175" s="37"/>
      <c r="FW175" s="37"/>
      <c r="FX175" s="37"/>
      <c r="FY175" s="37"/>
      <c r="FZ175" s="37"/>
      <c r="GA175" s="37"/>
      <c r="GB175" s="37"/>
      <c r="GC175" s="37"/>
      <c r="GD175" s="37"/>
      <c r="GE175" s="37"/>
      <c r="GF175" s="37"/>
      <c r="GG175" s="37"/>
    </row>
    <row r="176" spans="1:189" ht="15" customHeight="1" x14ac:dyDescent="0.25">
      <c r="A176">
        <f t="shared" ca="1" si="191"/>
        <v>1</v>
      </c>
      <c r="C176" s="30"/>
      <c r="D176" s="30"/>
      <c r="E176" s="30" t="str">
        <f t="shared" ca="1" si="271"/>
        <v>VERIF. ELIGIBILITE PMM</v>
      </c>
      <c r="F176" s="30"/>
      <c r="G176" s="30"/>
      <c r="H176" s="30"/>
      <c r="I176" s="30" t="str">
        <f t="shared" ca="1" si="270"/>
        <v>VERIF. ELIGIBILITE PMM</v>
      </c>
      <c r="J176" s="30">
        <f t="shared" ca="1" si="192"/>
        <v>0</v>
      </c>
      <c r="K176" s="4"/>
      <c r="L176" s="9"/>
      <c r="M176" s="10"/>
      <c r="N176" s="9"/>
      <c r="O176" s="11"/>
      <c r="P176" s="130" t="s">
        <v>273</v>
      </c>
      <c r="Q176" s="130"/>
      <c r="R176" s="12"/>
      <c r="S176" s="13"/>
      <c r="T176" s="84">
        <f ca="1">_xll.DBRW($B$3,$Q$37,$Q$38,$Q$40,$Q$41,$Q$42,$P176,T$2,T$4,T$3)</f>
        <v>0</v>
      </c>
      <c r="U176" s="84">
        <f ca="1">_xll.DBRW($B$3,$Q$37,$Q$38,$Q$40,$Q$41,$Q$42,$P176,U$2,U$4,U$3)</f>
        <v>0</v>
      </c>
      <c r="V176" s="85">
        <f t="shared" ca="1" si="193"/>
        <v>0</v>
      </c>
      <c r="W176" s="106">
        <f t="shared" ca="1" si="194"/>
        <v>0</v>
      </c>
      <c r="X176" s="15">
        <f ca="1">_xll.DBRW($B$3,$Q$37,$Q$38,$Q$40,$Q$41,$Q$42,$P176,X$2,X$4,X$3)</f>
        <v>0</v>
      </c>
      <c r="Y176" s="15">
        <f ca="1">_xll.DBRW($B$3,$Q$37,$Q$38,$Q$40,$Q$41,$Q$42,$P176,Y$2,Y$4,Y$3)</f>
        <v>0</v>
      </c>
      <c r="Z176" s="15">
        <f ca="1">_xll.DBRW($B$3,$Q$37,$Q$38,$Q$40,$Q$41,$Q$42,$P176,Z$2,Z$4,Z$3)</f>
        <v>0</v>
      </c>
      <c r="AA176" s="15">
        <f ca="1">_xll.DBRW($B$3,$Q$37,$Q$38,$Q$40,$Q$41,$Q$42,$P176,AA$2,AA$4,AA$3)</f>
        <v>0</v>
      </c>
      <c r="AB176" s="15">
        <f ca="1">_xll.DBRW($B$3,$Q$37,$Q$38,$Q$40,$Q$41,$Q$42,$P176,AB$2,AB$4,AB$3)</f>
        <v>0</v>
      </c>
      <c r="AC176" s="15">
        <f ca="1">_xll.DBRW($B$3,$Q$37,$Q$38,$Q$40,$Q$41,$Q$42,$P176,AC$2,AC$4,AC$3)</f>
        <v>0</v>
      </c>
      <c r="AD176" s="15">
        <f ca="1">_xll.DBRW($B$3,$Q$37,$Q$38,$Q$40,$Q$41,$Q$42,$P176,AD$2,AD$4,AD$3)</f>
        <v>0</v>
      </c>
      <c r="AE176" s="15">
        <f ca="1">_xll.DBRW($B$3,$Q$37,$Q$38,$Q$40,$Q$41,$Q$42,$P176,AE$2,AE$4,AE$3)</f>
        <v>0</v>
      </c>
      <c r="AF176" s="15">
        <f ca="1">_xll.DBRW($B$3,$Q$37,$Q$38,$Q$40,$Q$41,$Q$42,$P176,AF$2,AF$4,AF$3)</f>
        <v>0</v>
      </c>
      <c r="AG176" s="15">
        <f ca="1">_xll.DBRW($B$3,$Q$37,$Q$38,$Q$40,$Q$41,$Q$42,$P176,AG$2,AG$4,AG$3)</f>
        <v>0</v>
      </c>
      <c r="AH176" s="15">
        <f t="shared" ca="1" si="195"/>
        <v>0</v>
      </c>
      <c r="AI176" s="15">
        <f t="shared" ca="1" si="196"/>
        <v>0</v>
      </c>
      <c r="AJ176" s="15">
        <f t="shared" ca="1" si="197"/>
        <v>0</v>
      </c>
      <c r="AK176" s="15">
        <f t="shared" ca="1" si="198"/>
        <v>0</v>
      </c>
      <c r="AL176" s="15">
        <f t="shared" ca="1" si="199"/>
        <v>0</v>
      </c>
      <c r="AM176" s="20"/>
      <c r="AN176" s="16">
        <f ca="1">_xll.DBRW($B$3,$Q$37,$Q$38,$Q$40,$Q$41,$Q$42,$P176,AN$2,AN$4,AN$3)</f>
        <v>0</v>
      </c>
      <c r="AO176" s="16">
        <f ca="1">_xll.DBRW($B$3,$Q$37,$Q$38,$Q$40,$Q$41,$Q$42,$P176,AO$2,AO$4,AO$3)</f>
        <v>0</v>
      </c>
      <c r="AP176" s="17">
        <f t="shared" ca="1" si="200"/>
        <v>0</v>
      </c>
      <c r="AQ176" s="14">
        <f t="shared" ca="1" si="201"/>
        <v>0</v>
      </c>
      <c r="AR176" s="18">
        <f ca="1">_xll.DBRW($B$3,$Q$37,$Q$38,$Q$40,$Q$41,$Q$42,$P176,AR$2,AR$4,AR$3)</f>
        <v>0</v>
      </c>
      <c r="AS176" s="19">
        <f ca="1">_xll.DBRW($B$3,$Q$37,$Q$38,$Q$40,$Q$41,$Q$42,$P176,AS$2,AS$4,AS$3)</f>
        <v>0</v>
      </c>
      <c r="AT176" s="18">
        <f ca="1">_xll.DBRW($B$3,$Q$37,$Q$38,$Q$40,$Q$41,$Q$42,$P176,AT$2,AT$4,AT$3)</f>
        <v>0</v>
      </c>
      <c r="AU176" s="15">
        <f ca="1">_xll.DBRW($B$3,$Q$37,$Q$38,$Q$40,$Q$41,$Q$42,$P176,AU$2,AU$4,AU$3)</f>
        <v>0</v>
      </c>
      <c r="AV176" s="15">
        <f ca="1">_xll.DBRW($B$3,$Q$37,$Q$38,$Q$40,$Q$41,$Q$42,$P176,AV$2,AV$4,AV$3)</f>
        <v>0</v>
      </c>
      <c r="AW176" s="18">
        <f ca="1">_xll.DBRW($B$3,$Q$37,$Q$38,$Q$40,$Q$41,$Q$42,$P176,AW$2,AW$4,AW$3)</f>
        <v>0</v>
      </c>
      <c r="AX176" s="19">
        <f ca="1">_xll.DBRW($B$3,$Q$37,$Q$38,$Q$40,$Q$41,$Q$42,$P176,AX$2,AX$4,AX$3)</f>
        <v>0</v>
      </c>
      <c r="AY176" s="18">
        <f ca="1">_xll.DBRW($B$3,$Q$37,$Q$38,$Q$40,$Q$41,$Q$42,$P176,AY$2,AY$4,AY$3)</f>
        <v>0</v>
      </c>
      <c r="AZ176" s="15">
        <f ca="1">_xll.DBRW($B$3,$Q$37,$Q$38,$Q$40,$Q$41,$Q$42,$P176,AZ$2,AZ$4,AZ$3)</f>
        <v>0</v>
      </c>
      <c r="BA176" s="15">
        <f ca="1">_xll.DBRW($B$3,$Q$37,$Q$38,$Q$40,$Q$41,$Q$42,$P176,BA$2,BA$4,BA$3)</f>
        <v>0</v>
      </c>
      <c r="BB176" s="18">
        <f t="shared" ca="1" si="202"/>
        <v>0</v>
      </c>
      <c r="BC176" s="18">
        <f t="shared" ca="1" si="203"/>
        <v>0</v>
      </c>
      <c r="BD176" s="18">
        <f t="shared" ca="1" si="204"/>
        <v>0</v>
      </c>
      <c r="BE176" s="15">
        <f t="shared" ca="1" si="205"/>
        <v>0</v>
      </c>
      <c r="BF176" s="15">
        <f t="shared" ca="1" si="206"/>
        <v>0</v>
      </c>
      <c r="BG176" s="15">
        <f t="shared" ca="1" si="207"/>
        <v>0</v>
      </c>
      <c r="BH176" s="15">
        <f t="shared" ca="1" si="208"/>
        <v>0</v>
      </c>
      <c r="BI176" s="15">
        <f t="shared" ca="1" si="209"/>
        <v>0</v>
      </c>
      <c r="BJ176" s="15">
        <f t="shared" ca="1" si="210"/>
        <v>0</v>
      </c>
      <c r="BK176" s="15">
        <f t="shared" ca="1" si="211"/>
        <v>0</v>
      </c>
      <c r="BL176" s="15">
        <f t="shared" ca="1" si="212"/>
        <v>0</v>
      </c>
      <c r="BM176" s="16">
        <f ca="1">_xll.DBRW($B$3,$Q$37,$Q$38,$Q$40,$Q$41,$Q$42,$P176,BM$2,BM$4,BM$3)</f>
        <v>0</v>
      </c>
      <c r="BN176" s="16">
        <f ca="1">_xll.DBRW($B$3,$Q$37,$Q$38,$Q$40,$Q$41,$Q$42,$P176,BN$2,BN$4,BN$3)</f>
        <v>0</v>
      </c>
      <c r="BO176" s="17">
        <f t="shared" ca="1" si="213"/>
        <v>0</v>
      </c>
      <c r="BP176" s="14">
        <f t="shared" ca="1" si="214"/>
        <v>0</v>
      </c>
      <c r="BQ176" s="15">
        <f ca="1">_xll.DBRW($B$3,$Q$37,$Q$38,$Q$40,$Q$41,$Q$42,$P176,BQ$2,BQ$4,BQ$3)</f>
        <v>0</v>
      </c>
      <c r="BR176" s="15">
        <f ca="1">_xll.DBRW($B$3,$Q$37,$Q$38,$Q$40,$Q$41,$Q$42,$P176,BR$2,BR$4,BR$3)</f>
        <v>0</v>
      </c>
      <c r="BS176" s="15">
        <f ca="1">_xll.DBRW($B$3,$Q$37,$Q$38,$Q$40,$Q$41,$Q$42,$P176,BS$2,BS$4,BS$3)</f>
        <v>0</v>
      </c>
      <c r="BT176" s="15">
        <f ca="1">_xll.DBRW($B$3,$Q$37,$Q$38,$Q$40,$Q$41,$Q$42,$P176,BT$2,BT$4,BT$3)</f>
        <v>0</v>
      </c>
      <c r="BU176" s="15">
        <f ca="1">_xll.DBRW($B$3,$Q$37,$Q$38,$Q$40,$Q$41,$Q$42,$P176,BU$2,BU$4,BU$3)</f>
        <v>0</v>
      </c>
      <c r="BV176" s="15">
        <f ca="1">_xll.DBRW($B$3,$Q$37,$Q$38,$Q$40,$Q$41,$Q$42,$P176,BV$2,BV$4,BV$3)</f>
        <v>0</v>
      </c>
      <c r="BW176" s="15">
        <f ca="1">_xll.DBRW($B$3,$Q$37,$Q$38,$Q$40,$Q$41,$Q$42,$P176,BW$2,BW$4,BW$3)</f>
        <v>0</v>
      </c>
      <c r="BX176" s="15">
        <f ca="1">_xll.DBRW($B$3,$Q$37,$Q$38,$Q$40,$Q$41,$Q$42,$P176,BX$2,BX$4,BX$3)</f>
        <v>0</v>
      </c>
      <c r="BY176" s="15">
        <f ca="1">_xll.DBRW($B$3,$Q$37,$Q$38,$Q$40,$Q$41,$Q$42,$P176,BY$2,BY$4,BY$3)</f>
        <v>0</v>
      </c>
      <c r="BZ176" s="15">
        <f ca="1">_xll.DBRW($B$3,$Q$37,$Q$38,$Q$40,$Q$41,$Q$42,$P176,BZ$2,BZ$4,BZ$3)</f>
        <v>0</v>
      </c>
      <c r="CA176" s="15">
        <f t="shared" ca="1" si="215"/>
        <v>0</v>
      </c>
      <c r="CB176" s="15">
        <f t="shared" ca="1" si="216"/>
        <v>0</v>
      </c>
      <c r="CC176" s="15">
        <f t="shared" ca="1" si="217"/>
        <v>0</v>
      </c>
      <c r="CD176" s="15">
        <f t="shared" ca="1" si="218"/>
        <v>0</v>
      </c>
      <c r="CE176" s="15">
        <f t="shared" ca="1" si="219"/>
        <v>0</v>
      </c>
      <c r="CF176" s="15">
        <f t="shared" ca="1" si="220"/>
        <v>0</v>
      </c>
      <c r="CG176" s="15">
        <f t="shared" ca="1" si="221"/>
        <v>0</v>
      </c>
      <c r="CH176" s="15">
        <f t="shared" ca="1" si="222"/>
        <v>0</v>
      </c>
      <c r="CI176" s="15">
        <f t="shared" ca="1" si="223"/>
        <v>0</v>
      </c>
      <c r="CJ176" s="15">
        <f t="shared" ca="1" si="224"/>
        <v>0</v>
      </c>
      <c r="CK176" s="15">
        <f t="shared" ca="1" si="225"/>
        <v>0</v>
      </c>
      <c r="CL176" s="16">
        <f ca="1">_xll.DBRW($B$3,$Q$37,$Q$38,$Q$40,$Q$41,$Q$42,$P176,CL$2,CL$4,CL$3)</f>
        <v>0</v>
      </c>
      <c r="CM176" s="16">
        <f ca="1">_xll.DBRW($B$3,$Q$37,$Q$38,$Q$40,$Q$41,$Q$42,$P176,CM$2,CM$4,CM$3)</f>
        <v>0</v>
      </c>
      <c r="CN176" s="17">
        <f t="shared" ca="1" si="226"/>
        <v>0</v>
      </c>
      <c r="CO176" s="14">
        <f t="shared" ca="1" si="227"/>
        <v>0</v>
      </c>
      <c r="CP176" s="15">
        <f ca="1">_xll.DBRW($B$3,$Q$37,$Q$38,$Q$40,$Q$41,$Q$42,$P176,CP$2,CP$4,CP$3)</f>
        <v>0</v>
      </c>
      <c r="CQ176" s="15">
        <f ca="1">_xll.DBRW($B$3,$Q$37,$Q$38,$Q$40,$Q$41,$Q$42,$P176,CQ$2,CQ$4,CQ$3)</f>
        <v>0</v>
      </c>
      <c r="CR176" s="15">
        <f ca="1">_xll.DBRW($B$3,$Q$37,$Q$38,$Q$40,$Q$41,$Q$42,$P176,CR$2,CR$4,CR$3)</f>
        <v>0</v>
      </c>
      <c r="CS176" s="15">
        <f ca="1">_xll.DBRW($B$3,$Q$37,$Q$38,$Q$40,$Q$41,$Q$42,$P176,CS$2,CS$4,CS$3)</f>
        <v>0</v>
      </c>
      <c r="CT176" s="15">
        <f ca="1">_xll.DBRW($B$3,$Q$37,$Q$38,$Q$40,$Q$41,$Q$42,$P176,CT$2,CT$4,CT$3)</f>
        <v>0</v>
      </c>
      <c r="CU176" s="15">
        <f ca="1">_xll.DBRW($B$3,$Q$37,$Q$38,$Q$40,$Q$41,$Q$42,$P176,CU$2,CU$4,CU$3)</f>
        <v>0</v>
      </c>
      <c r="CV176" s="15">
        <f ca="1">_xll.DBRW($B$3,$Q$37,$Q$38,$Q$40,$Q$41,$Q$42,$P176,CV$2,CV$4,CV$3)</f>
        <v>0</v>
      </c>
      <c r="CW176" s="15">
        <f ca="1">_xll.DBRW($B$3,$Q$37,$Q$38,$Q$40,$Q$41,$Q$42,$P176,CW$2,CW$4,CW$3)</f>
        <v>0</v>
      </c>
      <c r="CX176" s="15">
        <f ca="1">_xll.DBRW($B$3,$Q$37,$Q$38,$Q$40,$Q$41,$Q$42,$P176,CX$2,CX$4,CX$3)</f>
        <v>0</v>
      </c>
      <c r="CY176" s="15">
        <f ca="1">_xll.DBRW($B$3,$Q$37,$Q$38,$Q$40,$Q$41,$Q$42,$P176,CY$2,CY$4,CY$3)</f>
        <v>0</v>
      </c>
      <c r="CZ176" s="15">
        <f t="shared" ca="1" si="228"/>
        <v>0</v>
      </c>
      <c r="DA176" s="15">
        <f t="shared" ca="1" si="229"/>
        <v>0</v>
      </c>
      <c r="DB176" s="15">
        <f t="shared" ca="1" si="230"/>
        <v>0</v>
      </c>
      <c r="DC176" s="15">
        <f t="shared" ca="1" si="231"/>
        <v>0</v>
      </c>
      <c r="DD176" s="15">
        <f t="shared" ca="1" si="232"/>
        <v>0</v>
      </c>
      <c r="DE176" s="15">
        <f t="shared" ca="1" si="233"/>
        <v>0</v>
      </c>
      <c r="DF176" s="15">
        <f t="shared" ca="1" si="234"/>
        <v>0</v>
      </c>
      <c r="DG176" s="15">
        <f t="shared" ca="1" si="235"/>
        <v>0</v>
      </c>
      <c r="DH176" s="15">
        <f t="shared" ca="1" si="236"/>
        <v>0</v>
      </c>
      <c r="DI176" s="15">
        <f t="shared" ca="1" si="237"/>
        <v>0</v>
      </c>
      <c r="DJ176" s="15">
        <f t="shared" ca="1" si="238"/>
        <v>0</v>
      </c>
      <c r="DK176" s="16">
        <f ca="1">_xll.DBRW($B$3,$Q$37,$Q$38,$Q$40,$Q$41,$Q$42,$P176,DK$2,DK$4,DK$3)</f>
        <v>0</v>
      </c>
      <c r="DL176" s="16">
        <f ca="1">_xll.DBRW($B$3,$Q$37,$Q$38,$Q$40,$Q$41,$Q$42,$P176,DL$2,DL$4,DL$3)</f>
        <v>0</v>
      </c>
      <c r="DM176" s="17">
        <f t="shared" ca="1" si="239"/>
        <v>0</v>
      </c>
      <c r="DN176" s="14">
        <f t="shared" ca="1" si="240"/>
        <v>0</v>
      </c>
      <c r="DO176" s="15">
        <f ca="1">_xll.DBRW($B$3,$Q$37,$Q$38,$Q$40,$Q$41,$Q$42,$P176,DO$2,DO$4,DO$3)</f>
        <v>0</v>
      </c>
      <c r="DP176" s="15">
        <f ca="1">_xll.DBRW($B$3,$Q$37,$Q$38,$Q$40,$Q$41,$Q$42,$P176,DP$2,DP$4,DP$3)</f>
        <v>0</v>
      </c>
      <c r="DQ176" s="15">
        <f ca="1">_xll.DBRW($B$3,$Q$37,$Q$38,$Q$40,$Q$41,$Q$42,$P176,DQ$2,DQ$4,DQ$3)</f>
        <v>0</v>
      </c>
      <c r="DR176" s="15">
        <f ca="1">_xll.DBRW($B$3,$Q$37,$Q$38,$Q$40,$Q$41,$Q$42,$P176,DR$2,DR$4,DR$3)</f>
        <v>0</v>
      </c>
      <c r="DS176" s="15">
        <f ca="1">_xll.DBRW($B$3,$Q$37,$Q$38,$Q$40,$Q$41,$Q$42,$P176,DS$2,DS$4,DS$3)</f>
        <v>0</v>
      </c>
      <c r="DT176" s="15">
        <f ca="1">_xll.DBRW($B$3,$Q$37,$Q$38,$Q$40,$Q$41,$Q$42,$P176,DT$2,DT$4,DT$3)</f>
        <v>0</v>
      </c>
      <c r="DU176" s="15">
        <f ca="1">_xll.DBRW($B$3,$Q$37,$Q$38,$Q$40,$Q$41,$Q$42,$P176,DU$2,DU$4,DU$3)</f>
        <v>0</v>
      </c>
      <c r="DV176" s="15">
        <f ca="1">_xll.DBRW($B$3,$Q$37,$Q$38,$Q$40,$Q$41,$Q$42,$P176,DV$2,DV$4,DV$3)</f>
        <v>0</v>
      </c>
      <c r="DW176" s="15">
        <f ca="1">_xll.DBRW($B$3,$Q$37,$Q$38,$Q$40,$Q$41,$Q$42,$P176,DW$2,DW$4,DW$3)</f>
        <v>0</v>
      </c>
      <c r="DX176" s="15">
        <f ca="1">_xll.DBRW($B$3,$Q$37,$Q$38,$Q$40,$Q$41,$Q$42,$P176,DX$2,DX$4,DX$3)</f>
        <v>0</v>
      </c>
      <c r="DY176" s="15">
        <f t="shared" ca="1" si="241"/>
        <v>0</v>
      </c>
      <c r="DZ176" s="15">
        <f t="shared" ca="1" si="242"/>
        <v>0</v>
      </c>
      <c r="EA176" s="15">
        <f t="shared" ca="1" si="243"/>
        <v>0</v>
      </c>
      <c r="EB176" s="15">
        <f t="shared" ca="1" si="244"/>
        <v>0</v>
      </c>
      <c r="EC176" s="15">
        <f t="shared" ca="1" si="245"/>
        <v>0</v>
      </c>
      <c r="ED176" s="15">
        <f t="shared" ca="1" si="246"/>
        <v>0</v>
      </c>
      <c r="EE176" s="15">
        <f t="shared" ca="1" si="247"/>
        <v>0</v>
      </c>
      <c r="EF176" s="15">
        <f t="shared" ca="1" si="248"/>
        <v>0</v>
      </c>
      <c r="EG176" s="15">
        <f t="shared" ca="1" si="249"/>
        <v>0</v>
      </c>
      <c r="EH176" s="15">
        <f t="shared" ca="1" si="250"/>
        <v>0</v>
      </c>
      <c r="EI176" s="15">
        <f t="shared" ca="1" si="251"/>
        <v>0</v>
      </c>
      <c r="EJ176" s="16">
        <f ca="1">_xll.DBRW($B$3,$Q$37,$Q$38,$Q$40,$Q$41,$Q$42,$P176,EJ$2,EJ$4,EJ$3)</f>
        <v>0</v>
      </c>
      <c r="EK176" s="16">
        <f ca="1">_xll.DBRW($B$3,$Q$37,$Q$38,$Q$40,$Q$41,$Q$42,$P176,EK$2,EK$4,EK$3)</f>
        <v>0</v>
      </c>
      <c r="EL176" s="17">
        <f t="shared" ca="1" si="252"/>
        <v>0</v>
      </c>
      <c r="EM176" s="14">
        <f t="shared" ca="1" si="253"/>
        <v>0</v>
      </c>
      <c r="EN176" s="15">
        <f ca="1">_xll.DBRW($B$3,$Q$37,$Q$38,$Q$40,$Q$41,$Q$42,$P176,EN$2,EN$4,EN$3)</f>
        <v>0</v>
      </c>
      <c r="EO176" s="15">
        <f ca="1">_xll.DBRW($B$3,$Q$37,$Q$38,$Q$40,$Q$41,$Q$42,$P176,EO$2,EO$4,EO$3)</f>
        <v>0</v>
      </c>
      <c r="EP176" s="15">
        <f ca="1">_xll.DBRW($B$3,$Q$37,$Q$38,$Q$40,$Q$41,$Q$42,$P176,EP$2,EP$4,EP$3)</f>
        <v>0</v>
      </c>
      <c r="EQ176" s="15">
        <f ca="1">_xll.DBRW($B$3,$Q$37,$Q$38,$Q$40,$Q$41,$Q$42,$P176,EQ$2,EQ$4,EQ$3)</f>
        <v>0</v>
      </c>
      <c r="ER176" s="15">
        <f ca="1">_xll.DBRW($B$3,$Q$37,$Q$38,$Q$40,$Q$41,$Q$42,$P176,ER$2,ER$4,ER$3)</f>
        <v>0</v>
      </c>
      <c r="ES176" s="15">
        <f ca="1">_xll.DBRW($B$3,$Q$37,$Q$38,$Q$40,$Q$41,$Q$42,$P176,ES$2,ES$4,ES$3)</f>
        <v>0</v>
      </c>
      <c r="ET176" s="15">
        <f ca="1">_xll.DBRW($B$3,$Q$37,$Q$38,$Q$40,$Q$41,$Q$42,$P176,ET$2,ET$4,ET$3)</f>
        <v>0</v>
      </c>
      <c r="EU176" s="15">
        <f ca="1">_xll.DBRW($B$3,$Q$37,$Q$38,$Q$40,$Q$41,$Q$42,$P176,EU$2,EU$4,EU$3)</f>
        <v>0</v>
      </c>
      <c r="EV176" s="15">
        <f ca="1">_xll.DBRW($B$3,$Q$37,$Q$38,$Q$40,$Q$41,$Q$42,$P176,EV$2,EV$4,EV$3)</f>
        <v>0</v>
      </c>
      <c r="EW176" s="15">
        <f ca="1">_xll.DBRW($B$3,$Q$37,$Q$38,$Q$40,$Q$41,$Q$42,$P176,EW$2,EW$4,EW$3)</f>
        <v>0</v>
      </c>
      <c r="EX176" s="15">
        <f t="shared" ca="1" si="254"/>
        <v>0</v>
      </c>
      <c r="EY176" s="15">
        <f t="shared" ca="1" si="255"/>
        <v>0</v>
      </c>
      <c r="EZ176" s="15">
        <f t="shared" ca="1" si="256"/>
        <v>0</v>
      </c>
      <c r="FA176" s="15">
        <f t="shared" ca="1" si="257"/>
        <v>0</v>
      </c>
      <c r="FB176" s="15">
        <f t="shared" ca="1" si="258"/>
        <v>0</v>
      </c>
      <c r="FC176" s="15">
        <f t="shared" ca="1" si="259"/>
        <v>0</v>
      </c>
      <c r="FD176" s="15">
        <f t="shared" ca="1" si="260"/>
        <v>0</v>
      </c>
      <c r="FE176" s="15">
        <f t="shared" ca="1" si="261"/>
        <v>0</v>
      </c>
      <c r="FF176" s="15">
        <f t="shared" ca="1" si="262"/>
        <v>0</v>
      </c>
      <c r="FG176" s="15">
        <f t="shared" ca="1" si="263"/>
        <v>0</v>
      </c>
      <c r="FH176" s="15">
        <f t="shared" ca="1" si="264"/>
        <v>0</v>
      </c>
      <c r="FI176" s="20"/>
      <c r="FJ176" s="85">
        <f t="shared" ca="1" si="265"/>
        <v>0</v>
      </c>
      <c r="FK176" s="21"/>
      <c r="FL176" s="22"/>
      <c r="FM176" s="104">
        <f ca="1">_xll.DBRW($B$3,$Q$37,$Q$38,$Q$40,$Q$41,$Q$42,$P176,FM$2,FM$4,FM$3)</f>
        <v>0</v>
      </c>
      <c r="FN176" s="105">
        <f t="shared" ca="1" si="266"/>
        <v>0</v>
      </c>
      <c r="FO176" s="104">
        <f ca="1">_xll.DBRW($B$3,$Q$37,$Q$38,$Q$40,$Q$41,$Q$42,$P176,FO$2,FO$4,FO$3)</f>
        <v>0</v>
      </c>
      <c r="FP176" s="105">
        <f t="shared" ca="1" si="267"/>
        <v>0</v>
      </c>
      <c r="FQ176" s="86">
        <f t="shared" ca="1" si="268"/>
        <v>0</v>
      </c>
      <c r="FR176" s="103">
        <f t="shared" ca="1" si="269"/>
        <v>0</v>
      </c>
      <c r="FS176" s="23"/>
      <c r="FU176" s="37"/>
      <c r="FV176" s="37"/>
      <c r="FW176" s="37"/>
      <c r="FX176" s="37"/>
      <c r="FY176" s="37"/>
      <c r="FZ176" s="37"/>
      <c r="GA176" s="37"/>
      <c r="GB176" s="37"/>
      <c r="GC176" s="37"/>
      <c r="GD176" s="37"/>
      <c r="GE176" s="37"/>
      <c r="GF176" s="37"/>
      <c r="GG176" s="37"/>
    </row>
    <row r="177" spans="1:189" ht="15" customHeight="1" x14ac:dyDescent="0.25">
      <c r="A177">
        <f t="shared" ca="1" si="191"/>
        <v>1</v>
      </c>
      <c r="C177" s="30"/>
      <c r="D177" s="30"/>
      <c r="E177" s="30" t="str">
        <f t="shared" ca="1" si="271"/>
        <v>VERIF. ELIGIBILITE PMM</v>
      </c>
      <c r="F177" s="30"/>
      <c r="G177" s="30"/>
      <c r="H177" s="30"/>
      <c r="I177" s="30" t="str">
        <f t="shared" ca="1" si="270"/>
        <v>VERIF. ELIGIBILITE PMM</v>
      </c>
      <c r="J177" s="30">
        <f t="shared" ca="1" si="192"/>
        <v>0</v>
      </c>
      <c r="K177" s="4"/>
      <c r="L177" s="9"/>
      <c r="M177" s="10"/>
      <c r="N177" s="9"/>
      <c r="O177" s="11"/>
      <c r="P177" s="130" t="s">
        <v>275</v>
      </c>
      <c r="Q177" s="130"/>
      <c r="R177" s="12"/>
      <c r="S177" s="13"/>
      <c r="T177" s="84">
        <f ca="1">_xll.DBRW($B$3,$Q$37,$Q$38,$Q$40,$Q$41,$Q$42,$P177,T$2,T$4,T$3)</f>
        <v>0</v>
      </c>
      <c r="U177" s="84">
        <f ca="1">_xll.DBRW($B$3,$Q$37,$Q$38,$Q$40,$Q$41,$Q$42,$P177,U$2,U$4,U$3)</f>
        <v>0</v>
      </c>
      <c r="V177" s="85">
        <f t="shared" ca="1" si="193"/>
        <v>0</v>
      </c>
      <c r="W177" s="106">
        <f t="shared" ca="1" si="194"/>
        <v>0</v>
      </c>
      <c r="X177" s="15">
        <f ca="1">_xll.DBRW($B$3,$Q$37,$Q$38,$Q$40,$Q$41,$Q$42,$P177,X$2,X$4,X$3)</f>
        <v>0</v>
      </c>
      <c r="Y177" s="15">
        <f ca="1">_xll.DBRW($B$3,$Q$37,$Q$38,$Q$40,$Q$41,$Q$42,$P177,Y$2,Y$4,Y$3)</f>
        <v>0</v>
      </c>
      <c r="Z177" s="15">
        <f ca="1">_xll.DBRW($B$3,$Q$37,$Q$38,$Q$40,$Q$41,$Q$42,$P177,Z$2,Z$4,Z$3)</f>
        <v>0</v>
      </c>
      <c r="AA177" s="15">
        <f ca="1">_xll.DBRW($B$3,$Q$37,$Q$38,$Q$40,$Q$41,$Q$42,$P177,AA$2,AA$4,AA$3)</f>
        <v>0</v>
      </c>
      <c r="AB177" s="15">
        <f ca="1">_xll.DBRW($B$3,$Q$37,$Q$38,$Q$40,$Q$41,$Q$42,$P177,AB$2,AB$4,AB$3)</f>
        <v>0</v>
      </c>
      <c r="AC177" s="15">
        <f ca="1">_xll.DBRW($B$3,$Q$37,$Q$38,$Q$40,$Q$41,$Q$42,$P177,AC$2,AC$4,AC$3)</f>
        <v>0</v>
      </c>
      <c r="AD177" s="15">
        <f ca="1">_xll.DBRW($B$3,$Q$37,$Q$38,$Q$40,$Q$41,$Q$42,$P177,AD$2,AD$4,AD$3)</f>
        <v>0</v>
      </c>
      <c r="AE177" s="15">
        <f ca="1">_xll.DBRW($B$3,$Q$37,$Q$38,$Q$40,$Q$41,$Q$42,$P177,AE$2,AE$4,AE$3)</f>
        <v>0</v>
      </c>
      <c r="AF177" s="15">
        <f ca="1">_xll.DBRW($B$3,$Q$37,$Q$38,$Q$40,$Q$41,$Q$42,$P177,AF$2,AF$4,AF$3)</f>
        <v>0</v>
      </c>
      <c r="AG177" s="15">
        <f ca="1">_xll.DBRW($B$3,$Q$37,$Q$38,$Q$40,$Q$41,$Q$42,$P177,AG$2,AG$4,AG$3)</f>
        <v>0</v>
      </c>
      <c r="AH177" s="15">
        <f t="shared" ca="1" si="195"/>
        <v>0</v>
      </c>
      <c r="AI177" s="15">
        <f t="shared" ca="1" si="196"/>
        <v>0</v>
      </c>
      <c r="AJ177" s="15">
        <f t="shared" ca="1" si="197"/>
        <v>0</v>
      </c>
      <c r="AK177" s="15">
        <f t="shared" ca="1" si="198"/>
        <v>0</v>
      </c>
      <c r="AL177" s="15">
        <f t="shared" ca="1" si="199"/>
        <v>0</v>
      </c>
      <c r="AM177" s="20"/>
      <c r="AN177" s="16">
        <f ca="1">_xll.DBRW($B$3,$Q$37,$Q$38,$Q$40,$Q$41,$Q$42,$P177,AN$2,AN$4,AN$3)</f>
        <v>0</v>
      </c>
      <c r="AO177" s="16">
        <f ca="1">_xll.DBRW($B$3,$Q$37,$Q$38,$Q$40,$Q$41,$Q$42,$P177,AO$2,AO$4,AO$3)</f>
        <v>0</v>
      </c>
      <c r="AP177" s="17">
        <f t="shared" ca="1" si="200"/>
        <v>0</v>
      </c>
      <c r="AQ177" s="14">
        <f t="shared" ca="1" si="201"/>
        <v>0</v>
      </c>
      <c r="AR177" s="18">
        <f ca="1">_xll.DBRW($B$3,$Q$37,$Q$38,$Q$40,$Q$41,$Q$42,$P177,AR$2,AR$4,AR$3)</f>
        <v>0</v>
      </c>
      <c r="AS177" s="19">
        <f ca="1">_xll.DBRW($B$3,$Q$37,$Q$38,$Q$40,$Q$41,$Q$42,$P177,AS$2,AS$4,AS$3)</f>
        <v>0</v>
      </c>
      <c r="AT177" s="18">
        <f ca="1">_xll.DBRW($B$3,$Q$37,$Q$38,$Q$40,$Q$41,$Q$42,$P177,AT$2,AT$4,AT$3)</f>
        <v>0</v>
      </c>
      <c r="AU177" s="15">
        <f ca="1">_xll.DBRW($B$3,$Q$37,$Q$38,$Q$40,$Q$41,$Q$42,$P177,AU$2,AU$4,AU$3)</f>
        <v>0</v>
      </c>
      <c r="AV177" s="15">
        <f ca="1">_xll.DBRW($B$3,$Q$37,$Q$38,$Q$40,$Q$41,$Q$42,$P177,AV$2,AV$4,AV$3)</f>
        <v>0</v>
      </c>
      <c r="AW177" s="18">
        <f ca="1">_xll.DBRW($B$3,$Q$37,$Q$38,$Q$40,$Q$41,$Q$42,$P177,AW$2,AW$4,AW$3)</f>
        <v>0</v>
      </c>
      <c r="AX177" s="19">
        <f ca="1">_xll.DBRW($B$3,$Q$37,$Q$38,$Q$40,$Q$41,$Q$42,$P177,AX$2,AX$4,AX$3)</f>
        <v>0</v>
      </c>
      <c r="AY177" s="18">
        <f ca="1">_xll.DBRW($B$3,$Q$37,$Q$38,$Q$40,$Q$41,$Q$42,$P177,AY$2,AY$4,AY$3)</f>
        <v>0</v>
      </c>
      <c r="AZ177" s="15">
        <f ca="1">_xll.DBRW($B$3,$Q$37,$Q$38,$Q$40,$Q$41,$Q$42,$P177,AZ$2,AZ$4,AZ$3)</f>
        <v>0</v>
      </c>
      <c r="BA177" s="15">
        <f ca="1">_xll.DBRW($B$3,$Q$37,$Q$38,$Q$40,$Q$41,$Q$42,$P177,BA$2,BA$4,BA$3)</f>
        <v>0</v>
      </c>
      <c r="BB177" s="18">
        <f t="shared" ca="1" si="202"/>
        <v>0</v>
      </c>
      <c r="BC177" s="18">
        <f t="shared" ca="1" si="203"/>
        <v>0</v>
      </c>
      <c r="BD177" s="18">
        <f t="shared" ca="1" si="204"/>
        <v>0</v>
      </c>
      <c r="BE177" s="15">
        <f t="shared" ca="1" si="205"/>
        <v>0</v>
      </c>
      <c r="BF177" s="15">
        <f t="shared" ca="1" si="206"/>
        <v>0</v>
      </c>
      <c r="BG177" s="15">
        <f t="shared" ca="1" si="207"/>
        <v>0</v>
      </c>
      <c r="BH177" s="15">
        <f t="shared" ca="1" si="208"/>
        <v>0</v>
      </c>
      <c r="BI177" s="15">
        <f t="shared" ca="1" si="209"/>
        <v>0</v>
      </c>
      <c r="BJ177" s="15">
        <f t="shared" ca="1" si="210"/>
        <v>0</v>
      </c>
      <c r="BK177" s="15">
        <f t="shared" ca="1" si="211"/>
        <v>0</v>
      </c>
      <c r="BL177" s="15">
        <f t="shared" ca="1" si="212"/>
        <v>0</v>
      </c>
      <c r="BM177" s="16">
        <f ca="1">_xll.DBRW($B$3,$Q$37,$Q$38,$Q$40,$Q$41,$Q$42,$P177,BM$2,BM$4,BM$3)</f>
        <v>0</v>
      </c>
      <c r="BN177" s="16">
        <f ca="1">_xll.DBRW($B$3,$Q$37,$Q$38,$Q$40,$Q$41,$Q$42,$P177,BN$2,BN$4,BN$3)</f>
        <v>0</v>
      </c>
      <c r="BO177" s="17">
        <f t="shared" ca="1" si="213"/>
        <v>0</v>
      </c>
      <c r="BP177" s="14">
        <f t="shared" ca="1" si="214"/>
        <v>0</v>
      </c>
      <c r="BQ177" s="15">
        <f ca="1">_xll.DBRW($B$3,$Q$37,$Q$38,$Q$40,$Q$41,$Q$42,$P177,BQ$2,BQ$4,BQ$3)</f>
        <v>0</v>
      </c>
      <c r="BR177" s="15">
        <f ca="1">_xll.DBRW($B$3,$Q$37,$Q$38,$Q$40,$Q$41,$Q$42,$P177,BR$2,BR$4,BR$3)</f>
        <v>0</v>
      </c>
      <c r="BS177" s="15">
        <f ca="1">_xll.DBRW($B$3,$Q$37,$Q$38,$Q$40,$Q$41,$Q$42,$P177,BS$2,BS$4,BS$3)</f>
        <v>0</v>
      </c>
      <c r="BT177" s="15">
        <f ca="1">_xll.DBRW($B$3,$Q$37,$Q$38,$Q$40,$Q$41,$Q$42,$P177,BT$2,BT$4,BT$3)</f>
        <v>0</v>
      </c>
      <c r="BU177" s="15">
        <f ca="1">_xll.DBRW($B$3,$Q$37,$Q$38,$Q$40,$Q$41,$Q$42,$P177,BU$2,BU$4,BU$3)</f>
        <v>0</v>
      </c>
      <c r="BV177" s="15">
        <f ca="1">_xll.DBRW($B$3,$Q$37,$Q$38,$Q$40,$Q$41,$Q$42,$P177,BV$2,BV$4,BV$3)</f>
        <v>0</v>
      </c>
      <c r="BW177" s="15">
        <f ca="1">_xll.DBRW($B$3,$Q$37,$Q$38,$Q$40,$Q$41,$Q$42,$P177,BW$2,BW$4,BW$3)</f>
        <v>0</v>
      </c>
      <c r="BX177" s="15">
        <f ca="1">_xll.DBRW($B$3,$Q$37,$Q$38,$Q$40,$Q$41,$Q$42,$P177,BX$2,BX$4,BX$3)</f>
        <v>0</v>
      </c>
      <c r="BY177" s="15">
        <f ca="1">_xll.DBRW($B$3,$Q$37,$Q$38,$Q$40,$Q$41,$Q$42,$P177,BY$2,BY$4,BY$3)</f>
        <v>0</v>
      </c>
      <c r="BZ177" s="15">
        <f ca="1">_xll.DBRW($B$3,$Q$37,$Q$38,$Q$40,$Q$41,$Q$42,$P177,BZ$2,BZ$4,BZ$3)</f>
        <v>0</v>
      </c>
      <c r="CA177" s="15">
        <f t="shared" ca="1" si="215"/>
        <v>0</v>
      </c>
      <c r="CB177" s="15">
        <f t="shared" ca="1" si="216"/>
        <v>0</v>
      </c>
      <c r="CC177" s="15">
        <f t="shared" ca="1" si="217"/>
        <v>0</v>
      </c>
      <c r="CD177" s="15">
        <f t="shared" ca="1" si="218"/>
        <v>0</v>
      </c>
      <c r="CE177" s="15">
        <f t="shared" ca="1" si="219"/>
        <v>0</v>
      </c>
      <c r="CF177" s="15">
        <f t="shared" ca="1" si="220"/>
        <v>0</v>
      </c>
      <c r="CG177" s="15">
        <f t="shared" ca="1" si="221"/>
        <v>0</v>
      </c>
      <c r="CH177" s="15">
        <f t="shared" ca="1" si="222"/>
        <v>0</v>
      </c>
      <c r="CI177" s="15">
        <f t="shared" ca="1" si="223"/>
        <v>0</v>
      </c>
      <c r="CJ177" s="15">
        <f t="shared" ca="1" si="224"/>
        <v>0</v>
      </c>
      <c r="CK177" s="15">
        <f t="shared" ca="1" si="225"/>
        <v>0</v>
      </c>
      <c r="CL177" s="16">
        <f ca="1">_xll.DBRW($B$3,$Q$37,$Q$38,$Q$40,$Q$41,$Q$42,$P177,CL$2,CL$4,CL$3)</f>
        <v>0</v>
      </c>
      <c r="CM177" s="16">
        <f ca="1">_xll.DBRW($B$3,$Q$37,$Q$38,$Q$40,$Q$41,$Q$42,$P177,CM$2,CM$4,CM$3)</f>
        <v>0</v>
      </c>
      <c r="CN177" s="17">
        <f t="shared" ca="1" si="226"/>
        <v>0</v>
      </c>
      <c r="CO177" s="14">
        <f t="shared" ca="1" si="227"/>
        <v>0</v>
      </c>
      <c r="CP177" s="15">
        <f ca="1">_xll.DBRW($B$3,$Q$37,$Q$38,$Q$40,$Q$41,$Q$42,$P177,CP$2,CP$4,CP$3)</f>
        <v>0</v>
      </c>
      <c r="CQ177" s="15">
        <f ca="1">_xll.DBRW($B$3,$Q$37,$Q$38,$Q$40,$Q$41,$Q$42,$P177,CQ$2,CQ$4,CQ$3)</f>
        <v>0</v>
      </c>
      <c r="CR177" s="15">
        <f ca="1">_xll.DBRW($B$3,$Q$37,$Q$38,$Q$40,$Q$41,$Q$42,$P177,CR$2,CR$4,CR$3)</f>
        <v>0</v>
      </c>
      <c r="CS177" s="15">
        <f ca="1">_xll.DBRW($B$3,$Q$37,$Q$38,$Q$40,$Q$41,$Q$42,$P177,CS$2,CS$4,CS$3)</f>
        <v>0</v>
      </c>
      <c r="CT177" s="15">
        <f ca="1">_xll.DBRW($B$3,$Q$37,$Q$38,$Q$40,$Q$41,$Q$42,$P177,CT$2,CT$4,CT$3)</f>
        <v>0</v>
      </c>
      <c r="CU177" s="15">
        <f ca="1">_xll.DBRW($B$3,$Q$37,$Q$38,$Q$40,$Q$41,$Q$42,$P177,CU$2,CU$4,CU$3)</f>
        <v>0</v>
      </c>
      <c r="CV177" s="15">
        <f ca="1">_xll.DBRW($B$3,$Q$37,$Q$38,$Q$40,$Q$41,$Q$42,$P177,CV$2,CV$4,CV$3)</f>
        <v>0</v>
      </c>
      <c r="CW177" s="15">
        <f ca="1">_xll.DBRW($B$3,$Q$37,$Q$38,$Q$40,$Q$41,$Q$42,$P177,CW$2,CW$4,CW$3)</f>
        <v>0</v>
      </c>
      <c r="CX177" s="15">
        <f ca="1">_xll.DBRW($B$3,$Q$37,$Q$38,$Q$40,$Q$41,$Q$42,$P177,CX$2,CX$4,CX$3)</f>
        <v>0</v>
      </c>
      <c r="CY177" s="15">
        <f ca="1">_xll.DBRW($B$3,$Q$37,$Q$38,$Q$40,$Q$41,$Q$42,$P177,CY$2,CY$4,CY$3)</f>
        <v>0</v>
      </c>
      <c r="CZ177" s="15">
        <f t="shared" ca="1" si="228"/>
        <v>0</v>
      </c>
      <c r="DA177" s="15">
        <f t="shared" ca="1" si="229"/>
        <v>0</v>
      </c>
      <c r="DB177" s="15">
        <f t="shared" ca="1" si="230"/>
        <v>0</v>
      </c>
      <c r="DC177" s="15">
        <f t="shared" ca="1" si="231"/>
        <v>0</v>
      </c>
      <c r="DD177" s="15">
        <f t="shared" ca="1" si="232"/>
        <v>0</v>
      </c>
      <c r="DE177" s="15">
        <f t="shared" ca="1" si="233"/>
        <v>0</v>
      </c>
      <c r="DF177" s="15">
        <f t="shared" ca="1" si="234"/>
        <v>0</v>
      </c>
      <c r="DG177" s="15">
        <f t="shared" ca="1" si="235"/>
        <v>0</v>
      </c>
      <c r="DH177" s="15">
        <f t="shared" ca="1" si="236"/>
        <v>0</v>
      </c>
      <c r="DI177" s="15">
        <f t="shared" ca="1" si="237"/>
        <v>0</v>
      </c>
      <c r="DJ177" s="15">
        <f t="shared" ca="1" si="238"/>
        <v>0</v>
      </c>
      <c r="DK177" s="16">
        <f ca="1">_xll.DBRW($B$3,$Q$37,$Q$38,$Q$40,$Q$41,$Q$42,$P177,DK$2,DK$4,DK$3)</f>
        <v>0</v>
      </c>
      <c r="DL177" s="16">
        <f ca="1">_xll.DBRW($B$3,$Q$37,$Q$38,$Q$40,$Q$41,$Q$42,$P177,DL$2,DL$4,DL$3)</f>
        <v>0</v>
      </c>
      <c r="DM177" s="17">
        <f t="shared" ca="1" si="239"/>
        <v>0</v>
      </c>
      <c r="DN177" s="14">
        <f t="shared" ca="1" si="240"/>
        <v>0</v>
      </c>
      <c r="DO177" s="15">
        <f ca="1">_xll.DBRW($B$3,$Q$37,$Q$38,$Q$40,$Q$41,$Q$42,$P177,DO$2,DO$4,DO$3)</f>
        <v>0</v>
      </c>
      <c r="DP177" s="15">
        <f ca="1">_xll.DBRW($B$3,$Q$37,$Q$38,$Q$40,$Q$41,$Q$42,$P177,DP$2,DP$4,DP$3)</f>
        <v>0</v>
      </c>
      <c r="DQ177" s="15">
        <f ca="1">_xll.DBRW($B$3,$Q$37,$Q$38,$Q$40,$Q$41,$Q$42,$P177,DQ$2,DQ$4,DQ$3)</f>
        <v>0</v>
      </c>
      <c r="DR177" s="15">
        <f ca="1">_xll.DBRW($B$3,$Q$37,$Q$38,$Q$40,$Q$41,$Q$42,$P177,DR$2,DR$4,DR$3)</f>
        <v>0</v>
      </c>
      <c r="DS177" s="15">
        <f ca="1">_xll.DBRW($B$3,$Q$37,$Q$38,$Q$40,$Q$41,$Q$42,$P177,DS$2,DS$4,DS$3)</f>
        <v>0</v>
      </c>
      <c r="DT177" s="15">
        <f ca="1">_xll.DBRW($B$3,$Q$37,$Q$38,$Q$40,$Q$41,$Q$42,$P177,DT$2,DT$4,DT$3)</f>
        <v>0</v>
      </c>
      <c r="DU177" s="15">
        <f ca="1">_xll.DBRW($B$3,$Q$37,$Q$38,$Q$40,$Q$41,$Q$42,$P177,DU$2,DU$4,DU$3)</f>
        <v>0</v>
      </c>
      <c r="DV177" s="15">
        <f ca="1">_xll.DBRW($B$3,$Q$37,$Q$38,$Q$40,$Q$41,$Q$42,$P177,DV$2,DV$4,DV$3)</f>
        <v>0</v>
      </c>
      <c r="DW177" s="15">
        <f ca="1">_xll.DBRW($B$3,$Q$37,$Q$38,$Q$40,$Q$41,$Q$42,$P177,DW$2,DW$4,DW$3)</f>
        <v>0</v>
      </c>
      <c r="DX177" s="15">
        <f ca="1">_xll.DBRW($B$3,$Q$37,$Q$38,$Q$40,$Q$41,$Q$42,$P177,DX$2,DX$4,DX$3)</f>
        <v>0</v>
      </c>
      <c r="DY177" s="15">
        <f t="shared" ca="1" si="241"/>
        <v>0</v>
      </c>
      <c r="DZ177" s="15">
        <f t="shared" ca="1" si="242"/>
        <v>0</v>
      </c>
      <c r="EA177" s="15">
        <f t="shared" ca="1" si="243"/>
        <v>0</v>
      </c>
      <c r="EB177" s="15">
        <f t="shared" ca="1" si="244"/>
        <v>0</v>
      </c>
      <c r="EC177" s="15">
        <f t="shared" ca="1" si="245"/>
        <v>0</v>
      </c>
      <c r="ED177" s="15">
        <f t="shared" ca="1" si="246"/>
        <v>0</v>
      </c>
      <c r="EE177" s="15">
        <f t="shared" ca="1" si="247"/>
        <v>0</v>
      </c>
      <c r="EF177" s="15">
        <f t="shared" ca="1" si="248"/>
        <v>0</v>
      </c>
      <c r="EG177" s="15">
        <f t="shared" ca="1" si="249"/>
        <v>0</v>
      </c>
      <c r="EH177" s="15">
        <f t="shared" ca="1" si="250"/>
        <v>0</v>
      </c>
      <c r="EI177" s="15">
        <f t="shared" ca="1" si="251"/>
        <v>0</v>
      </c>
      <c r="EJ177" s="16">
        <f ca="1">_xll.DBRW($B$3,$Q$37,$Q$38,$Q$40,$Q$41,$Q$42,$P177,EJ$2,EJ$4,EJ$3)</f>
        <v>0</v>
      </c>
      <c r="EK177" s="16">
        <f ca="1">_xll.DBRW($B$3,$Q$37,$Q$38,$Q$40,$Q$41,$Q$42,$P177,EK$2,EK$4,EK$3)</f>
        <v>0</v>
      </c>
      <c r="EL177" s="17">
        <f t="shared" ca="1" si="252"/>
        <v>0</v>
      </c>
      <c r="EM177" s="14">
        <f t="shared" ca="1" si="253"/>
        <v>0</v>
      </c>
      <c r="EN177" s="15">
        <f ca="1">_xll.DBRW($B$3,$Q$37,$Q$38,$Q$40,$Q$41,$Q$42,$P177,EN$2,EN$4,EN$3)</f>
        <v>0</v>
      </c>
      <c r="EO177" s="15">
        <f ca="1">_xll.DBRW($B$3,$Q$37,$Q$38,$Q$40,$Q$41,$Q$42,$P177,EO$2,EO$4,EO$3)</f>
        <v>0</v>
      </c>
      <c r="EP177" s="15">
        <f ca="1">_xll.DBRW($B$3,$Q$37,$Q$38,$Q$40,$Q$41,$Q$42,$P177,EP$2,EP$4,EP$3)</f>
        <v>0</v>
      </c>
      <c r="EQ177" s="15">
        <f ca="1">_xll.DBRW($B$3,$Q$37,$Q$38,$Q$40,$Q$41,$Q$42,$P177,EQ$2,EQ$4,EQ$3)</f>
        <v>0</v>
      </c>
      <c r="ER177" s="15">
        <f ca="1">_xll.DBRW($B$3,$Q$37,$Q$38,$Q$40,$Q$41,$Q$42,$P177,ER$2,ER$4,ER$3)</f>
        <v>0</v>
      </c>
      <c r="ES177" s="15">
        <f ca="1">_xll.DBRW($B$3,$Q$37,$Q$38,$Q$40,$Q$41,$Q$42,$P177,ES$2,ES$4,ES$3)</f>
        <v>0</v>
      </c>
      <c r="ET177" s="15">
        <f ca="1">_xll.DBRW($B$3,$Q$37,$Q$38,$Q$40,$Q$41,$Q$42,$P177,ET$2,ET$4,ET$3)</f>
        <v>0</v>
      </c>
      <c r="EU177" s="15">
        <f ca="1">_xll.DBRW($B$3,$Q$37,$Q$38,$Q$40,$Q$41,$Q$42,$P177,EU$2,EU$4,EU$3)</f>
        <v>0</v>
      </c>
      <c r="EV177" s="15">
        <f ca="1">_xll.DBRW($B$3,$Q$37,$Q$38,$Q$40,$Q$41,$Q$42,$P177,EV$2,EV$4,EV$3)</f>
        <v>0</v>
      </c>
      <c r="EW177" s="15">
        <f ca="1">_xll.DBRW($B$3,$Q$37,$Q$38,$Q$40,$Q$41,$Q$42,$P177,EW$2,EW$4,EW$3)</f>
        <v>0</v>
      </c>
      <c r="EX177" s="15">
        <f t="shared" ca="1" si="254"/>
        <v>0</v>
      </c>
      <c r="EY177" s="15">
        <f t="shared" ca="1" si="255"/>
        <v>0</v>
      </c>
      <c r="EZ177" s="15">
        <f t="shared" ca="1" si="256"/>
        <v>0</v>
      </c>
      <c r="FA177" s="15">
        <f t="shared" ca="1" si="257"/>
        <v>0</v>
      </c>
      <c r="FB177" s="15">
        <f t="shared" ca="1" si="258"/>
        <v>0</v>
      </c>
      <c r="FC177" s="15">
        <f t="shared" ca="1" si="259"/>
        <v>0</v>
      </c>
      <c r="FD177" s="15">
        <f t="shared" ca="1" si="260"/>
        <v>0</v>
      </c>
      <c r="FE177" s="15">
        <f t="shared" ca="1" si="261"/>
        <v>0</v>
      </c>
      <c r="FF177" s="15">
        <f t="shared" ca="1" si="262"/>
        <v>0</v>
      </c>
      <c r="FG177" s="15">
        <f t="shared" ca="1" si="263"/>
        <v>0</v>
      </c>
      <c r="FH177" s="15">
        <f t="shared" ca="1" si="264"/>
        <v>0</v>
      </c>
      <c r="FI177" s="20"/>
      <c r="FJ177" s="85">
        <f t="shared" ca="1" si="265"/>
        <v>0</v>
      </c>
      <c r="FK177" s="21"/>
      <c r="FL177" s="22"/>
      <c r="FM177" s="104">
        <f ca="1">_xll.DBRW($B$3,$Q$37,$Q$38,$Q$40,$Q$41,$Q$42,$P177,FM$2,FM$4,FM$3)</f>
        <v>0</v>
      </c>
      <c r="FN177" s="105">
        <f t="shared" ca="1" si="266"/>
        <v>0</v>
      </c>
      <c r="FO177" s="104">
        <f ca="1">_xll.DBRW($B$3,$Q$37,$Q$38,$Q$40,$Q$41,$Q$42,$P177,FO$2,FO$4,FO$3)</f>
        <v>0</v>
      </c>
      <c r="FP177" s="105">
        <f t="shared" ca="1" si="267"/>
        <v>0</v>
      </c>
      <c r="FQ177" s="86">
        <f t="shared" ca="1" si="268"/>
        <v>0</v>
      </c>
      <c r="FR177" s="103">
        <f t="shared" ca="1" si="269"/>
        <v>0</v>
      </c>
      <c r="FS177" s="23"/>
      <c r="FU177" s="37"/>
      <c r="FV177" s="37"/>
      <c r="FW177" s="37"/>
      <c r="FX177" s="37"/>
      <c r="FY177" s="37"/>
      <c r="FZ177" s="37"/>
      <c r="GA177" s="37"/>
      <c r="GB177" s="37"/>
      <c r="GC177" s="37"/>
      <c r="GD177" s="37"/>
      <c r="GE177" s="37"/>
      <c r="GF177" s="37"/>
      <c r="GG177" s="37"/>
    </row>
    <row r="178" spans="1:189" ht="15" customHeight="1" x14ac:dyDescent="0.25">
      <c r="A178">
        <f t="shared" ca="1" si="191"/>
        <v>1</v>
      </c>
      <c r="C178" s="30"/>
      <c r="D178" s="30"/>
      <c r="E178" s="30" t="str">
        <f t="shared" ca="1" si="271"/>
        <v>VERIF. ELIGIBILITE PMM</v>
      </c>
      <c r="F178" s="30"/>
      <c r="G178" s="30"/>
      <c r="H178" s="30"/>
      <c r="I178" s="30" t="str">
        <f t="shared" ca="1" si="270"/>
        <v>VERIF. ELIGIBILITE PMM</v>
      </c>
      <c r="J178" s="30">
        <f t="shared" ca="1" si="192"/>
        <v>0</v>
      </c>
      <c r="K178" s="4"/>
      <c r="L178" s="9"/>
      <c r="M178" s="10"/>
      <c r="N178" s="9"/>
      <c r="O178" s="11"/>
      <c r="P178" s="130" t="s">
        <v>278</v>
      </c>
      <c r="Q178" s="130"/>
      <c r="R178" s="12"/>
      <c r="S178" s="13"/>
      <c r="T178" s="84">
        <f ca="1">_xll.DBRW($B$3,$Q$37,$Q$38,$Q$40,$Q$41,$Q$42,$P178,T$2,T$4,T$3)</f>
        <v>0</v>
      </c>
      <c r="U178" s="84">
        <f ca="1">_xll.DBRW($B$3,$Q$37,$Q$38,$Q$40,$Q$41,$Q$42,$P178,U$2,U$4,U$3)</f>
        <v>0</v>
      </c>
      <c r="V178" s="85">
        <f t="shared" ca="1" si="193"/>
        <v>0</v>
      </c>
      <c r="W178" s="106">
        <f t="shared" ca="1" si="194"/>
        <v>0</v>
      </c>
      <c r="X178" s="15">
        <f ca="1">_xll.DBRW($B$3,$Q$37,$Q$38,$Q$40,$Q$41,$Q$42,$P178,X$2,X$4,X$3)</f>
        <v>0</v>
      </c>
      <c r="Y178" s="15">
        <f ca="1">_xll.DBRW($B$3,$Q$37,$Q$38,$Q$40,$Q$41,$Q$42,$P178,Y$2,Y$4,Y$3)</f>
        <v>0</v>
      </c>
      <c r="Z178" s="15">
        <f ca="1">_xll.DBRW($B$3,$Q$37,$Q$38,$Q$40,$Q$41,$Q$42,$P178,Z$2,Z$4,Z$3)</f>
        <v>0</v>
      </c>
      <c r="AA178" s="15">
        <f ca="1">_xll.DBRW($B$3,$Q$37,$Q$38,$Q$40,$Q$41,$Q$42,$P178,AA$2,AA$4,AA$3)</f>
        <v>0</v>
      </c>
      <c r="AB178" s="15">
        <f ca="1">_xll.DBRW($B$3,$Q$37,$Q$38,$Q$40,$Q$41,$Q$42,$P178,AB$2,AB$4,AB$3)</f>
        <v>0</v>
      </c>
      <c r="AC178" s="15">
        <f ca="1">_xll.DBRW($B$3,$Q$37,$Q$38,$Q$40,$Q$41,$Q$42,$P178,AC$2,AC$4,AC$3)</f>
        <v>0</v>
      </c>
      <c r="AD178" s="15">
        <f ca="1">_xll.DBRW($B$3,$Q$37,$Q$38,$Q$40,$Q$41,$Q$42,$P178,AD$2,AD$4,AD$3)</f>
        <v>0</v>
      </c>
      <c r="AE178" s="15">
        <f ca="1">_xll.DBRW($B$3,$Q$37,$Q$38,$Q$40,$Q$41,$Q$42,$P178,AE$2,AE$4,AE$3)</f>
        <v>0</v>
      </c>
      <c r="AF178" s="15">
        <f ca="1">_xll.DBRW($B$3,$Q$37,$Q$38,$Q$40,$Q$41,$Q$42,$P178,AF$2,AF$4,AF$3)</f>
        <v>0</v>
      </c>
      <c r="AG178" s="15">
        <f ca="1">_xll.DBRW($B$3,$Q$37,$Q$38,$Q$40,$Q$41,$Q$42,$P178,AG$2,AG$4,AG$3)</f>
        <v>0</v>
      </c>
      <c r="AH178" s="15">
        <f t="shared" ca="1" si="195"/>
        <v>0</v>
      </c>
      <c r="AI178" s="15">
        <f t="shared" ca="1" si="196"/>
        <v>0</v>
      </c>
      <c r="AJ178" s="15">
        <f t="shared" ca="1" si="197"/>
        <v>0</v>
      </c>
      <c r="AK178" s="15">
        <f t="shared" ca="1" si="198"/>
        <v>0</v>
      </c>
      <c r="AL178" s="15">
        <f t="shared" ca="1" si="199"/>
        <v>0</v>
      </c>
      <c r="AM178" s="20"/>
      <c r="AN178" s="16">
        <f ca="1">_xll.DBRW($B$3,$Q$37,$Q$38,$Q$40,$Q$41,$Q$42,$P178,AN$2,AN$4,AN$3)</f>
        <v>0</v>
      </c>
      <c r="AO178" s="16">
        <f ca="1">_xll.DBRW($B$3,$Q$37,$Q$38,$Q$40,$Q$41,$Q$42,$P178,AO$2,AO$4,AO$3)</f>
        <v>0</v>
      </c>
      <c r="AP178" s="17">
        <f t="shared" ca="1" si="200"/>
        <v>0</v>
      </c>
      <c r="AQ178" s="14">
        <f t="shared" ca="1" si="201"/>
        <v>0</v>
      </c>
      <c r="AR178" s="18">
        <f ca="1">_xll.DBRW($B$3,$Q$37,$Q$38,$Q$40,$Q$41,$Q$42,$P178,AR$2,AR$4,AR$3)</f>
        <v>0</v>
      </c>
      <c r="AS178" s="19">
        <f ca="1">_xll.DBRW($B$3,$Q$37,$Q$38,$Q$40,$Q$41,$Q$42,$P178,AS$2,AS$4,AS$3)</f>
        <v>0</v>
      </c>
      <c r="AT178" s="18">
        <f ca="1">_xll.DBRW($B$3,$Q$37,$Q$38,$Q$40,$Q$41,$Q$42,$P178,AT$2,AT$4,AT$3)</f>
        <v>0</v>
      </c>
      <c r="AU178" s="15">
        <f ca="1">_xll.DBRW($B$3,$Q$37,$Q$38,$Q$40,$Q$41,$Q$42,$P178,AU$2,AU$4,AU$3)</f>
        <v>0</v>
      </c>
      <c r="AV178" s="15">
        <f ca="1">_xll.DBRW($B$3,$Q$37,$Q$38,$Q$40,$Q$41,$Q$42,$P178,AV$2,AV$4,AV$3)</f>
        <v>0</v>
      </c>
      <c r="AW178" s="18">
        <f ca="1">_xll.DBRW($B$3,$Q$37,$Q$38,$Q$40,$Q$41,$Q$42,$P178,AW$2,AW$4,AW$3)</f>
        <v>0</v>
      </c>
      <c r="AX178" s="19">
        <f ca="1">_xll.DBRW($B$3,$Q$37,$Q$38,$Q$40,$Q$41,$Q$42,$P178,AX$2,AX$4,AX$3)</f>
        <v>0</v>
      </c>
      <c r="AY178" s="18">
        <f ca="1">_xll.DBRW($B$3,$Q$37,$Q$38,$Q$40,$Q$41,$Q$42,$P178,AY$2,AY$4,AY$3)</f>
        <v>0</v>
      </c>
      <c r="AZ178" s="15">
        <f ca="1">_xll.DBRW($B$3,$Q$37,$Q$38,$Q$40,$Q$41,$Q$42,$P178,AZ$2,AZ$4,AZ$3)</f>
        <v>0</v>
      </c>
      <c r="BA178" s="15">
        <f ca="1">_xll.DBRW($B$3,$Q$37,$Q$38,$Q$40,$Q$41,$Q$42,$P178,BA$2,BA$4,BA$3)</f>
        <v>0</v>
      </c>
      <c r="BB178" s="18">
        <f t="shared" ca="1" si="202"/>
        <v>0</v>
      </c>
      <c r="BC178" s="18">
        <f t="shared" ca="1" si="203"/>
        <v>0</v>
      </c>
      <c r="BD178" s="18">
        <f t="shared" ca="1" si="204"/>
        <v>0</v>
      </c>
      <c r="BE178" s="15">
        <f t="shared" ca="1" si="205"/>
        <v>0</v>
      </c>
      <c r="BF178" s="15">
        <f t="shared" ca="1" si="206"/>
        <v>0</v>
      </c>
      <c r="BG178" s="15">
        <f t="shared" ca="1" si="207"/>
        <v>0</v>
      </c>
      <c r="BH178" s="15">
        <f t="shared" ca="1" si="208"/>
        <v>0</v>
      </c>
      <c r="BI178" s="15">
        <f t="shared" ca="1" si="209"/>
        <v>0</v>
      </c>
      <c r="BJ178" s="15">
        <f t="shared" ca="1" si="210"/>
        <v>0</v>
      </c>
      <c r="BK178" s="15">
        <f t="shared" ca="1" si="211"/>
        <v>0</v>
      </c>
      <c r="BL178" s="15">
        <f t="shared" ca="1" si="212"/>
        <v>0</v>
      </c>
      <c r="BM178" s="16">
        <f ca="1">_xll.DBRW($B$3,$Q$37,$Q$38,$Q$40,$Q$41,$Q$42,$P178,BM$2,BM$4,BM$3)</f>
        <v>0</v>
      </c>
      <c r="BN178" s="16">
        <f ca="1">_xll.DBRW($B$3,$Q$37,$Q$38,$Q$40,$Q$41,$Q$42,$P178,BN$2,BN$4,BN$3)</f>
        <v>0</v>
      </c>
      <c r="BO178" s="17">
        <f t="shared" ca="1" si="213"/>
        <v>0</v>
      </c>
      <c r="BP178" s="14">
        <f t="shared" ca="1" si="214"/>
        <v>0</v>
      </c>
      <c r="BQ178" s="15">
        <f ca="1">_xll.DBRW($B$3,$Q$37,$Q$38,$Q$40,$Q$41,$Q$42,$P178,BQ$2,BQ$4,BQ$3)</f>
        <v>0</v>
      </c>
      <c r="BR178" s="15">
        <f ca="1">_xll.DBRW($B$3,$Q$37,$Q$38,$Q$40,$Q$41,$Q$42,$P178,BR$2,BR$4,BR$3)</f>
        <v>0</v>
      </c>
      <c r="BS178" s="15">
        <f ca="1">_xll.DBRW($B$3,$Q$37,$Q$38,$Q$40,$Q$41,$Q$42,$P178,BS$2,BS$4,BS$3)</f>
        <v>0</v>
      </c>
      <c r="BT178" s="15">
        <f ca="1">_xll.DBRW($B$3,$Q$37,$Q$38,$Q$40,$Q$41,$Q$42,$P178,BT$2,BT$4,BT$3)</f>
        <v>0</v>
      </c>
      <c r="BU178" s="15">
        <f ca="1">_xll.DBRW($B$3,$Q$37,$Q$38,$Q$40,$Q$41,$Q$42,$P178,BU$2,BU$4,BU$3)</f>
        <v>0</v>
      </c>
      <c r="BV178" s="15">
        <f ca="1">_xll.DBRW($B$3,$Q$37,$Q$38,$Q$40,$Q$41,$Q$42,$P178,BV$2,BV$4,BV$3)</f>
        <v>0</v>
      </c>
      <c r="BW178" s="15">
        <f ca="1">_xll.DBRW($B$3,$Q$37,$Q$38,$Q$40,$Q$41,$Q$42,$P178,BW$2,BW$4,BW$3)</f>
        <v>0</v>
      </c>
      <c r="BX178" s="15">
        <f ca="1">_xll.DBRW($B$3,$Q$37,$Q$38,$Q$40,$Q$41,$Q$42,$P178,BX$2,BX$4,BX$3)</f>
        <v>0</v>
      </c>
      <c r="BY178" s="15">
        <f ca="1">_xll.DBRW($B$3,$Q$37,$Q$38,$Q$40,$Q$41,$Q$42,$P178,BY$2,BY$4,BY$3)</f>
        <v>0</v>
      </c>
      <c r="BZ178" s="15">
        <f ca="1">_xll.DBRW($B$3,$Q$37,$Q$38,$Q$40,$Q$41,$Q$42,$P178,BZ$2,BZ$4,BZ$3)</f>
        <v>0</v>
      </c>
      <c r="CA178" s="15">
        <f t="shared" ca="1" si="215"/>
        <v>0</v>
      </c>
      <c r="CB178" s="15">
        <f t="shared" ca="1" si="216"/>
        <v>0</v>
      </c>
      <c r="CC178" s="15">
        <f t="shared" ca="1" si="217"/>
        <v>0</v>
      </c>
      <c r="CD178" s="15">
        <f t="shared" ca="1" si="218"/>
        <v>0</v>
      </c>
      <c r="CE178" s="15">
        <f t="shared" ca="1" si="219"/>
        <v>0</v>
      </c>
      <c r="CF178" s="15">
        <f t="shared" ca="1" si="220"/>
        <v>0</v>
      </c>
      <c r="CG178" s="15">
        <f t="shared" ca="1" si="221"/>
        <v>0</v>
      </c>
      <c r="CH178" s="15">
        <f t="shared" ca="1" si="222"/>
        <v>0</v>
      </c>
      <c r="CI178" s="15">
        <f t="shared" ca="1" si="223"/>
        <v>0</v>
      </c>
      <c r="CJ178" s="15">
        <f t="shared" ca="1" si="224"/>
        <v>0</v>
      </c>
      <c r="CK178" s="15">
        <f t="shared" ca="1" si="225"/>
        <v>0</v>
      </c>
      <c r="CL178" s="16">
        <f ca="1">_xll.DBRW($B$3,$Q$37,$Q$38,$Q$40,$Q$41,$Q$42,$P178,CL$2,CL$4,CL$3)</f>
        <v>0</v>
      </c>
      <c r="CM178" s="16">
        <f ca="1">_xll.DBRW($B$3,$Q$37,$Q$38,$Q$40,$Q$41,$Q$42,$P178,CM$2,CM$4,CM$3)</f>
        <v>0</v>
      </c>
      <c r="CN178" s="17">
        <f t="shared" ca="1" si="226"/>
        <v>0</v>
      </c>
      <c r="CO178" s="14">
        <f t="shared" ca="1" si="227"/>
        <v>0</v>
      </c>
      <c r="CP178" s="15">
        <f ca="1">_xll.DBRW($B$3,$Q$37,$Q$38,$Q$40,$Q$41,$Q$42,$P178,CP$2,CP$4,CP$3)</f>
        <v>0</v>
      </c>
      <c r="CQ178" s="15">
        <f ca="1">_xll.DBRW($B$3,$Q$37,$Q$38,$Q$40,$Q$41,$Q$42,$P178,CQ$2,CQ$4,CQ$3)</f>
        <v>0</v>
      </c>
      <c r="CR178" s="15">
        <f ca="1">_xll.DBRW($B$3,$Q$37,$Q$38,$Q$40,$Q$41,$Q$42,$P178,CR$2,CR$4,CR$3)</f>
        <v>0</v>
      </c>
      <c r="CS178" s="15">
        <f ca="1">_xll.DBRW($B$3,$Q$37,$Q$38,$Q$40,$Q$41,$Q$42,$P178,CS$2,CS$4,CS$3)</f>
        <v>0</v>
      </c>
      <c r="CT178" s="15">
        <f ca="1">_xll.DBRW($B$3,$Q$37,$Q$38,$Q$40,$Q$41,$Q$42,$P178,CT$2,CT$4,CT$3)</f>
        <v>0</v>
      </c>
      <c r="CU178" s="15">
        <f ca="1">_xll.DBRW($B$3,$Q$37,$Q$38,$Q$40,$Q$41,$Q$42,$P178,CU$2,CU$4,CU$3)</f>
        <v>0</v>
      </c>
      <c r="CV178" s="15">
        <f ca="1">_xll.DBRW($B$3,$Q$37,$Q$38,$Q$40,$Q$41,$Q$42,$P178,CV$2,CV$4,CV$3)</f>
        <v>0</v>
      </c>
      <c r="CW178" s="15">
        <f ca="1">_xll.DBRW($B$3,$Q$37,$Q$38,$Q$40,$Q$41,$Q$42,$P178,CW$2,CW$4,CW$3)</f>
        <v>0</v>
      </c>
      <c r="CX178" s="15">
        <f ca="1">_xll.DBRW($B$3,$Q$37,$Q$38,$Q$40,$Q$41,$Q$42,$P178,CX$2,CX$4,CX$3)</f>
        <v>0</v>
      </c>
      <c r="CY178" s="15">
        <f ca="1">_xll.DBRW($B$3,$Q$37,$Q$38,$Q$40,$Q$41,$Q$42,$P178,CY$2,CY$4,CY$3)</f>
        <v>0</v>
      </c>
      <c r="CZ178" s="15">
        <f t="shared" ca="1" si="228"/>
        <v>0</v>
      </c>
      <c r="DA178" s="15">
        <f t="shared" ca="1" si="229"/>
        <v>0</v>
      </c>
      <c r="DB178" s="15">
        <f t="shared" ca="1" si="230"/>
        <v>0</v>
      </c>
      <c r="DC178" s="15">
        <f t="shared" ca="1" si="231"/>
        <v>0</v>
      </c>
      <c r="DD178" s="15">
        <f t="shared" ca="1" si="232"/>
        <v>0</v>
      </c>
      <c r="DE178" s="15">
        <f t="shared" ca="1" si="233"/>
        <v>0</v>
      </c>
      <c r="DF178" s="15">
        <f t="shared" ca="1" si="234"/>
        <v>0</v>
      </c>
      <c r="DG178" s="15">
        <f t="shared" ca="1" si="235"/>
        <v>0</v>
      </c>
      <c r="DH178" s="15">
        <f t="shared" ca="1" si="236"/>
        <v>0</v>
      </c>
      <c r="DI178" s="15">
        <f t="shared" ca="1" si="237"/>
        <v>0</v>
      </c>
      <c r="DJ178" s="15">
        <f t="shared" ca="1" si="238"/>
        <v>0</v>
      </c>
      <c r="DK178" s="16">
        <f ca="1">_xll.DBRW($B$3,$Q$37,$Q$38,$Q$40,$Q$41,$Q$42,$P178,DK$2,DK$4,DK$3)</f>
        <v>0</v>
      </c>
      <c r="DL178" s="16">
        <f ca="1">_xll.DBRW($B$3,$Q$37,$Q$38,$Q$40,$Q$41,$Q$42,$P178,DL$2,DL$4,DL$3)</f>
        <v>0</v>
      </c>
      <c r="DM178" s="17">
        <f t="shared" ca="1" si="239"/>
        <v>0</v>
      </c>
      <c r="DN178" s="14">
        <f t="shared" ca="1" si="240"/>
        <v>0</v>
      </c>
      <c r="DO178" s="15">
        <f ca="1">_xll.DBRW($B$3,$Q$37,$Q$38,$Q$40,$Q$41,$Q$42,$P178,DO$2,DO$4,DO$3)</f>
        <v>0</v>
      </c>
      <c r="DP178" s="15">
        <f ca="1">_xll.DBRW($B$3,$Q$37,$Q$38,$Q$40,$Q$41,$Q$42,$P178,DP$2,DP$4,DP$3)</f>
        <v>0</v>
      </c>
      <c r="DQ178" s="15">
        <f ca="1">_xll.DBRW($B$3,$Q$37,$Q$38,$Q$40,$Q$41,$Q$42,$P178,DQ$2,DQ$4,DQ$3)</f>
        <v>0</v>
      </c>
      <c r="DR178" s="15">
        <f ca="1">_xll.DBRW($B$3,$Q$37,$Q$38,$Q$40,$Q$41,$Q$42,$P178,DR$2,DR$4,DR$3)</f>
        <v>0</v>
      </c>
      <c r="DS178" s="15">
        <f ca="1">_xll.DBRW($B$3,$Q$37,$Q$38,$Q$40,$Q$41,$Q$42,$P178,DS$2,DS$4,DS$3)</f>
        <v>0</v>
      </c>
      <c r="DT178" s="15">
        <f ca="1">_xll.DBRW($B$3,$Q$37,$Q$38,$Q$40,$Q$41,$Q$42,$P178,DT$2,DT$4,DT$3)</f>
        <v>0</v>
      </c>
      <c r="DU178" s="15">
        <f ca="1">_xll.DBRW($B$3,$Q$37,$Q$38,$Q$40,$Q$41,$Q$42,$P178,DU$2,DU$4,DU$3)</f>
        <v>0</v>
      </c>
      <c r="DV178" s="15">
        <f ca="1">_xll.DBRW($B$3,$Q$37,$Q$38,$Q$40,$Q$41,$Q$42,$P178,DV$2,DV$4,DV$3)</f>
        <v>0</v>
      </c>
      <c r="DW178" s="15">
        <f ca="1">_xll.DBRW($B$3,$Q$37,$Q$38,$Q$40,$Q$41,$Q$42,$P178,DW$2,DW$4,DW$3)</f>
        <v>0</v>
      </c>
      <c r="DX178" s="15">
        <f ca="1">_xll.DBRW($B$3,$Q$37,$Q$38,$Q$40,$Q$41,$Q$42,$P178,DX$2,DX$4,DX$3)</f>
        <v>0</v>
      </c>
      <c r="DY178" s="15">
        <f t="shared" ca="1" si="241"/>
        <v>0</v>
      </c>
      <c r="DZ178" s="15">
        <f t="shared" ca="1" si="242"/>
        <v>0</v>
      </c>
      <c r="EA178" s="15">
        <f t="shared" ca="1" si="243"/>
        <v>0</v>
      </c>
      <c r="EB178" s="15">
        <f t="shared" ca="1" si="244"/>
        <v>0</v>
      </c>
      <c r="EC178" s="15">
        <f t="shared" ca="1" si="245"/>
        <v>0</v>
      </c>
      <c r="ED178" s="15">
        <f t="shared" ca="1" si="246"/>
        <v>0</v>
      </c>
      <c r="EE178" s="15">
        <f t="shared" ca="1" si="247"/>
        <v>0</v>
      </c>
      <c r="EF178" s="15">
        <f t="shared" ca="1" si="248"/>
        <v>0</v>
      </c>
      <c r="EG178" s="15">
        <f t="shared" ca="1" si="249"/>
        <v>0</v>
      </c>
      <c r="EH178" s="15">
        <f t="shared" ca="1" si="250"/>
        <v>0</v>
      </c>
      <c r="EI178" s="15">
        <f t="shared" ca="1" si="251"/>
        <v>0</v>
      </c>
      <c r="EJ178" s="16">
        <f ca="1">_xll.DBRW($B$3,$Q$37,$Q$38,$Q$40,$Q$41,$Q$42,$P178,EJ$2,EJ$4,EJ$3)</f>
        <v>0</v>
      </c>
      <c r="EK178" s="16">
        <f ca="1">_xll.DBRW($B$3,$Q$37,$Q$38,$Q$40,$Q$41,$Q$42,$P178,EK$2,EK$4,EK$3)</f>
        <v>0</v>
      </c>
      <c r="EL178" s="17">
        <f t="shared" ca="1" si="252"/>
        <v>0</v>
      </c>
      <c r="EM178" s="14">
        <f t="shared" ca="1" si="253"/>
        <v>0</v>
      </c>
      <c r="EN178" s="15">
        <f ca="1">_xll.DBRW($B$3,$Q$37,$Q$38,$Q$40,$Q$41,$Q$42,$P178,EN$2,EN$4,EN$3)</f>
        <v>0</v>
      </c>
      <c r="EO178" s="15">
        <f ca="1">_xll.DBRW($B$3,$Q$37,$Q$38,$Q$40,$Q$41,$Q$42,$P178,EO$2,EO$4,EO$3)</f>
        <v>0</v>
      </c>
      <c r="EP178" s="15">
        <f ca="1">_xll.DBRW($B$3,$Q$37,$Q$38,$Q$40,$Q$41,$Q$42,$P178,EP$2,EP$4,EP$3)</f>
        <v>0</v>
      </c>
      <c r="EQ178" s="15">
        <f ca="1">_xll.DBRW($B$3,$Q$37,$Q$38,$Q$40,$Q$41,$Q$42,$P178,EQ$2,EQ$4,EQ$3)</f>
        <v>0</v>
      </c>
      <c r="ER178" s="15">
        <f ca="1">_xll.DBRW($B$3,$Q$37,$Q$38,$Q$40,$Q$41,$Q$42,$P178,ER$2,ER$4,ER$3)</f>
        <v>0</v>
      </c>
      <c r="ES178" s="15">
        <f ca="1">_xll.DBRW($B$3,$Q$37,$Q$38,$Q$40,$Q$41,$Q$42,$P178,ES$2,ES$4,ES$3)</f>
        <v>0</v>
      </c>
      <c r="ET178" s="15">
        <f ca="1">_xll.DBRW($B$3,$Q$37,$Q$38,$Q$40,$Q$41,$Q$42,$P178,ET$2,ET$4,ET$3)</f>
        <v>0</v>
      </c>
      <c r="EU178" s="15">
        <f ca="1">_xll.DBRW($B$3,$Q$37,$Q$38,$Q$40,$Q$41,$Q$42,$P178,EU$2,EU$4,EU$3)</f>
        <v>0</v>
      </c>
      <c r="EV178" s="15">
        <f ca="1">_xll.DBRW($B$3,$Q$37,$Q$38,$Q$40,$Q$41,$Q$42,$P178,EV$2,EV$4,EV$3)</f>
        <v>0</v>
      </c>
      <c r="EW178" s="15">
        <f ca="1">_xll.DBRW($B$3,$Q$37,$Q$38,$Q$40,$Q$41,$Q$42,$P178,EW$2,EW$4,EW$3)</f>
        <v>0</v>
      </c>
      <c r="EX178" s="15">
        <f t="shared" ca="1" si="254"/>
        <v>0</v>
      </c>
      <c r="EY178" s="15">
        <f t="shared" ca="1" si="255"/>
        <v>0</v>
      </c>
      <c r="EZ178" s="15">
        <f t="shared" ca="1" si="256"/>
        <v>0</v>
      </c>
      <c r="FA178" s="15">
        <f t="shared" ca="1" si="257"/>
        <v>0</v>
      </c>
      <c r="FB178" s="15">
        <f t="shared" ca="1" si="258"/>
        <v>0</v>
      </c>
      <c r="FC178" s="15">
        <f t="shared" ca="1" si="259"/>
        <v>0</v>
      </c>
      <c r="FD178" s="15">
        <f t="shared" ca="1" si="260"/>
        <v>0</v>
      </c>
      <c r="FE178" s="15">
        <f t="shared" ca="1" si="261"/>
        <v>0</v>
      </c>
      <c r="FF178" s="15">
        <f t="shared" ca="1" si="262"/>
        <v>0</v>
      </c>
      <c r="FG178" s="15">
        <f t="shared" ca="1" si="263"/>
        <v>0</v>
      </c>
      <c r="FH178" s="15">
        <f t="shared" ca="1" si="264"/>
        <v>0</v>
      </c>
      <c r="FI178" s="20"/>
      <c r="FJ178" s="85">
        <f t="shared" ca="1" si="265"/>
        <v>0</v>
      </c>
      <c r="FK178" s="21"/>
      <c r="FL178" s="22"/>
      <c r="FM178" s="104">
        <f ca="1">_xll.DBRW($B$3,$Q$37,$Q$38,$Q$40,$Q$41,$Q$42,$P178,FM$2,FM$4,FM$3)</f>
        <v>0</v>
      </c>
      <c r="FN178" s="105">
        <f t="shared" ca="1" si="266"/>
        <v>0</v>
      </c>
      <c r="FO178" s="104">
        <f ca="1">_xll.DBRW($B$3,$Q$37,$Q$38,$Q$40,$Q$41,$Q$42,$P178,FO$2,FO$4,FO$3)</f>
        <v>0</v>
      </c>
      <c r="FP178" s="105">
        <f t="shared" ca="1" si="267"/>
        <v>0</v>
      </c>
      <c r="FQ178" s="86">
        <f t="shared" ca="1" si="268"/>
        <v>0</v>
      </c>
      <c r="FR178" s="103">
        <f t="shared" ca="1" si="269"/>
        <v>0</v>
      </c>
      <c r="FS178" s="23"/>
      <c r="FU178" s="37"/>
      <c r="FV178" s="37"/>
      <c r="FW178" s="37"/>
      <c r="FX178" s="37"/>
      <c r="FY178" s="37"/>
      <c r="FZ178" s="37"/>
      <c r="GA178" s="37"/>
      <c r="GB178" s="37"/>
      <c r="GC178" s="37"/>
      <c r="GD178" s="37"/>
      <c r="GE178" s="37"/>
      <c r="GF178" s="37"/>
      <c r="GG178" s="37"/>
    </row>
    <row r="179" spans="1:189" ht="15" customHeight="1" x14ac:dyDescent="0.25">
      <c r="A179">
        <f t="shared" ca="1" si="191"/>
        <v>1</v>
      </c>
      <c r="C179" s="30"/>
      <c r="D179" s="30"/>
      <c r="E179" s="30" t="str">
        <f t="shared" ca="1" si="271"/>
        <v>VERIF. ELIGIBILITE PMM</v>
      </c>
      <c r="F179" s="30"/>
      <c r="G179" s="30"/>
      <c r="H179" s="30"/>
      <c r="I179" s="30" t="str">
        <f t="shared" ca="1" si="270"/>
        <v>VERIF. ELIGIBILITE PMM</v>
      </c>
      <c r="J179" s="30">
        <f t="shared" ca="1" si="192"/>
        <v>0</v>
      </c>
      <c r="K179" s="4"/>
      <c r="L179" s="9"/>
      <c r="M179" s="10"/>
      <c r="N179" s="9"/>
      <c r="O179" s="11"/>
      <c r="P179" s="130" t="s">
        <v>279</v>
      </c>
      <c r="Q179" s="130"/>
      <c r="R179" s="12"/>
      <c r="S179" s="13"/>
      <c r="T179" s="84">
        <f ca="1">_xll.DBRW($B$3,$Q$37,$Q$38,$Q$40,$Q$41,$Q$42,$P179,T$2,T$4,T$3)</f>
        <v>0</v>
      </c>
      <c r="U179" s="84">
        <f ca="1">_xll.DBRW($B$3,$Q$37,$Q$38,$Q$40,$Q$41,$Q$42,$P179,U$2,U$4,U$3)</f>
        <v>0</v>
      </c>
      <c r="V179" s="85">
        <f t="shared" ca="1" si="193"/>
        <v>0</v>
      </c>
      <c r="W179" s="106">
        <f t="shared" ca="1" si="194"/>
        <v>0</v>
      </c>
      <c r="X179" s="15">
        <f ca="1">_xll.DBRW($B$3,$Q$37,$Q$38,$Q$40,$Q$41,$Q$42,$P179,X$2,X$4,X$3)</f>
        <v>0</v>
      </c>
      <c r="Y179" s="15">
        <f ca="1">_xll.DBRW($B$3,$Q$37,$Q$38,$Q$40,$Q$41,$Q$42,$P179,Y$2,Y$4,Y$3)</f>
        <v>0</v>
      </c>
      <c r="Z179" s="15">
        <f ca="1">_xll.DBRW($B$3,$Q$37,$Q$38,$Q$40,$Q$41,$Q$42,$P179,Z$2,Z$4,Z$3)</f>
        <v>0</v>
      </c>
      <c r="AA179" s="15">
        <f ca="1">_xll.DBRW($B$3,$Q$37,$Q$38,$Q$40,$Q$41,$Q$42,$P179,AA$2,AA$4,AA$3)</f>
        <v>0</v>
      </c>
      <c r="AB179" s="15">
        <f ca="1">_xll.DBRW($B$3,$Q$37,$Q$38,$Q$40,$Q$41,$Q$42,$P179,AB$2,AB$4,AB$3)</f>
        <v>-442.49</v>
      </c>
      <c r="AC179" s="15">
        <f ca="1">_xll.DBRW($B$3,$Q$37,$Q$38,$Q$40,$Q$41,$Q$42,$P179,AC$2,AC$4,AC$3)</f>
        <v>-142740.50999999998</v>
      </c>
      <c r="AD179" s="15">
        <f ca="1">_xll.DBRW($B$3,$Q$37,$Q$38,$Q$40,$Q$41,$Q$42,$P179,AD$2,AD$4,AD$3)</f>
        <v>-75003.049999999988</v>
      </c>
      <c r="AE179" s="15">
        <f ca="1">_xll.DBRW($B$3,$Q$37,$Q$38,$Q$40,$Q$41,$Q$42,$P179,AE$2,AE$4,AE$3)</f>
        <v>0</v>
      </c>
      <c r="AF179" s="15">
        <f ca="1">_xll.DBRW($B$3,$Q$37,$Q$38,$Q$40,$Q$41,$Q$42,$P179,AF$2,AF$4,AF$3)</f>
        <v>76835.03</v>
      </c>
      <c r="AG179" s="15">
        <f ca="1">_xll.DBRW($B$3,$Q$37,$Q$38,$Q$40,$Q$41,$Q$42,$P179,AG$2,AG$4,AG$3)</f>
        <v>426103.26</v>
      </c>
      <c r="AH179" s="15">
        <f t="shared" ca="1" si="195"/>
        <v>142740.50999999998</v>
      </c>
      <c r="AI179" s="15">
        <f t="shared" ca="1" si="196"/>
        <v>75003.049999999988</v>
      </c>
      <c r="AJ179" s="15">
        <f t="shared" ca="1" si="197"/>
        <v>0</v>
      </c>
      <c r="AK179" s="15">
        <f t="shared" ca="1" si="198"/>
        <v>-76835.03</v>
      </c>
      <c r="AL179" s="15">
        <f t="shared" ca="1" si="199"/>
        <v>-426545.75</v>
      </c>
      <c r="AM179" s="20"/>
      <c r="AN179" s="16">
        <f ca="1">_xll.DBRW($B$3,$Q$37,$Q$38,$Q$40,$Q$41,$Q$42,$P179,AN$2,AN$4,AN$3)</f>
        <v>0</v>
      </c>
      <c r="AO179" s="16">
        <f ca="1">_xll.DBRW($B$3,$Q$37,$Q$38,$Q$40,$Q$41,$Q$42,$P179,AO$2,AO$4,AO$3)</f>
        <v>0</v>
      </c>
      <c r="AP179" s="17">
        <f t="shared" ca="1" si="200"/>
        <v>0</v>
      </c>
      <c r="AQ179" s="14">
        <f t="shared" ca="1" si="201"/>
        <v>142740.50999999998</v>
      </c>
      <c r="AR179" s="18">
        <f ca="1">_xll.DBRW($B$3,$Q$37,$Q$38,$Q$40,$Q$41,$Q$42,$P179,AR$2,AR$4,AR$3)</f>
        <v>0</v>
      </c>
      <c r="AS179" s="19">
        <f ca="1">_xll.DBRW($B$3,$Q$37,$Q$38,$Q$40,$Q$41,$Q$42,$P179,AS$2,AS$4,AS$3)</f>
        <v>0</v>
      </c>
      <c r="AT179" s="18">
        <f ca="1">_xll.DBRW($B$3,$Q$37,$Q$38,$Q$40,$Q$41,$Q$42,$P179,AT$2,AT$4,AT$3)</f>
        <v>0</v>
      </c>
      <c r="AU179" s="15">
        <f ca="1">_xll.DBRW($B$3,$Q$37,$Q$38,$Q$40,$Q$41,$Q$42,$P179,AU$2,AU$4,AU$3)</f>
        <v>0</v>
      </c>
      <c r="AV179" s="15">
        <f ca="1">_xll.DBRW($B$3,$Q$37,$Q$38,$Q$40,$Q$41,$Q$42,$P179,AV$2,AV$4,AV$3)</f>
        <v>0</v>
      </c>
      <c r="AW179" s="18">
        <f ca="1">_xll.DBRW($B$3,$Q$37,$Q$38,$Q$40,$Q$41,$Q$42,$P179,AW$2,AW$4,AW$3)</f>
        <v>0</v>
      </c>
      <c r="AX179" s="19">
        <f ca="1">_xll.DBRW($B$3,$Q$37,$Q$38,$Q$40,$Q$41,$Q$42,$P179,AX$2,AX$4,AX$3)</f>
        <v>0</v>
      </c>
      <c r="AY179" s="18">
        <f ca="1">_xll.DBRW($B$3,$Q$37,$Q$38,$Q$40,$Q$41,$Q$42,$P179,AY$2,AY$4,AY$3)</f>
        <v>0</v>
      </c>
      <c r="AZ179" s="15">
        <f ca="1">_xll.DBRW($B$3,$Q$37,$Q$38,$Q$40,$Q$41,$Q$42,$P179,AZ$2,AZ$4,AZ$3)</f>
        <v>0</v>
      </c>
      <c r="BA179" s="15">
        <f ca="1">_xll.DBRW($B$3,$Q$37,$Q$38,$Q$40,$Q$41,$Q$42,$P179,BA$2,BA$4,BA$3)</f>
        <v>0</v>
      </c>
      <c r="BB179" s="18">
        <f t="shared" ca="1" si="202"/>
        <v>0</v>
      </c>
      <c r="BC179" s="18">
        <f t="shared" ca="1" si="203"/>
        <v>0</v>
      </c>
      <c r="BD179" s="18">
        <f t="shared" ca="1" si="204"/>
        <v>0</v>
      </c>
      <c r="BE179" s="15">
        <f t="shared" ca="1" si="205"/>
        <v>0</v>
      </c>
      <c r="BF179" s="15">
        <f t="shared" ca="1" si="206"/>
        <v>0</v>
      </c>
      <c r="BG179" s="15">
        <f t="shared" ca="1" si="207"/>
        <v>0</v>
      </c>
      <c r="BH179" s="15">
        <f t="shared" ca="1" si="208"/>
        <v>0</v>
      </c>
      <c r="BI179" s="15">
        <f t="shared" ca="1" si="209"/>
        <v>142740.50999999998</v>
      </c>
      <c r="BJ179" s="15">
        <f t="shared" ca="1" si="210"/>
        <v>142740.50999999998</v>
      </c>
      <c r="BK179" s="15">
        <f t="shared" ca="1" si="211"/>
        <v>0</v>
      </c>
      <c r="BL179" s="15">
        <f t="shared" ca="1" si="212"/>
        <v>142740.50999999998</v>
      </c>
      <c r="BM179" s="16">
        <f ca="1">_xll.DBRW($B$3,$Q$37,$Q$38,$Q$40,$Q$41,$Q$42,$P179,BM$2,BM$4,BM$3)</f>
        <v>0</v>
      </c>
      <c r="BN179" s="16">
        <f ca="1">_xll.DBRW($B$3,$Q$37,$Q$38,$Q$40,$Q$41,$Q$42,$P179,BN$2,BN$4,BN$3)</f>
        <v>0</v>
      </c>
      <c r="BO179" s="17">
        <f t="shared" ca="1" si="213"/>
        <v>0</v>
      </c>
      <c r="BP179" s="14">
        <f t="shared" ca="1" si="214"/>
        <v>75003.049999999988</v>
      </c>
      <c r="BQ179" s="15">
        <f ca="1">_xll.DBRW($B$3,$Q$37,$Q$38,$Q$40,$Q$41,$Q$42,$P179,BQ$2,BQ$4,BQ$3)</f>
        <v>0</v>
      </c>
      <c r="BR179" s="15">
        <f ca="1">_xll.DBRW($B$3,$Q$37,$Q$38,$Q$40,$Q$41,$Q$42,$P179,BR$2,BR$4,BR$3)</f>
        <v>0</v>
      </c>
      <c r="BS179" s="15">
        <f ca="1">_xll.DBRW($B$3,$Q$37,$Q$38,$Q$40,$Q$41,$Q$42,$P179,BS$2,BS$4,BS$3)</f>
        <v>0</v>
      </c>
      <c r="BT179" s="15">
        <f ca="1">_xll.DBRW($B$3,$Q$37,$Q$38,$Q$40,$Q$41,$Q$42,$P179,BT$2,BT$4,BT$3)</f>
        <v>0</v>
      </c>
      <c r="BU179" s="15">
        <f ca="1">_xll.DBRW($B$3,$Q$37,$Q$38,$Q$40,$Q$41,$Q$42,$P179,BU$2,BU$4,BU$3)</f>
        <v>0</v>
      </c>
      <c r="BV179" s="15">
        <f ca="1">_xll.DBRW($B$3,$Q$37,$Q$38,$Q$40,$Q$41,$Q$42,$P179,BV$2,BV$4,BV$3)</f>
        <v>0</v>
      </c>
      <c r="BW179" s="15">
        <f ca="1">_xll.DBRW($B$3,$Q$37,$Q$38,$Q$40,$Q$41,$Q$42,$P179,BW$2,BW$4,BW$3)</f>
        <v>0</v>
      </c>
      <c r="BX179" s="15">
        <f ca="1">_xll.DBRW($B$3,$Q$37,$Q$38,$Q$40,$Q$41,$Q$42,$P179,BX$2,BX$4,BX$3)</f>
        <v>0</v>
      </c>
      <c r="BY179" s="15">
        <f ca="1">_xll.DBRW($B$3,$Q$37,$Q$38,$Q$40,$Q$41,$Q$42,$P179,BY$2,BY$4,BY$3)</f>
        <v>0</v>
      </c>
      <c r="BZ179" s="15">
        <f ca="1">_xll.DBRW($B$3,$Q$37,$Q$38,$Q$40,$Q$41,$Q$42,$P179,BZ$2,BZ$4,BZ$3)</f>
        <v>0</v>
      </c>
      <c r="CA179" s="15">
        <f t="shared" ca="1" si="215"/>
        <v>0</v>
      </c>
      <c r="CB179" s="15">
        <f t="shared" ca="1" si="216"/>
        <v>0</v>
      </c>
      <c r="CC179" s="15">
        <f t="shared" ca="1" si="217"/>
        <v>0</v>
      </c>
      <c r="CD179" s="15">
        <f t="shared" ca="1" si="218"/>
        <v>0</v>
      </c>
      <c r="CE179" s="15">
        <f t="shared" ca="1" si="219"/>
        <v>0</v>
      </c>
      <c r="CF179" s="15">
        <f t="shared" ca="1" si="220"/>
        <v>0</v>
      </c>
      <c r="CG179" s="15">
        <f t="shared" ca="1" si="221"/>
        <v>0</v>
      </c>
      <c r="CH179" s="15">
        <f t="shared" ca="1" si="222"/>
        <v>75003.049999999988</v>
      </c>
      <c r="CI179" s="15">
        <f t="shared" ca="1" si="223"/>
        <v>75003.049999999988</v>
      </c>
      <c r="CJ179" s="15">
        <f t="shared" ca="1" si="224"/>
        <v>0</v>
      </c>
      <c r="CK179" s="15">
        <f t="shared" ca="1" si="225"/>
        <v>75003.049999999988</v>
      </c>
      <c r="CL179" s="16">
        <f ca="1">_xll.DBRW($B$3,$Q$37,$Q$38,$Q$40,$Q$41,$Q$42,$P179,CL$2,CL$4,CL$3)</f>
        <v>0</v>
      </c>
      <c r="CM179" s="16">
        <f ca="1">_xll.DBRW($B$3,$Q$37,$Q$38,$Q$40,$Q$41,$Q$42,$P179,CM$2,CM$4,CM$3)</f>
        <v>0</v>
      </c>
      <c r="CN179" s="17">
        <f t="shared" ca="1" si="226"/>
        <v>0</v>
      </c>
      <c r="CO179" s="14">
        <f t="shared" ca="1" si="227"/>
        <v>0</v>
      </c>
      <c r="CP179" s="15">
        <f ca="1">_xll.DBRW($B$3,$Q$37,$Q$38,$Q$40,$Q$41,$Q$42,$P179,CP$2,CP$4,CP$3)</f>
        <v>0</v>
      </c>
      <c r="CQ179" s="15">
        <f ca="1">_xll.DBRW($B$3,$Q$37,$Q$38,$Q$40,$Q$41,$Q$42,$P179,CQ$2,CQ$4,CQ$3)</f>
        <v>0</v>
      </c>
      <c r="CR179" s="15">
        <f ca="1">_xll.DBRW($B$3,$Q$37,$Q$38,$Q$40,$Q$41,$Q$42,$P179,CR$2,CR$4,CR$3)</f>
        <v>0</v>
      </c>
      <c r="CS179" s="15">
        <f ca="1">_xll.DBRW($B$3,$Q$37,$Q$38,$Q$40,$Q$41,$Q$42,$P179,CS$2,CS$4,CS$3)</f>
        <v>0</v>
      </c>
      <c r="CT179" s="15">
        <f ca="1">_xll.DBRW($B$3,$Q$37,$Q$38,$Q$40,$Q$41,$Q$42,$P179,CT$2,CT$4,CT$3)</f>
        <v>0</v>
      </c>
      <c r="CU179" s="15">
        <f ca="1">_xll.DBRW($B$3,$Q$37,$Q$38,$Q$40,$Q$41,$Q$42,$P179,CU$2,CU$4,CU$3)</f>
        <v>0</v>
      </c>
      <c r="CV179" s="15">
        <f ca="1">_xll.DBRW($B$3,$Q$37,$Q$38,$Q$40,$Q$41,$Q$42,$P179,CV$2,CV$4,CV$3)</f>
        <v>0</v>
      </c>
      <c r="CW179" s="15">
        <f ca="1">_xll.DBRW($B$3,$Q$37,$Q$38,$Q$40,$Q$41,$Q$42,$P179,CW$2,CW$4,CW$3)</f>
        <v>0</v>
      </c>
      <c r="CX179" s="15">
        <f ca="1">_xll.DBRW($B$3,$Q$37,$Q$38,$Q$40,$Q$41,$Q$42,$P179,CX$2,CX$4,CX$3)</f>
        <v>0</v>
      </c>
      <c r="CY179" s="15">
        <f ca="1">_xll.DBRW($B$3,$Q$37,$Q$38,$Q$40,$Q$41,$Q$42,$P179,CY$2,CY$4,CY$3)</f>
        <v>0</v>
      </c>
      <c r="CZ179" s="15">
        <f t="shared" ca="1" si="228"/>
        <v>0</v>
      </c>
      <c r="DA179" s="15">
        <f t="shared" ca="1" si="229"/>
        <v>0</v>
      </c>
      <c r="DB179" s="15">
        <f t="shared" ca="1" si="230"/>
        <v>0</v>
      </c>
      <c r="DC179" s="15">
        <f t="shared" ca="1" si="231"/>
        <v>0</v>
      </c>
      <c r="DD179" s="15">
        <f t="shared" ca="1" si="232"/>
        <v>0</v>
      </c>
      <c r="DE179" s="15">
        <f t="shared" ca="1" si="233"/>
        <v>0</v>
      </c>
      <c r="DF179" s="15">
        <f t="shared" ca="1" si="234"/>
        <v>0</v>
      </c>
      <c r="DG179" s="15">
        <f t="shared" ca="1" si="235"/>
        <v>0</v>
      </c>
      <c r="DH179" s="15">
        <f t="shared" ca="1" si="236"/>
        <v>0</v>
      </c>
      <c r="DI179" s="15">
        <f t="shared" ca="1" si="237"/>
        <v>0</v>
      </c>
      <c r="DJ179" s="15">
        <f t="shared" ca="1" si="238"/>
        <v>0</v>
      </c>
      <c r="DK179" s="16">
        <f ca="1">_xll.DBRW($B$3,$Q$37,$Q$38,$Q$40,$Q$41,$Q$42,$P179,DK$2,DK$4,DK$3)</f>
        <v>0</v>
      </c>
      <c r="DL179" s="16">
        <f ca="1">_xll.DBRW($B$3,$Q$37,$Q$38,$Q$40,$Q$41,$Q$42,$P179,DL$2,DL$4,DL$3)</f>
        <v>0</v>
      </c>
      <c r="DM179" s="17">
        <f t="shared" ca="1" si="239"/>
        <v>0</v>
      </c>
      <c r="DN179" s="14">
        <f t="shared" ca="1" si="240"/>
        <v>-76835.03</v>
      </c>
      <c r="DO179" s="15">
        <f ca="1">_xll.DBRW($B$3,$Q$37,$Q$38,$Q$40,$Q$41,$Q$42,$P179,DO$2,DO$4,DO$3)</f>
        <v>0</v>
      </c>
      <c r="DP179" s="15">
        <f ca="1">_xll.DBRW($B$3,$Q$37,$Q$38,$Q$40,$Q$41,$Q$42,$P179,DP$2,DP$4,DP$3)</f>
        <v>0</v>
      </c>
      <c r="DQ179" s="15">
        <f ca="1">_xll.DBRW($B$3,$Q$37,$Q$38,$Q$40,$Q$41,$Q$42,$P179,DQ$2,DQ$4,DQ$3)</f>
        <v>0</v>
      </c>
      <c r="DR179" s="15">
        <f ca="1">_xll.DBRW($B$3,$Q$37,$Q$38,$Q$40,$Q$41,$Q$42,$P179,DR$2,DR$4,DR$3)</f>
        <v>0</v>
      </c>
      <c r="DS179" s="15">
        <f ca="1">_xll.DBRW($B$3,$Q$37,$Q$38,$Q$40,$Q$41,$Q$42,$P179,DS$2,DS$4,DS$3)</f>
        <v>0</v>
      </c>
      <c r="DT179" s="15">
        <f ca="1">_xll.DBRW($B$3,$Q$37,$Q$38,$Q$40,$Q$41,$Q$42,$P179,DT$2,DT$4,DT$3)</f>
        <v>0</v>
      </c>
      <c r="DU179" s="15">
        <f ca="1">_xll.DBRW($B$3,$Q$37,$Q$38,$Q$40,$Q$41,$Q$42,$P179,DU$2,DU$4,DU$3)</f>
        <v>0</v>
      </c>
      <c r="DV179" s="15">
        <f ca="1">_xll.DBRW($B$3,$Q$37,$Q$38,$Q$40,$Q$41,$Q$42,$P179,DV$2,DV$4,DV$3)</f>
        <v>0</v>
      </c>
      <c r="DW179" s="15">
        <f ca="1">_xll.DBRW($B$3,$Q$37,$Q$38,$Q$40,$Q$41,$Q$42,$P179,DW$2,DW$4,DW$3)</f>
        <v>0</v>
      </c>
      <c r="DX179" s="15">
        <f ca="1">_xll.DBRW($B$3,$Q$37,$Q$38,$Q$40,$Q$41,$Q$42,$P179,DX$2,DX$4,DX$3)</f>
        <v>0</v>
      </c>
      <c r="DY179" s="15">
        <f t="shared" ca="1" si="241"/>
        <v>0</v>
      </c>
      <c r="DZ179" s="15">
        <f t="shared" ca="1" si="242"/>
        <v>0</v>
      </c>
      <c r="EA179" s="15">
        <f t="shared" ca="1" si="243"/>
        <v>0</v>
      </c>
      <c r="EB179" s="15">
        <f t="shared" ca="1" si="244"/>
        <v>0</v>
      </c>
      <c r="EC179" s="15">
        <f t="shared" ca="1" si="245"/>
        <v>0</v>
      </c>
      <c r="ED179" s="15">
        <f t="shared" ca="1" si="246"/>
        <v>0</v>
      </c>
      <c r="EE179" s="15">
        <f t="shared" ca="1" si="247"/>
        <v>0</v>
      </c>
      <c r="EF179" s="15">
        <f t="shared" ca="1" si="248"/>
        <v>-76835.03</v>
      </c>
      <c r="EG179" s="15">
        <f t="shared" ca="1" si="249"/>
        <v>-76835.03</v>
      </c>
      <c r="EH179" s="15">
        <f t="shared" ca="1" si="250"/>
        <v>0</v>
      </c>
      <c r="EI179" s="15">
        <f t="shared" ca="1" si="251"/>
        <v>-76835.03</v>
      </c>
      <c r="EJ179" s="16">
        <f ca="1">_xll.DBRW($B$3,$Q$37,$Q$38,$Q$40,$Q$41,$Q$42,$P179,EJ$2,EJ$4,EJ$3)</f>
        <v>0</v>
      </c>
      <c r="EK179" s="16">
        <f ca="1">_xll.DBRW($B$3,$Q$37,$Q$38,$Q$40,$Q$41,$Q$42,$P179,EK$2,EK$4,EK$3)</f>
        <v>0</v>
      </c>
      <c r="EL179" s="17">
        <f t="shared" ca="1" si="252"/>
        <v>0</v>
      </c>
      <c r="EM179" s="14">
        <f t="shared" ca="1" si="253"/>
        <v>-426545.75</v>
      </c>
      <c r="EN179" s="15">
        <f ca="1">_xll.DBRW($B$3,$Q$37,$Q$38,$Q$40,$Q$41,$Q$42,$P179,EN$2,EN$4,EN$3)</f>
        <v>0</v>
      </c>
      <c r="EO179" s="15">
        <f ca="1">_xll.DBRW($B$3,$Q$37,$Q$38,$Q$40,$Q$41,$Q$42,$P179,EO$2,EO$4,EO$3)</f>
        <v>0</v>
      </c>
      <c r="EP179" s="15">
        <f ca="1">_xll.DBRW($B$3,$Q$37,$Q$38,$Q$40,$Q$41,$Q$42,$P179,EP$2,EP$4,EP$3)</f>
        <v>0</v>
      </c>
      <c r="EQ179" s="15">
        <f ca="1">_xll.DBRW($B$3,$Q$37,$Q$38,$Q$40,$Q$41,$Q$42,$P179,EQ$2,EQ$4,EQ$3)</f>
        <v>0</v>
      </c>
      <c r="ER179" s="15">
        <f ca="1">_xll.DBRW($B$3,$Q$37,$Q$38,$Q$40,$Q$41,$Q$42,$P179,ER$2,ER$4,ER$3)</f>
        <v>0</v>
      </c>
      <c r="ES179" s="15">
        <f ca="1">_xll.DBRW($B$3,$Q$37,$Q$38,$Q$40,$Q$41,$Q$42,$P179,ES$2,ES$4,ES$3)</f>
        <v>0</v>
      </c>
      <c r="ET179" s="15">
        <f ca="1">_xll.DBRW($B$3,$Q$37,$Q$38,$Q$40,$Q$41,$Q$42,$P179,ET$2,ET$4,ET$3)</f>
        <v>0</v>
      </c>
      <c r="EU179" s="15">
        <f ca="1">_xll.DBRW($B$3,$Q$37,$Q$38,$Q$40,$Q$41,$Q$42,$P179,EU$2,EU$4,EU$3)</f>
        <v>0</v>
      </c>
      <c r="EV179" s="15">
        <f ca="1">_xll.DBRW($B$3,$Q$37,$Q$38,$Q$40,$Q$41,$Q$42,$P179,EV$2,EV$4,EV$3)</f>
        <v>0</v>
      </c>
      <c r="EW179" s="15">
        <f ca="1">_xll.DBRW($B$3,$Q$37,$Q$38,$Q$40,$Q$41,$Q$42,$P179,EW$2,EW$4,EW$3)</f>
        <v>0</v>
      </c>
      <c r="EX179" s="15">
        <f t="shared" ca="1" si="254"/>
        <v>0</v>
      </c>
      <c r="EY179" s="15">
        <f t="shared" ca="1" si="255"/>
        <v>0</v>
      </c>
      <c r="EZ179" s="15">
        <f t="shared" ca="1" si="256"/>
        <v>0</v>
      </c>
      <c r="FA179" s="15">
        <f t="shared" ca="1" si="257"/>
        <v>0</v>
      </c>
      <c r="FB179" s="15">
        <f t="shared" ca="1" si="258"/>
        <v>0</v>
      </c>
      <c r="FC179" s="15">
        <f t="shared" ca="1" si="259"/>
        <v>0</v>
      </c>
      <c r="FD179" s="15">
        <f t="shared" ca="1" si="260"/>
        <v>0</v>
      </c>
      <c r="FE179" s="15">
        <f t="shared" ca="1" si="261"/>
        <v>-426545.75</v>
      </c>
      <c r="FF179" s="15">
        <f t="shared" ca="1" si="262"/>
        <v>-426545.75</v>
      </c>
      <c r="FG179" s="15">
        <f t="shared" ca="1" si="263"/>
        <v>0</v>
      </c>
      <c r="FH179" s="15">
        <f t="shared" ca="1" si="264"/>
        <v>-426545.75</v>
      </c>
      <c r="FI179" s="20"/>
      <c r="FJ179" s="85">
        <f t="shared" ca="1" si="265"/>
        <v>0</v>
      </c>
      <c r="FK179" s="21"/>
      <c r="FL179" s="22"/>
      <c r="FM179" s="104">
        <f ca="1">_xll.DBRW($B$3,$Q$37,$Q$38,$Q$40,$Q$41,$Q$42,$P179,FM$2,FM$4,FM$3)</f>
        <v>-442.49</v>
      </c>
      <c r="FN179" s="105">
        <f t="shared" ca="1" si="266"/>
        <v>0</v>
      </c>
      <c r="FO179" s="104">
        <f ca="1">_xll.DBRW($B$3,$Q$37,$Q$38,$Q$40,$Q$41,$Q$42,$P179,FO$2,FO$4,FO$3)</f>
        <v>285194.73000000004</v>
      </c>
      <c r="FP179" s="105">
        <f t="shared" ca="1" si="267"/>
        <v>0</v>
      </c>
      <c r="FQ179" s="86">
        <f t="shared" ca="1" si="268"/>
        <v>-285637.22000000003</v>
      </c>
      <c r="FR179" s="103">
        <f t="shared" ca="1" si="269"/>
        <v>0</v>
      </c>
      <c r="FS179" s="23"/>
      <c r="FU179" s="37"/>
      <c r="FV179" s="37"/>
      <c r="FW179" s="37"/>
      <c r="FX179" s="37"/>
      <c r="FY179" s="37"/>
      <c r="FZ179" s="37"/>
      <c r="GA179" s="37"/>
      <c r="GB179" s="37"/>
      <c r="GC179" s="37"/>
      <c r="GD179" s="37"/>
      <c r="GE179" s="37"/>
      <c r="GF179" s="37"/>
      <c r="GG179" s="37"/>
    </row>
    <row r="180" spans="1:189" ht="15" customHeight="1" x14ac:dyDescent="0.25">
      <c r="A180">
        <f t="shared" ca="1" si="191"/>
        <v>1</v>
      </c>
      <c r="C180" s="30"/>
      <c r="D180" s="30"/>
      <c r="E180" s="30" t="str">
        <f t="shared" ca="1" si="271"/>
        <v>VERIF. ELIGIBILITE PMM</v>
      </c>
      <c r="F180" s="30"/>
      <c r="G180" s="30"/>
      <c r="H180" s="30"/>
      <c r="I180" s="30" t="str">
        <f t="shared" ca="1" si="270"/>
        <v>VERIF. ELIGIBILITE PMM</v>
      </c>
      <c r="J180" s="30">
        <f t="shared" ca="1" si="192"/>
        <v>0</v>
      </c>
      <c r="K180" s="4"/>
      <c r="L180" s="9"/>
      <c r="M180" s="10"/>
      <c r="N180" s="9"/>
      <c r="O180" s="11"/>
      <c r="P180" s="130" t="s">
        <v>284</v>
      </c>
      <c r="Q180" s="130"/>
      <c r="R180" s="12"/>
      <c r="S180" s="13"/>
      <c r="T180" s="84">
        <f ca="1">_xll.DBRW($B$3,$Q$37,$Q$38,$Q$40,$Q$41,$Q$42,$P180,T$2,T$4,T$3)</f>
        <v>0</v>
      </c>
      <c r="U180" s="84">
        <f ca="1">_xll.DBRW($B$3,$Q$37,$Q$38,$Q$40,$Q$41,$Q$42,$P180,U$2,U$4,U$3)</f>
        <v>0</v>
      </c>
      <c r="V180" s="85">
        <f t="shared" ca="1" si="193"/>
        <v>0</v>
      </c>
      <c r="W180" s="106">
        <f t="shared" ca="1" si="194"/>
        <v>0</v>
      </c>
      <c r="X180" s="15">
        <f ca="1">_xll.DBRW($B$3,$Q$37,$Q$38,$Q$40,$Q$41,$Q$42,$P180,X$2,X$4,X$3)</f>
        <v>0</v>
      </c>
      <c r="Y180" s="15">
        <f ca="1">_xll.DBRW($B$3,$Q$37,$Q$38,$Q$40,$Q$41,$Q$42,$P180,Y$2,Y$4,Y$3)</f>
        <v>0</v>
      </c>
      <c r="Z180" s="15">
        <f ca="1">_xll.DBRW($B$3,$Q$37,$Q$38,$Q$40,$Q$41,$Q$42,$P180,Z$2,Z$4,Z$3)</f>
        <v>0</v>
      </c>
      <c r="AA180" s="15">
        <f ca="1">_xll.DBRW($B$3,$Q$37,$Q$38,$Q$40,$Q$41,$Q$42,$P180,AA$2,AA$4,AA$3)</f>
        <v>0</v>
      </c>
      <c r="AB180" s="15">
        <f ca="1">_xll.DBRW($B$3,$Q$37,$Q$38,$Q$40,$Q$41,$Q$42,$P180,AB$2,AB$4,AB$3)</f>
        <v>0</v>
      </c>
      <c r="AC180" s="15">
        <f ca="1">_xll.DBRW($B$3,$Q$37,$Q$38,$Q$40,$Q$41,$Q$42,$P180,AC$2,AC$4,AC$3)</f>
        <v>0</v>
      </c>
      <c r="AD180" s="15">
        <f ca="1">_xll.DBRW($B$3,$Q$37,$Q$38,$Q$40,$Q$41,$Q$42,$P180,AD$2,AD$4,AD$3)</f>
        <v>0</v>
      </c>
      <c r="AE180" s="15">
        <f ca="1">_xll.DBRW($B$3,$Q$37,$Q$38,$Q$40,$Q$41,$Q$42,$P180,AE$2,AE$4,AE$3)</f>
        <v>0</v>
      </c>
      <c r="AF180" s="15">
        <f ca="1">_xll.DBRW($B$3,$Q$37,$Q$38,$Q$40,$Q$41,$Q$42,$P180,AF$2,AF$4,AF$3)</f>
        <v>0</v>
      </c>
      <c r="AG180" s="15">
        <f ca="1">_xll.DBRW($B$3,$Q$37,$Q$38,$Q$40,$Q$41,$Q$42,$P180,AG$2,AG$4,AG$3)</f>
        <v>0</v>
      </c>
      <c r="AH180" s="15">
        <f t="shared" ca="1" si="195"/>
        <v>0</v>
      </c>
      <c r="AI180" s="15">
        <f t="shared" ca="1" si="196"/>
        <v>0</v>
      </c>
      <c r="AJ180" s="15">
        <f t="shared" ca="1" si="197"/>
        <v>0</v>
      </c>
      <c r="AK180" s="15">
        <f t="shared" ca="1" si="198"/>
        <v>0</v>
      </c>
      <c r="AL180" s="15">
        <f t="shared" ca="1" si="199"/>
        <v>0</v>
      </c>
      <c r="AM180" s="20"/>
      <c r="AN180" s="16">
        <f ca="1">_xll.DBRW($B$3,$Q$37,$Q$38,$Q$40,$Q$41,$Q$42,$P180,AN$2,AN$4,AN$3)</f>
        <v>0</v>
      </c>
      <c r="AO180" s="16">
        <f ca="1">_xll.DBRW($B$3,$Q$37,$Q$38,$Q$40,$Q$41,$Q$42,$P180,AO$2,AO$4,AO$3)</f>
        <v>0</v>
      </c>
      <c r="AP180" s="17">
        <f t="shared" ca="1" si="200"/>
        <v>0</v>
      </c>
      <c r="AQ180" s="14">
        <f t="shared" ca="1" si="201"/>
        <v>0</v>
      </c>
      <c r="AR180" s="18">
        <f ca="1">_xll.DBRW($B$3,$Q$37,$Q$38,$Q$40,$Q$41,$Q$42,$P180,AR$2,AR$4,AR$3)</f>
        <v>0</v>
      </c>
      <c r="AS180" s="19">
        <f ca="1">_xll.DBRW($B$3,$Q$37,$Q$38,$Q$40,$Q$41,$Q$42,$P180,AS$2,AS$4,AS$3)</f>
        <v>0</v>
      </c>
      <c r="AT180" s="18">
        <f ca="1">_xll.DBRW($B$3,$Q$37,$Q$38,$Q$40,$Q$41,$Q$42,$P180,AT$2,AT$4,AT$3)</f>
        <v>0</v>
      </c>
      <c r="AU180" s="15">
        <f ca="1">_xll.DBRW($B$3,$Q$37,$Q$38,$Q$40,$Q$41,$Q$42,$P180,AU$2,AU$4,AU$3)</f>
        <v>0</v>
      </c>
      <c r="AV180" s="15">
        <f ca="1">_xll.DBRW($B$3,$Q$37,$Q$38,$Q$40,$Q$41,$Q$42,$P180,AV$2,AV$4,AV$3)</f>
        <v>0</v>
      </c>
      <c r="AW180" s="18">
        <f ca="1">_xll.DBRW($B$3,$Q$37,$Q$38,$Q$40,$Q$41,$Q$42,$P180,AW$2,AW$4,AW$3)</f>
        <v>0</v>
      </c>
      <c r="AX180" s="19">
        <f ca="1">_xll.DBRW($B$3,$Q$37,$Q$38,$Q$40,$Q$41,$Q$42,$P180,AX$2,AX$4,AX$3)</f>
        <v>0</v>
      </c>
      <c r="AY180" s="18">
        <f ca="1">_xll.DBRW($B$3,$Q$37,$Q$38,$Q$40,$Q$41,$Q$42,$P180,AY$2,AY$4,AY$3)</f>
        <v>0</v>
      </c>
      <c r="AZ180" s="15">
        <f ca="1">_xll.DBRW($B$3,$Q$37,$Q$38,$Q$40,$Q$41,$Q$42,$P180,AZ$2,AZ$4,AZ$3)</f>
        <v>0</v>
      </c>
      <c r="BA180" s="15">
        <f ca="1">_xll.DBRW($B$3,$Q$37,$Q$38,$Q$40,$Q$41,$Q$42,$P180,BA$2,BA$4,BA$3)</f>
        <v>0</v>
      </c>
      <c r="BB180" s="18">
        <f t="shared" ca="1" si="202"/>
        <v>0</v>
      </c>
      <c r="BC180" s="18">
        <f t="shared" ca="1" si="203"/>
        <v>0</v>
      </c>
      <c r="BD180" s="18">
        <f t="shared" ca="1" si="204"/>
        <v>0</v>
      </c>
      <c r="BE180" s="15">
        <f t="shared" ca="1" si="205"/>
        <v>0</v>
      </c>
      <c r="BF180" s="15">
        <f t="shared" ca="1" si="206"/>
        <v>0</v>
      </c>
      <c r="BG180" s="15">
        <f t="shared" ca="1" si="207"/>
        <v>0</v>
      </c>
      <c r="BH180" s="15">
        <f t="shared" ca="1" si="208"/>
        <v>0</v>
      </c>
      <c r="BI180" s="15">
        <f t="shared" ca="1" si="209"/>
        <v>0</v>
      </c>
      <c r="BJ180" s="15">
        <f t="shared" ca="1" si="210"/>
        <v>0</v>
      </c>
      <c r="BK180" s="15">
        <f t="shared" ca="1" si="211"/>
        <v>0</v>
      </c>
      <c r="BL180" s="15">
        <f t="shared" ca="1" si="212"/>
        <v>0</v>
      </c>
      <c r="BM180" s="16">
        <f ca="1">_xll.DBRW($B$3,$Q$37,$Q$38,$Q$40,$Q$41,$Q$42,$P180,BM$2,BM$4,BM$3)</f>
        <v>0</v>
      </c>
      <c r="BN180" s="16">
        <f ca="1">_xll.DBRW($B$3,$Q$37,$Q$38,$Q$40,$Q$41,$Q$42,$P180,BN$2,BN$4,BN$3)</f>
        <v>0</v>
      </c>
      <c r="BO180" s="17">
        <f t="shared" ca="1" si="213"/>
        <v>0</v>
      </c>
      <c r="BP180" s="14">
        <f t="shared" ca="1" si="214"/>
        <v>0</v>
      </c>
      <c r="BQ180" s="15">
        <f ca="1">_xll.DBRW($B$3,$Q$37,$Q$38,$Q$40,$Q$41,$Q$42,$P180,BQ$2,BQ$4,BQ$3)</f>
        <v>0</v>
      </c>
      <c r="BR180" s="15">
        <f ca="1">_xll.DBRW($B$3,$Q$37,$Q$38,$Q$40,$Q$41,$Q$42,$P180,BR$2,BR$4,BR$3)</f>
        <v>0</v>
      </c>
      <c r="BS180" s="15">
        <f ca="1">_xll.DBRW($B$3,$Q$37,$Q$38,$Q$40,$Q$41,$Q$42,$P180,BS$2,BS$4,BS$3)</f>
        <v>0</v>
      </c>
      <c r="BT180" s="15">
        <f ca="1">_xll.DBRW($B$3,$Q$37,$Q$38,$Q$40,$Q$41,$Q$42,$P180,BT$2,BT$4,BT$3)</f>
        <v>0</v>
      </c>
      <c r="BU180" s="15">
        <f ca="1">_xll.DBRW($B$3,$Q$37,$Q$38,$Q$40,$Q$41,$Q$42,$P180,BU$2,BU$4,BU$3)</f>
        <v>0</v>
      </c>
      <c r="BV180" s="15">
        <f ca="1">_xll.DBRW($B$3,$Q$37,$Q$38,$Q$40,$Q$41,$Q$42,$P180,BV$2,BV$4,BV$3)</f>
        <v>0</v>
      </c>
      <c r="BW180" s="15">
        <f ca="1">_xll.DBRW($B$3,$Q$37,$Q$38,$Q$40,$Q$41,$Q$42,$P180,BW$2,BW$4,BW$3)</f>
        <v>0</v>
      </c>
      <c r="BX180" s="15">
        <f ca="1">_xll.DBRW($B$3,$Q$37,$Q$38,$Q$40,$Q$41,$Q$42,$P180,BX$2,BX$4,BX$3)</f>
        <v>0</v>
      </c>
      <c r="BY180" s="15">
        <f ca="1">_xll.DBRW($B$3,$Q$37,$Q$38,$Q$40,$Q$41,$Q$42,$P180,BY$2,BY$4,BY$3)</f>
        <v>0</v>
      </c>
      <c r="BZ180" s="15">
        <f ca="1">_xll.DBRW($B$3,$Q$37,$Q$38,$Q$40,$Q$41,$Q$42,$P180,BZ$2,BZ$4,BZ$3)</f>
        <v>0</v>
      </c>
      <c r="CA180" s="15">
        <f t="shared" ca="1" si="215"/>
        <v>0</v>
      </c>
      <c r="CB180" s="15">
        <f t="shared" ca="1" si="216"/>
        <v>0</v>
      </c>
      <c r="CC180" s="15">
        <f t="shared" ca="1" si="217"/>
        <v>0</v>
      </c>
      <c r="CD180" s="15">
        <f t="shared" ca="1" si="218"/>
        <v>0</v>
      </c>
      <c r="CE180" s="15">
        <f t="shared" ca="1" si="219"/>
        <v>0</v>
      </c>
      <c r="CF180" s="15">
        <f t="shared" ca="1" si="220"/>
        <v>0</v>
      </c>
      <c r="CG180" s="15">
        <f t="shared" ca="1" si="221"/>
        <v>0</v>
      </c>
      <c r="CH180" s="15">
        <f t="shared" ca="1" si="222"/>
        <v>0</v>
      </c>
      <c r="CI180" s="15">
        <f t="shared" ca="1" si="223"/>
        <v>0</v>
      </c>
      <c r="CJ180" s="15">
        <f t="shared" ca="1" si="224"/>
        <v>0</v>
      </c>
      <c r="CK180" s="15">
        <f t="shared" ca="1" si="225"/>
        <v>0</v>
      </c>
      <c r="CL180" s="16">
        <f ca="1">_xll.DBRW($B$3,$Q$37,$Q$38,$Q$40,$Q$41,$Q$42,$P180,CL$2,CL$4,CL$3)</f>
        <v>0</v>
      </c>
      <c r="CM180" s="16">
        <f ca="1">_xll.DBRW($B$3,$Q$37,$Q$38,$Q$40,$Q$41,$Q$42,$P180,CM$2,CM$4,CM$3)</f>
        <v>0</v>
      </c>
      <c r="CN180" s="17">
        <f t="shared" ca="1" si="226"/>
        <v>0</v>
      </c>
      <c r="CO180" s="14">
        <f t="shared" ca="1" si="227"/>
        <v>0</v>
      </c>
      <c r="CP180" s="15">
        <f ca="1">_xll.DBRW($B$3,$Q$37,$Q$38,$Q$40,$Q$41,$Q$42,$P180,CP$2,CP$4,CP$3)</f>
        <v>0</v>
      </c>
      <c r="CQ180" s="15">
        <f ca="1">_xll.DBRW($B$3,$Q$37,$Q$38,$Q$40,$Q$41,$Q$42,$P180,CQ$2,CQ$4,CQ$3)</f>
        <v>0</v>
      </c>
      <c r="CR180" s="15">
        <f ca="1">_xll.DBRW($B$3,$Q$37,$Q$38,$Q$40,$Q$41,$Q$42,$P180,CR$2,CR$4,CR$3)</f>
        <v>0</v>
      </c>
      <c r="CS180" s="15">
        <f ca="1">_xll.DBRW($B$3,$Q$37,$Q$38,$Q$40,$Q$41,$Q$42,$P180,CS$2,CS$4,CS$3)</f>
        <v>0</v>
      </c>
      <c r="CT180" s="15">
        <f ca="1">_xll.DBRW($B$3,$Q$37,$Q$38,$Q$40,$Q$41,$Q$42,$P180,CT$2,CT$4,CT$3)</f>
        <v>0</v>
      </c>
      <c r="CU180" s="15">
        <f ca="1">_xll.DBRW($B$3,$Q$37,$Q$38,$Q$40,$Q$41,$Q$42,$P180,CU$2,CU$4,CU$3)</f>
        <v>0</v>
      </c>
      <c r="CV180" s="15">
        <f ca="1">_xll.DBRW($B$3,$Q$37,$Q$38,$Q$40,$Q$41,$Q$42,$P180,CV$2,CV$4,CV$3)</f>
        <v>0</v>
      </c>
      <c r="CW180" s="15">
        <f ca="1">_xll.DBRW($B$3,$Q$37,$Q$38,$Q$40,$Q$41,$Q$42,$P180,CW$2,CW$4,CW$3)</f>
        <v>0</v>
      </c>
      <c r="CX180" s="15">
        <f ca="1">_xll.DBRW($B$3,$Q$37,$Q$38,$Q$40,$Q$41,$Q$42,$P180,CX$2,CX$4,CX$3)</f>
        <v>0</v>
      </c>
      <c r="CY180" s="15">
        <f ca="1">_xll.DBRW($B$3,$Q$37,$Q$38,$Q$40,$Q$41,$Q$42,$P180,CY$2,CY$4,CY$3)</f>
        <v>0</v>
      </c>
      <c r="CZ180" s="15">
        <f t="shared" ca="1" si="228"/>
        <v>0</v>
      </c>
      <c r="DA180" s="15">
        <f t="shared" ca="1" si="229"/>
        <v>0</v>
      </c>
      <c r="DB180" s="15">
        <f t="shared" ca="1" si="230"/>
        <v>0</v>
      </c>
      <c r="DC180" s="15">
        <f t="shared" ca="1" si="231"/>
        <v>0</v>
      </c>
      <c r="DD180" s="15">
        <f t="shared" ca="1" si="232"/>
        <v>0</v>
      </c>
      <c r="DE180" s="15">
        <f t="shared" ca="1" si="233"/>
        <v>0</v>
      </c>
      <c r="DF180" s="15">
        <f t="shared" ca="1" si="234"/>
        <v>0</v>
      </c>
      <c r="DG180" s="15">
        <f t="shared" ca="1" si="235"/>
        <v>0</v>
      </c>
      <c r="DH180" s="15">
        <f t="shared" ca="1" si="236"/>
        <v>0</v>
      </c>
      <c r="DI180" s="15">
        <f t="shared" ca="1" si="237"/>
        <v>0</v>
      </c>
      <c r="DJ180" s="15">
        <f t="shared" ca="1" si="238"/>
        <v>0</v>
      </c>
      <c r="DK180" s="16">
        <f ca="1">_xll.DBRW($B$3,$Q$37,$Q$38,$Q$40,$Q$41,$Q$42,$P180,DK$2,DK$4,DK$3)</f>
        <v>0</v>
      </c>
      <c r="DL180" s="16">
        <f ca="1">_xll.DBRW($B$3,$Q$37,$Q$38,$Q$40,$Q$41,$Q$42,$P180,DL$2,DL$4,DL$3)</f>
        <v>0</v>
      </c>
      <c r="DM180" s="17">
        <f t="shared" ca="1" si="239"/>
        <v>0</v>
      </c>
      <c r="DN180" s="14">
        <f t="shared" ca="1" si="240"/>
        <v>0</v>
      </c>
      <c r="DO180" s="15">
        <f ca="1">_xll.DBRW($B$3,$Q$37,$Q$38,$Q$40,$Q$41,$Q$42,$P180,DO$2,DO$4,DO$3)</f>
        <v>0</v>
      </c>
      <c r="DP180" s="15">
        <f ca="1">_xll.DBRW($B$3,$Q$37,$Q$38,$Q$40,$Q$41,$Q$42,$P180,DP$2,DP$4,DP$3)</f>
        <v>0</v>
      </c>
      <c r="DQ180" s="15">
        <f ca="1">_xll.DBRW($B$3,$Q$37,$Q$38,$Q$40,$Q$41,$Q$42,$P180,DQ$2,DQ$4,DQ$3)</f>
        <v>0</v>
      </c>
      <c r="DR180" s="15">
        <f ca="1">_xll.DBRW($B$3,$Q$37,$Q$38,$Q$40,$Q$41,$Q$42,$P180,DR$2,DR$4,DR$3)</f>
        <v>0</v>
      </c>
      <c r="DS180" s="15">
        <f ca="1">_xll.DBRW($B$3,$Q$37,$Q$38,$Q$40,$Q$41,$Q$42,$P180,DS$2,DS$4,DS$3)</f>
        <v>0</v>
      </c>
      <c r="DT180" s="15">
        <f ca="1">_xll.DBRW($B$3,$Q$37,$Q$38,$Q$40,$Q$41,$Q$42,$P180,DT$2,DT$4,DT$3)</f>
        <v>0</v>
      </c>
      <c r="DU180" s="15">
        <f ca="1">_xll.DBRW($B$3,$Q$37,$Q$38,$Q$40,$Q$41,$Q$42,$P180,DU$2,DU$4,DU$3)</f>
        <v>0</v>
      </c>
      <c r="DV180" s="15">
        <f ca="1">_xll.DBRW($B$3,$Q$37,$Q$38,$Q$40,$Q$41,$Q$42,$P180,DV$2,DV$4,DV$3)</f>
        <v>0</v>
      </c>
      <c r="DW180" s="15">
        <f ca="1">_xll.DBRW($B$3,$Q$37,$Q$38,$Q$40,$Q$41,$Q$42,$P180,DW$2,DW$4,DW$3)</f>
        <v>0</v>
      </c>
      <c r="DX180" s="15">
        <f ca="1">_xll.DBRW($B$3,$Q$37,$Q$38,$Q$40,$Q$41,$Q$42,$P180,DX$2,DX$4,DX$3)</f>
        <v>0</v>
      </c>
      <c r="DY180" s="15">
        <f t="shared" ca="1" si="241"/>
        <v>0</v>
      </c>
      <c r="DZ180" s="15">
        <f t="shared" ca="1" si="242"/>
        <v>0</v>
      </c>
      <c r="EA180" s="15">
        <f t="shared" ca="1" si="243"/>
        <v>0</v>
      </c>
      <c r="EB180" s="15">
        <f t="shared" ca="1" si="244"/>
        <v>0</v>
      </c>
      <c r="EC180" s="15">
        <f t="shared" ca="1" si="245"/>
        <v>0</v>
      </c>
      <c r="ED180" s="15">
        <f t="shared" ca="1" si="246"/>
        <v>0</v>
      </c>
      <c r="EE180" s="15">
        <f t="shared" ca="1" si="247"/>
        <v>0</v>
      </c>
      <c r="EF180" s="15">
        <f t="shared" ca="1" si="248"/>
        <v>0</v>
      </c>
      <c r="EG180" s="15">
        <f t="shared" ca="1" si="249"/>
        <v>0</v>
      </c>
      <c r="EH180" s="15">
        <f t="shared" ca="1" si="250"/>
        <v>0</v>
      </c>
      <c r="EI180" s="15">
        <f t="shared" ca="1" si="251"/>
        <v>0</v>
      </c>
      <c r="EJ180" s="16">
        <f ca="1">_xll.DBRW($B$3,$Q$37,$Q$38,$Q$40,$Q$41,$Q$42,$P180,EJ$2,EJ$4,EJ$3)</f>
        <v>0</v>
      </c>
      <c r="EK180" s="16">
        <f ca="1">_xll.DBRW($B$3,$Q$37,$Q$38,$Q$40,$Q$41,$Q$42,$P180,EK$2,EK$4,EK$3)</f>
        <v>0</v>
      </c>
      <c r="EL180" s="17">
        <f t="shared" ca="1" si="252"/>
        <v>0</v>
      </c>
      <c r="EM180" s="14">
        <f t="shared" ca="1" si="253"/>
        <v>0</v>
      </c>
      <c r="EN180" s="15">
        <f ca="1">_xll.DBRW($B$3,$Q$37,$Q$38,$Q$40,$Q$41,$Q$42,$P180,EN$2,EN$4,EN$3)</f>
        <v>0</v>
      </c>
      <c r="EO180" s="15">
        <f ca="1">_xll.DBRW($B$3,$Q$37,$Q$38,$Q$40,$Q$41,$Q$42,$P180,EO$2,EO$4,EO$3)</f>
        <v>0</v>
      </c>
      <c r="EP180" s="15">
        <f ca="1">_xll.DBRW($B$3,$Q$37,$Q$38,$Q$40,$Q$41,$Q$42,$P180,EP$2,EP$4,EP$3)</f>
        <v>0</v>
      </c>
      <c r="EQ180" s="15">
        <f ca="1">_xll.DBRW($B$3,$Q$37,$Q$38,$Q$40,$Q$41,$Q$42,$P180,EQ$2,EQ$4,EQ$3)</f>
        <v>0</v>
      </c>
      <c r="ER180" s="15">
        <f ca="1">_xll.DBRW($B$3,$Q$37,$Q$38,$Q$40,$Q$41,$Q$42,$P180,ER$2,ER$4,ER$3)</f>
        <v>0</v>
      </c>
      <c r="ES180" s="15">
        <f ca="1">_xll.DBRW($B$3,$Q$37,$Q$38,$Q$40,$Q$41,$Q$42,$P180,ES$2,ES$4,ES$3)</f>
        <v>0</v>
      </c>
      <c r="ET180" s="15">
        <f ca="1">_xll.DBRW($B$3,$Q$37,$Q$38,$Q$40,$Q$41,$Q$42,$P180,ET$2,ET$4,ET$3)</f>
        <v>0</v>
      </c>
      <c r="EU180" s="15">
        <f ca="1">_xll.DBRW($B$3,$Q$37,$Q$38,$Q$40,$Q$41,$Q$42,$P180,EU$2,EU$4,EU$3)</f>
        <v>0</v>
      </c>
      <c r="EV180" s="15">
        <f ca="1">_xll.DBRW($B$3,$Q$37,$Q$38,$Q$40,$Q$41,$Q$42,$P180,EV$2,EV$4,EV$3)</f>
        <v>0</v>
      </c>
      <c r="EW180" s="15">
        <f ca="1">_xll.DBRW($B$3,$Q$37,$Q$38,$Q$40,$Q$41,$Q$42,$P180,EW$2,EW$4,EW$3)</f>
        <v>0</v>
      </c>
      <c r="EX180" s="15">
        <f t="shared" ca="1" si="254"/>
        <v>0</v>
      </c>
      <c r="EY180" s="15">
        <f t="shared" ca="1" si="255"/>
        <v>0</v>
      </c>
      <c r="EZ180" s="15">
        <f t="shared" ca="1" si="256"/>
        <v>0</v>
      </c>
      <c r="FA180" s="15">
        <f t="shared" ca="1" si="257"/>
        <v>0</v>
      </c>
      <c r="FB180" s="15">
        <f t="shared" ca="1" si="258"/>
        <v>0</v>
      </c>
      <c r="FC180" s="15">
        <f t="shared" ca="1" si="259"/>
        <v>0</v>
      </c>
      <c r="FD180" s="15">
        <f t="shared" ca="1" si="260"/>
        <v>0</v>
      </c>
      <c r="FE180" s="15">
        <f t="shared" ca="1" si="261"/>
        <v>0</v>
      </c>
      <c r="FF180" s="15">
        <f t="shared" ca="1" si="262"/>
        <v>0</v>
      </c>
      <c r="FG180" s="15">
        <f t="shared" ca="1" si="263"/>
        <v>0</v>
      </c>
      <c r="FH180" s="15">
        <f t="shared" ca="1" si="264"/>
        <v>0</v>
      </c>
      <c r="FI180" s="20"/>
      <c r="FJ180" s="85">
        <f t="shared" ca="1" si="265"/>
        <v>0</v>
      </c>
      <c r="FK180" s="21"/>
      <c r="FL180" s="22"/>
      <c r="FM180" s="104">
        <f ca="1">_xll.DBRW($B$3,$Q$37,$Q$38,$Q$40,$Q$41,$Q$42,$P180,FM$2,FM$4,FM$3)</f>
        <v>0</v>
      </c>
      <c r="FN180" s="105">
        <f t="shared" ca="1" si="266"/>
        <v>0</v>
      </c>
      <c r="FO180" s="104">
        <f ca="1">_xll.DBRW($B$3,$Q$37,$Q$38,$Q$40,$Q$41,$Q$42,$P180,FO$2,FO$4,FO$3)</f>
        <v>0</v>
      </c>
      <c r="FP180" s="105">
        <f t="shared" ca="1" si="267"/>
        <v>0</v>
      </c>
      <c r="FQ180" s="86">
        <f t="shared" ca="1" si="268"/>
        <v>0</v>
      </c>
      <c r="FR180" s="103">
        <f t="shared" ca="1" si="269"/>
        <v>0</v>
      </c>
      <c r="FS180" s="23"/>
      <c r="FU180" s="37"/>
      <c r="FV180" s="37"/>
      <c r="FW180" s="37"/>
      <c r="FX180" s="37"/>
      <c r="FY180" s="37"/>
      <c r="FZ180" s="37"/>
      <c r="GA180" s="37"/>
      <c r="GB180" s="37"/>
      <c r="GC180" s="37"/>
      <c r="GD180" s="37"/>
      <c r="GE180" s="37"/>
      <c r="GF180" s="37"/>
      <c r="GG180" s="37"/>
    </row>
    <row r="181" spans="1:189" ht="15" customHeight="1" x14ac:dyDescent="0.25">
      <c r="A181">
        <f t="shared" ca="1" si="191"/>
        <v>1</v>
      </c>
      <c r="C181" s="30"/>
      <c r="D181" s="30"/>
      <c r="E181" s="30" t="str">
        <f t="shared" ca="1" si="271"/>
        <v>VERIF. ELIGIBILITE PMM</v>
      </c>
      <c r="F181" s="30"/>
      <c r="G181" s="30"/>
      <c r="H181" s="30"/>
      <c r="I181" s="30" t="str">
        <f t="shared" ca="1" si="270"/>
        <v>VERIF. ELIGIBILITE PMM</v>
      </c>
      <c r="J181" s="30">
        <f t="shared" ca="1" si="192"/>
        <v>0</v>
      </c>
      <c r="K181" s="4"/>
      <c r="L181" s="9"/>
      <c r="M181" s="10"/>
      <c r="N181" s="9"/>
      <c r="O181" s="11"/>
      <c r="P181" s="130" t="s">
        <v>294</v>
      </c>
      <c r="Q181" s="130"/>
      <c r="R181" s="12"/>
      <c r="S181" s="13"/>
      <c r="T181" s="84">
        <f ca="1">_xll.DBRW($B$3,$Q$37,$Q$38,$Q$40,$Q$41,$Q$42,$P181,T$2,T$4,T$3)</f>
        <v>0</v>
      </c>
      <c r="U181" s="84">
        <f ca="1">_xll.DBRW($B$3,$Q$37,$Q$38,$Q$40,$Q$41,$Q$42,$P181,U$2,U$4,U$3)</f>
        <v>0</v>
      </c>
      <c r="V181" s="85">
        <f t="shared" ca="1" si="193"/>
        <v>0</v>
      </c>
      <c r="W181" s="106">
        <f t="shared" ca="1" si="194"/>
        <v>0</v>
      </c>
      <c r="X181" s="15">
        <f ca="1">_xll.DBRW($B$3,$Q$37,$Q$38,$Q$40,$Q$41,$Q$42,$P181,X$2,X$4,X$3)</f>
        <v>0</v>
      </c>
      <c r="Y181" s="15">
        <f ca="1">_xll.DBRW($B$3,$Q$37,$Q$38,$Q$40,$Q$41,$Q$42,$P181,Y$2,Y$4,Y$3)</f>
        <v>0</v>
      </c>
      <c r="Z181" s="15">
        <f ca="1">_xll.DBRW($B$3,$Q$37,$Q$38,$Q$40,$Q$41,$Q$42,$P181,Z$2,Z$4,Z$3)</f>
        <v>0</v>
      </c>
      <c r="AA181" s="15">
        <f ca="1">_xll.DBRW($B$3,$Q$37,$Q$38,$Q$40,$Q$41,$Q$42,$P181,AA$2,AA$4,AA$3)</f>
        <v>0</v>
      </c>
      <c r="AB181" s="15">
        <f ca="1">_xll.DBRW($B$3,$Q$37,$Q$38,$Q$40,$Q$41,$Q$42,$P181,AB$2,AB$4,AB$3)</f>
        <v>0</v>
      </c>
      <c r="AC181" s="15">
        <f ca="1">_xll.DBRW($B$3,$Q$37,$Q$38,$Q$40,$Q$41,$Q$42,$P181,AC$2,AC$4,AC$3)</f>
        <v>0</v>
      </c>
      <c r="AD181" s="15">
        <f ca="1">_xll.DBRW($B$3,$Q$37,$Q$38,$Q$40,$Q$41,$Q$42,$P181,AD$2,AD$4,AD$3)</f>
        <v>0</v>
      </c>
      <c r="AE181" s="15">
        <f ca="1">_xll.DBRW($B$3,$Q$37,$Q$38,$Q$40,$Q$41,$Q$42,$P181,AE$2,AE$4,AE$3)</f>
        <v>0</v>
      </c>
      <c r="AF181" s="15">
        <f ca="1">_xll.DBRW($B$3,$Q$37,$Q$38,$Q$40,$Q$41,$Q$42,$P181,AF$2,AF$4,AF$3)</f>
        <v>0</v>
      </c>
      <c r="AG181" s="15">
        <f ca="1">_xll.DBRW($B$3,$Q$37,$Q$38,$Q$40,$Q$41,$Q$42,$P181,AG$2,AG$4,AG$3)</f>
        <v>0</v>
      </c>
      <c r="AH181" s="15">
        <f t="shared" ca="1" si="195"/>
        <v>0</v>
      </c>
      <c r="AI181" s="15">
        <f t="shared" ca="1" si="196"/>
        <v>0</v>
      </c>
      <c r="AJ181" s="15">
        <f t="shared" ca="1" si="197"/>
        <v>0</v>
      </c>
      <c r="AK181" s="15">
        <f t="shared" ca="1" si="198"/>
        <v>0</v>
      </c>
      <c r="AL181" s="15">
        <f t="shared" ca="1" si="199"/>
        <v>0</v>
      </c>
      <c r="AM181" s="20"/>
      <c r="AN181" s="16">
        <f ca="1">_xll.DBRW($B$3,$Q$37,$Q$38,$Q$40,$Q$41,$Q$42,$P181,AN$2,AN$4,AN$3)</f>
        <v>0</v>
      </c>
      <c r="AO181" s="16">
        <f ca="1">_xll.DBRW($B$3,$Q$37,$Q$38,$Q$40,$Q$41,$Q$42,$P181,AO$2,AO$4,AO$3)</f>
        <v>0</v>
      </c>
      <c r="AP181" s="17">
        <f t="shared" ca="1" si="200"/>
        <v>0</v>
      </c>
      <c r="AQ181" s="14">
        <f t="shared" ca="1" si="201"/>
        <v>0</v>
      </c>
      <c r="AR181" s="18">
        <f ca="1">_xll.DBRW($B$3,$Q$37,$Q$38,$Q$40,$Q$41,$Q$42,$P181,AR$2,AR$4,AR$3)</f>
        <v>0</v>
      </c>
      <c r="AS181" s="19">
        <f ca="1">_xll.DBRW($B$3,$Q$37,$Q$38,$Q$40,$Q$41,$Q$42,$P181,AS$2,AS$4,AS$3)</f>
        <v>0</v>
      </c>
      <c r="AT181" s="18">
        <f ca="1">_xll.DBRW($B$3,$Q$37,$Q$38,$Q$40,$Q$41,$Q$42,$P181,AT$2,AT$4,AT$3)</f>
        <v>0</v>
      </c>
      <c r="AU181" s="15">
        <f ca="1">_xll.DBRW($B$3,$Q$37,$Q$38,$Q$40,$Q$41,$Q$42,$P181,AU$2,AU$4,AU$3)</f>
        <v>0</v>
      </c>
      <c r="AV181" s="15">
        <f ca="1">_xll.DBRW($B$3,$Q$37,$Q$38,$Q$40,$Q$41,$Q$42,$P181,AV$2,AV$4,AV$3)</f>
        <v>0</v>
      </c>
      <c r="AW181" s="18">
        <f ca="1">_xll.DBRW($B$3,$Q$37,$Q$38,$Q$40,$Q$41,$Q$42,$P181,AW$2,AW$4,AW$3)</f>
        <v>0</v>
      </c>
      <c r="AX181" s="19">
        <f ca="1">_xll.DBRW($B$3,$Q$37,$Q$38,$Q$40,$Q$41,$Q$42,$P181,AX$2,AX$4,AX$3)</f>
        <v>0</v>
      </c>
      <c r="AY181" s="18">
        <f ca="1">_xll.DBRW($B$3,$Q$37,$Q$38,$Q$40,$Q$41,$Q$42,$P181,AY$2,AY$4,AY$3)</f>
        <v>0</v>
      </c>
      <c r="AZ181" s="15">
        <f ca="1">_xll.DBRW($B$3,$Q$37,$Q$38,$Q$40,$Q$41,$Q$42,$P181,AZ$2,AZ$4,AZ$3)</f>
        <v>0</v>
      </c>
      <c r="BA181" s="15">
        <f ca="1">_xll.DBRW($B$3,$Q$37,$Q$38,$Q$40,$Q$41,$Q$42,$P181,BA$2,BA$4,BA$3)</f>
        <v>0</v>
      </c>
      <c r="BB181" s="18">
        <f t="shared" ca="1" si="202"/>
        <v>0</v>
      </c>
      <c r="BC181" s="18">
        <f t="shared" ca="1" si="203"/>
        <v>0</v>
      </c>
      <c r="BD181" s="18">
        <f t="shared" ca="1" si="204"/>
        <v>0</v>
      </c>
      <c r="BE181" s="15">
        <f t="shared" ca="1" si="205"/>
        <v>0</v>
      </c>
      <c r="BF181" s="15">
        <f t="shared" ca="1" si="206"/>
        <v>0</v>
      </c>
      <c r="BG181" s="15">
        <f t="shared" ca="1" si="207"/>
        <v>0</v>
      </c>
      <c r="BH181" s="15">
        <f t="shared" ca="1" si="208"/>
        <v>0</v>
      </c>
      <c r="BI181" s="15">
        <f t="shared" ca="1" si="209"/>
        <v>0</v>
      </c>
      <c r="BJ181" s="15">
        <f t="shared" ca="1" si="210"/>
        <v>0</v>
      </c>
      <c r="BK181" s="15">
        <f t="shared" ca="1" si="211"/>
        <v>0</v>
      </c>
      <c r="BL181" s="15">
        <f t="shared" ca="1" si="212"/>
        <v>0</v>
      </c>
      <c r="BM181" s="16">
        <f ca="1">_xll.DBRW($B$3,$Q$37,$Q$38,$Q$40,$Q$41,$Q$42,$P181,BM$2,BM$4,BM$3)</f>
        <v>0</v>
      </c>
      <c r="BN181" s="16">
        <f ca="1">_xll.DBRW($B$3,$Q$37,$Q$38,$Q$40,$Q$41,$Q$42,$P181,BN$2,BN$4,BN$3)</f>
        <v>0</v>
      </c>
      <c r="BO181" s="17">
        <f t="shared" ca="1" si="213"/>
        <v>0</v>
      </c>
      <c r="BP181" s="14">
        <f t="shared" ca="1" si="214"/>
        <v>0</v>
      </c>
      <c r="BQ181" s="15">
        <f ca="1">_xll.DBRW($B$3,$Q$37,$Q$38,$Q$40,$Q$41,$Q$42,$P181,BQ$2,BQ$4,BQ$3)</f>
        <v>0</v>
      </c>
      <c r="BR181" s="15">
        <f ca="1">_xll.DBRW($B$3,$Q$37,$Q$38,$Q$40,$Q$41,$Q$42,$P181,BR$2,BR$4,BR$3)</f>
        <v>0</v>
      </c>
      <c r="BS181" s="15">
        <f ca="1">_xll.DBRW($B$3,$Q$37,$Q$38,$Q$40,$Q$41,$Q$42,$P181,BS$2,BS$4,BS$3)</f>
        <v>0</v>
      </c>
      <c r="BT181" s="15">
        <f ca="1">_xll.DBRW($B$3,$Q$37,$Q$38,$Q$40,$Q$41,$Q$42,$P181,BT$2,BT$4,BT$3)</f>
        <v>0</v>
      </c>
      <c r="BU181" s="15">
        <f ca="1">_xll.DBRW($B$3,$Q$37,$Q$38,$Q$40,$Q$41,$Q$42,$P181,BU$2,BU$4,BU$3)</f>
        <v>0</v>
      </c>
      <c r="BV181" s="15">
        <f ca="1">_xll.DBRW($B$3,$Q$37,$Q$38,$Q$40,$Q$41,$Q$42,$P181,BV$2,BV$4,BV$3)</f>
        <v>0</v>
      </c>
      <c r="BW181" s="15">
        <f ca="1">_xll.DBRW($B$3,$Q$37,$Q$38,$Q$40,$Q$41,$Q$42,$P181,BW$2,BW$4,BW$3)</f>
        <v>0</v>
      </c>
      <c r="BX181" s="15">
        <f ca="1">_xll.DBRW($B$3,$Q$37,$Q$38,$Q$40,$Q$41,$Q$42,$P181,BX$2,BX$4,BX$3)</f>
        <v>0</v>
      </c>
      <c r="BY181" s="15">
        <f ca="1">_xll.DBRW($B$3,$Q$37,$Q$38,$Q$40,$Q$41,$Q$42,$P181,BY$2,BY$4,BY$3)</f>
        <v>0</v>
      </c>
      <c r="BZ181" s="15">
        <f ca="1">_xll.DBRW($B$3,$Q$37,$Q$38,$Q$40,$Q$41,$Q$42,$P181,BZ$2,BZ$4,BZ$3)</f>
        <v>0</v>
      </c>
      <c r="CA181" s="15">
        <f t="shared" ca="1" si="215"/>
        <v>0</v>
      </c>
      <c r="CB181" s="15">
        <f t="shared" ca="1" si="216"/>
        <v>0</v>
      </c>
      <c r="CC181" s="15">
        <f t="shared" ca="1" si="217"/>
        <v>0</v>
      </c>
      <c r="CD181" s="15">
        <f t="shared" ca="1" si="218"/>
        <v>0</v>
      </c>
      <c r="CE181" s="15">
        <f t="shared" ca="1" si="219"/>
        <v>0</v>
      </c>
      <c r="CF181" s="15">
        <f t="shared" ca="1" si="220"/>
        <v>0</v>
      </c>
      <c r="CG181" s="15">
        <f t="shared" ca="1" si="221"/>
        <v>0</v>
      </c>
      <c r="CH181" s="15">
        <f t="shared" ca="1" si="222"/>
        <v>0</v>
      </c>
      <c r="CI181" s="15">
        <f t="shared" ca="1" si="223"/>
        <v>0</v>
      </c>
      <c r="CJ181" s="15">
        <f t="shared" ca="1" si="224"/>
        <v>0</v>
      </c>
      <c r="CK181" s="15">
        <f t="shared" ca="1" si="225"/>
        <v>0</v>
      </c>
      <c r="CL181" s="16">
        <f ca="1">_xll.DBRW($B$3,$Q$37,$Q$38,$Q$40,$Q$41,$Q$42,$P181,CL$2,CL$4,CL$3)</f>
        <v>0</v>
      </c>
      <c r="CM181" s="16">
        <f ca="1">_xll.DBRW($B$3,$Q$37,$Q$38,$Q$40,$Q$41,$Q$42,$P181,CM$2,CM$4,CM$3)</f>
        <v>0</v>
      </c>
      <c r="CN181" s="17">
        <f t="shared" ca="1" si="226"/>
        <v>0</v>
      </c>
      <c r="CO181" s="14">
        <f t="shared" ca="1" si="227"/>
        <v>0</v>
      </c>
      <c r="CP181" s="15">
        <f ca="1">_xll.DBRW($B$3,$Q$37,$Q$38,$Q$40,$Q$41,$Q$42,$P181,CP$2,CP$4,CP$3)</f>
        <v>0</v>
      </c>
      <c r="CQ181" s="15">
        <f ca="1">_xll.DBRW($B$3,$Q$37,$Q$38,$Q$40,$Q$41,$Q$42,$P181,CQ$2,CQ$4,CQ$3)</f>
        <v>0</v>
      </c>
      <c r="CR181" s="15">
        <f ca="1">_xll.DBRW($B$3,$Q$37,$Q$38,$Q$40,$Q$41,$Q$42,$P181,CR$2,CR$4,CR$3)</f>
        <v>0</v>
      </c>
      <c r="CS181" s="15">
        <f ca="1">_xll.DBRW($B$3,$Q$37,$Q$38,$Q$40,$Q$41,$Q$42,$P181,CS$2,CS$4,CS$3)</f>
        <v>0</v>
      </c>
      <c r="CT181" s="15">
        <f ca="1">_xll.DBRW($B$3,$Q$37,$Q$38,$Q$40,$Q$41,$Q$42,$P181,CT$2,CT$4,CT$3)</f>
        <v>0</v>
      </c>
      <c r="CU181" s="15">
        <f ca="1">_xll.DBRW($B$3,$Q$37,$Q$38,$Q$40,$Q$41,$Q$42,$P181,CU$2,CU$4,CU$3)</f>
        <v>0</v>
      </c>
      <c r="CV181" s="15">
        <f ca="1">_xll.DBRW($B$3,$Q$37,$Q$38,$Q$40,$Q$41,$Q$42,$P181,CV$2,CV$4,CV$3)</f>
        <v>0</v>
      </c>
      <c r="CW181" s="15">
        <f ca="1">_xll.DBRW($B$3,$Q$37,$Q$38,$Q$40,$Q$41,$Q$42,$P181,CW$2,CW$4,CW$3)</f>
        <v>0</v>
      </c>
      <c r="CX181" s="15">
        <f ca="1">_xll.DBRW($B$3,$Q$37,$Q$38,$Q$40,$Q$41,$Q$42,$P181,CX$2,CX$4,CX$3)</f>
        <v>0</v>
      </c>
      <c r="CY181" s="15">
        <f ca="1">_xll.DBRW($B$3,$Q$37,$Q$38,$Q$40,$Q$41,$Q$42,$P181,CY$2,CY$4,CY$3)</f>
        <v>0</v>
      </c>
      <c r="CZ181" s="15">
        <f t="shared" ca="1" si="228"/>
        <v>0</v>
      </c>
      <c r="DA181" s="15">
        <f t="shared" ca="1" si="229"/>
        <v>0</v>
      </c>
      <c r="DB181" s="15">
        <f t="shared" ca="1" si="230"/>
        <v>0</v>
      </c>
      <c r="DC181" s="15">
        <f t="shared" ca="1" si="231"/>
        <v>0</v>
      </c>
      <c r="DD181" s="15">
        <f t="shared" ca="1" si="232"/>
        <v>0</v>
      </c>
      <c r="DE181" s="15">
        <f t="shared" ca="1" si="233"/>
        <v>0</v>
      </c>
      <c r="DF181" s="15">
        <f t="shared" ca="1" si="234"/>
        <v>0</v>
      </c>
      <c r="DG181" s="15">
        <f t="shared" ca="1" si="235"/>
        <v>0</v>
      </c>
      <c r="DH181" s="15">
        <f t="shared" ca="1" si="236"/>
        <v>0</v>
      </c>
      <c r="DI181" s="15">
        <f t="shared" ca="1" si="237"/>
        <v>0</v>
      </c>
      <c r="DJ181" s="15">
        <f t="shared" ca="1" si="238"/>
        <v>0</v>
      </c>
      <c r="DK181" s="16">
        <f ca="1">_xll.DBRW($B$3,$Q$37,$Q$38,$Q$40,$Q$41,$Q$42,$P181,DK$2,DK$4,DK$3)</f>
        <v>0</v>
      </c>
      <c r="DL181" s="16">
        <f ca="1">_xll.DBRW($B$3,$Q$37,$Q$38,$Q$40,$Q$41,$Q$42,$P181,DL$2,DL$4,DL$3)</f>
        <v>0</v>
      </c>
      <c r="DM181" s="17">
        <f t="shared" ca="1" si="239"/>
        <v>0</v>
      </c>
      <c r="DN181" s="14">
        <f t="shared" ca="1" si="240"/>
        <v>0</v>
      </c>
      <c r="DO181" s="15">
        <f ca="1">_xll.DBRW($B$3,$Q$37,$Q$38,$Q$40,$Q$41,$Q$42,$P181,DO$2,DO$4,DO$3)</f>
        <v>0</v>
      </c>
      <c r="DP181" s="15">
        <f ca="1">_xll.DBRW($B$3,$Q$37,$Q$38,$Q$40,$Q$41,$Q$42,$P181,DP$2,DP$4,DP$3)</f>
        <v>0</v>
      </c>
      <c r="DQ181" s="15">
        <f ca="1">_xll.DBRW($B$3,$Q$37,$Q$38,$Q$40,$Q$41,$Q$42,$P181,DQ$2,DQ$4,DQ$3)</f>
        <v>0</v>
      </c>
      <c r="DR181" s="15">
        <f ca="1">_xll.DBRW($B$3,$Q$37,$Q$38,$Q$40,$Q$41,$Q$42,$P181,DR$2,DR$4,DR$3)</f>
        <v>0</v>
      </c>
      <c r="DS181" s="15">
        <f ca="1">_xll.DBRW($B$3,$Q$37,$Q$38,$Q$40,$Q$41,$Q$42,$P181,DS$2,DS$4,DS$3)</f>
        <v>0</v>
      </c>
      <c r="DT181" s="15">
        <f ca="1">_xll.DBRW($B$3,$Q$37,$Q$38,$Q$40,$Q$41,$Q$42,$P181,DT$2,DT$4,DT$3)</f>
        <v>0</v>
      </c>
      <c r="DU181" s="15">
        <f ca="1">_xll.DBRW($B$3,$Q$37,$Q$38,$Q$40,$Q$41,$Q$42,$P181,DU$2,DU$4,DU$3)</f>
        <v>0</v>
      </c>
      <c r="DV181" s="15">
        <f ca="1">_xll.DBRW($B$3,$Q$37,$Q$38,$Q$40,$Q$41,$Q$42,$P181,DV$2,DV$4,DV$3)</f>
        <v>0</v>
      </c>
      <c r="DW181" s="15">
        <f ca="1">_xll.DBRW($B$3,$Q$37,$Q$38,$Q$40,$Q$41,$Q$42,$P181,DW$2,DW$4,DW$3)</f>
        <v>0</v>
      </c>
      <c r="DX181" s="15">
        <f ca="1">_xll.DBRW($B$3,$Q$37,$Q$38,$Q$40,$Q$41,$Q$42,$P181,DX$2,DX$4,DX$3)</f>
        <v>0</v>
      </c>
      <c r="DY181" s="15">
        <f t="shared" ca="1" si="241"/>
        <v>0</v>
      </c>
      <c r="DZ181" s="15">
        <f t="shared" ca="1" si="242"/>
        <v>0</v>
      </c>
      <c r="EA181" s="15">
        <f t="shared" ca="1" si="243"/>
        <v>0</v>
      </c>
      <c r="EB181" s="15">
        <f t="shared" ca="1" si="244"/>
        <v>0</v>
      </c>
      <c r="EC181" s="15">
        <f t="shared" ca="1" si="245"/>
        <v>0</v>
      </c>
      <c r="ED181" s="15">
        <f t="shared" ca="1" si="246"/>
        <v>0</v>
      </c>
      <c r="EE181" s="15">
        <f t="shared" ca="1" si="247"/>
        <v>0</v>
      </c>
      <c r="EF181" s="15">
        <f t="shared" ca="1" si="248"/>
        <v>0</v>
      </c>
      <c r="EG181" s="15">
        <f t="shared" ca="1" si="249"/>
        <v>0</v>
      </c>
      <c r="EH181" s="15">
        <f t="shared" ca="1" si="250"/>
        <v>0</v>
      </c>
      <c r="EI181" s="15">
        <f t="shared" ca="1" si="251"/>
        <v>0</v>
      </c>
      <c r="EJ181" s="16">
        <f ca="1">_xll.DBRW($B$3,$Q$37,$Q$38,$Q$40,$Q$41,$Q$42,$P181,EJ$2,EJ$4,EJ$3)</f>
        <v>0</v>
      </c>
      <c r="EK181" s="16">
        <f ca="1">_xll.DBRW($B$3,$Q$37,$Q$38,$Q$40,$Q$41,$Q$42,$P181,EK$2,EK$4,EK$3)</f>
        <v>0</v>
      </c>
      <c r="EL181" s="17">
        <f t="shared" ca="1" si="252"/>
        <v>0</v>
      </c>
      <c r="EM181" s="14">
        <f t="shared" ca="1" si="253"/>
        <v>0</v>
      </c>
      <c r="EN181" s="15">
        <f ca="1">_xll.DBRW($B$3,$Q$37,$Q$38,$Q$40,$Q$41,$Q$42,$P181,EN$2,EN$4,EN$3)</f>
        <v>0</v>
      </c>
      <c r="EO181" s="15">
        <f ca="1">_xll.DBRW($B$3,$Q$37,$Q$38,$Q$40,$Q$41,$Q$42,$P181,EO$2,EO$4,EO$3)</f>
        <v>0</v>
      </c>
      <c r="EP181" s="15">
        <f ca="1">_xll.DBRW($B$3,$Q$37,$Q$38,$Q$40,$Q$41,$Q$42,$P181,EP$2,EP$4,EP$3)</f>
        <v>0</v>
      </c>
      <c r="EQ181" s="15">
        <f ca="1">_xll.DBRW($B$3,$Q$37,$Q$38,$Q$40,$Q$41,$Q$42,$P181,EQ$2,EQ$4,EQ$3)</f>
        <v>0</v>
      </c>
      <c r="ER181" s="15">
        <f ca="1">_xll.DBRW($B$3,$Q$37,$Q$38,$Q$40,$Q$41,$Q$42,$P181,ER$2,ER$4,ER$3)</f>
        <v>0</v>
      </c>
      <c r="ES181" s="15">
        <f ca="1">_xll.DBRW($B$3,$Q$37,$Q$38,$Q$40,$Q$41,$Q$42,$P181,ES$2,ES$4,ES$3)</f>
        <v>0</v>
      </c>
      <c r="ET181" s="15">
        <f ca="1">_xll.DBRW($B$3,$Q$37,$Q$38,$Q$40,$Q$41,$Q$42,$P181,ET$2,ET$4,ET$3)</f>
        <v>0</v>
      </c>
      <c r="EU181" s="15">
        <f ca="1">_xll.DBRW($B$3,$Q$37,$Q$38,$Q$40,$Q$41,$Q$42,$P181,EU$2,EU$4,EU$3)</f>
        <v>0</v>
      </c>
      <c r="EV181" s="15">
        <f ca="1">_xll.DBRW($B$3,$Q$37,$Q$38,$Q$40,$Q$41,$Q$42,$P181,EV$2,EV$4,EV$3)</f>
        <v>0</v>
      </c>
      <c r="EW181" s="15">
        <f ca="1">_xll.DBRW($B$3,$Q$37,$Q$38,$Q$40,$Q$41,$Q$42,$P181,EW$2,EW$4,EW$3)</f>
        <v>0</v>
      </c>
      <c r="EX181" s="15">
        <f t="shared" ca="1" si="254"/>
        <v>0</v>
      </c>
      <c r="EY181" s="15">
        <f t="shared" ca="1" si="255"/>
        <v>0</v>
      </c>
      <c r="EZ181" s="15">
        <f t="shared" ca="1" si="256"/>
        <v>0</v>
      </c>
      <c r="FA181" s="15">
        <f t="shared" ca="1" si="257"/>
        <v>0</v>
      </c>
      <c r="FB181" s="15">
        <f t="shared" ca="1" si="258"/>
        <v>0</v>
      </c>
      <c r="FC181" s="15">
        <f t="shared" ca="1" si="259"/>
        <v>0</v>
      </c>
      <c r="FD181" s="15">
        <f t="shared" ca="1" si="260"/>
        <v>0</v>
      </c>
      <c r="FE181" s="15">
        <f t="shared" ca="1" si="261"/>
        <v>0</v>
      </c>
      <c r="FF181" s="15">
        <f t="shared" ca="1" si="262"/>
        <v>0</v>
      </c>
      <c r="FG181" s="15">
        <f t="shared" ca="1" si="263"/>
        <v>0</v>
      </c>
      <c r="FH181" s="15">
        <f t="shared" ca="1" si="264"/>
        <v>0</v>
      </c>
      <c r="FI181" s="20"/>
      <c r="FJ181" s="85">
        <f t="shared" ca="1" si="265"/>
        <v>0</v>
      </c>
      <c r="FK181" s="21"/>
      <c r="FL181" s="22"/>
      <c r="FM181" s="104">
        <f ca="1">_xll.DBRW($B$3,$Q$37,$Q$38,$Q$40,$Q$41,$Q$42,$P181,FM$2,FM$4,FM$3)</f>
        <v>0</v>
      </c>
      <c r="FN181" s="105">
        <f t="shared" ca="1" si="266"/>
        <v>0</v>
      </c>
      <c r="FO181" s="104">
        <f ca="1">_xll.DBRW($B$3,$Q$37,$Q$38,$Q$40,$Q$41,$Q$42,$P181,FO$2,FO$4,FO$3)</f>
        <v>0</v>
      </c>
      <c r="FP181" s="105">
        <f t="shared" ca="1" si="267"/>
        <v>0</v>
      </c>
      <c r="FQ181" s="86">
        <f t="shared" ca="1" si="268"/>
        <v>0</v>
      </c>
      <c r="FR181" s="103">
        <f t="shared" ca="1" si="269"/>
        <v>0</v>
      </c>
      <c r="FS181" s="23"/>
      <c r="FU181" s="37"/>
      <c r="FV181" s="37"/>
      <c r="FW181" s="37"/>
      <c r="FX181" s="37"/>
      <c r="FY181" s="37"/>
      <c r="FZ181" s="37"/>
      <c r="GA181" s="37"/>
      <c r="GB181" s="37"/>
      <c r="GC181" s="37"/>
      <c r="GD181" s="37"/>
      <c r="GE181" s="37"/>
      <c r="GF181" s="37"/>
      <c r="GG181" s="37"/>
    </row>
    <row r="182" spans="1:189" ht="15" customHeight="1" x14ac:dyDescent="0.25">
      <c r="A182">
        <f t="shared" ca="1" si="191"/>
        <v>1</v>
      </c>
      <c r="C182" s="30"/>
      <c r="D182" s="30"/>
      <c r="E182" s="30" t="str">
        <f t="shared" ca="1" si="271"/>
        <v>VERIF. ELIGIBILITE PMM</v>
      </c>
      <c r="F182" s="30"/>
      <c r="G182" s="30"/>
      <c r="H182" s="30"/>
      <c r="I182" s="30" t="str">
        <f t="shared" ca="1" si="270"/>
        <v>VERIF. ELIGIBILITE PMM</v>
      </c>
      <c r="J182" s="30">
        <f t="shared" ca="1" si="192"/>
        <v>0</v>
      </c>
      <c r="K182" s="4"/>
      <c r="L182" s="9"/>
      <c r="M182" s="10"/>
      <c r="N182" s="9"/>
      <c r="O182" s="11"/>
      <c r="P182" s="130" t="s">
        <v>298</v>
      </c>
      <c r="Q182" s="130"/>
      <c r="R182" s="12"/>
      <c r="S182" s="13"/>
      <c r="T182" s="84">
        <f ca="1">_xll.DBRW($B$3,$Q$37,$Q$38,$Q$40,$Q$41,$Q$42,$P182,T$2,T$4,T$3)</f>
        <v>0</v>
      </c>
      <c r="U182" s="84">
        <f ca="1">_xll.DBRW($B$3,$Q$37,$Q$38,$Q$40,$Q$41,$Q$42,$P182,U$2,U$4,U$3)</f>
        <v>0</v>
      </c>
      <c r="V182" s="85">
        <f t="shared" ca="1" si="193"/>
        <v>0</v>
      </c>
      <c r="W182" s="106">
        <f t="shared" ca="1" si="194"/>
        <v>0</v>
      </c>
      <c r="X182" s="15">
        <f ca="1">_xll.DBRW($B$3,$Q$37,$Q$38,$Q$40,$Q$41,$Q$42,$P182,X$2,X$4,X$3)</f>
        <v>-229.57</v>
      </c>
      <c r="Y182" s="15">
        <f ca="1">_xll.DBRW($B$3,$Q$37,$Q$38,$Q$40,$Q$41,$Q$42,$P182,Y$2,Y$4,Y$3)</f>
        <v>-258194.73999999996</v>
      </c>
      <c r="Z182" s="15">
        <f ca="1">_xll.DBRW($B$3,$Q$37,$Q$38,$Q$40,$Q$41,$Q$42,$P182,Z$2,Z$4,Z$3)</f>
        <v>0</v>
      </c>
      <c r="AA182" s="15">
        <f ca="1">_xll.DBRW($B$3,$Q$37,$Q$38,$Q$40,$Q$41,$Q$42,$P182,AA$2,AA$4,AA$3)</f>
        <v>0</v>
      </c>
      <c r="AB182" s="15">
        <f ca="1">_xll.DBRW($B$3,$Q$37,$Q$38,$Q$40,$Q$41,$Q$42,$P182,AB$2,AB$4,AB$3)</f>
        <v>-90365.52</v>
      </c>
      <c r="AC182" s="15">
        <f ca="1">_xll.DBRW($B$3,$Q$37,$Q$38,$Q$40,$Q$41,$Q$42,$P182,AC$2,AC$4,AC$3)</f>
        <v>-41</v>
      </c>
      <c r="AD182" s="15">
        <f ca="1">_xll.DBRW($B$3,$Q$37,$Q$38,$Q$40,$Q$41,$Q$42,$P182,AD$2,AD$4,AD$3)</f>
        <v>-326329.74</v>
      </c>
      <c r="AE182" s="15">
        <f ca="1">_xll.DBRW($B$3,$Q$37,$Q$38,$Q$40,$Q$41,$Q$42,$P182,AE$2,AE$4,AE$3)</f>
        <v>0</v>
      </c>
      <c r="AF182" s="15">
        <f ca="1">_xll.DBRW($B$3,$Q$37,$Q$38,$Q$40,$Q$41,$Q$42,$P182,AF$2,AF$4,AF$3)</f>
        <v>0</v>
      </c>
      <c r="AG182" s="15">
        <f ca="1">_xll.DBRW($B$3,$Q$37,$Q$38,$Q$40,$Q$41,$Q$42,$P182,AG$2,AG$4,AG$3)</f>
        <v>-126836.29000000002</v>
      </c>
      <c r="AH182" s="15">
        <f t="shared" ca="1" si="195"/>
        <v>-188.57</v>
      </c>
      <c r="AI182" s="15">
        <f t="shared" ca="1" si="196"/>
        <v>68135.000000000029</v>
      </c>
      <c r="AJ182" s="15">
        <f t="shared" ca="1" si="197"/>
        <v>0</v>
      </c>
      <c r="AK182" s="15">
        <f t="shared" ca="1" si="198"/>
        <v>0</v>
      </c>
      <c r="AL182" s="15">
        <f t="shared" ca="1" si="199"/>
        <v>36470.770000000019</v>
      </c>
      <c r="AM182" s="20"/>
      <c r="AN182" s="16">
        <f ca="1">_xll.DBRW($B$3,$Q$37,$Q$38,$Q$40,$Q$41,$Q$42,$P182,AN$2,AN$4,AN$3)</f>
        <v>0</v>
      </c>
      <c r="AO182" s="16">
        <f ca="1">_xll.DBRW($B$3,$Q$37,$Q$38,$Q$40,$Q$41,$Q$42,$P182,AO$2,AO$4,AO$3)</f>
        <v>0</v>
      </c>
      <c r="AP182" s="17">
        <f t="shared" ca="1" si="200"/>
        <v>0</v>
      </c>
      <c r="AQ182" s="14">
        <f t="shared" ca="1" si="201"/>
        <v>-188.57</v>
      </c>
      <c r="AR182" s="18">
        <f ca="1">_xll.DBRW($B$3,$Q$37,$Q$38,$Q$40,$Q$41,$Q$42,$P182,AR$2,AR$4,AR$3)</f>
        <v>0</v>
      </c>
      <c r="AS182" s="19">
        <f ca="1">_xll.DBRW($B$3,$Q$37,$Q$38,$Q$40,$Q$41,$Q$42,$P182,AS$2,AS$4,AS$3)</f>
        <v>0</v>
      </c>
      <c r="AT182" s="18">
        <f ca="1">_xll.DBRW($B$3,$Q$37,$Q$38,$Q$40,$Q$41,$Q$42,$P182,AT$2,AT$4,AT$3)</f>
        <v>0</v>
      </c>
      <c r="AU182" s="15">
        <f ca="1">_xll.DBRW($B$3,$Q$37,$Q$38,$Q$40,$Q$41,$Q$42,$P182,AU$2,AU$4,AU$3)</f>
        <v>0</v>
      </c>
      <c r="AV182" s="15">
        <f ca="1">_xll.DBRW($B$3,$Q$37,$Q$38,$Q$40,$Q$41,$Q$42,$P182,AV$2,AV$4,AV$3)</f>
        <v>0</v>
      </c>
      <c r="AW182" s="18">
        <f ca="1">_xll.DBRW($B$3,$Q$37,$Q$38,$Q$40,$Q$41,$Q$42,$P182,AW$2,AW$4,AW$3)</f>
        <v>0</v>
      </c>
      <c r="AX182" s="19">
        <f ca="1">_xll.DBRW($B$3,$Q$37,$Q$38,$Q$40,$Q$41,$Q$42,$P182,AX$2,AX$4,AX$3)</f>
        <v>0</v>
      </c>
      <c r="AY182" s="18">
        <f ca="1">_xll.DBRW($B$3,$Q$37,$Q$38,$Q$40,$Q$41,$Q$42,$P182,AY$2,AY$4,AY$3)</f>
        <v>0</v>
      </c>
      <c r="AZ182" s="15">
        <f ca="1">_xll.DBRW($B$3,$Q$37,$Q$38,$Q$40,$Q$41,$Q$42,$P182,AZ$2,AZ$4,AZ$3)</f>
        <v>0</v>
      </c>
      <c r="BA182" s="15">
        <f ca="1">_xll.DBRW($B$3,$Q$37,$Q$38,$Q$40,$Q$41,$Q$42,$P182,BA$2,BA$4,BA$3)</f>
        <v>0</v>
      </c>
      <c r="BB182" s="18">
        <f t="shared" ca="1" si="202"/>
        <v>0</v>
      </c>
      <c r="BC182" s="18">
        <f t="shared" ca="1" si="203"/>
        <v>0</v>
      </c>
      <c r="BD182" s="18">
        <f t="shared" ca="1" si="204"/>
        <v>0</v>
      </c>
      <c r="BE182" s="15">
        <f t="shared" ca="1" si="205"/>
        <v>0</v>
      </c>
      <c r="BF182" s="15">
        <f t="shared" ca="1" si="206"/>
        <v>0</v>
      </c>
      <c r="BG182" s="15">
        <f t="shared" ca="1" si="207"/>
        <v>0</v>
      </c>
      <c r="BH182" s="15">
        <f t="shared" ca="1" si="208"/>
        <v>0</v>
      </c>
      <c r="BI182" s="15">
        <f t="shared" ca="1" si="209"/>
        <v>-188.57</v>
      </c>
      <c r="BJ182" s="15">
        <f t="shared" ca="1" si="210"/>
        <v>-188.57</v>
      </c>
      <c r="BK182" s="15">
        <f t="shared" ca="1" si="211"/>
        <v>0</v>
      </c>
      <c r="BL182" s="15">
        <f t="shared" ca="1" si="212"/>
        <v>-188.57</v>
      </c>
      <c r="BM182" s="16">
        <f ca="1">_xll.DBRW($B$3,$Q$37,$Q$38,$Q$40,$Q$41,$Q$42,$P182,BM$2,BM$4,BM$3)</f>
        <v>0</v>
      </c>
      <c r="BN182" s="16">
        <f ca="1">_xll.DBRW($B$3,$Q$37,$Q$38,$Q$40,$Q$41,$Q$42,$P182,BN$2,BN$4,BN$3)</f>
        <v>0</v>
      </c>
      <c r="BO182" s="17">
        <f t="shared" ca="1" si="213"/>
        <v>0</v>
      </c>
      <c r="BP182" s="14">
        <f t="shared" ca="1" si="214"/>
        <v>68135.000000000029</v>
      </c>
      <c r="BQ182" s="15">
        <f ca="1">_xll.DBRW($B$3,$Q$37,$Q$38,$Q$40,$Q$41,$Q$42,$P182,BQ$2,BQ$4,BQ$3)</f>
        <v>0</v>
      </c>
      <c r="BR182" s="15">
        <f ca="1">_xll.DBRW($B$3,$Q$37,$Q$38,$Q$40,$Q$41,$Q$42,$P182,BR$2,BR$4,BR$3)</f>
        <v>0</v>
      </c>
      <c r="BS182" s="15">
        <f ca="1">_xll.DBRW($B$3,$Q$37,$Q$38,$Q$40,$Q$41,$Q$42,$P182,BS$2,BS$4,BS$3)</f>
        <v>0</v>
      </c>
      <c r="BT182" s="15">
        <f ca="1">_xll.DBRW($B$3,$Q$37,$Q$38,$Q$40,$Q$41,$Q$42,$P182,BT$2,BT$4,BT$3)</f>
        <v>0</v>
      </c>
      <c r="BU182" s="15">
        <f ca="1">_xll.DBRW($B$3,$Q$37,$Q$38,$Q$40,$Q$41,$Q$42,$P182,BU$2,BU$4,BU$3)</f>
        <v>0</v>
      </c>
      <c r="BV182" s="15">
        <f ca="1">_xll.DBRW($B$3,$Q$37,$Q$38,$Q$40,$Q$41,$Q$42,$P182,BV$2,BV$4,BV$3)</f>
        <v>0</v>
      </c>
      <c r="BW182" s="15">
        <f ca="1">_xll.DBRW($B$3,$Q$37,$Q$38,$Q$40,$Q$41,$Q$42,$P182,BW$2,BW$4,BW$3)</f>
        <v>0</v>
      </c>
      <c r="BX182" s="15">
        <f ca="1">_xll.DBRW($B$3,$Q$37,$Q$38,$Q$40,$Q$41,$Q$42,$P182,BX$2,BX$4,BX$3)</f>
        <v>0</v>
      </c>
      <c r="BY182" s="15">
        <f ca="1">_xll.DBRW($B$3,$Q$37,$Q$38,$Q$40,$Q$41,$Q$42,$P182,BY$2,BY$4,BY$3)</f>
        <v>0</v>
      </c>
      <c r="BZ182" s="15">
        <f ca="1">_xll.DBRW($B$3,$Q$37,$Q$38,$Q$40,$Q$41,$Q$42,$P182,BZ$2,BZ$4,BZ$3)</f>
        <v>0</v>
      </c>
      <c r="CA182" s="15">
        <f t="shared" ca="1" si="215"/>
        <v>0</v>
      </c>
      <c r="CB182" s="15">
        <f t="shared" ca="1" si="216"/>
        <v>0</v>
      </c>
      <c r="CC182" s="15">
        <f t="shared" ca="1" si="217"/>
        <v>0</v>
      </c>
      <c r="CD182" s="15">
        <f t="shared" ca="1" si="218"/>
        <v>0</v>
      </c>
      <c r="CE182" s="15">
        <f t="shared" ca="1" si="219"/>
        <v>0</v>
      </c>
      <c r="CF182" s="15">
        <f t="shared" ca="1" si="220"/>
        <v>0</v>
      </c>
      <c r="CG182" s="15">
        <f t="shared" ca="1" si="221"/>
        <v>0</v>
      </c>
      <c r="CH182" s="15">
        <f t="shared" ca="1" si="222"/>
        <v>68135.000000000029</v>
      </c>
      <c r="CI182" s="15">
        <f t="shared" ca="1" si="223"/>
        <v>68135.000000000029</v>
      </c>
      <c r="CJ182" s="15">
        <f t="shared" ca="1" si="224"/>
        <v>0</v>
      </c>
      <c r="CK182" s="15">
        <f t="shared" ca="1" si="225"/>
        <v>68135.000000000029</v>
      </c>
      <c r="CL182" s="16">
        <f ca="1">_xll.DBRW($B$3,$Q$37,$Q$38,$Q$40,$Q$41,$Q$42,$P182,CL$2,CL$4,CL$3)</f>
        <v>0</v>
      </c>
      <c r="CM182" s="16">
        <f ca="1">_xll.DBRW($B$3,$Q$37,$Q$38,$Q$40,$Q$41,$Q$42,$P182,CM$2,CM$4,CM$3)</f>
        <v>0</v>
      </c>
      <c r="CN182" s="17">
        <f t="shared" ca="1" si="226"/>
        <v>0</v>
      </c>
      <c r="CO182" s="14">
        <f t="shared" ca="1" si="227"/>
        <v>0</v>
      </c>
      <c r="CP182" s="15">
        <f ca="1">_xll.DBRW($B$3,$Q$37,$Q$38,$Q$40,$Q$41,$Q$42,$P182,CP$2,CP$4,CP$3)</f>
        <v>0</v>
      </c>
      <c r="CQ182" s="15">
        <f ca="1">_xll.DBRW($B$3,$Q$37,$Q$38,$Q$40,$Q$41,$Q$42,$P182,CQ$2,CQ$4,CQ$3)</f>
        <v>0</v>
      </c>
      <c r="CR182" s="15">
        <f ca="1">_xll.DBRW($B$3,$Q$37,$Q$38,$Q$40,$Q$41,$Q$42,$P182,CR$2,CR$4,CR$3)</f>
        <v>0</v>
      </c>
      <c r="CS182" s="15">
        <f ca="1">_xll.DBRW($B$3,$Q$37,$Q$38,$Q$40,$Q$41,$Q$42,$P182,CS$2,CS$4,CS$3)</f>
        <v>0</v>
      </c>
      <c r="CT182" s="15">
        <f ca="1">_xll.DBRW($B$3,$Q$37,$Q$38,$Q$40,$Q$41,$Q$42,$P182,CT$2,CT$4,CT$3)</f>
        <v>0</v>
      </c>
      <c r="CU182" s="15">
        <f ca="1">_xll.DBRW($B$3,$Q$37,$Q$38,$Q$40,$Q$41,$Q$42,$P182,CU$2,CU$4,CU$3)</f>
        <v>0</v>
      </c>
      <c r="CV182" s="15">
        <f ca="1">_xll.DBRW($B$3,$Q$37,$Q$38,$Q$40,$Q$41,$Q$42,$P182,CV$2,CV$4,CV$3)</f>
        <v>0</v>
      </c>
      <c r="CW182" s="15">
        <f ca="1">_xll.DBRW($B$3,$Q$37,$Q$38,$Q$40,$Q$41,$Q$42,$P182,CW$2,CW$4,CW$3)</f>
        <v>0</v>
      </c>
      <c r="CX182" s="15">
        <f ca="1">_xll.DBRW($B$3,$Q$37,$Q$38,$Q$40,$Q$41,$Q$42,$P182,CX$2,CX$4,CX$3)</f>
        <v>0</v>
      </c>
      <c r="CY182" s="15">
        <f ca="1">_xll.DBRW($B$3,$Q$37,$Q$38,$Q$40,$Q$41,$Q$42,$P182,CY$2,CY$4,CY$3)</f>
        <v>0</v>
      </c>
      <c r="CZ182" s="15">
        <f t="shared" ca="1" si="228"/>
        <v>0</v>
      </c>
      <c r="DA182" s="15">
        <f t="shared" ca="1" si="229"/>
        <v>0</v>
      </c>
      <c r="DB182" s="15">
        <f t="shared" ca="1" si="230"/>
        <v>0</v>
      </c>
      <c r="DC182" s="15">
        <f t="shared" ca="1" si="231"/>
        <v>0</v>
      </c>
      <c r="DD182" s="15">
        <f t="shared" ca="1" si="232"/>
        <v>0</v>
      </c>
      <c r="DE182" s="15">
        <f t="shared" ca="1" si="233"/>
        <v>0</v>
      </c>
      <c r="DF182" s="15">
        <f t="shared" ca="1" si="234"/>
        <v>0</v>
      </c>
      <c r="DG182" s="15">
        <f t="shared" ca="1" si="235"/>
        <v>0</v>
      </c>
      <c r="DH182" s="15">
        <f t="shared" ca="1" si="236"/>
        <v>0</v>
      </c>
      <c r="DI182" s="15">
        <f t="shared" ca="1" si="237"/>
        <v>0</v>
      </c>
      <c r="DJ182" s="15">
        <f t="shared" ca="1" si="238"/>
        <v>0</v>
      </c>
      <c r="DK182" s="16">
        <f ca="1">_xll.DBRW($B$3,$Q$37,$Q$38,$Q$40,$Q$41,$Q$42,$P182,DK$2,DK$4,DK$3)</f>
        <v>0</v>
      </c>
      <c r="DL182" s="16">
        <f ca="1">_xll.DBRW($B$3,$Q$37,$Q$38,$Q$40,$Q$41,$Q$42,$P182,DL$2,DL$4,DL$3)</f>
        <v>0</v>
      </c>
      <c r="DM182" s="17">
        <f t="shared" ca="1" si="239"/>
        <v>0</v>
      </c>
      <c r="DN182" s="14">
        <f t="shared" ca="1" si="240"/>
        <v>0</v>
      </c>
      <c r="DO182" s="15">
        <f ca="1">_xll.DBRW($B$3,$Q$37,$Q$38,$Q$40,$Q$41,$Q$42,$P182,DO$2,DO$4,DO$3)</f>
        <v>0</v>
      </c>
      <c r="DP182" s="15">
        <f ca="1">_xll.DBRW($B$3,$Q$37,$Q$38,$Q$40,$Q$41,$Q$42,$P182,DP$2,DP$4,DP$3)</f>
        <v>0</v>
      </c>
      <c r="DQ182" s="15">
        <f ca="1">_xll.DBRW($B$3,$Q$37,$Q$38,$Q$40,$Q$41,$Q$42,$P182,DQ$2,DQ$4,DQ$3)</f>
        <v>0</v>
      </c>
      <c r="DR182" s="15">
        <f ca="1">_xll.DBRW($B$3,$Q$37,$Q$38,$Q$40,$Q$41,$Q$42,$P182,DR$2,DR$4,DR$3)</f>
        <v>0</v>
      </c>
      <c r="DS182" s="15">
        <f ca="1">_xll.DBRW($B$3,$Q$37,$Q$38,$Q$40,$Q$41,$Q$42,$P182,DS$2,DS$4,DS$3)</f>
        <v>0</v>
      </c>
      <c r="DT182" s="15">
        <f ca="1">_xll.DBRW($B$3,$Q$37,$Q$38,$Q$40,$Q$41,$Q$42,$P182,DT$2,DT$4,DT$3)</f>
        <v>0</v>
      </c>
      <c r="DU182" s="15">
        <f ca="1">_xll.DBRW($B$3,$Q$37,$Q$38,$Q$40,$Q$41,$Q$42,$P182,DU$2,DU$4,DU$3)</f>
        <v>0</v>
      </c>
      <c r="DV182" s="15">
        <f ca="1">_xll.DBRW($B$3,$Q$37,$Q$38,$Q$40,$Q$41,$Q$42,$P182,DV$2,DV$4,DV$3)</f>
        <v>0</v>
      </c>
      <c r="DW182" s="15">
        <f ca="1">_xll.DBRW($B$3,$Q$37,$Q$38,$Q$40,$Q$41,$Q$42,$P182,DW$2,DW$4,DW$3)</f>
        <v>0</v>
      </c>
      <c r="DX182" s="15">
        <f ca="1">_xll.DBRW($B$3,$Q$37,$Q$38,$Q$40,$Q$41,$Q$42,$P182,DX$2,DX$4,DX$3)</f>
        <v>0</v>
      </c>
      <c r="DY182" s="15">
        <f t="shared" ca="1" si="241"/>
        <v>0</v>
      </c>
      <c r="DZ182" s="15">
        <f t="shared" ca="1" si="242"/>
        <v>0</v>
      </c>
      <c r="EA182" s="15">
        <f t="shared" ca="1" si="243"/>
        <v>0</v>
      </c>
      <c r="EB182" s="15">
        <f t="shared" ca="1" si="244"/>
        <v>0</v>
      </c>
      <c r="EC182" s="15">
        <f t="shared" ca="1" si="245"/>
        <v>0</v>
      </c>
      <c r="ED182" s="15">
        <f t="shared" ca="1" si="246"/>
        <v>0</v>
      </c>
      <c r="EE182" s="15">
        <f t="shared" ca="1" si="247"/>
        <v>0</v>
      </c>
      <c r="EF182" s="15">
        <f t="shared" ca="1" si="248"/>
        <v>0</v>
      </c>
      <c r="EG182" s="15">
        <f t="shared" ca="1" si="249"/>
        <v>0</v>
      </c>
      <c r="EH182" s="15">
        <f t="shared" ca="1" si="250"/>
        <v>0</v>
      </c>
      <c r="EI182" s="15">
        <f t="shared" ca="1" si="251"/>
        <v>0</v>
      </c>
      <c r="EJ182" s="16">
        <f ca="1">_xll.DBRW($B$3,$Q$37,$Q$38,$Q$40,$Q$41,$Q$42,$P182,EJ$2,EJ$4,EJ$3)</f>
        <v>0</v>
      </c>
      <c r="EK182" s="16">
        <f ca="1">_xll.DBRW($B$3,$Q$37,$Q$38,$Q$40,$Q$41,$Q$42,$P182,EK$2,EK$4,EK$3)</f>
        <v>0</v>
      </c>
      <c r="EL182" s="17">
        <f t="shared" ca="1" si="252"/>
        <v>0</v>
      </c>
      <c r="EM182" s="14">
        <f t="shared" ca="1" si="253"/>
        <v>36470.770000000019</v>
      </c>
      <c r="EN182" s="15">
        <f ca="1">_xll.DBRW($B$3,$Q$37,$Q$38,$Q$40,$Q$41,$Q$42,$P182,EN$2,EN$4,EN$3)</f>
        <v>0</v>
      </c>
      <c r="EO182" s="15">
        <f ca="1">_xll.DBRW($B$3,$Q$37,$Q$38,$Q$40,$Q$41,$Q$42,$P182,EO$2,EO$4,EO$3)</f>
        <v>0</v>
      </c>
      <c r="EP182" s="15">
        <f ca="1">_xll.DBRW($B$3,$Q$37,$Q$38,$Q$40,$Q$41,$Q$42,$P182,EP$2,EP$4,EP$3)</f>
        <v>0</v>
      </c>
      <c r="EQ182" s="15">
        <f ca="1">_xll.DBRW($B$3,$Q$37,$Q$38,$Q$40,$Q$41,$Q$42,$P182,EQ$2,EQ$4,EQ$3)</f>
        <v>0</v>
      </c>
      <c r="ER182" s="15">
        <f ca="1">_xll.DBRW($B$3,$Q$37,$Q$38,$Q$40,$Q$41,$Q$42,$P182,ER$2,ER$4,ER$3)</f>
        <v>0</v>
      </c>
      <c r="ES182" s="15">
        <f ca="1">_xll.DBRW($B$3,$Q$37,$Q$38,$Q$40,$Q$41,$Q$42,$P182,ES$2,ES$4,ES$3)</f>
        <v>0</v>
      </c>
      <c r="ET182" s="15">
        <f ca="1">_xll.DBRW($B$3,$Q$37,$Q$38,$Q$40,$Q$41,$Q$42,$P182,ET$2,ET$4,ET$3)</f>
        <v>0</v>
      </c>
      <c r="EU182" s="15">
        <f ca="1">_xll.DBRW($B$3,$Q$37,$Q$38,$Q$40,$Q$41,$Q$42,$P182,EU$2,EU$4,EU$3)</f>
        <v>0</v>
      </c>
      <c r="EV182" s="15">
        <f ca="1">_xll.DBRW($B$3,$Q$37,$Q$38,$Q$40,$Q$41,$Q$42,$P182,EV$2,EV$4,EV$3)</f>
        <v>0</v>
      </c>
      <c r="EW182" s="15">
        <f ca="1">_xll.DBRW($B$3,$Q$37,$Q$38,$Q$40,$Q$41,$Q$42,$P182,EW$2,EW$4,EW$3)</f>
        <v>0</v>
      </c>
      <c r="EX182" s="15">
        <f t="shared" ca="1" si="254"/>
        <v>0</v>
      </c>
      <c r="EY182" s="15">
        <f t="shared" ca="1" si="255"/>
        <v>0</v>
      </c>
      <c r="EZ182" s="15">
        <f t="shared" ca="1" si="256"/>
        <v>0</v>
      </c>
      <c r="FA182" s="15">
        <f t="shared" ca="1" si="257"/>
        <v>0</v>
      </c>
      <c r="FB182" s="15">
        <f t="shared" ca="1" si="258"/>
        <v>0</v>
      </c>
      <c r="FC182" s="15">
        <f t="shared" ca="1" si="259"/>
        <v>0</v>
      </c>
      <c r="FD182" s="15">
        <f t="shared" ca="1" si="260"/>
        <v>0</v>
      </c>
      <c r="FE182" s="15">
        <f t="shared" ca="1" si="261"/>
        <v>36470.770000000019</v>
      </c>
      <c r="FF182" s="15">
        <f t="shared" ca="1" si="262"/>
        <v>36470.770000000019</v>
      </c>
      <c r="FG182" s="15">
        <f t="shared" ca="1" si="263"/>
        <v>0</v>
      </c>
      <c r="FH182" s="15">
        <f t="shared" ca="1" si="264"/>
        <v>36470.770000000019</v>
      </c>
      <c r="FI182" s="20"/>
      <c r="FJ182" s="85">
        <f t="shared" ca="1" si="265"/>
        <v>0</v>
      </c>
      <c r="FK182" s="21"/>
      <c r="FL182" s="22"/>
      <c r="FM182" s="104">
        <f ca="1">_xll.DBRW($B$3,$Q$37,$Q$38,$Q$40,$Q$41,$Q$42,$P182,FM$2,FM$4,FM$3)</f>
        <v>-348789.83</v>
      </c>
      <c r="FN182" s="105">
        <f t="shared" ca="1" si="266"/>
        <v>0</v>
      </c>
      <c r="FO182" s="104">
        <f ca="1">_xll.DBRW($B$3,$Q$37,$Q$38,$Q$40,$Q$41,$Q$42,$P182,FO$2,FO$4,FO$3)</f>
        <v>-453207.02999999997</v>
      </c>
      <c r="FP182" s="105">
        <f t="shared" ca="1" si="267"/>
        <v>0</v>
      </c>
      <c r="FQ182" s="86">
        <f t="shared" ca="1" si="268"/>
        <v>104417.19999999995</v>
      </c>
      <c r="FR182" s="103">
        <f t="shared" ca="1" si="269"/>
        <v>0</v>
      </c>
      <c r="FS182" s="23"/>
      <c r="FU182" s="37"/>
      <c r="FV182" s="37"/>
      <c r="FW182" s="37"/>
      <c r="FX182" s="37"/>
      <c r="FY182" s="37"/>
      <c r="FZ182" s="37"/>
      <c r="GA182" s="37"/>
      <c r="GB182" s="37"/>
      <c r="GC182" s="37"/>
      <c r="GD182" s="37"/>
      <c r="GE182" s="37"/>
      <c r="GF182" s="37"/>
      <c r="GG182" s="37"/>
    </row>
    <row r="183" spans="1:189" ht="15" customHeight="1" x14ac:dyDescent="0.25">
      <c r="A183">
        <f t="shared" ca="1" si="191"/>
        <v>1</v>
      </c>
      <c r="C183" s="30"/>
      <c r="D183" s="30"/>
      <c r="E183" s="30" t="str">
        <f t="shared" ca="1" si="271"/>
        <v>VERIF. ELIGIBILITE PMM</v>
      </c>
      <c r="F183" s="30"/>
      <c r="G183" s="30"/>
      <c r="H183" s="30"/>
      <c r="I183" s="30" t="str">
        <f t="shared" ca="1" si="270"/>
        <v>VERIF. ELIGIBILITE PMM</v>
      </c>
      <c r="J183" s="30">
        <f t="shared" ca="1" si="192"/>
        <v>0</v>
      </c>
      <c r="K183" s="4"/>
      <c r="L183" s="9"/>
      <c r="M183" s="10"/>
      <c r="N183" s="9"/>
      <c r="O183" s="11"/>
      <c r="P183" s="130" t="s">
        <v>301</v>
      </c>
      <c r="Q183" s="130"/>
      <c r="R183" s="12"/>
      <c r="S183" s="13"/>
      <c r="T183" s="84">
        <f ca="1">_xll.DBRW($B$3,$Q$37,$Q$38,$Q$40,$Q$41,$Q$42,$P183,T$2,T$4,T$3)</f>
        <v>0</v>
      </c>
      <c r="U183" s="84">
        <f ca="1">_xll.DBRW($B$3,$Q$37,$Q$38,$Q$40,$Q$41,$Q$42,$P183,U$2,U$4,U$3)</f>
        <v>0</v>
      </c>
      <c r="V183" s="85">
        <f t="shared" ca="1" si="193"/>
        <v>0</v>
      </c>
      <c r="W183" s="106">
        <f t="shared" ca="1" si="194"/>
        <v>0</v>
      </c>
      <c r="X183" s="15">
        <f ca="1">_xll.DBRW($B$3,$Q$37,$Q$38,$Q$40,$Q$41,$Q$42,$P183,X$2,X$4,X$3)</f>
        <v>0</v>
      </c>
      <c r="Y183" s="15">
        <f ca="1">_xll.DBRW($B$3,$Q$37,$Q$38,$Q$40,$Q$41,$Q$42,$P183,Y$2,Y$4,Y$3)</f>
        <v>0</v>
      </c>
      <c r="Z183" s="15">
        <f ca="1">_xll.DBRW($B$3,$Q$37,$Q$38,$Q$40,$Q$41,$Q$42,$P183,Z$2,Z$4,Z$3)</f>
        <v>0</v>
      </c>
      <c r="AA183" s="15">
        <f ca="1">_xll.DBRW($B$3,$Q$37,$Q$38,$Q$40,$Q$41,$Q$42,$P183,AA$2,AA$4,AA$3)</f>
        <v>0</v>
      </c>
      <c r="AB183" s="15">
        <f ca="1">_xll.DBRW($B$3,$Q$37,$Q$38,$Q$40,$Q$41,$Q$42,$P183,AB$2,AB$4,AB$3)</f>
        <v>0</v>
      </c>
      <c r="AC183" s="15">
        <f ca="1">_xll.DBRW($B$3,$Q$37,$Q$38,$Q$40,$Q$41,$Q$42,$P183,AC$2,AC$4,AC$3)</f>
        <v>0</v>
      </c>
      <c r="AD183" s="15">
        <f ca="1">_xll.DBRW($B$3,$Q$37,$Q$38,$Q$40,$Q$41,$Q$42,$P183,AD$2,AD$4,AD$3)</f>
        <v>0</v>
      </c>
      <c r="AE183" s="15">
        <f ca="1">_xll.DBRW($B$3,$Q$37,$Q$38,$Q$40,$Q$41,$Q$42,$P183,AE$2,AE$4,AE$3)</f>
        <v>0</v>
      </c>
      <c r="AF183" s="15">
        <f ca="1">_xll.DBRW($B$3,$Q$37,$Q$38,$Q$40,$Q$41,$Q$42,$P183,AF$2,AF$4,AF$3)</f>
        <v>0</v>
      </c>
      <c r="AG183" s="15">
        <f ca="1">_xll.DBRW($B$3,$Q$37,$Q$38,$Q$40,$Q$41,$Q$42,$P183,AG$2,AG$4,AG$3)</f>
        <v>0</v>
      </c>
      <c r="AH183" s="15">
        <f t="shared" ca="1" si="195"/>
        <v>0</v>
      </c>
      <c r="AI183" s="15">
        <f t="shared" ca="1" si="196"/>
        <v>0</v>
      </c>
      <c r="AJ183" s="15">
        <f t="shared" ca="1" si="197"/>
        <v>0</v>
      </c>
      <c r="AK183" s="15">
        <f t="shared" ca="1" si="198"/>
        <v>0</v>
      </c>
      <c r="AL183" s="15">
        <f t="shared" ca="1" si="199"/>
        <v>0</v>
      </c>
      <c r="AM183" s="20"/>
      <c r="AN183" s="16">
        <f ca="1">_xll.DBRW($B$3,$Q$37,$Q$38,$Q$40,$Q$41,$Q$42,$P183,AN$2,AN$4,AN$3)</f>
        <v>0</v>
      </c>
      <c r="AO183" s="16">
        <f ca="1">_xll.DBRW($B$3,$Q$37,$Q$38,$Q$40,$Q$41,$Q$42,$P183,AO$2,AO$4,AO$3)</f>
        <v>0</v>
      </c>
      <c r="AP183" s="17">
        <f t="shared" ca="1" si="200"/>
        <v>0</v>
      </c>
      <c r="AQ183" s="14">
        <f t="shared" ca="1" si="201"/>
        <v>0</v>
      </c>
      <c r="AR183" s="18">
        <f ca="1">_xll.DBRW($B$3,$Q$37,$Q$38,$Q$40,$Q$41,$Q$42,$P183,AR$2,AR$4,AR$3)</f>
        <v>0</v>
      </c>
      <c r="AS183" s="19">
        <f ca="1">_xll.DBRW($B$3,$Q$37,$Q$38,$Q$40,$Q$41,$Q$42,$P183,AS$2,AS$4,AS$3)</f>
        <v>0</v>
      </c>
      <c r="AT183" s="18">
        <f ca="1">_xll.DBRW($B$3,$Q$37,$Q$38,$Q$40,$Q$41,$Q$42,$P183,AT$2,AT$4,AT$3)</f>
        <v>0</v>
      </c>
      <c r="AU183" s="15">
        <f ca="1">_xll.DBRW($B$3,$Q$37,$Q$38,$Q$40,$Q$41,$Q$42,$P183,AU$2,AU$4,AU$3)</f>
        <v>0</v>
      </c>
      <c r="AV183" s="15">
        <f ca="1">_xll.DBRW($B$3,$Q$37,$Q$38,$Q$40,$Q$41,$Q$42,$P183,AV$2,AV$4,AV$3)</f>
        <v>0</v>
      </c>
      <c r="AW183" s="18">
        <f ca="1">_xll.DBRW($B$3,$Q$37,$Q$38,$Q$40,$Q$41,$Q$42,$P183,AW$2,AW$4,AW$3)</f>
        <v>0</v>
      </c>
      <c r="AX183" s="19">
        <f ca="1">_xll.DBRW($B$3,$Q$37,$Q$38,$Q$40,$Q$41,$Q$42,$P183,AX$2,AX$4,AX$3)</f>
        <v>0</v>
      </c>
      <c r="AY183" s="18">
        <f ca="1">_xll.DBRW($B$3,$Q$37,$Q$38,$Q$40,$Q$41,$Q$42,$P183,AY$2,AY$4,AY$3)</f>
        <v>0</v>
      </c>
      <c r="AZ183" s="15">
        <f ca="1">_xll.DBRW($B$3,$Q$37,$Q$38,$Q$40,$Q$41,$Q$42,$P183,AZ$2,AZ$4,AZ$3)</f>
        <v>0</v>
      </c>
      <c r="BA183" s="15">
        <f ca="1">_xll.DBRW($B$3,$Q$37,$Q$38,$Q$40,$Q$41,$Q$42,$P183,BA$2,BA$4,BA$3)</f>
        <v>0</v>
      </c>
      <c r="BB183" s="18">
        <f t="shared" ca="1" si="202"/>
        <v>0</v>
      </c>
      <c r="BC183" s="18">
        <f t="shared" ca="1" si="203"/>
        <v>0</v>
      </c>
      <c r="BD183" s="18">
        <f t="shared" ca="1" si="204"/>
        <v>0</v>
      </c>
      <c r="BE183" s="15">
        <f t="shared" ca="1" si="205"/>
        <v>0</v>
      </c>
      <c r="BF183" s="15">
        <f t="shared" ca="1" si="206"/>
        <v>0</v>
      </c>
      <c r="BG183" s="15">
        <f t="shared" ca="1" si="207"/>
        <v>0</v>
      </c>
      <c r="BH183" s="15">
        <f t="shared" ca="1" si="208"/>
        <v>0</v>
      </c>
      <c r="BI183" s="15">
        <f t="shared" ca="1" si="209"/>
        <v>0</v>
      </c>
      <c r="BJ183" s="15">
        <f t="shared" ca="1" si="210"/>
        <v>0</v>
      </c>
      <c r="BK183" s="15">
        <f t="shared" ca="1" si="211"/>
        <v>0</v>
      </c>
      <c r="BL183" s="15">
        <f t="shared" ca="1" si="212"/>
        <v>0</v>
      </c>
      <c r="BM183" s="16">
        <f ca="1">_xll.DBRW($B$3,$Q$37,$Q$38,$Q$40,$Q$41,$Q$42,$P183,BM$2,BM$4,BM$3)</f>
        <v>0</v>
      </c>
      <c r="BN183" s="16">
        <f ca="1">_xll.DBRW($B$3,$Q$37,$Q$38,$Q$40,$Q$41,$Q$42,$P183,BN$2,BN$4,BN$3)</f>
        <v>0</v>
      </c>
      <c r="BO183" s="17">
        <f t="shared" ca="1" si="213"/>
        <v>0</v>
      </c>
      <c r="BP183" s="14">
        <f t="shared" ca="1" si="214"/>
        <v>0</v>
      </c>
      <c r="BQ183" s="15">
        <f ca="1">_xll.DBRW($B$3,$Q$37,$Q$38,$Q$40,$Q$41,$Q$42,$P183,BQ$2,BQ$4,BQ$3)</f>
        <v>0</v>
      </c>
      <c r="BR183" s="15">
        <f ca="1">_xll.DBRW($B$3,$Q$37,$Q$38,$Q$40,$Q$41,$Q$42,$P183,BR$2,BR$4,BR$3)</f>
        <v>0</v>
      </c>
      <c r="BS183" s="15">
        <f ca="1">_xll.DBRW($B$3,$Q$37,$Q$38,$Q$40,$Q$41,$Q$42,$P183,BS$2,BS$4,BS$3)</f>
        <v>0</v>
      </c>
      <c r="BT183" s="15">
        <f ca="1">_xll.DBRW($B$3,$Q$37,$Q$38,$Q$40,$Q$41,$Q$42,$P183,BT$2,BT$4,BT$3)</f>
        <v>0</v>
      </c>
      <c r="BU183" s="15">
        <f ca="1">_xll.DBRW($B$3,$Q$37,$Q$38,$Q$40,$Q$41,$Q$42,$P183,BU$2,BU$4,BU$3)</f>
        <v>0</v>
      </c>
      <c r="BV183" s="15">
        <f ca="1">_xll.DBRW($B$3,$Q$37,$Q$38,$Q$40,$Q$41,$Q$42,$P183,BV$2,BV$4,BV$3)</f>
        <v>0</v>
      </c>
      <c r="BW183" s="15">
        <f ca="1">_xll.DBRW($B$3,$Q$37,$Q$38,$Q$40,$Q$41,$Q$42,$P183,BW$2,BW$4,BW$3)</f>
        <v>0</v>
      </c>
      <c r="BX183" s="15">
        <f ca="1">_xll.DBRW($B$3,$Q$37,$Q$38,$Q$40,$Q$41,$Q$42,$P183,BX$2,BX$4,BX$3)</f>
        <v>0</v>
      </c>
      <c r="BY183" s="15">
        <f ca="1">_xll.DBRW($B$3,$Q$37,$Q$38,$Q$40,$Q$41,$Q$42,$P183,BY$2,BY$4,BY$3)</f>
        <v>0</v>
      </c>
      <c r="BZ183" s="15">
        <f ca="1">_xll.DBRW($B$3,$Q$37,$Q$38,$Q$40,$Q$41,$Q$42,$P183,BZ$2,BZ$4,BZ$3)</f>
        <v>0</v>
      </c>
      <c r="CA183" s="15">
        <f t="shared" ca="1" si="215"/>
        <v>0</v>
      </c>
      <c r="CB183" s="15">
        <f t="shared" ca="1" si="216"/>
        <v>0</v>
      </c>
      <c r="CC183" s="15">
        <f t="shared" ca="1" si="217"/>
        <v>0</v>
      </c>
      <c r="CD183" s="15">
        <f t="shared" ca="1" si="218"/>
        <v>0</v>
      </c>
      <c r="CE183" s="15">
        <f t="shared" ca="1" si="219"/>
        <v>0</v>
      </c>
      <c r="CF183" s="15">
        <f t="shared" ca="1" si="220"/>
        <v>0</v>
      </c>
      <c r="CG183" s="15">
        <f t="shared" ca="1" si="221"/>
        <v>0</v>
      </c>
      <c r="CH183" s="15">
        <f t="shared" ca="1" si="222"/>
        <v>0</v>
      </c>
      <c r="CI183" s="15">
        <f t="shared" ca="1" si="223"/>
        <v>0</v>
      </c>
      <c r="CJ183" s="15">
        <f t="shared" ca="1" si="224"/>
        <v>0</v>
      </c>
      <c r="CK183" s="15">
        <f t="shared" ca="1" si="225"/>
        <v>0</v>
      </c>
      <c r="CL183" s="16">
        <f ca="1">_xll.DBRW($B$3,$Q$37,$Q$38,$Q$40,$Q$41,$Q$42,$P183,CL$2,CL$4,CL$3)</f>
        <v>0</v>
      </c>
      <c r="CM183" s="16">
        <f ca="1">_xll.DBRW($B$3,$Q$37,$Q$38,$Q$40,$Q$41,$Q$42,$P183,CM$2,CM$4,CM$3)</f>
        <v>0</v>
      </c>
      <c r="CN183" s="17">
        <f t="shared" ca="1" si="226"/>
        <v>0</v>
      </c>
      <c r="CO183" s="14">
        <f t="shared" ca="1" si="227"/>
        <v>0</v>
      </c>
      <c r="CP183" s="15">
        <f ca="1">_xll.DBRW($B$3,$Q$37,$Q$38,$Q$40,$Q$41,$Q$42,$P183,CP$2,CP$4,CP$3)</f>
        <v>0</v>
      </c>
      <c r="CQ183" s="15">
        <f ca="1">_xll.DBRW($B$3,$Q$37,$Q$38,$Q$40,$Q$41,$Q$42,$P183,CQ$2,CQ$4,CQ$3)</f>
        <v>0</v>
      </c>
      <c r="CR183" s="15">
        <f ca="1">_xll.DBRW($B$3,$Q$37,$Q$38,$Q$40,$Q$41,$Q$42,$P183,CR$2,CR$4,CR$3)</f>
        <v>0</v>
      </c>
      <c r="CS183" s="15">
        <f ca="1">_xll.DBRW($B$3,$Q$37,$Q$38,$Q$40,$Q$41,$Q$42,$P183,CS$2,CS$4,CS$3)</f>
        <v>0</v>
      </c>
      <c r="CT183" s="15">
        <f ca="1">_xll.DBRW($B$3,$Q$37,$Q$38,$Q$40,$Q$41,$Q$42,$P183,CT$2,CT$4,CT$3)</f>
        <v>0</v>
      </c>
      <c r="CU183" s="15">
        <f ca="1">_xll.DBRW($B$3,$Q$37,$Q$38,$Q$40,$Q$41,$Q$42,$P183,CU$2,CU$4,CU$3)</f>
        <v>0</v>
      </c>
      <c r="CV183" s="15">
        <f ca="1">_xll.DBRW($B$3,$Q$37,$Q$38,$Q$40,$Q$41,$Q$42,$P183,CV$2,CV$4,CV$3)</f>
        <v>0</v>
      </c>
      <c r="CW183" s="15">
        <f ca="1">_xll.DBRW($B$3,$Q$37,$Q$38,$Q$40,$Q$41,$Q$42,$P183,CW$2,CW$4,CW$3)</f>
        <v>0</v>
      </c>
      <c r="CX183" s="15">
        <f ca="1">_xll.DBRW($B$3,$Q$37,$Q$38,$Q$40,$Q$41,$Q$42,$P183,CX$2,CX$4,CX$3)</f>
        <v>0</v>
      </c>
      <c r="CY183" s="15">
        <f ca="1">_xll.DBRW($B$3,$Q$37,$Q$38,$Q$40,$Q$41,$Q$42,$P183,CY$2,CY$4,CY$3)</f>
        <v>0</v>
      </c>
      <c r="CZ183" s="15">
        <f t="shared" ca="1" si="228"/>
        <v>0</v>
      </c>
      <c r="DA183" s="15">
        <f t="shared" ca="1" si="229"/>
        <v>0</v>
      </c>
      <c r="DB183" s="15">
        <f t="shared" ca="1" si="230"/>
        <v>0</v>
      </c>
      <c r="DC183" s="15">
        <f t="shared" ca="1" si="231"/>
        <v>0</v>
      </c>
      <c r="DD183" s="15">
        <f t="shared" ca="1" si="232"/>
        <v>0</v>
      </c>
      <c r="DE183" s="15">
        <f t="shared" ca="1" si="233"/>
        <v>0</v>
      </c>
      <c r="DF183" s="15">
        <f t="shared" ca="1" si="234"/>
        <v>0</v>
      </c>
      <c r="DG183" s="15">
        <f t="shared" ca="1" si="235"/>
        <v>0</v>
      </c>
      <c r="DH183" s="15">
        <f t="shared" ca="1" si="236"/>
        <v>0</v>
      </c>
      <c r="DI183" s="15">
        <f t="shared" ca="1" si="237"/>
        <v>0</v>
      </c>
      <c r="DJ183" s="15">
        <f t="shared" ca="1" si="238"/>
        <v>0</v>
      </c>
      <c r="DK183" s="16">
        <f ca="1">_xll.DBRW($B$3,$Q$37,$Q$38,$Q$40,$Q$41,$Q$42,$P183,DK$2,DK$4,DK$3)</f>
        <v>0</v>
      </c>
      <c r="DL183" s="16">
        <f ca="1">_xll.DBRW($B$3,$Q$37,$Q$38,$Q$40,$Q$41,$Q$42,$P183,DL$2,DL$4,DL$3)</f>
        <v>0</v>
      </c>
      <c r="DM183" s="17">
        <f t="shared" ca="1" si="239"/>
        <v>0</v>
      </c>
      <c r="DN183" s="14">
        <f t="shared" ca="1" si="240"/>
        <v>0</v>
      </c>
      <c r="DO183" s="15">
        <f ca="1">_xll.DBRW($B$3,$Q$37,$Q$38,$Q$40,$Q$41,$Q$42,$P183,DO$2,DO$4,DO$3)</f>
        <v>0</v>
      </c>
      <c r="DP183" s="15">
        <f ca="1">_xll.DBRW($B$3,$Q$37,$Q$38,$Q$40,$Q$41,$Q$42,$P183,DP$2,DP$4,DP$3)</f>
        <v>0</v>
      </c>
      <c r="DQ183" s="15">
        <f ca="1">_xll.DBRW($B$3,$Q$37,$Q$38,$Q$40,$Q$41,$Q$42,$P183,DQ$2,DQ$4,DQ$3)</f>
        <v>0</v>
      </c>
      <c r="DR183" s="15">
        <f ca="1">_xll.DBRW($B$3,$Q$37,$Q$38,$Q$40,$Q$41,$Q$42,$P183,DR$2,DR$4,DR$3)</f>
        <v>0</v>
      </c>
      <c r="DS183" s="15">
        <f ca="1">_xll.DBRW($B$3,$Q$37,$Q$38,$Q$40,$Q$41,$Q$42,$P183,DS$2,DS$4,DS$3)</f>
        <v>0</v>
      </c>
      <c r="DT183" s="15">
        <f ca="1">_xll.DBRW($B$3,$Q$37,$Q$38,$Q$40,$Q$41,$Q$42,$P183,DT$2,DT$4,DT$3)</f>
        <v>0</v>
      </c>
      <c r="DU183" s="15">
        <f ca="1">_xll.DBRW($B$3,$Q$37,$Q$38,$Q$40,$Q$41,$Q$42,$P183,DU$2,DU$4,DU$3)</f>
        <v>0</v>
      </c>
      <c r="DV183" s="15">
        <f ca="1">_xll.DBRW($B$3,$Q$37,$Q$38,$Q$40,$Q$41,$Q$42,$P183,DV$2,DV$4,DV$3)</f>
        <v>0</v>
      </c>
      <c r="DW183" s="15">
        <f ca="1">_xll.DBRW($B$3,$Q$37,$Q$38,$Q$40,$Q$41,$Q$42,$P183,DW$2,DW$4,DW$3)</f>
        <v>0</v>
      </c>
      <c r="DX183" s="15">
        <f ca="1">_xll.DBRW($B$3,$Q$37,$Q$38,$Q$40,$Q$41,$Q$42,$P183,DX$2,DX$4,DX$3)</f>
        <v>0</v>
      </c>
      <c r="DY183" s="15">
        <f t="shared" ca="1" si="241"/>
        <v>0</v>
      </c>
      <c r="DZ183" s="15">
        <f t="shared" ca="1" si="242"/>
        <v>0</v>
      </c>
      <c r="EA183" s="15">
        <f t="shared" ca="1" si="243"/>
        <v>0</v>
      </c>
      <c r="EB183" s="15">
        <f t="shared" ca="1" si="244"/>
        <v>0</v>
      </c>
      <c r="EC183" s="15">
        <f t="shared" ca="1" si="245"/>
        <v>0</v>
      </c>
      <c r="ED183" s="15">
        <f t="shared" ca="1" si="246"/>
        <v>0</v>
      </c>
      <c r="EE183" s="15">
        <f t="shared" ca="1" si="247"/>
        <v>0</v>
      </c>
      <c r="EF183" s="15">
        <f t="shared" ca="1" si="248"/>
        <v>0</v>
      </c>
      <c r="EG183" s="15">
        <f t="shared" ca="1" si="249"/>
        <v>0</v>
      </c>
      <c r="EH183" s="15">
        <f t="shared" ca="1" si="250"/>
        <v>0</v>
      </c>
      <c r="EI183" s="15">
        <f t="shared" ca="1" si="251"/>
        <v>0</v>
      </c>
      <c r="EJ183" s="16">
        <f ca="1">_xll.DBRW($B$3,$Q$37,$Q$38,$Q$40,$Q$41,$Q$42,$P183,EJ$2,EJ$4,EJ$3)</f>
        <v>0</v>
      </c>
      <c r="EK183" s="16">
        <f ca="1">_xll.DBRW($B$3,$Q$37,$Q$38,$Q$40,$Q$41,$Q$42,$P183,EK$2,EK$4,EK$3)</f>
        <v>0</v>
      </c>
      <c r="EL183" s="17">
        <f t="shared" ca="1" si="252"/>
        <v>0</v>
      </c>
      <c r="EM183" s="14">
        <f t="shared" ca="1" si="253"/>
        <v>0</v>
      </c>
      <c r="EN183" s="15">
        <f ca="1">_xll.DBRW($B$3,$Q$37,$Q$38,$Q$40,$Q$41,$Q$42,$P183,EN$2,EN$4,EN$3)</f>
        <v>0</v>
      </c>
      <c r="EO183" s="15">
        <f ca="1">_xll.DBRW($B$3,$Q$37,$Q$38,$Q$40,$Q$41,$Q$42,$P183,EO$2,EO$4,EO$3)</f>
        <v>0</v>
      </c>
      <c r="EP183" s="15">
        <f ca="1">_xll.DBRW($B$3,$Q$37,$Q$38,$Q$40,$Q$41,$Q$42,$P183,EP$2,EP$4,EP$3)</f>
        <v>0</v>
      </c>
      <c r="EQ183" s="15">
        <f ca="1">_xll.DBRW($B$3,$Q$37,$Q$38,$Q$40,$Q$41,$Q$42,$P183,EQ$2,EQ$4,EQ$3)</f>
        <v>0</v>
      </c>
      <c r="ER183" s="15">
        <f ca="1">_xll.DBRW($B$3,$Q$37,$Q$38,$Q$40,$Q$41,$Q$42,$P183,ER$2,ER$4,ER$3)</f>
        <v>0</v>
      </c>
      <c r="ES183" s="15">
        <f ca="1">_xll.DBRW($B$3,$Q$37,$Q$38,$Q$40,$Q$41,$Q$42,$P183,ES$2,ES$4,ES$3)</f>
        <v>0</v>
      </c>
      <c r="ET183" s="15">
        <f ca="1">_xll.DBRW($B$3,$Q$37,$Q$38,$Q$40,$Q$41,$Q$42,$P183,ET$2,ET$4,ET$3)</f>
        <v>0</v>
      </c>
      <c r="EU183" s="15">
        <f ca="1">_xll.DBRW($B$3,$Q$37,$Q$38,$Q$40,$Q$41,$Q$42,$P183,EU$2,EU$4,EU$3)</f>
        <v>0</v>
      </c>
      <c r="EV183" s="15">
        <f ca="1">_xll.DBRW($B$3,$Q$37,$Q$38,$Q$40,$Q$41,$Q$42,$P183,EV$2,EV$4,EV$3)</f>
        <v>0</v>
      </c>
      <c r="EW183" s="15">
        <f ca="1">_xll.DBRW($B$3,$Q$37,$Q$38,$Q$40,$Q$41,$Q$42,$P183,EW$2,EW$4,EW$3)</f>
        <v>0</v>
      </c>
      <c r="EX183" s="15">
        <f t="shared" ca="1" si="254"/>
        <v>0</v>
      </c>
      <c r="EY183" s="15">
        <f t="shared" ca="1" si="255"/>
        <v>0</v>
      </c>
      <c r="EZ183" s="15">
        <f t="shared" ca="1" si="256"/>
        <v>0</v>
      </c>
      <c r="FA183" s="15">
        <f t="shared" ca="1" si="257"/>
        <v>0</v>
      </c>
      <c r="FB183" s="15">
        <f t="shared" ca="1" si="258"/>
        <v>0</v>
      </c>
      <c r="FC183" s="15">
        <f t="shared" ca="1" si="259"/>
        <v>0</v>
      </c>
      <c r="FD183" s="15">
        <f t="shared" ca="1" si="260"/>
        <v>0</v>
      </c>
      <c r="FE183" s="15">
        <f t="shared" ca="1" si="261"/>
        <v>0</v>
      </c>
      <c r="FF183" s="15">
        <f t="shared" ca="1" si="262"/>
        <v>0</v>
      </c>
      <c r="FG183" s="15">
        <f t="shared" ca="1" si="263"/>
        <v>0</v>
      </c>
      <c r="FH183" s="15">
        <f t="shared" ca="1" si="264"/>
        <v>0</v>
      </c>
      <c r="FI183" s="20"/>
      <c r="FJ183" s="85">
        <f t="shared" ca="1" si="265"/>
        <v>0</v>
      </c>
      <c r="FK183" s="21"/>
      <c r="FL183" s="22"/>
      <c r="FM183" s="104">
        <f ca="1">_xll.DBRW($B$3,$Q$37,$Q$38,$Q$40,$Q$41,$Q$42,$P183,FM$2,FM$4,FM$3)</f>
        <v>0</v>
      </c>
      <c r="FN183" s="105">
        <f t="shared" ca="1" si="266"/>
        <v>0</v>
      </c>
      <c r="FO183" s="104">
        <f ca="1">_xll.DBRW($B$3,$Q$37,$Q$38,$Q$40,$Q$41,$Q$42,$P183,FO$2,FO$4,FO$3)</f>
        <v>0</v>
      </c>
      <c r="FP183" s="105">
        <f t="shared" ca="1" si="267"/>
        <v>0</v>
      </c>
      <c r="FQ183" s="86">
        <f t="shared" ca="1" si="268"/>
        <v>0</v>
      </c>
      <c r="FR183" s="103">
        <f t="shared" ca="1" si="269"/>
        <v>0</v>
      </c>
      <c r="FS183" s="23"/>
      <c r="FU183" s="37"/>
      <c r="FV183" s="37"/>
      <c r="FW183" s="37"/>
      <c r="FX183" s="37"/>
      <c r="FY183" s="37"/>
      <c r="FZ183" s="37"/>
      <c r="GA183" s="37"/>
      <c r="GB183" s="37"/>
      <c r="GC183" s="37"/>
      <c r="GD183" s="37"/>
      <c r="GE183" s="37"/>
      <c r="GF183" s="37"/>
      <c r="GG183" s="37"/>
    </row>
    <row r="184" spans="1:189" ht="15" customHeight="1" x14ac:dyDescent="0.25">
      <c r="A184">
        <f t="shared" ca="1" si="191"/>
        <v>1</v>
      </c>
      <c r="C184" s="30"/>
      <c r="D184" s="30"/>
      <c r="E184" s="30" t="str">
        <f t="shared" ca="1" si="271"/>
        <v>VERIF. ELIGIBILITE PMM</v>
      </c>
      <c r="F184" s="30"/>
      <c r="G184" s="30"/>
      <c r="H184" s="30"/>
      <c r="I184" s="30" t="str">
        <f t="shared" ca="1" si="270"/>
        <v>VERIF. ELIGIBILITE PMM</v>
      </c>
      <c r="J184" s="30">
        <f t="shared" ca="1" si="192"/>
        <v>0</v>
      </c>
      <c r="K184" s="4"/>
      <c r="L184" s="9"/>
      <c r="M184" s="10"/>
      <c r="N184" s="9"/>
      <c r="O184" s="11"/>
      <c r="P184" s="130" t="s">
        <v>315</v>
      </c>
      <c r="Q184" s="130"/>
      <c r="R184" s="12"/>
      <c r="S184" s="13"/>
      <c r="T184" s="84">
        <f ca="1">_xll.DBRW($B$3,$Q$37,$Q$38,$Q$40,$Q$41,$Q$42,$P184,T$2,T$4,T$3)</f>
        <v>0</v>
      </c>
      <c r="U184" s="84">
        <f ca="1">_xll.DBRW($B$3,$Q$37,$Q$38,$Q$40,$Q$41,$Q$42,$P184,U$2,U$4,U$3)</f>
        <v>0</v>
      </c>
      <c r="V184" s="85">
        <f t="shared" ca="1" si="193"/>
        <v>0</v>
      </c>
      <c r="W184" s="106">
        <f t="shared" ca="1" si="194"/>
        <v>0</v>
      </c>
      <c r="X184" s="15">
        <f ca="1">_xll.DBRW($B$3,$Q$37,$Q$38,$Q$40,$Q$41,$Q$42,$P184,X$2,X$4,X$3)</f>
        <v>0</v>
      </c>
      <c r="Y184" s="15">
        <f ca="1">_xll.DBRW($B$3,$Q$37,$Q$38,$Q$40,$Q$41,$Q$42,$P184,Y$2,Y$4,Y$3)</f>
        <v>0</v>
      </c>
      <c r="Z184" s="15">
        <f ca="1">_xll.DBRW($B$3,$Q$37,$Q$38,$Q$40,$Q$41,$Q$42,$P184,Z$2,Z$4,Z$3)</f>
        <v>0</v>
      </c>
      <c r="AA184" s="15">
        <f ca="1">_xll.DBRW($B$3,$Q$37,$Q$38,$Q$40,$Q$41,$Q$42,$P184,AA$2,AA$4,AA$3)</f>
        <v>0</v>
      </c>
      <c r="AB184" s="15">
        <f ca="1">_xll.DBRW($B$3,$Q$37,$Q$38,$Q$40,$Q$41,$Q$42,$P184,AB$2,AB$4,AB$3)</f>
        <v>0</v>
      </c>
      <c r="AC184" s="15">
        <f ca="1">_xll.DBRW($B$3,$Q$37,$Q$38,$Q$40,$Q$41,$Q$42,$P184,AC$2,AC$4,AC$3)</f>
        <v>0</v>
      </c>
      <c r="AD184" s="15">
        <f ca="1">_xll.DBRW($B$3,$Q$37,$Q$38,$Q$40,$Q$41,$Q$42,$P184,AD$2,AD$4,AD$3)</f>
        <v>0</v>
      </c>
      <c r="AE184" s="15">
        <f ca="1">_xll.DBRW($B$3,$Q$37,$Q$38,$Q$40,$Q$41,$Q$42,$P184,AE$2,AE$4,AE$3)</f>
        <v>0</v>
      </c>
      <c r="AF184" s="15">
        <f ca="1">_xll.DBRW($B$3,$Q$37,$Q$38,$Q$40,$Q$41,$Q$42,$P184,AF$2,AF$4,AF$3)</f>
        <v>0</v>
      </c>
      <c r="AG184" s="15">
        <f ca="1">_xll.DBRW($B$3,$Q$37,$Q$38,$Q$40,$Q$41,$Q$42,$P184,AG$2,AG$4,AG$3)</f>
        <v>0</v>
      </c>
      <c r="AH184" s="15">
        <f t="shared" ca="1" si="195"/>
        <v>0</v>
      </c>
      <c r="AI184" s="15">
        <f t="shared" ca="1" si="196"/>
        <v>0</v>
      </c>
      <c r="AJ184" s="15">
        <f t="shared" ca="1" si="197"/>
        <v>0</v>
      </c>
      <c r="AK184" s="15">
        <f t="shared" ca="1" si="198"/>
        <v>0</v>
      </c>
      <c r="AL184" s="15">
        <f t="shared" ca="1" si="199"/>
        <v>0</v>
      </c>
      <c r="AM184" s="20"/>
      <c r="AN184" s="16">
        <f ca="1">_xll.DBRW($B$3,$Q$37,$Q$38,$Q$40,$Q$41,$Q$42,$P184,AN$2,AN$4,AN$3)</f>
        <v>0</v>
      </c>
      <c r="AO184" s="16">
        <f ca="1">_xll.DBRW($B$3,$Q$37,$Q$38,$Q$40,$Q$41,$Q$42,$P184,AO$2,AO$4,AO$3)</f>
        <v>0</v>
      </c>
      <c r="AP184" s="17">
        <f t="shared" ca="1" si="200"/>
        <v>0</v>
      </c>
      <c r="AQ184" s="14">
        <f t="shared" ca="1" si="201"/>
        <v>0</v>
      </c>
      <c r="AR184" s="18">
        <f ca="1">_xll.DBRW($B$3,$Q$37,$Q$38,$Q$40,$Q$41,$Q$42,$P184,AR$2,AR$4,AR$3)</f>
        <v>0</v>
      </c>
      <c r="AS184" s="19">
        <f ca="1">_xll.DBRW($B$3,$Q$37,$Q$38,$Q$40,$Q$41,$Q$42,$P184,AS$2,AS$4,AS$3)</f>
        <v>0</v>
      </c>
      <c r="AT184" s="18">
        <f ca="1">_xll.DBRW($B$3,$Q$37,$Q$38,$Q$40,$Q$41,$Q$42,$P184,AT$2,AT$4,AT$3)</f>
        <v>0</v>
      </c>
      <c r="AU184" s="15">
        <f ca="1">_xll.DBRW($B$3,$Q$37,$Q$38,$Q$40,$Q$41,$Q$42,$P184,AU$2,AU$4,AU$3)</f>
        <v>0</v>
      </c>
      <c r="AV184" s="15">
        <f ca="1">_xll.DBRW($B$3,$Q$37,$Q$38,$Q$40,$Q$41,$Q$42,$P184,AV$2,AV$4,AV$3)</f>
        <v>0</v>
      </c>
      <c r="AW184" s="18">
        <f ca="1">_xll.DBRW($B$3,$Q$37,$Q$38,$Q$40,$Q$41,$Q$42,$P184,AW$2,AW$4,AW$3)</f>
        <v>0</v>
      </c>
      <c r="AX184" s="19">
        <f ca="1">_xll.DBRW($B$3,$Q$37,$Q$38,$Q$40,$Q$41,$Q$42,$P184,AX$2,AX$4,AX$3)</f>
        <v>0</v>
      </c>
      <c r="AY184" s="18">
        <f ca="1">_xll.DBRW($B$3,$Q$37,$Q$38,$Q$40,$Q$41,$Q$42,$P184,AY$2,AY$4,AY$3)</f>
        <v>0</v>
      </c>
      <c r="AZ184" s="15">
        <f ca="1">_xll.DBRW($B$3,$Q$37,$Q$38,$Q$40,$Q$41,$Q$42,$P184,AZ$2,AZ$4,AZ$3)</f>
        <v>0</v>
      </c>
      <c r="BA184" s="15">
        <f ca="1">_xll.DBRW($B$3,$Q$37,$Q$38,$Q$40,$Q$41,$Q$42,$P184,BA$2,BA$4,BA$3)</f>
        <v>0</v>
      </c>
      <c r="BB184" s="18">
        <f t="shared" ca="1" si="202"/>
        <v>0</v>
      </c>
      <c r="BC184" s="18">
        <f t="shared" ca="1" si="203"/>
        <v>0</v>
      </c>
      <c r="BD184" s="18">
        <f t="shared" ca="1" si="204"/>
        <v>0</v>
      </c>
      <c r="BE184" s="15">
        <f t="shared" ca="1" si="205"/>
        <v>0</v>
      </c>
      <c r="BF184" s="15">
        <f t="shared" ca="1" si="206"/>
        <v>0</v>
      </c>
      <c r="BG184" s="15">
        <f t="shared" ca="1" si="207"/>
        <v>0</v>
      </c>
      <c r="BH184" s="15">
        <f t="shared" ca="1" si="208"/>
        <v>0</v>
      </c>
      <c r="BI184" s="15">
        <f t="shared" ca="1" si="209"/>
        <v>0</v>
      </c>
      <c r="BJ184" s="15">
        <f t="shared" ca="1" si="210"/>
        <v>0</v>
      </c>
      <c r="BK184" s="15">
        <f t="shared" ca="1" si="211"/>
        <v>0</v>
      </c>
      <c r="BL184" s="15">
        <f t="shared" ca="1" si="212"/>
        <v>0</v>
      </c>
      <c r="BM184" s="16">
        <f ca="1">_xll.DBRW($B$3,$Q$37,$Q$38,$Q$40,$Q$41,$Q$42,$P184,BM$2,BM$4,BM$3)</f>
        <v>0</v>
      </c>
      <c r="BN184" s="16">
        <f ca="1">_xll.DBRW($B$3,$Q$37,$Q$38,$Q$40,$Q$41,$Q$42,$P184,BN$2,BN$4,BN$3)</f>
        <v>0</v>
      </c>
      <c r="BO184" s="17">
        <f t="shared" ca="1" si="213"/>
        <v>0</v>
      </c>
      <c r="BP184" s="14">
        <f t="shared" ca="1" si="214"/>
        <v>0</v>
      </c>
      <c r="BQ184" s="15">
        <f ca="1">_xll.DBRW($B$3,$Q$37,$Q$38,$Q$40,$Q$41,$Q$42,$P184,BQ$2,BQ$4,BQ$3)</f>
        <v>0</v>
      </c>
      <c r="BR184" s="15">
        <f ca="1">_xll.DBRW($B$3,$Q$37,$Q$38,$Q$40,$Q$41,$Q$42,$P184,BR$2,BR$4,BR$3)</f>
        <v>0</v>
      </c>
      <c r="BS184" s="15">
        <f ca="1">_xll.DBRW($B$3,$Q$37,$Q$38,$Q$40,$Q$41,$Q$42,$P184,BS$2,BS$4,BS$3)</f>
        <v>0</v>
      </c>
      <c r="BT184" s="15">
        <f ca="1">_xll.DBRW($B$3,$Q$37,$Q$38,$Q$40,$Q$41,$Q$42,$P184,BT$2,BT$4,BT$3)</f>
        <v>0</v>
      </c>
      <c r="BU184" s="15">
        <f ca="1">_xll.DBRW($B$3,$Q$37,$Q$38,$Q$40,$Q$41,$Q$42,$P184,BU$2,BU$4,BU$3)</f>
        <v>0</v>
      </c>
      <c r="BV184" s="15">
        <f ca="1">_xll.DBRW($B$3,$Q$37,$Q$38,$Q$40,$Q$41,$Q$42,$P184,BV$2,BV$4,BV$3)</f>
        <v>0</v>
      </c>
      <c r="BW184" s="15">
        <f ca="1">_xll.DBRW($B$3,$Q$37,$Q$38,$Q$40,$Q$41,$Q$42,$P184,BW$2,BW$4,BW$3)</f>
        <v>0</v>
      </c>
      <c r="BX184" s="15">
        <f ca="1">_xll.DBRW($B$3,$Q$37,$Q$38,$Q$40,$Q$41,$Q$42,$P184,BX$2,BX$4,BX$3)</f>
        <v>0</v>
      </c>
      <c r="BY184" s="15">
        <f ca="1">_xll.DBRW($B$3,$Q$37,$Q$38,$Q$40,$Q$41,$Q$42,$P184,BY$2,BY$4,BY$3)</f>
        <v>0</v>
      </c>
      <c r="BZ184" s="15">
        <f ca="1">_xll.DBRW($B$3,$Q$37,$Q$38,$Q$40,$Q$41,$Q$42,$P184,BZ$2,BZ$4,BZ$3)</f>
        <v>0</v>
      </c>
      <c r="CA184" s="15">
        <f t="shared" ca="1" si="215"/>
        <v>0</v>
      </c>
      <c r="CB184" s="15">
        <f t="shared" ca="1" si="216"/>
        <v>0</v>
      </c>
      <c r="CC184" s="15">
        <f t="shared" ca="1" si="217"/>
        <v>0</v>
      </c>
      <c r="CD184" s="15">
        <f t="shared" ca="1" si="218"/>
        <v>0</v>
      </c>
      <c r="CE184" s="15">
        <f t="shared" ca="1" si="219"/>
        <v>0</v>
      </c>
      <c r="CF184" s="15">
        <f t="shared" ca="1" si="220"/>
        <v>0</v>
      </c>
      <c r="CG184" s="15">
        <f t="shared" ca="1" si="221"/>
        <v>0</v>
      </c>
      <c r="CH184" s="15">
        <f t="shared" ca="1" si="222"/>
        <v>0</v>
      </c>
      <c r="CI184" s="15">
        <f t="shared" ca="1" si="223"/>
        <v>0</v>
      </c>
      <c r="CJ184" s="15">
        <f t="shared" ca="1" si="224"/>
        <v>0</v>
      </c>
      <c r="CK184" s="15">
        <f t="shared" ca="1" si="225"/>
        <v>0</v>
      </c>
      <c r="CL184" s="16">
        <f ca="1">_xll.DBRW($B$3,$Q$37,$Q$38,$Q$40,$Q$41,$Q$42,$P184,CL$2,CL$4,CL$3)</f>
        <v>0</v>
      </c>
      <c r="CM184" s="16">
        <f ca="1">_xll.DBRW($B$3,$Q$37,$Q$38,$Q$40,$Q$41,$Q$42,$P184,CM$2,CM$4,CM$3)</f>
        <v>0</v>
      </c>
      <c r="CN184" s="17">
        <f t="shared" ca="1" si="226"/>
        <v>0</v>
      </c>
      <c r="CO184" s="14">
        <f t="shared" ca="1" si="227"/>
        <v>0</v>
      </c>
      <c r="CP184" s="15">
        <f ca="1">_xll.DBRW($B$3,$Q$37,$Q$38,$Q$40,$Q$41,$Q$42,$P184,CP$2,CP$4,CP$3)</f>
        <v>0</v>
      </c>
      <c r="CQ184" s="15">
        <f ca="1">_xll.DBRW($B$3,$Q$37,$Q$38,$Q$40,$Q$41,$Q$42,$P184,CQ$2,CQ$4,CQ$3)</f>
        <v>0</v>
      </c>
      <c r="CR184" s="15">
        <f ca="1">_xll.DBRW($B$3,$Q$37,$Q$38,$Q$40,$Q$41,$Q$42,$P184,CR$2,CR$4,CR$3)</f>
        <v>0</v>
      </c>
      <c r="CS184" s="15">
        <f ca="1">_xll.DBRW($B$3,$Q$37,$Q$38,$Q$40,$Q$41,$Q$42,$P184,CS$2,CS$4,CS$3)</f>
        <v>0</v>
      </c>
      <c r="CT184" s="15">
        <f ca="1">_xll.DBRW($B$3,$Q$37,$Q$38,$Q$40,$Q$41,$Q$42,$P184,CT$2,CT$4,CT$3)</f>
        <v>0</v>
      </c>
      <c r="CU184" s="15">
        <f ca="1">_xll.DBRW($B$3,$Q$37,$Q$38,$Q$40,$Q$41,$Q$42,$P184,CU$2,CU$4,CU$3)</f>
        <v>0</v>
      </c>
      <c r="CV184" s="15">
        <f ca="1">_xll.DBRW($B$3,$Q$37,$Q$38,$Q$40,$Q$41,$Q$42,$P184,CV$2,CV$4,CV$3)</f>
        <v>0</v>
      </c>
      <c r="CW184" s="15">
        <f ca="1">_xll.DBRW($B$3,$Q$37,$Q$38,$Q$40,$Q$41,$Q$42,$P184,CW$2,CW$4,CW$3)</f>
        <v>0</v>
      </c>
      <c r="CX184" s="15">
        <f ca="1">_xll.DBRW($B$3,$Q$37,$Q$38,$Q$40,$Q$41,$Q$42,$P184,CX$2,CX$4,CX$3)</f>
        <v>0</v>
      </c>
      <c r="CY184" s="15">
        <f ca="1">_xll.DBRW($B$3,$Q$37,$Q$38,$Q$40,$Q$41,$Q$42,$P184,CY$2,CY$4,CY$3)</f>
        <v>0</v>
      </c>
      <c r="CZ184" s="15">
        <f t="shared" ca="1" si="228"/>
        <v>0</v>
      </c>
      <c r="DA184" s="15">
        <f t="shared" ca="1" si="229"/>
        <v>0</v>
      </c>
      <c r="DB184" s="15">
        <f t="shared" ca="1" si="230"/>
        <v>0</v>
      </c>
      <c r="DC184" s="15">
        <f t="shared" ca="1" si="231"/>
        <v>0</v>
      </c>
      <c r="DD184" s="15">
        <f t="shared" ca="1" si="232"/>
        <v>0</v>
      </c>
      <c r="DE184" s="15">
        <f t="shared" ca="1" si="233"/>
        <v>0</v>
      </c>
      <c r="DF184" s="15">
        <f t="shared" ca="1" si="234"/>
        <v>0</v>
      </c>
      <c r="DG184" s="15">
        <f t="shared" ca="1" si="235"/>
        <v>0</v>
      </c>
      <c r="DH184" s="15">
        <f t="shared" ca="1" si="236"/>
        <v>0</v>
      </c>
      <c r="DI184" s="15">
        <f t="shared" ca="1" si="237"/>
        <v>0</v>
      </c>
      <c r="DJ184" s="15">
        <f t="shared" ca="1" si="238"/>
        <v>0</v>
      </c>
      <c r="DK184" s="16">
        <f ca="1">_xll.DBRW($B$3,$Q$37,$Q$38,$Q$40,$Q$41,$Q$42,$P184,DK$2,DK$4,DK$3)</f>
        <v>0</v>
      </c>
      <c r="DL184" s="16">
        <f ca="1">_xll.DBRW($B$3,$Q$37,$Q$38,$Q$40,$Q$41,$Q$42,$P184,DL$2,DL$4,DL$3)</f>
        <v>0</v>
      </c>
      <c r="DM184" s="17">
        <f t="shared" ca="1" si="239"/>
        <v>0</v>
      </c>
      <c r="DN184" s="14">
        <f t="shared" ca="1" si="240"/>
        <v>0</v>
      </c>
      <c r="DO184" s="15">
        <f ca="1">_xll.DBRW($B$3,$Q$37,$Q$38,$Q$40,$Q$41,$Q$42,$P184,DO$2,DO$4,DO$3)</f>
        <v>0</v>
      </c>
      <c r="DP184" s="15">
        <f ca="1">_xll.DBRW($B$3,$Q$37,$Q$38,$Q$40,$Q$41,$Q$42,$P184,DP$2,DP$4,DP$3)</f>
        <v>0</v>
      </c>
      <c r="DQ184" s="15">
        <f ca="1">_xll.DBRW($B$3,$Q$37,$Q$38,$Q$40,$Q$41,$Q$42,$P184,DQ$2,DQ$4,DQ$3)</f>
        <v>0</v>
      </c>
      <c r="DR184" s="15">
        <f ca="1">_xll.DBRW($B$3,$Q$37,$Q$38,$Q$40,$Q$41,$Q$42,$P184,DR$2,DR$4,DR$3)</f>
        <v>0</v>
      </c>
      <c r="DS184" s="15">
        <f ca="1">_xll.DBRW($B$3,$Q$37,$Q$38,$Q$40,$Q$41,$Q$42,$P184,DS$2,DS$4,DS$3)</f>
        <v>0</v>
      </c>
      <c r="DT184" s="15">
        <f ca="1">_xll.DBRW($B$3,$Q$37,$Q$38,$Q$40,$Q$41,$Q$42,$P184,DT$2,DT$4,DT$3)</f>
        <v>0</v>
      </c>
      <c r="DU184" s="15">
        <f ca="1">_xll.DBRW($B$3,$Q$37,$Q$38,$Q$40,$Q$41,$Q$42,$P184,DU$2,DU$4,DU$3)</f>
        <v>0</v>
      </c>
      <c r="DV184" s="15">
        <f ca="1">_xll.DBRW($B$3,$Q$37,$Q$38,$Q$40,$Q$41,$Q$42,$P184,DV$2,DV$4,DV$3)</f>
        <v>0</v>
      </c>
      <c r="DW184" s="15">
        <f ca="1">_xll.DBRW($B$3,$Q$37,$Q$38,$Q$40,$Q$41,$Q$42,$P184,DW$2,DW$4,DW$3)</f>
        <v>0</v>
      </c>
      <c r="DX184" s="15">
        <f ca="1">_xll.DBRW($B$3,$Q$37,$Q$38,$Q$40,$Q$41,$Q$42,$P184,DX$2,DX$4,DX$3)</f>
        <v>0</v>
      </c>
      <c r="DY184" s="15">
        <f t="shared" ca="1" si="241"/>
        <v>0</v>
      </c>
      <c r="DZ184" s="15">
        <f t="shared" ca="1" si="242"/>
        <v>0</v>
      </c>
      <c r="EA184" s="15">
        <f t="shared" ca="1" si="243"/>
        <v>0</v>
      </c>
      <c r="EB184" s="15">
        <f t="shared" ca="1" si="244"/>
        <v>0</v>
      </c>
      <c r="EC184" s="15">
        <f t="shared" ca="1" si="245"/>
        <v>0</v>
      </c>
      <c r="ED184" s="15">
        <f t="shared" ca="1" si="246"/>
        <v>0</v>
      </c>
      <c r="EE184" s="15">
        <f t="shared" ca="1" si="247"/>
        <v>0</v>
      </c>
      <c r="EF184" s="15">
        <f t="shared" ca="1" si="248"/>
        <v>0</v>
      </c>
      <c r="EG184" s="15">
        <f t="shared" ca="1" si="249"/>
        <v>0</v>
      </c>
      <c r="EH184" s="15">
        <f t="shared" ca="1" si="250"/>
        <v>0</v>
      </c>
      <c r="EI184" s="15">
        <f t="shared" ca="1" si="251"/>
        <v>0</v>
      </c>
      <c r="EJ184" s="16">
        <f ca="1">_xll.DBRW($B$3,$Q$37,$Q$38,$Q$40,$Q$41,$Q$42,$P184,EJ$2,EJ$4,EJ$3)</f>
        <v>0</v>
      </c>
      <c r="EK184" s="16">
        <f ca="1">_xll.DBRW($B$3,$Q$37,$Q$38,$Q$40,$Q$41,$Q$42,$P184,EK$2,EK$4,EK$3)</f>
        <v>0</v>
      </c>
      <c r="EL184" s="17">
        <f t="shared" ca="1" si="252"/>
        <v>0</v>
      </c>
      <c r="EM184" s="14">
        <f t="shared" ca="1" si="253"/>
        <v>0</v>
      </c>
      <c r="EN184" s="15">
        <f ca="1">_xll.DBRW($B$3,$Q$37,$Q$38,$Q$40,$Q$41,$Q$42,$P184,EN$2,EN$4,EN$3)</f>
        <v>0</v>
      </c>
      <c r="EO184" s="15">
        <f ca="1">_xll.DBRW($B$3,$Q$37,$Q$38,$Q$40,$Q$41,$Q$42,$P184,EO$2,EO$4,EO$3)</f>
        <v>0</v>
      </c>
      <c r="EP184" s="15">
        <f ca="1">_xll.DBRW($B$3,$Q$37,$Q$38,$Q$40,$Q$41,$Q$42,$P184,EP$2,EP$4,EP$3)</f>
        <v>0</v>
      </c>
      <c r="EQ184" s="15">
        <f ca="1">_xll.DBRW($B$3,$Q$37,$Q$38,$Q$40,$Q$41,$Q$42,$P184,EQ$2,EQ$4,EQ$3)</f>
        <v>0</v>
      </c>
      <c r="ER184" s="15">
        <f ca="1">_xll.DBRW($B$3,$Q$37,$Q$38,$Q$40,$Q$41,$Q$42,$P184,ER$2,ER$4,ER$3)</f>
        <v>0</v>
      </c>
      <c r="ES184" s="15">
        <f ca="1">_xll.DBRW($B$3,$Q$37,$Q$38,$Q$40,$Q$41,$Q$42,$P184,ES$2,ES$4,ES$3)</f>
        <v>0</v>
      </c>
      <c r="ET184" s="15">
        <f ca="1">_xll.DBRW($B$3,$Q$37,$Q$38,$Q$40,$Q$41,$Q$42,$P184,ET$2,ET$4,ET$3)</f>
        <v>0</v>
      </c>
      <c r="EU184" s="15">
        <f ca="1">_xll.DBRW($B$3,$Q$37,$Q$38,$Q$40,$Q$41,$Q$42,$P184,EU$2,EU$4,EU$3)</f>
        <v>0</v>
      </c>
      <c r="EV184" s="15">
        <f ca="1">_xll.DBRW($B$3,$Q$37,$Q$38,$Q$40,$Q$41,$Q$42,$P184,EV$2,EV$4,EV$3)</f>
        <v>0</v>
      </c>
      <c r="EW184" s="15">
        <f ca="1">_xll.DBRW($B$3,$Q$37,$Q$38,$Q$40,$Q$41,$Q$42,$P184,EW$2,EW$4,EW$3)</f>
        <v>0</v>
      </c>
      <c r="EX184" s="15">
        <f t="shared" ca="1" si="254"/>
        <v>0</v>
      </c>
      <c r="EY184" s="15">
        <f t="shared" ca="1" si="255"/>
        <v>0</v>
      </c>
      <c r="EZ184" s="15">
        <f t="shared" ca="1" si="256"/>
        <v>0</v>
      </c>
      <c r="FA184" s="15">
        <f t="shared" ca="1" si="257"/>
        <v>0</v>
      </c>
      <c r="FB184" s="15">
        <f t="shared" ca="1" si="258"/>
        <v>0</v>
      </c>
      <c r="FC184" s="15">
        <f t="shared" ca="1" si="259"/>
        <v>0</v>
      </c>
      <c r="FD184" s="15">
        <f t="shared" ca="1" si="260"/>
        <v>0</v>
      </c>
      <c r="FE184" s="15">
        <f t="shared" ca="1" si="261"/>
        <v>0</v>
      </c>
      <c r="FF184" s="15">
        <f t="shared" ca="1" si="262"/>
        <v>0</v>
      </c>
      <c r="FG184" s="15">
        <f t="shared" ca="1" si="263"/>
        <v>0</v>
      </c>
      <c r="FH184" s="15">
        <f t="shared" ca="1" si="264"/>
        <v>0</v>
      </c>
      <c r="FI184" s="20"/>
      <c r="FJ184" s="85">
        <f t="shared" ca="1" si="265"/>
        <v>0</v>
      </c>
      <c r="FK184" s="21"/>
      <c r="FL184" s="22"/>
      <c r="FM184" s="104">
        <f ca="1">_xll.DBRW($B$3,$Q$37,$Q$38,$Q$40,$Q$41,$Q$42,$P184,FM$2,FM$4,FM$3)</f>
        <v>0</v>
      </c>
      <c r="FN184" s="105">
        <f t="shared" ca="1" si="266"/>
        <v>0</v>
      </c>
      <c r="FO184" s="104">
        <f ca="1">_xll.DBRW($B$3,$Q$37,$Q$38,$Q$40,$Q$41,$Q$42,$P184,FO$2,FO$4,FO$3)</f>
        <v>0</v>
      </c>
      <c r="FP184" s="105">
        <f t="shared" ca="1" si="267"/>
        <v>0</v>
      </c>
      <c r="FQ184" s="86">
        <f t="shared" ca="1" si="268"/>
        <v>0</v>
      </c>
      <c r="FR184" s="103">
        <f t="shared" ca="1" si="269"/>
        <v>0</v>
      </c>
      <c r="FS184" s="23"/>
      <c r="FU184" s="37"/>
      <c r="FV184" s="37"/>
      <c r="FW184" s="37"/>
      <c r="FX184" s="37"/>
      <c r="FY184" s="37"/>
      <c r="FZ184" s="37"/>
      <c r="GA184" s="37"/>
      <c r="GB184" s="37"/>
      <c r="GC184" s="37"/>
      <c r="GD184" s="37"/>
      <c r="GE184" s="37"/>
      <c r="GF184" s="37"/>
      <c r="GG184" s="37"/>
    </row>
    <row r="185" spans="1:189" ht="15" customHeight="1" x14ac:dyDescent="0.25">
      <c r="A185">
        <f t="shared" ca="1" si="191"/>
        <v>1</v>
      </c>
      <c r="C185" s="30"/>
      <c r="D185" s="30"/>
      <c r="E185" s="30" t="str">
        <f t="shared" ca="1" si="271"/>
        <v>VERIF. ELIGIBILITE PMM</v>
      </c>
      <c r="F185" s="30"/>
      <c r="G185" s="30"/>
      <c r="H185" s="30"/>
      <c r="I185" s="30" t="str">
        <f t="shared" ca="1" si="270"/>
        <v>VERIF. ELIGIBILITE PMM</v>
      </c>
      <c r="J185" s="30">
        <f t="shared" ca="1" si="192"/>
        <v>0</v>
      </c>
      <c r="K185" s="4"/>
      <c r="L185" s="9"/>
      <c r="M185" s="10"/>
      <c r="N185" s="9"/>
      <c r="O185" s="11"/>
      <c r="P185" s="130" t="s">
        <v>316</v>
      </c>
      <c r="Q185" s="130"/>
      <c r="R185" s="12"/>
      <c r="S185" s="13"/>
      <c r="T185" s="84">
        <f ca="1">_xll.DBRW($B$3,$Q$37,$Q$38,$Q$40,$Q$41,$Q$42,$P185,T$2,T$4,T$3)</f>
        <v>0</v>
      </c>
      <c r="U185" s="84">
        <f ca="1">_xll.DBRW($B$3,$Q$37,$Q$38,$Q$40,$Q$41,$Q$42,$P185,U$2,U$4,U$3)</f>
        <v>0</v>
      </c>
      <c r="V185" s="85">
        <f t="shared" ca="1" si="193"/>
        <v>0</v>
      </c>
      <c r="W185" s="106">
        <f t="shared" ca="1" si="194"/>
        <v>0</v>
      </c>
      <c r="X185" s="15">
        <f ca="1">_xll.DBRW($B$3,$Q$37,$Q$38,$Q$40,$Q$41,$Q$42,$P185,X$2,X$4,X$3)</f>
        <v>0</v>
      </c>
      <c r="Y185" s="15">
        <f ca="1">_xll.DBRW($B$3,$Q$37,$Q$38,$Q$40,$Q$41,$Q$42,$P185,Y$2,Y$4,Y$3)</f>
        <v>0</v>
      </c>
      <c r="Z185" s="15">
        <f ca="1">_xll.DBRW($B$3,$Q$37,$Q$38,$Q$40,$Q$41,$Q$42,$P185,Z$2,Z$4,Z$3)</f>
        <v>0</v>
      </c>
      <c r="AA185" s="15">
        <f ca="1">_xll.DBRW($B$3,$Q$37,$Q$38,$Q$40,$Q$41,$Q$42,$P185,AA$2,AA$4,AA$3)</f>
        <v>0</v>
      </c>
      <c r="AB185" s="15">
        <f ca="1">_xll.DBRW($B$3,$Q$37,$Q$38,$Q$40,$Q$41,$Q$42,$P185,AB$2,AB$4,AB$3)</f>
        <v>0</v>
      </c>
      <c r="AC185" s="15">
        <f ca="1">_xll.DBRW($B$3,$Q$37,$Q$38,$Q$40,$Q$41,$Q$42,$P185,AC$2,AC$4,AC$3)</f>
        <v>0</v>
      </c>
      <c r="AD185" s="15">
        <f ca="1">_xll.DBRW($B$3,$Q$37,$Q$38,$Q$40,$Q$41,$Q$42,$P185,AD$2,AD$4,AD$3)</f>
        <v>0</v>
      </c>
      <c r="AE185" s="15">
        <f ca="1">_xll.DBRW($B$3,$Q$37,$Q$38,$Q$40,$Q$41,$Q$42,$P185,AE$2,AE$4,AE$3)</f>
        <v>0</v>
      </c>
      <c r="AF185" s="15">
        <f ca="1">_xll.DBRW($B$3,$Q$37,$Q$38,$Q$40,$Q$41,$Q$42,$P185,AF$2,AF$4,AF$3)</f>
        <v>0</v>
      </c>
      <c r="AG185" s="15">
        <f ca="1">_xll.DBRW($B$3,$Q$37,$Q$38,$Q$40,$Q$41,$Q$42,$P185,AG$2,AG$4,AG$3)</f>
        <v>0</v>
      </c>
      <c r="AH185" s="15">
        <f t="shared" ca="1" si="195"/>
        <v>0</v>
      </c>
      <c r="AI185" s="15">
        <f t="shared" ca="1" si="196"/>
        <v>0</v>
      </c>
      <c r="AJ185" s="15">
        <f t="shared" ca="1" si="197"/>
        <v>0</v>
      </c>
      <c r="AK185" s="15">
        <f t="shared" ca="1" si="198"/>
        <v>0</v>
      </c>
      <c r="AL185" s="15">
        <f t="shared" ca="1" si="199"/>
        <v>0</v>
      </c>
      <c r="AM185" s="20"/>
      <c r="AN185" s="16">
        <f ca="1">_xll.DBRW($B$3,$Q$37,$Q$38,$Q$40,$Q$41,$Q$42,$P185,AN$2,AN$4,AN$3)</f>
        <v>0</v>
      </c>
      <c r="AO185" s="16">
        <f ca="1">_xll.DBRW($B$3,$Q$37,$Q$38,$Q$40,$Q$41,$Q$42,$P185,AO$2,AO$4,AO$3)</f>
        <v>0</v>
      </c>
      <c r="AP185" s="17">
        <f t="shared" ca="1" si="200"/>
        <v>0</v>
      </c>
      <c r="AQ185" s="14">
        <f t="shared" ca="1" si="201"/>
        <v>0</v>
      </c>
      <c r="AR185" s="18">
        <f ca="1">_xll.DBRW($B$3,$Q$37,$Q$38,$Q$40,$Q$41,$Q$42,$P185,AR$2,AR$4,AR$3)</f>
        <v>0</v>
      </c>
      <c r="AS185" s="19">
        <f ca="1">_xll.DBRW($B$3,$Q$37,$Q$38,$Q$40,$Q$41,$Q$42,$P185,AS$2,AS$4,AS$3)</f>
        <v>0</v>
      </c>
      <c r="AT185" s="18">
        <f ca="1">_xll.DBRW($B$3,$Q$37,$Q$38,$Q$40,$Q$41,$Q$42,$P185,AT$2,AT$4,AT$3)</f>
        <v>0</v>
      </c>
      <c r="AU185" s="15">
        <f ca="1">_xll.DBRW($B$3,$Q$37,$Q$38,$Q$40,$Q$41,$Q$42,$P185,AU$2,AU$4,AU$3)</f>
        <v>0</v>
      </c>
      <c r="AV185" s="15">
        <f ca="1">_xll.DBRW($B$3,$Q$37,$Q$38,$Q$40,$Q$41,$Q$42,$P185,AV$2,AV$4,AV$3)</f>
        <v>0</v>
      </c>
      <c r="AW185" s="18">
        <f ca="1">_xll.DBRW($B$3,$Q$37,$Q$38,$Q$40,$Q$41,$Q$42,$P185,AW$2,AW$4,AW$3)</f>
        <v>0</v>
      </c>
      <c r="AX185" s="19">
        <f ca="1">_xll.DBRW($B$3,$Q$37,$Q$38,$Q$40,$Q$41,$Q$42,$P185,AX$2,AX$4,AX$3)</f>
        <v>0</v>
      </c>
      <c r="AY185" s="18">
        <f ca="1">_xll.DBRW($B$3,$Q$37,$Q$38,$Q$40,$Q$41,$Q$42,$P185,AY$2,AY$4,AY$3)</f>
        <v>0</v>
      </c>
      <c r="AZ185" s="15">
        <f ca="1">_xll.DBRW($B$3,$Q$37,$Q$38,$Q$40,$Q$41,$Q$42,$P185,AZ$2,AZ$4,AZ$3)</f>
        <v>0</v>
      </c>
      <c r="BA185" s="15">
        <f ca="1">_xll.DBRW($B$3,$Q$37,$Q$38,$Q$40,$Q$41,$Q$42,$P185,BA$2,BA$4,BA$3)</f>
        <v>0</v>
      </c>
      <c r="BB185" s="18">
        <f t="shared" ca="1" si="202"/>
        <v>0</v>
      </c>
      <c r="BC185" s="18">
        <f t="shared" ca="1" si="203"/>
        <v>0</v>
      </c>
      <c r="BD185" s="18">
        <f t="shared" ca="1" si="204"/>
        <v>0</v>
      </c>
      <c r="BE185" s="15">
        <f t="shared" ca="1" si="205"/>
        <v>0</v>
      </c>
      <c r="BF185" s="15">
        <f t="shared" ca="1" si="206"/>
        <v>0</v>
      </c>
      <c r="BG185" s="15">
        <f t="shared" ca="1" si="207"/>
        <v>0</v>
      </c>
      <c r="BH185" s="15">
        <f t="shared" ca="1" si="208"/>
        <v>0</v>
      </c>
      <c r="BI185" s="15">
        <f t="shared" ca="1" si="209"/>
        <v>0</v>
      </c>
      <c r="BJ185" s="15">
        <f t="shared" ca="1" si="210"/>
        <v>0</v>
      </c>
      <c r="BK185" s="15">
        <f t="shared" ca="1" si="211"/>
        <v>0</v>
      </c>
      <c r="BL185" s="15">
        <f t="shared" ca="1" si="212"/>
        <v>0</v>
      </c>
      <c r="BM185" s="16">
        <f ca="1">_xll.DBRW($B$3,$Q$37,$Q$38,$Q$40,$Q$41,$Q$42,$P185,BM$2,BM$4,BM$3)</f>
        <v>0</v>
      </c>
      <c r="BN185" s="16">
        <f ca="1">_xll.DBRW($B$3,$Q$37,$Q$38,$Q$40,$Q$41,$Q$42,$P185,BN$2,BN$4,BN$3)</f>
        <v>0</v>
      </c>
      <c r="BO185" s="17">
        <f t="shared" ca="1" si="213"/>
        <v>0</v>
      </c>
      <c r="BP185" s="14">
        <f t="shared" ca="1" si="214"/>
        <v>0</v>
      </c>
      <c r="BQ185" s="15">
        <f ca="1">_xll.DBRW($B$3,$Q$37,$Q$38,$Q$40,$Q$41,$Q$42,$P185,BQ$2,BQ$4,BQ$3)</f>
        <v>0</v>
      </c>
      <c r="BR185" s="15">
        <f ca="1">_xll.DBRW($B$3,$Q$37,$Q$38,$Q$40,$Q$41,$Q$42,$P185,BR$2,BR$4,BR$3)</f>
        <v>0</v>
      </c>
      <c r="BS185" s="15">
        <f ca="1">_xll.DBRW($B$3,$Q$37,$Q$38,$Q$40,$Q$41,$Q$42,$P185,BS$2,BS$4,BS$3)</f>
        <v>0</v>
      </c>
      <c r="BT185" s="15">
        <f ca="1">_xll.DBRW($B$3,$Q$37,$Q$38,$Q$40,$Q$41,$Q$42,$P185,BT$2,BT$4,BT$3)</f>
        <v>0</v>
      </c>
      <c r="BU185" s="15">
        <f ca="1">_xll.DBRW($B$3,$Q$37,$Q$38,$Q$40,$Q$41,$Q$42,$P185,BU$2,BU$4,BU$3)</f>
        <v>0</v>
      </c>
      <c r="BV185" s="15">
        <f ca="1">_xll.DBRW($B$3,$Q$37,$Q$38,$Q$40,$Q$41,$Q$42,$P185,BV$2,BV$4,BV$3)</f>
        <v>0</v>
      </c>
      <c r="BW185" s="15">
        <f ca="1">_xll.DBRW($B$3,$Q$37,$Q$38,$Q$40,$Q$41,$Q$42,$P185,BW$2,BW$4,BW$3)</f>
        <v>0</v>
      </c>
      <c r="BX185" s="15">
        <f ca="1">_xll.DBRW($B$3,$Q$37,$Q$38,$Q$40,$Q$41,$Q$42,$P185,BX$2,BX$4,BX$3)</f>
        <v>0</v>
      </c>
      <c r="BY185" s="15">
        <f ca="1">_xll.DBRW($B$3,$Q$37,$Q$38,$Q$40,$Q$41,$Q$42,$P185,BY$2,BY$4,BY$3)</f>
        <v>0</v>
      </c>
      <c r="BZ185" s="15">
        <f ca="1">_xll.DBRW($B$3,$Q$37,$Q$38,$Q$40,$Q$41,$Q$42,$P185,BZ$2,BZ$4,BZ$3)</f>
        <v>0</v>
      </c>
      <c r="CA185" s="15">
        <f t="shared" ca="1" si="215"/>
        <v>0</v>
      </c>
      <c r="CB185" s="15">
        <f t="shared" ca="1" si="216"/>
        <v>0</v>
      </c>
      <c r="CC185" s="15">
        <f t="shared" ca="1" si="217"/>
        <v>0</v>
      </c>
      <c r="CD185" s="15">
        <f t="shared" ca="1" si="218"/>
        <v>0</v>
      </c>
      <c r="CE185" s="15">
        <f t="shared" ca="1" si="219"/>
        <v>0</v>
      </c>
      <c r="CF185" s="15">
        <f t="shared" ca="1" si="220"/>
        <v>0</v>
      </c>
      <c r="CG185" s="15">
        <f t="shared" ca="1" si="221"/>
        <v>0</v>
      </c>
      <c r="CH185" s="15">
        <f t="shared" ca="1" si="222"/>
        <v>0</v>
      </c>
      <c r="CI185" s="15">
        <f t="shared" ca="1" si="223"/>
        <v>0</v>
      </c>
      <c r="CJ185" s="15">
        <f t="shared" ca="1" si="224"/>
        <v>0</v>
      </c>
      <c r="CK185" s="15">
        <f t="shared" ca="1" si="225"/>
        <v>0</v>
      </c>
      <c r="CL185" s="16">
        <f ca="1">_xll.DBRW($B$3,$Q$37,$Q$38,$Q$40,$Q$41,$Q$42,$P185,CL$2,CL$4,CL$3)</f>
        <v>0</v>
      </c>
      <c r="CM185" s="16">
        <f ca="1">_xll.DBRW($B$3,$Q$37,$Q$38,$Q$40,$Q$41,$Q$42,$P185,CM$2,CM$4,CM$3)</f>
        <v>0</v>
      </c>
      <c r="CN185" s="17">
        <f t="shared" ca="1" si="226"/>
        <v>0</v>
      </c>
      <c r="CO185" s="14">
        <f t="shared" ca="1" si="227"/>
        <v>0</v>
      </c>
      <c r="CP185" s="15">
        <f ca="1">_xll.DBRW($B$3,$Q$37,$Q$38,$Q$40,$Q$41,$Q$42,$P185,CP$2,CP$4,CP$3)</f>
        <v>0</v>
      </c>
      <c r="CQ185" s="15">
        <f ca="1">_xll.DBRW($B$3,$Q$37,$Q$38,$Q$40,$Q$41,$Q$42,$P185,CQ$2,CQ$4,CQ$3)</f>
        <v>0</v>
      </c>
      <c r="CR185" s="15">
        <f ca="1">_xll.DBRW($B$3,$Q$37,$Q$38,$Q$40,$Q$41,$Q$42,$P185,CR$2,CR$4,CR$3)</f>
        <v>0</v>
      </c>
      <c r="CS185" s="15">
        <f ca="1">_xll.DBRW($B$3,$Q$37,$Q$38,$Q$40,$Q$41,$Q$42,$P185,CS$2,CS$4,CS$3)</f>
        <v>0</v>
      </c>
      <c r="CT185" s="15">
        <f ca="1">_xll.DBRW($B$3,$Q$37,$Q$38,$Q$40,$Q$41,$Q$42,$P185,CT$2,CT$4,CT$3)</f>
        <v>0</v>
      </c>
      <c r="CU185" s="15">
        <f ca="1">_xll.DBRW($B$3,$Q$37,$Q$38,$Q$40,$Q$41,$Q$42,$P185,CU$2,CU$4,CU$3)</f>
        <v>0</v>
      </c>
      <c r="CV185" s="15">
        <f ca="1">_xll.DBRW($B$3,$Q$37,$Q$38,$Q$40,$Q$41,$Q$42,$P185,CV$2,CV$4,CV$3)</f>
        <v>0</v>
      </c>
      <c r="CW185" s="15">
        <f ca="1">_xll.DBRW($B$3,$Q$37,$Q$38,$Q$40,$Q$41,$Q$42,$P185,CW$2,CW$4,CW$3)</f>
        <v>0</v>
      </c>
      <c r="CX185" s="15">
        <f ca="1">_xll.DBRW($B$3,$Q$37,$Q$38,$Q$40,$Q$41,$Q$42,$P185,CX$2,CX$4,CX$3)</f>
        <v>0</v>
      </c>
      <c r="CY185" s="15">
        <f ca="1">_xll.DBRW($B$3,$Q$37,$Q$38,$Q$40,$Q$41,$Q$42,$P185,CY$2,CY$4,CY$3)</f>
        <v>0</v>
      </c>
      <c r="CZ185" s="15">
        <f t="shared" ca="1" si="228"/>
        <v>0</v>
      </c>
      <c r="DA185" s="15">
        <f t="shared" ca="1" si="229"/>
        <v>0</v>
      </c>
      <c r="DB185" s="15">
        <f t="shared" ca="1" si="230"/>
        <v>0</v>
      </c>
      <c r="DC185" s="15">
        <f t="shared" ca="1" si="231"/>
        <v>0</v>
      </c>
      <c r="DD185" s="15">
        <f t="shared" ca="1" si="232"/>
        <v>0</v>
      </c>
      <c r="DE185" s="15">
        <f t="shared" ca="1" si="233"/>
        <v>0</v>
      </c>
      <c r="DF185" s="15">
        <f t="shared" ca="1" si="234"/>
        <v>0</v>
      </c>
      <c r="DG185" s="15">
        <f t="shared" ca="1" si="235"/>
        <v>0</v>
      </c>
      <c r="DH185" s="15">
        <f t="shared" ca="1" si="236"/>
        <v>0</v>
      </c>
      <c r="DI185" s="15">
        <f t="shared" ca="1" si="237"/>
        <v>0</v>
      </c>
      <c r="DJ185" s="15">
        <f t="shared" ca="1" si="238"/>
        <v>0</v>
      </c>
      <c r="DK185" s="16">
        <f ca="1">_xll.DBRW($B$3,$Q$37,$Q$38,$Q$40,$Q$41,$Q$42,$P185,DK$2,DK$4,DK$3)</f>
        <v>0</v>
      </c>
      <c r="DL185" s="16">
        <f ca="1">_xll.DBRW($B$3,$Q$37,$Q$38,$Q$40,$Q$41,$Q$42,$P185,DL$2,DL$4,DL$3)</f>
        <v>0</v>
      </c>
      <c r="DM185" s="17">
        <f t="shared" ca="1" si="239"/>
        <v>0</v>
      </c>
      <c r="DN185" s="14">
        <f t="shared" ca="1" si="240"/>
        <v>0</v>
      </c>
      <c r="DO185" s="15">
        <f ca="1">_xll.DBRW($B$3,$Q$37,$Q$38,$Q$40,$Q$41,$Q$42,$P185,DO$2,DO$4,DO$3)</f>
        <v>0</v>
      </c>
      <c r="DP185" s="15">
        <f ca="1">_xll.DBRW($B$3,$Q$37,$Q$38,$Q$40,$Q$41,$Q$42,$P185,DP$2,DP$4,DP$3)</f>
        <v>0</v>
      </c>
      <c r="DQ185" s="15">
        <f ca="1">_xll.DBRW($B$3,$Q$37,$Q$38,$Q$40,$Q$41,$Q$42,$P185,DQ$2,DQ$4,DQ$3)</f>
        <v>0</v>
      </c>
      <c r="DR185" s="15">
        <f ca="1">_xll.DBRW($B$3,$Q$37,$Q$38,$Q$40,$Q$41,$Q$42,$P185,DR$2,DR$4,DR$3)</f>
        <v>0</v>
      </c>
      <c r="DS185" s="15">
        <f ca="1">_xll.DBRW($B$3,$Q$37,$Q$38,$Q$40,$Q$41,$Q$42,$P185,DS$2,DS$4,DS$3)</f>
        <v>0</v>
      </c>
      <c r="DT185" s="15">
        <f ca="1">_xll.DBRW($B$3,$Q$37,$Q$38,$Q$40,$Q$41,$Q$42,$P185,DT$2,DT$4,DT$3)</f>
        <v>0</v>
      </c>
      <c r="DU185" s="15">
        <f ca="1">_xll.DBRW($B$3,$Q$37,$Q$38,$Q$40,$Q$41,$Q$42,$P185,DU$2,DU$4,DU$3)</f>
        <v>0</v>
      </c>
      <c r="DV185" s="15">
        <f ca="1">_xll.DBRW($B$3,$Q$37,$Q$38,$Q$40,$Q$41,$Q$42,$P185,DV$2,DV$4,DV$3)</f>
        <v>0</v>
      </c>
      <c r="DW185" s="15">
        <f ca="1">_xll.DBRW($B$3,$Q$37,$Q$38,$Q$40,$Q$41,$Q$42,$P185,DW$2,DW$4,DW$3)</f>
        <v>0</v>
      </c>
      <c r="DX185" s="15">
        <f ca="1">_xll.DBRW($B$3,$Q$37,$Q$38,$Q$40,$Q$41,$Q$42,$P185,DX$2,DX$4,DX$3)</f>
        <v>0</v>
      </c>
      <c r="DY185" s="15">
        <f t="shared" ca="1" si="241"/>
        <v>0</v>
      </c>
      <c r="DZ185" s="15">
        <f t="shared" ca="1" si="242"/>
        <v>0</v>
      </c>
      <c r="EA185" s="15">
        <f t="shared" ca="1" si="243"/>
        <v>0</v>
      </c>
      <c r="EB185" s="15">
        <f t="shared" ca="1" si="244"/>
        <v>0</v>
      </c>
      <c r="EC185" s="15">
        <f t="shared" ca="1" si="245"/>
        <v>0</v>
      </c>
      <c r="ED185" s="15">
        <f t="shared" ca="1" si="246"/>
        <v>0</v>
      </c>
      <c r="EE185" s="15">
        <f t="shared" ca="1" si="247"/>
        <v>0</v>
      </c>
      <c r="EF185" s="15">
        <f t="shared" ca="1" si="248"/>
        <v>0</v>
      </c>
      <c r="EG185" s="15">
        <f t="shared" ca="1" si="249"/>
        <v>0</v>
      </c>
      <c r="EH185" s="15">
        <f t="shared" ca="1" si="250"/>
        <v>0</v>
      </c>
      <c r="EI185" s="15">
        <f t="shared" ca="1" si="251"/>
        <v>0</v>
      </c>
      <c r="EJ185" s="16">
        <f ca="1">_xll.DBRW($B$3,$Q$37,$Q$38,$Q$40,$Q$41,$Q$42,$P185,EJ$2,EJ$4,EJ$3)</f>
        <v>0</v>
      </c>
      <c r="EK185" s="16">
        <f ca="1">_xll.DBRW($B$3,$Q$37,$Q$38,$Q$40,$Q$41,$Q$42,$P185,EK$2,EK$4,EK$3)</f>
        <v>0</v>
      </c>
      <c r="EL185" s="17">
        <f t="shared" ca="1" si="252"/>
        <v>0</v>
      </c>
      <c r="EM185" s="14">
        <f t="shared" ca="1" si="253"/>
        <v>0</v>
      </c>
      <c r="EN185" s="15">
        <f ca="1">_xll.DBRW($B$3,$Q$37,$Q$38,$Q$40,$Q$41,$Q$42,$P185,EN$2,EN$4,EN$3)</f>
        <v>0</v>
      </c>
      <c r="EO185" s="15">
        <f ca="1">_xll.DBRW($B$3,$Q$37,$Q$38,$Q$40,$Q$41,$Q$42,$P185,EO$2,EO$4,EO$3)</f>
        <v>0</v>
      </c>
      <c r="EP185" s="15">
        <f ca="1">_xll.DBRW($B$3,$Q$37,$Q$38,$Q$40,$Q$41,$Q$42,$P185,EP$2,EP$4,EP$3)</f>
        <v>0</v>
      </c>
      <c r="EQ185" s="15">
        <f ca="1">_xll.DBRW($B$3,$Q$37,$Q$38,$Q$40,$Q$41,$Q$42,$P185,EQ$2,EQ$4,EQ$3)</f>
        <v>0</v>
      </c>
      <c r="ER185" s="15">
        <f ca="1">_xll.DBRW($B$3,$Q$37,$Q$38,$Q$40,$Q$41,$Q$42,$P185,ER$2,ER$4,ER$3)</f>
        <v>0</v>
      </c>
      <c r="ES185" s="15">
        <f ca="1">_xll.DBRW($B$3,$Q$37,$Q$38,$Q$40,$Q$41,$Q$42,$P185,ES$2,ES$4,ES$3)</f>
        <v>0</v>
      </c>
      <c r="ET185" s="15">
        <f ca="1">_xll.DBRW($B$3,$Q$37,$Q$38,$Q$40,$Q$41,$Q$42,$P185,ET$2,ET$4,ET$3)</f>
        <v>0</v>
      </c>
      <c r="EU185" s="15">
        <f ca="1">_xll.DBRW($B$3,$Q$37,$Q$38,$Q$40,$Q$41,$Q$42,$P185,EU$2,EU$4,EU$3)</f>
        <v>0</v>
      </c>
      <c r="EV185" s="15">
        <f ca="1">_xll.DBRW($B$3,$Q$37,$Q$38,$Q$40,$Q$41,$Q$42,$P185,EV$2,EV$4,EV$3)</f>
        <v>0</v>
      </c>
      <c r="EW185" s="15">
        <f ca="1">_xll.DBRW($B$3,$Q$37,$Q$38,$Q$40,$Q$41,$Q$42,$P185,EW$2,EW$4,EW$3)</f>
        <v>0</v>
      </c>
      <c r="EX185" s="15">
        <f t="shared" ca="1" si="254"/>
        <v>0</v>
      </c>
      <c r="EY185" s="15">
        <f t="shared" ca="1" si="255"/>
        <v>0</v>
      </c>
      <c r="EZ185" s="15">
        <f t="shared" ca="1" si="256"/>
        <v>0</v>
      </c>
      <c r="FA185" s="15">
        <f t="shared" ca="1" si="257"/>
        <v>0</v>
      </c>
      <c r="FB185" s="15">
        <f t="shared" ca="1" si="258"/>
        <v>0</v>
      </c>
      <c r="FC185" s="15">
        <f t="shared" ca="1" si="259"/>
        <v>0</v>
      </c>
      <c r="FD185" s="15">
        <f t="shared" ca="1" si="260"/>
        <v>0</v>
      </c>
      <c r="FE185" s="15">
        <f t="shared" ca="1" si="261"/>
        <v>0</v>
      </c>
      <c r="FF185" s="15">
        <f t="shared" ca="1" si="262"/>
        <v>0</v>
      </c>
      <c r="FG185" s="15">
        <f t="shared" ca="1" si="263"/>
        <v>0</v>
      </c>
      <c r="FH185" s="15">
        <f t="shared" ca="1" si="264"/>
        <v>0</v>
      </c>
      <c r="FI185" s="20"/>
      <c r="FJ185" s="85">
        <f t="shared" ca="1" si="265"/>
        <v>0</v>
      </c>
      <c r="FK185" s="21"/>
      <c r="FL185" s="22"/>
      <c r="FM185" s="104">
        <f ca="1">_xll.DBRW($B$3,$Q$37,$Q$38,$Q$40,$Q$41,$Q$42,$P185,FM$2,FM$4,FM$3)</f>
        <v>0</v>
      </c>
      <c r="FN185" s="105">
        <f t="shared" ca="1" si="266"/>
        <v>0</v>
      </c>
      <c r="FO185" s="104">
        <f ca="1">_xll.DBRW($B$3,$Q$37,$Q$38,$Q$40,$Q$41,$Q$42,$P185,FO$2,FO$4,FO$3)</f>
        <v>0</v>
      </c>
      <c r="FP185" s="105">
        <f t="shared" ca="1" si="267"/>
        <v>0</v>
      </c>
      <c r="FQ185" s="86">
        <f t="shared" ca="1" si="268"/>
        <v>0</v>
      </c>
      <c r="FR185" s="103">
        <f t="shared" ca="1" si="269"/>
        <v>0</v>
      </c>
      <c r="FS185" s="23"/>
      <c r="FU185" s="37"/>
      <c r="FV185" s="37"/>
      <c r="FW185" s="37"/>
      <c r="FX185" s="37"/>
      <c r="FY185" s="37"/>
      <c r="FZ185" s="37"/>
      <c r="GA185" s="37"/>
      <c r="GB185" s="37"/>
      <c r="GC185" s="37"/>
      <c r="GD185" s="37"/>
      <c r="GE185" s="37"/>
      <c r="GF185" s="37"/>
      <c r="GG185" s="37"/>
    </row>
    <row r="186" spans="1:189" ht="15" customHeight="1" x14ac:dyDescent="0.25">
      <c r="A186">
        <f t="shared" ca="1" si="191"/>
        <v>1</v>
      </c>
      <c r="C186" s="30"/>
      <c r="D186" s="30"/>
      <c r="E186" s="30" t="str">
        <f t="shared" ca="1" si="271"/>
        <v>VERIF. ELIGIBILITE PMM</v>
      </c>
      <c r="F186" s="30"/>
      <c r="G186" s="30"/>
      <c r="H186" s="30"/>
      <c r="I186" s="30" t="str">
        <f t="shared" ca="1" si="270"/>
        <v>VERIF. ELIGIBILITE PMM</v>
      </c>
      <c r="J186" s="30">
        <f t="shared" ca="1" si="192"/>
        <v>0</v>
      </c>
      <c r="K186" s="4"/>
      <c r="L186" s="9"/>
      <c r="M186" s="10"/>
      <c r="N186" s="9"/>
      <c r="O186" s="11"/>
      <c r="P186" s="130" t="s">
        <v>320</v>
      </c>
      <c r="Q186" s="130"/>
      <c r="R186" s="12"/>
      <c r="S186" s="13"/>
      <c r="T186" s="84">
        <f ca="1">_xll.DBRW($B$3,$Q$37,$Q$38,$Q$40,$Q$41,$Q$42,$P186,T$2,T$4,T$3)</f>
        <v>0</v>
      </c>
      <c r="U186" s="84">
        <f ca="1">_xll.DBRW($B$3,$Q$37,$Q$38,$Q$40,$Q$41,$Q$42,$P186,U$2,U$4,U$3)</f>
        <v>0</v>
      </c>
      <c r="V186" s="85">
        <f t="shared" ca="1" si="193"/>
        <v>0</v>
      </c>
      <c r="W186" s="106">
        <f t="shared" ca="1" si="194"/>
        <v>0</v>
      </c>
      <c r="X186" s="15">
        <f ca="1">_xll.DBRW($B$3,$Q$37,$Q$38,$Q$40,$Q$41,$Q$42,$P186,X$2,X$4,X$3)</f>
        <v>0</v>
      </c>
      <c r="Y186" s="15">
        <f ca="1">_xll.DBRW($B$3,$Q$37,$Q$38,$Q$40,$Q$41,$Q$42,$P186,Y$2,Y$4,Y$3)</f>
        <v>0</v>
      </c>
      <c r="Z186" s="15">
        <f ca="1">_xll.DBRW($B$3,$Q$37,$Q$38,$Q$40,$Q$41,$Q$42,$P186,Z$2,Z$4,Z$3)</f>
        <v>0</v>
      </c>
      <c r="AA186" s="15">
        <f ca="1">_xll.DBRW($B$3,$Q$37,$Q$38,$Q$40,$Q$41,$Q$42,$P186,AA$2,AA$4,AA$3)</f>
        <v>0</v>
      </c>
      <c r="AB186" s="15">
        <f ca="1">_xll.DBRW($B$3,$Q$37,$Q$38,$Q$40,$Q$41,$Q$42,$P186,AB$2,AB$4,AB$3)</f>
        <v>0</v>
      </c>
      <c r="AC186" s="15">
        <f ca="1">_xll.DBRW($B$3,$Q$37,$Q$38,$Q$40,$Q$41,$Q$42,$P186,AC$2,AC$4,AC$3)</f>
        <v>0</v>
      </c>
      <c r="AD186" s="15">
        <f ca="1">_xll.DBRW($B$3,$Q$37,$Q$38,$Q$40,$Q$41,$Q$42,$P186,AD$2,AD$4,AD$3)</f>
        <v>0</v>
      </c>
      <c r="AE186" s="15">
        <f ca="1">_xll.DBRW($B$3,$Q$37,$Q$38,$Q$40,$Q$41,$Q$42,$P186,AE$2,AE$4,AE$3)</f>
        <v>0</v>
      </c>
      <c r="AF186" s="15">
        <f ca="1">_xll.DBRW($B$3,$Q$37,$Q$38,$Q$40,$Q$41,$Q$42,$P186,AF$2,AF$4,AF$3)</f>
        <v>0</v>
      </c>
      <c r="AG186" s="15">
        <f ca="1">_xll.DBRW($B$3,$Q$37,$Q$38,$Q$40,$Q$41,$Q$42,$P186,AG$2,AG$4,AG$3)</f>
        <v>0</v>
      </c>
      <c r="AH186" s="15">
        <f t="shared" ca="1" si="195"/>
        <v>0</v>
      </c>
      <c r="AI186" s="15">
        <f t="shared" ca="1" si="196"/>
        <v>0</v>
      </c>
      <c r="AJ186" s="15">
        <f t="shared" ca="1" si="197"/>
        <v>0</v>
      </c>
      <c r="AK186" s="15">
        <f t="shared" ca="1" si="198"/>
        <v>0</v>
      </c>
      <c r="AL186" s="15">
        <f t="shared" ca="1" si="199"/>
        <v>0</v>
      </c>
      <c r="AM186" s="20"/>
      <c r="AN186" s="16">
        <f ca="1">_xll.DBRW($B$3,$Q$37,$Q$38,$Q$40,$Q$41,$Q$42,$P186,AN$2,AN$4,AN$3)</f>
        <v>0</v>
      </c>
      <c r="AO186" s="16">
        <f ca="1">_xll.DBRW($B$3,$Q$37,$Q$38,$Q$40,$Q$41,$Q$42,$P186,AO$2,AO$4,AO$3)</f>
        <v>0</v>
      </c>
      <c r="AP186" s="17">
        <f t="shared" ca="1" si="200"/>
        <v>0</v>
      </c>
      <c r="AQ186" s="14">
        <f t="shared" ca="1" si="201"/>
        <v>0</v>
      </c>
      <c r="AR186" s="18">
        <f ca="1">_xll.DBRW($B$3,$Q$37,$Q$38,$Q$40,$Q$41,$Q$42,$P186,AR$2,AR$4,AR$3)</f>
        <v>0</v>
      </c>
      <c r="AS186" s="19">
        <f ca="1">_xll.DBRW($B$3,$Q$37,$Q$38,$Q$40,$Q$41,$Q$42,$P186,AS$2,AS$4,AS$3)</f>
        <v>0</v>
      </c>
      <c r="AT186" s="18">
        <f ca="1">_xll.DBRW($B$3,$Q$37,$Q$38,$Q$40,$Q$41,$Q$42,$P186,AT$2,AT$4,AT$3)</f>
        <v>0</v>
      </c>
      <c r="AU186" s="15">
        <f ca="1">_xll.DBRW($B$3,$Q$37,$Q$38,$Q$40,$Q$41,$Q$42,$P186,AU$2,AU$4,AU$3)</f>
        <v>0</v>
      </c>
      <c r="AV186" s="15">
        <f ca="1">_xll.DBRW($B$3,$Q$37,$Q$38,$Q$40,$Q$41,$Q$42,$P186,AV$2,AV$4,AV$3)</f>
        <v>0</v>
      </c>
      <c r="AW186" s="18">
        <f ca="1">_xll.DBRW($B$3,$Q$37,$Q$38,$Q$40,$Q$41,$Q$42,$P186,AW$2,AW$4,AW$3)</f>
        <v>0</v>
      </c>
      <c r="AX186" s="19">
        <f ca="1">_xll.DBRW($B$3,$Q$37,$Q$38,$Q$40,$Q$41,$Q$42,$P186,AX$2,AX$4,AX$3)</f>
        <v>0</v>
      </c>
      <c r="AY186" s="18">
        <f ca="1">_xll.DBRW($B$3,$Q$37,$Q$38,$Q$40,$Q$41,$Q$42,$P186,AY$2,AY$4,AY$3)</f>
        <v>0</v>
      </c>
      <c r="AZ186" s="15">
        <f ca="1">_xll.DBRW($B$3,$Q$37,$Q$38,$Q$40,$Q$41,$Q$42,$P186,AZ$2,AZ$4,AZ$3)</f>
        <v>0</v>
      </c>
      <c r="BA186" s="15">
        <f ca="1">_xll.DBRW($B$3,$Q$37,$Q$38,$Q$40,$Q$41,$Q$42,$P186,BA$2,BA$4,BA$3)</f>
        <v>0</v>
      </c>
      <c r="BB186" s="18">
        <f t="shared" ca="1" si="202"/>
        <v>0</v>
      </c>
      <c r="BC186" s="18">
        <f t="shared" ca="1" si="203"/>
        <v>0</v>
      </c>
      <c r="BD186" s="18">
        <f t="shared" ca="1" si="204"/>
        <v>0</v>
      </c>
      <c r="BE186" s="15">
        <f t="shared" ca="1" si="205"/>
        <v>0</v>
      </c>
      <c r="BF186" s="15">
        <f t="shared" ca="1" si="206"/>
        <v>0</v>
      </c>
      <c r="BG186" s="15">
        <f t="shared" ca="1" si="207"/>
        <v>0</v>
      </c>
      <c r="BH186" s="15">
        <f t="shared" ca="1" si="208"/>
        <v>0</v>
      </c>
      <c r="BI186" s="15">
        <f t="shared" ca="1" si="209"/>
        <v>0</v>
      </c>
      <c r="BJ186" s="15">
        <f t="shared" ca="1" si="210"/>
        <v>0</v>
      </c>
      <c r="BK186" s="15">
        <f t="shared" ca="1" si="211"/>
        <v>0</v>
      </c>
      <c r="BL186" s="15">
        <f t="shared" ca="1" si="212"/>
        <v>0</v>
      </c>
      <c r="BM186" s="16">
        <f ca="1">_xll.DBRW($B$3,$Q$37,$Q$38,$Q$40,$Q$41,$Q$42,$P186,BM$2,BM$4,BM$3)</f>
        <v>0</v>
      </c>
      <c r="BN186" s="16">
        <f ca="1">_xll.DBRW($B$3,$Q$37,$Q$38,$Q$40,$Q$41,$Q$42,$P186,BN$2,BN$4,BN$3)</f>
        <v>0</v>
      </c>
      <c r="BO186" s="17">
        <f t="shared" ca="1" si="213"/>
        <v>0</v>
      </c>
      <c r="BP186" s="14">
        <f t="shared" ca="1" si="214"/>
        <v>0</v>
      </c>
      <c r="BQ186" s="15">
        <f ca="1">_xll.DBRW($B$3,$Q$37,$Q$38,$Q$40,$Q$41,$Q$42,$P186,BQ$2,BQ$4,BQ$3)</f>
        <v>0</v>
      </c>
      <c r="BR186" s="15">
        <f ca="1">_xll.DBRW($B$3,$Q$37,$Q$38,$Q$40,$Q$41,$Q$42,$P186,BR$2,BR$4,BR$3)</f>
        <v>0</v>
      </c>
      <c r="BS186" s="15">
        <f ca="1">_xll.DBRW($B$3,$Q$37,$Q$38,$Q$40,$Q$41,$Q$42,$P186,BS$2,BS$4,BS$3)</f>
        <v>0</v>
      </c>
      <c r="BT186" s="15">
        <f ca="1">_xll.DBRW($B$3,$Q$37,$Q$38,$Q$40,$Q$41,$Q$42,$P186,BT$2,BT$4,BT$3)</f>
        <v>0</v>
      </c>
      <c r="BU186" s="15">
        <f ca="1">_xll.DBRW($B$3,$Q$37,$Q$38,$Q$40,$Q$41,$Q$42,$P186,BU$2,BU$4,BU$3)</f>
        <v>0</v>
      </c>
      <c r="BV186" s="15">
        <f ca="1">_xll.DBRW($B$3,$Q$37,$Q$38,$Q$40,$Q$41,$Q$42,$P186,BV$2,BV$4,BV$3)</f>
        <v>0</v>
      </c>
      <c r="BW186" s="15">
        <f ca="1">_xll.DBRW($B$3,$Q$37,$Q$38,$Q$40,$Q$41,$Q$42,$P186,BW$2,BW$4,BW$3)</f>
        <v>0</v>
      </c>
      <c r="BX186" s="15">
        <f ca="1">_xll.DBRW($B$3,$Q$37,$Q$38,$Q$40,$Q$41,$Q$42,$P186,BX$2,BX$4,BX$3)</f>
        <v>0</v>
      </c>
      <c r="BY186" s="15">
        <f ca="1">_xll.DBRW($B$3,$Q$37,$Q$38,$Q$40,$Q$41,$Q$42,$P186,BY$2,BY$4,BY$3)</f>
        <v>0</v>
      </c>
      <c r="BZ186" s="15">
        <f ca="1">_xll.DBRW($B$3,$Q$37,$Q$38,$Q$40,$Q$41,$Q$42,$P186,BZ$2,BZ$4,BZ$3)</f>
        <v>0</v>
      </c>
      <c r="CA186" s="15">
        <f t="shared" ca="1" si="215"/>
        <v>0</v>
      </c>
      <c r="CB186" s="15">
        <f t="shared" ca="1" si="216"/>
        <v>0</v>
      </c>
      <c r="CC186" s="15">
        <f t="shared" ca="1" si="217"/>
        <v>0</v>
      </c>
      <c r="CD186" s="15">
        <f t="shared" ca="1" si="218"/>
        <v>0</v>
      </c>
      <c r="CE186" s="15">
        <f t="shared" ca="1" si="219"/>
        <v>0</v>
      </c>
      <c r="CF186" s="15">
        <f t="shared" ca="1" si="220"/>
        <v>0</v>
      </c>
      <c r="CG186" s="15">
        <f t="shared" ca="1" si="221"/>
        <v>0</v>
      </c>
      <c r="CH186" s="15">
        <f t="shared" ca="1" si="222"/>
        <v>0</v>
      </c>
      <c r="CI186" s="15">
        <f t="shared" ca="1" si="223"/>
        <v>0</v>
      </c>
      <c r="CJ186" s="15">
        <f t="shared" ca="1" si="224"/>
        <v>0</v>
      </c>
      <c r="CK186" s="15">
        <f t="shared" ca="1" si="225"/>
        <v>0</v>
      </c>
      <c r="CL186" s="16">
        <f ca="1">_xll.DBRW($B$3,$Q$37,$Q$38,$Q$40,$Q$41,$Q$42,$P186,CL$2,CL$4,CL$3)</f>
        <v>0</v>
      </c>
      <c r="CM186" s="16">
        <f ca="1">_xll.DBRW($B$3,$Q$37,$Q$38,$Q$40,$Q$41,$Q$42,$P186,CM$2,CM$4,CM$3)</f>
        <v>0</v>
      </c>
      <c r="CN186" s="17">
        <f t="shared" ca="1" si="226"/>
        <v>0</v>
      </c>
      <c r="CO186" s="14">
        <f t="shared" ca="1" si="227"/>
        <v>0</v>
      </c>
      <c r="CP186" s="15">
        <f ca="1">_xll.DBRW($B$3,$Q$37,$Q$38,$Q$40,$Q$41,$Q$42,$P186,CP$2,CP$4,CP$3)</f>
        <v>0</v>
      </c>
      <c r="CQ186" s="15">
        <f ca="1">_xll.DBRW($B$3,$Q$37,$Q$38,$Q$40,$Q$41,$Q$42,$P186,CQ$2,CQ$4,CQ$3)</f>
        <v>0</v>
      </c>
      <c r="CR186" s="15">
        <f ca="1">_xll.DBRW($B$3,$Q$37,$Q$38,$Q$40,$Q$41,$Q$42,$P186,CR$2,CR$4,CR$3)</f>
        <v>0</v>
      </c>
      <c r="CS186" s="15">
        <f ca="1">_xll.DBRW($B$3,$Q$37,$Q$38,$Q$40,$Q$41,$Q$42,$P186,CS$2,CS$4,CS$3)</f>
        <v>0</v>
      </c>
      <c r="CT186" s="15">
        <f ca="1">_xll.DBRW($B$3,$Q$37,$Q$38,$Q$40,$Q$41,$Q$42,$P186,CT$2,CT$4,CT$3)</f>
        <v>0</v>
      </c>
      <c r="CU186" s="15">
        <f ca="1">_xll.DBRW($B$3,$Q$37,$Q$38,$Q$40,$Q$41,$Q$42,$P186,CU$2,CU$4,CU$3)</f>
        <v>0</v>
      </c>
      <c r="CV186" s="15">
        <f ca="1">_xll.DBRW($B$3,$Q$37,$Q$38,$Q$40,$Q$41,$Q$42,$P186,CV$2,CV$4,CV$3)</f>
        <v>0</v>
      </c>
      <c r="CW186" s="15">
        <f ca="1">_xll.DBRW($B$3,$Q$37,$Q$38,$Q$40,$Q$41,$Q$42,$P186,CW$2,CW$4,CW$3)</f>
        <v>0</v>
      </c>
      <c r="CX186" s="15">
        <f ca="1">_xll.DBRW($B$3,$Q$37,$Q$38,$Q$40,$Q$41,$Q$42,$P186,CX$2,CX$4,CX$3)</f>
        <v>0</v>
      </c>
      <c r="CY186" s="15">
        <f ca="1">_xll.DBRW($B$3,$Q$37,$Q$38,$Q$40,$Q$41,$Q$42,$P186,CY$2,CY$4,CY$3)</f>
        <v>0</v>
      </c>
      <c r="CZ186" s="15">
        <f t="shared" ca="1" si="228"/>
        <v>0</v>
      </c>
      <c r="DA186" s="15">
        <f t="shared" ca="1" si="229"/>
        <v>0</v>
      </c>
      <c r="DB186" s="15">
        <f t="shared" ca="1" si="230"/>
        <v>0</v>
      </c>
      <c r="DC186" s="15">
        <f t="shared" ca="1" si="231"/>
        <v>0</v>
      </c>
      <c r="DD186" s="15">
        <f t="shared" ca="1" si="232"/>
        <v>0</v>
      </c>
      <c r="DE186" s="15">
        <f t="shared" ca="1" si="233"/>
        <v>0</v>
      </c>
      <c r="DF186" s="15">
        <f t="shared" ca="1" si="234"/>
        <v>0</v>
      </c>
      <c r="DG186" s="15">
        <f t="shared" ca="1" si="235"/>
        <v>0</v>
      </c>
      <c r="DH186" s="15">
        <f t="shared" ca="1" si="236"/>
        <v>0</v>
      </c>
      <c r="DI186" s="15">
        <f t="shared" ca="1" si="237"/>
        <v>0</v>
      </c>
      <c r="DJ186" s="15">
        <f t="shared" ca="1" si="238"/>
        <v>0</v>
      </c>
      <c r="DK186" s="16">
        <f ca="1">_xll.DBRW($B$3,$Q$37,$Q$38,$Q$40,$Q$41,$Q$42,$P186,DK$2,DK$4,DK$3)</f>
        <v>0</v>
      </c>
      <c r="DL186" s="16">
        <f ca="1">_xll.DBRW($B$3,$Q$37,$Q$38,$Q$40,$Q$41,$Q$42,$P186,DL$2,DL$4,DL$3)</f>
        <v>0</v>
      </c>
      <c r="DM186" s="17">
        <f t="shared" ca="1" si="239"/>
        <v>0</v>
      </c>
      <c r="DN186" s="14">
        <f t="shared" ca="1" si="240"/>
        <v>0</v>
      </c>
      <c r="DO186" s="15">
        <f ca="1">_xll.DBRW($B$3,$Q$37,$Q$38,$Q$40,$Q$41,$Q$42,$P186,DO$2,DO$4,DO$3)</f>
        <v>0</v>
      </c>
      <c r="DP186" s="15">
        <f ca="1">_xll.DBRW($B$3,$Q$37,$Q$38,$Q$40,$Q$41,$Q$42,$P186,DP$2,DP$4,DP$3)</f>
        <v>0</v>
      </c>
      <c r="DQ186" s="15">
        <f ca="1">_xll.DBRW($B$3,$Q$37,$Q$38,$Q$40,$Q$41,$Q$42,$P186,DQ$2,DQ$4,DQ$3)</f>
        <v>0</v>
      </c>
      <c r="DR186" s="15">
        <f ca="1">_xll.DBRW($B$3,$Q$37,$Q$38,$Q$40,$Q$41,$Q$42,$P186,DR$2,DR$4,DR$3)</f>
        <v>0</v>
      </c>
      <c r="DS186" s="15">
        <f ca="1">_xll.DBRW($B$3,$Q$37,$Q$38,$Q$40,$Q$41,$Q$42,$P186,DS$2,DS$4,DS$3)</f>
        <v>0</v>
      </c>
      <c r="DT186" s="15">
        <f ca="1">_xll.DBRW($B$3,$Q$37,$Q$38,$Q$40,$Q$41,$Q$42,$P186,DT$2,DT$4,DT$3)</f>
        <v>0</v>
      </c>
      <c r="DU186" s="15">
        <f ca="1">_xll.DBRW($B$3,$Q$37,$Q$38,$Q$40,$Q$41,$Q$42,$P186,DU$2,DU$4,DU$3)</f>
        <v>0</v>
      </c>
      <c r="DV186" s="15">
        <f ca="1">_xll.DBRW($B$3,$Q$37,$Q$38,$Q$40,$Q$41,$Q$42,$P186,DV$2,DV$4,DV$3)</f>
        <v>0</v>
      </c>
      <c r="DW186" s="15">
        <f ca="1">_xll.DBRW($B$3,$Q$37,$Q$38,$Q$40,$Q$41,$Q$42,$P186,DW$2,DW$4,DW$3)</f>
        <v>0</v>
      </c>
      <c r="DX186" s="15">
        <f ca="1">_xll.DBRW($B$3,$Q$37,$Q$38,$Q$40,$Q$41,$Q$42,$P186,DX$2,DX$4,DX$3)</f>
        <v>0</v>
      </c>
      <c r="DY186" s="15">
        <f t="shared" ca="1" si="241"/>
        <v>0</v>
      </c>
      <c r="DZ186" s="15">
        <f t="shared" ca="1" si="242"/>
        <v>0</v>
      </c>
      <c r="EA186" s="15">
        <f t="shared" ca="1" si="243"/>
        <v>0</v>
      </c>
      <c r="EB186" s="15">
        <f t="shared" ca="1" si="244"/>
        <v>0</v>
      </c>
      <c r="EC186" s="15">
        <f t="shared" ca="1" si="245"/>
        <v>0</v>
      </c>
      <c r="ED186" s="15">
        <f t="shared" ca="1" si="246"/>
        <v>0</v>
      </c>
      <c r="EE186" s="15">
        <f t="shared" ca="1" si="247"/>
        <v>0</v>
      </c>
      <c r="EF186" s="15">
        <f t="shared" ca="1" si="248"/>
        <v>0</v>
      </c>
      <c r="EG186" s="15">
        <f t="shared" ca="1" si="249"/>
        <v>0</v>
      </c>
      <c r="EH186" s="15">
        <f t="shared" ca="1" si="250"/>
        <v>0</v>
      </c>
      <c r="EI186" s="15">
        <f t="shared" ca="1" si="251"/>
        <v>0</v>
      </c>
      <c r="EJ186" s="16">
        <f ca="1">_xll.DBRW($B$3,$Q$37,$Q$38,$Q$40,$Q$41,$Q$42,$P186,EJ$2,EJ$4,EJ$3)</f>
        <v>0</v>
      </c>
      <c r="EK186" s="16">
        <f ca="1">_xll.DBRW($B$3,$Q$37,$Q$38,$Q$40,$Q$41,$Q$42,$P186,EK$2,EK$4,EK$3)</f>
        <v>0</v>
      </c>
      <c r="EL186" s="17">
        <f t="shared" ca="1" si="252"/>
        <v>0</v>
      </c>
      <c r="EM186" s="14">
        <f t="shared" ca="1" si="253"/>
        <v>0</v>
      </c>
      <c r="EN186" s="15">
        <f ca="1">_xll.DBRW($B$3,$Q$37,$Q$38,$Q$40,$Q$41,$Q$42,$P186,EN$2,EN$4,EN$3)</f>
        <v>0</v>
      </c>
      <c r="EO186" s="15">
        <f ca="1">_xll.DBRW($B$3,$Q$37,$Q$38,$Q$40,$Q$41,$Q$42,$P186,EO$2,EO$4,EO$3)</f>
        <v>0</v>
      </c>
      <c r="EP186" s="15">
        <f ca="1">_xll.DBRW($B$3,$Q$37,$Q$38,$Q$40,$Q$41,$Q$42,$P186,EP$2,EP$4,EP$3)</f>
        <v>0</v>
      </c>
      <c r="EQ186" s="15">
        <f ca="1">_xll.DBRW($B$3,$Q$37,$Q$38,$Q$40,$Q$41,$Q$42,$P186,EQ$2,EQ$4,EQ$3)</f>
        <v>0</v>
      </c>
      <c r="ER186" s="15">
        <f ca="1">_xll.DBRW($B$3,$Q$37,$Q$38,$Q$40,$Q$41,$Q$42,$P186,ER$2,ER$4,ER$3)</f>
        <v>0</v>
      </c>
      <c r="ES186" s="15">
        <f ca="1">_xll.DBRW($B$3,$Q$37,$Q$38,$Q$40,$Q$41,$Q$42,$P186,ES$2,ES$4,ES$3)</f>
        <v>0</v>
      </c>
      <c r="ET186" s="15">
        <f ca="1">_xll.DBRW($B$3,$Q$37,$Q$38,$Q$40,$Q$41,$Q$42,$P186,ET$2,ET$4,ET$3)</f>
        <v>0</v>
      </c>
      <c r="EU186" s="15">
        <f ca="1">_xll.DBRW($B$3,$Q$37,$Q$38,$Q$40,$Q$41,$Q$42,$P186,EU$2,EU$4,EU$3)</f>
        <v>0</v>
      </c>
      <c r="EV186" s="15">
        <f ca="1">_xll.DBRW($B$3,$Q$37,$Q$38,$Q$40,$Q$41,$Q$42,$P186,EV$2,EV$4,EV$3)</f>
        <v>0</v>
      </c>
      <c r="EW186" s="15">
        <f ca="1">_xll.DBRW($B$3,$Q$37,$Q$38,$Q$40,$Q$41,$Q$42,$P186,EW$2,EW$4,EW$3)</f>
        <v>0</v>
      </c>
      <c r="EX186" s="15">
        <f t="shared" ca="1" si="254"/>
        <v>0</v>
      </c>
      <c r="EY186" s="15">
        <f t="shared" ca="1" si="255"/>
        <v>0</v>
      </c>
      <c r="EZ186" s="15">
        <f t="shared" ca="1" si="256"/>
        <v>0</v>
      </c>
      <c r="FA186" s="15">
        <f t="shared" ca="1" si="257"/>
        <v>0</v>
      </c>
      <c r="FB186" s="15">
        <f t="shared" ca="1" si="258"/>
        <v>0</v>
      </c>
      <c r="FC186" s="15">
        <f t="shared" ca="1" si="259"/>
        <v>0</v>
      </c>
      <c r="FD186" s="15">
        <f t="shared" ca="1" si="260"/>
        <v>0</v>
      </c>
      <c r="FE186" s="15">
        <f t="shared" ca="1" si="261"/>
        <v>0</v>
      </c>
      <c r="FF186" s="15">
        <f t="shared" ca="1" si="262"/>
        <v>0</v>
      </c>
      <c r="FG186" s="15">
        <f t="shared" ca="1" si="263"/>
        <v>0</v>
      </c>
      <c r="FH186" s="15">
        <f t="shared" ca="1" si="264"/>
        <v>0</v>
      </c>
      <c r="FI186" s="20"/>
      <c r="FJ186" s="85">
        <f t="shared" ca="1" si="265"/>
        <v>0</v>
      </c>
      <c r="FK186" s="21"/>
      <c r="FL186" s="22"/>
      <c r="FM186" s="104">
        <f ca="1">_xll.DBRW($B$3,$Q$37,$Q$38,$Q$40,$Q$41,$Q$42,$P186,FM$2,FM$4,FM$3)</f>
        <v>0</v>
      </c>
      <c r="FN186" s="105">
        <f t="shared" ca="1" si="266"/>
        <v>0</v>
      </c>
      <c r="FO186" s="104">
        <f ca="1">_xll.DBRW($B$3,$Q$37,$Q$38,$Q$40,$Q$41,$Q$42,$P186,FO$2,FO$4,FO$3)</f>
        <v>0</v>
      </c>
      <c r="FP186" s="105">
        <f t="shared" ca="1" si="267"/>
        <v>0</v>
      </c>
      <c r="FQ186" s="86">
        <f t="shared" ca="1" si="268"/>
        <v>0</v>
      </c>
      <c r="FR186" s="103">
        <f t="shared" ca="1" si="269"/>
        <v>0</v>
      </c>
      <c r="FS186" s="23"/>
      <c r="FU186" s="37"/>
      <c r="FV186" s="37"/>
      <c r="FW186" s="37"/>
      <c r="FX186" s="37"/>
      <c r="FY186" s="37"/>
      <c r="FZ186" s="37"/>
      <c r="GA186" s="37"/>
      <c r="GB186" s="37"/>
      <c r="GC186" s="37"/>
      <c r="GD186" s="37"/>
      <c r="GE186" s="37"/>
      <c r="GF186" s="37"/>
      <c r="GG186" s="37"/>
    </row>
    <row r="187" spans="1:189" ht="15" customHeight="1" x14ac:dyDescent="0.25">
      <c r="A187">
        <f t="shared" ca="1" si="191"/>
        <v>1</v>
      </c>
      <c r="C187" s="30"/>
      <c r="D187" s="30"/>
      <c r="E187" s="30" t="str">
        <f t="shared" ca="1" si="271"/>
        <v>VERIF. ELIGIBILITE PMM</v>
      </c>
      <c r="F187" s="30"/>
      <c r="G187" s="30"/>
      <c r="H187" s="30"/>
      <c r="I187" s="30" t="str">
        <f t="shared" ca="1" si="270"/>
        <v>VERIF. ELIGIBILITE PMM</v>
      </c>
      <c r="J187" s="30">
        <f t="shared" ca="1" si="192"/>
        <v>0</v>
      </c>
      <c r="K187" s="4"/>
      <c r="L187" s="9"/>
      <c r="M187" s="10"/>
      <c r="N187" s="9"/>
      <c r="O187" s="11"/>
      <c r="P187" s="130" t="s">
        <v>322</v>
      </c>
      <c r="Q187" s="130"/>
      <c r="R187" s="12"/>
      <c r="S187" s="13"/>
      <c r="T187" s="84">
        <f ca="1">_xll.DBRW($B$3,$Q$37,$Q$38,$Q$40,$Q$41,$Q$42,$P187,T$2,T$4,T$3)</f>
        <v>0</v>
      </c>
      <c r="U187" s="84">
        <f ca="1">_xll.DBRW($B$3,$Q$37,$Q$38,$Q$40,$Q$41,$Q$42,$P187,U$2,U$4,U$3)</f>
        <v>0</v>
      </c>
      <c r="V187" s="85">
        <f t="shared" ca="1" si="193"/>
        <v>0</v>
      </c>
      <c r="W187" s="106">
        <f t="shared" ca="1" si="194"/>
        <v>0</v>
      </c>
      <c r="X187" s="15">
        <f ca="1">_xll.DBRW($B$3,$Q$37,$Q$38,$Q$40,$Q$41,$Q$42,$P187,X$2,X$4,X$3)</f>
        <v>0</v>
      </c>
      <c r="Y187" s="15">
        <f ca="1">_xll.DBRW($B$3,$Q$37,$Q$38,$Q$40,$Q$41,$Q$42,$P187,Y$2,Y$4,Y$3)</f>
        <v>0</v>
      </c>
      <c r="Z187" s="15">
        <f ca="1">_xll.DBRW($B$3,$Q$37,$Q$38,$Q$40,$Q$41,$Q$42,$P187,Z$2,Z$4,Z$3)</f>
        <v>0</v>
      </c>
      <c r="AA187" s="15">
        <f ca="1">_xll.DBRW($B$3,$Q$37,$Q$38,$Q$40,$Q$41,$Q$42,$P187,AA$2,AA$4,AA$3)</f>
        <v>0</v>
      </c>
      <c r="AB187" s="15">
        <f ca="1">_xll.DBRW($B$3,$Q$37,$Q$38,$Q$40,$Q$41,$Q$42,$P187,AB$2,AB$4,AB$3)</f>
        <v>0</v>
      </c>
      <c r="AC187" s="15">
        <f ca="1">_xll.DBRW($B$3,$Q$37,$Q$38,$Q$40,$Q$41,$Q$42,$P187,AC$2,AC$4,AC$3)</f>
        <v>0</v>
      </c>
      <c r="AD187" s="15">
        <f ca="1">_xll.DBRW($B$3,$Q$37,$Q$38,$Q$40,$Q$41,$Q$42,$P187,AD$2,AD$4,AD$3)</f>
        <v>0</v>
      </c>
      <c r="AE187" s="15">
        <f ca="1">_xll.DBRW($B$3,$Q$37,$Q$38,$Q$40,$Q$41,$Q$42,$P187,AE$2,AE$4,AE$3)</f>
        <v>0</v>
      </c>
      <c r="AF187" s="15">
        <f ca="1">_xll.DBRW($B$3,$Q$37,$Q$38,$Q$40,$Q$41,$Q$42,$P187,AF$2,AF$4,AF$3)</f>
        <v>0</v>
      </c>
      <c r="AG187" s="15">
        <f ca="1">_xll.DBRW($B$3,$Q$37,$Q$38,$Q$40,$Q$41,$Q$42,$P187,AG$2,AG$4,AG$3)</f>
        <v>0</v>
      </c>
      <c r="AH187" s="15">
        <f t="shared" ca="1" si="195"/>
        <v>0</v>
      </c>
      <c r="AI187" s="15">
        <f t="shared" ca="1" si="196"/>
        <v>0</v>
      </c>
      <c r="AJ187" s="15">
        <f t="shared" ca="1" si="197"/>
        <v>0</v>
      </c>
      <c r="AK187" s="15">
        <f t="shared" ca="1" si="198"/>
        <v>0</v>
      </c>
      <c r="AL187" s="15">
        <f t="shared" ca="1" si="199"/>
        <v>0</v>
      </c>
      <c r="AM187" s="20"/>
      <c r="AN187" s="16">
        <f ca="1">_xll.DBRW($B$3,$Q$37,$Q$38,$Q$40,$Q$41,$Q$42,$P187,AN$2,AN$4,AN$3)</f>
        <v>0</v>
      </c>
      <c r="AO187" s="16">
        <f ca="1">_xll.DBRW($B$3,$Q$37,$Q$38,$Q$40,$Q$41,$Q$42,$P187,AO$2,AO$4,AO$3)</f>
        <v>0</v>
      </c>
      <c r="AP187" s="17">
        <f t="shared" ca="1" si="200"/>
        <v>0</v>
      </c>
      <c r="AQ187" s="14">
        <f t="shared" ca="1" si="201"/>
        <v>0</v>
      </c>
      <c r="AR187" s="18">
        <f ca="1">_xll.DBRW($B$3,$Q$37,$Q$38,$Q$40,$Q$41,$Q$42,$P187,AR$2,AR$4,AR$3)</f>
        <v>0</v>
      </c>
      <c r="AS187" s="19">
        <f ca="1">_xll.DBRW($B$3,$Q$37,$Q$38,$Q$40,$Q$41,$Q$42,$P187,AS$2,AS$4,AS$3)</f>
        <v>0</v>
      </c>
      <c r="AT187" s="18">
        <f ca="1">_xll.DBRW($B$3,$Q$37,$Q$38,$Q$40,$Q$41,$Q$42,$P187,AT$2,AT$4,AT$3)</f>
        <v>0</v>
      </c>
      <c r="AU187" s="15">
        <f ca="1">_xll.DBRW($B$3,$Q$37,$Q$38,$Q$40,$Q$41,$Q$42,$P187,AU$2,AU$4,AU$3)</f>
        <v>0</v>
      </c>
      <c r="AV187" s="15">
        <f ca="1">_xll.DBRW($B$3,$Q$37,$Q$38,$Q$40,$Q$41,$Q$42,$P187,AV$2,AV$4,AV$3)</f>
        <v>0</v>
      </c>
      <c r="AW187" s="18">
        <f ca="1">_xll.DBRW($B$3,$Q$37,$Q$38,$Q$40,$Q$41,$Q$42,$P187,AW$2,AW$4,AW$3)</f>
        <v>0</v>
      </c>
      <c r="AX187" s="19">
        <f ca="1">_xll.DBRW($B$3,$Q$37,$Q$38,$Q$40,$Q$41,$Q$42,$P187,AX$2,AX$4,AX$3)</f>
        <v>0</v>
      </c>
      <c r="AY187" s="18">
        <f ca="1">_xll.DBRW($B$3,$Q$37,$Q$38,$Q$40,$Q$41,$Q$42,$P187,AY$2,AY$4,AY$3)</f>
        <v>0</v>
      </c>
      <c r="AZ187" s="15">
        <f ca="1">_xll.DBRW($B$3,$Q$37,$Q$38,$Q$40,$Q$41,$Q$42,$P187,AZ$2,AZ$4,AZ$3)</f>
        <v>0</v>
      </c>
      <c r="BA187" s="15">
        <f ca="1">_xll.DBRW($B$3,$Q$37,$Q$38,$Q$40,$Q$41,$Q$42,$P187,BA$2,BA$4,BA$3)</f>
        <v>0</v>
      </c>
      <c r="BB187" s="18">
        <f t="shared" ca="1" si="202"/>
        <v>0</v>
      </c>
      <c r="BC187" s="18">
        <f t="shared" ca="1" si="203"/>
        <v>0</v>
      </c>
      <c r="BD187" s="18">
        <f t="shared" ca="1" si="204"/>
        <v>0</v>
      </c>
      <c r="BE187" s="15">
        <f t="shared" ca="1" si="205"/>
        <v>0</v>
      </c>
      <c r="BF187" s="15">
        <f t="shared" ca="1" si="206"/>
        <v>0</v>
      </c>
      <c r="BG187" s="15">
        <f t="shared" ca="1" si="207"/>
        <v>0</v>
      </c>
      <c r="BH187" s="15">
        <f t="shared" ca="1" si="208"/>
        <v>0</v>
      </c>
      <c r="BI187" s="15">
        <f t="shared" ca="1" si="209"/>
        <v>0</v>
      </c>
      <c r="BJ187" s="15">
        <f t="shared" ca="1" si="210"/>
        <v>0</v>
      </c>
      <c r="BK187" s="15">
        <f t="shared" ca="1" si="211"/>
        <v>0</v>
      </c>
      <c r="BL187" s="15">
        <f t="shared" ca="1" si="212"/>
        <v>0</v>
      </c>
      <c r="BM187" s="16">
        <f ca="1">_xll.DBRW($B$3,$Q$37,$Q$38,$Q$40,$Q$41,$Q$42,$P187,BM$2,BM$4,BM$3)</f>
        <v>0</v>
      </c>
      <c r="BN187" s="16">
        <f ca="1">_xll.DBRW($B$3,$Q$37,$Q$38,$Q$40,$Q$41,$Q$42,$P187,BN$2,BN$4,BN$3)</f>
        <v>0</v>
      </c>
      <c r="BO187" s="17">
        <f t="shared" ca="1" si="213"/>
        <v>0</v>
      </c>
      <c r="BP187" s="14">
        <f t="shared" ca="1" si="214"/>
        <v>0</v>
      </c>
      <c r="BQ187" s="15">
        <f ca="1">_xll.DBRW($B$3,$Q$37,$Q$38,$Q$40,$Q$41,$Q$42,$P187,BQ$2,BQ$4,BQ$3)</f>
        <v>0</v>
      </c>
      <c r="BR187" s="15">
        <f ca="1">_xll.DBRW($B$3,$Q$37,$Q$38,$Q$40,$Q$41,$Q$42,$P187,BR$2,BR$4,BR$3)</f>
        <v>0</v>
      </c>
      <c r="BS187" s="15">
        <f ca="1">_xll.DBRW($B$3,$Q$37,$Q$38,$Q$40,$Q$41,$Q$42,$P187,BS$2,BS$4,BS$3)</f>
        <v>0</v>
      </c>
      <c r="BT187" s="15">
        <f ca="1">_xll.DBRW($B$3,$Q$37,$Q$38,$Q$40,$Q$41,$Q$42,$P187,BT$2,BT$4,BT$3)</f>
        <v>0</v>
      </c>
      <c r="BU187" s="15">
        <f ca="1">_xll.DBRW($B$3,$Q$37,$Q$38,$Q$40,$Q$41,$Q$42,$P187,BU$2,BU$4,BU$3)</f>
        <v>0</v>
      </c>
      <c r="BV187" s="15">
        <f ca="1">_xll.DBRW($B$3,$Q$37,$Q$38,$Q$40,$Q$41,$Q$42,$P187,BV$2,BV$4,BV$3)</f>
        <v>0</v>
      </c>
      <c r="BW187" s="15">
        <f ca="1">_xll.DBRW($B$3,$Q$37,$Q$38,$Q$40,$Q$41,$Q$42,$P187,BW$2,BW$4,BW$3)</f>
        <v>0</v>
      </c>
      <c r="BX187" s="15">
        <f ca="1">_xll.DBRW($B$3,$Q$37,$Q$38,$Q$40,$Q$41,$Q$42,$P187,BX$2,BX$4,BX$3)</f>
        <v>0</v>
      </c>
      <c r="BY187" s="15">
        <f ca="1">_xll.DBRW($B$3,$Q$37,$Q$38,$Q$40,$Q$41,$Q$42,$P187,BY$2,BY$4,BY$3)</f>
        <v>0</v>
      </c>
      <c r="BZ187" s="15">
        <f ca="1">_xll.DBRW($B$3,$Q$37,$Q$38,$Q$40,$Q$41,$Q$42,$P187,BZ$2,BZ$4,BZ$3)</f>
        <v>0</v>
      </c>
      <c r="CA187" s="15">
        <f t="shared" ca="1" si="215"/>
        <v>0</v>
      </c>
      <c r="CB187" s="15">
        <f t="shared" ca="1" si="216"/>
        <v>0</v>
      </c>
      <c r="CC187" s="15">
        <f t="shared" ca="1" si="217"/>
        <v>0</v>
      </c>
      <c r="CD187" s="15">
        <f t="shared" ca="1" si="218"/>
        <v>0</v>
      </c>
      <c r="CE187" s="15">
        <f t="shared" ca="1" si="219"/>
        <v>0</v>
      </c>
      <c r="CF187" s="15">
        <f t="shared" ca="1" si="220"/>
        <v>0</v>
      </c>
      <c r="CG187" s="15">
        <f t="shared" ca="1" si="221"/>
        <v>0</v>
      </c>
      <c r="CH187" s="15">
        <f t="shared" ca="1" si="222"/>
        <v>0</v>
      </c>
      <c r="CI187" s="15">
        <f t="shared" ca="1" si="223"/>
        <v>0</v>
      </c>
      <c r="CJ187" s="15">
        <f t="shared" ca="1" si="224"/>
        <v>0</v>
      </c>
      <c r="CK187" s="15">
        <f t="shared" ca="1" si="225"/>
        <v>0</v>
      </c>
      <c r="CL187" s="16">
        <f ca="1">_xll.DBRW($B$3,$Q$37,$Q$38,$Q$40,$Q$41,$Q$42,$P187,CL$2,CL$4,CL$3)</f>
        <v>0</v>
      </c>
      <c r="CM187" s="16">
        <f ca="1">_xll.DBRW($B$3,$Q$37,$Q$38,$Q$40,$Q$41,$Q$42,$P187,CM$2,CM$4,CM$3)</f>
        <v>0</v>
      </c>
      <c r="CN187" s="17">
        <f t="shared" ca="1" si="226"/>
        <v>0</v>
      </c>
      <c r="CO187" s="14">
        <f t="shared" ca="1" si="227"/>
        <v>0</v>
      </c>
      <c r="CP187" s="15">
        <f ca="1">_xll.DBRW($B$3,$Q$37,$Q$38,$Q$40,$Q$41,$Q$42,$P187,CP$2,CP$4,CP$3)</f>
        <v>0</v>
      </c>
      <c r="CQ187" s="15">
        <f ca="1">_xll.DBRW($B$3,$Q$37,$Q$38,$Q$40,$Q$41,$Q$42,$P187,CQ$2,CQ$4,CQ$3)</f>
        <v>0</v>
      </c>
      <c r="CR187" s="15">
        <f ca="1">_xll.DBRW($B$3,$Q$37,$Q$38,$Q$40,$Q$41,$Q$42,$P187,CR$2,CR$4,CR$3)</f>
        <v>0</v>
      </c>
      <c r="CS187" s="15">
        <f ca="1">_xll.DBRW($B$3,$Q$37,$Q$38,$Q$40,$Q$41,$Q$42,$P187,CS$2,CS$4,CS$3)</f>
        <v>0</v>
      </c>
      <c r="CT187" s="15">
        <f ca="1">_xll.DBRW($B$3,$Q$37,$Q$38,$Q$40,$Q$41,$Q$42,$P187,CT$2,CT$4,CT$3)</f>
        <v>0</v>
      </c>
      <c r="CU187" s="15">
        <f ca="1">_xll.DBRW($B$3,$Q$37,$Q$38,$Q$40,$Q$41,$Q$42,$P187,CU$2,CU$4,CU$3)</f>
        <v>0</v>
      </c>
      <c r="CV187" s="15">
        <f ca="1">_xll.DBRW($B$3,$Q$37,$Q$38,$Q$40,$Q$41,$Q$42,$P187,CV$2,CV$4,CV$3)</f>
        <v>0</v>
      </c>
      <c r="CW187" s="15">
        <f ca="1">_xll.DBRW($B$3,$Q$37,$Q$38,$Q$40,$Q$41,$Q$42,$P187,CW$2,CW$4,CW$3)</f>
        <v>0</v>
      </c>
      <c r="CX187" s="15">
        <f ca="1">_xll.DBRW($B$3,$Q$37,$Q$38,$Q$40,$Q$41,$Q$42,$P187,CX$2,CX$4,CX$3)</f>
        <v>0</v>
      </c>
      <c r="CY187" s="15">
        <f ca="1">_xll.DBRW($B$3,$Q$37,$Q$38,$Q$40,$Q$41,$Q$42,$P187,CY$2,CY$4,CY$3)</f>
        <v>0</v>
      </c>
      <c r="CZ187" s="15">
        <f t="shared" ca="1" si="228"/>
        <v>0</v>
      </c>
      <c r="DA187" s="15">
        <f t="shared" ca="1" si="229"/>
        <v>0</v>
      </c>
      <c r="DB187" s="15">
        <f t="shared" ca="1" si="230"/>
        <v>0</v>
      </c>
      <c r="DC187" s="15">
        <f t="shared" ca="1" si="231"/>
        <v>0</v>
      </c>
      <c r="DD187" s="15">
        <f t="shared" ca="1" si="232"/>
        <v>0</v>
      </c>
      <c r="DE187" s="15">
        <f t="shared" ca="1" si="233"/>
        <v>0</v>
      </c>
      <c r="DF187" s="15">
        <f t="shared" ca="1" si="234"/>
        <v>0</v>
      </c>
      <c r="DG187" s="15">
        <f t="shared" ca="1" si="235"/>
        <v>0</v>
      </c>
      <c r="DH187" s="15">
        <f t="shared" ca="1" si="236"/>
        <v>0</v>
      </c>
      <c r="DI187" s="15">
        <f t="shared" ca="1" si="237"/>
        <v>0</v>
      </c>
      <c r="DJ187" s="15">
        <f t="shared" ca="1" si="238"/>
        <v>0</v>
      </c>
      <c r="DK187" s="16">
        <f ca="1">_xll.DBRW($B$3,$Q$37,$Q$38,$Q$40,$Q$41,$Q$42,$P187,DK$2,DK$4,DK$3)</f>
        <v>0</v>
      </c>
      <c r="DL187" s="16">
        <f ca="1">_xll.DBRW($B$3,$Q$37,$Q$38,$Q$40,$Q$41,$Q$42,$P187,DL$2,DL$4,DL$3)</f>
        <v>0</v>
      </c>
      <c r="DM187" s="17">
        <f t="shared" ca="1" si="239"/>
        <v>0</v>
      </c>
      <c r="DN187" s="14">
        <f t="shared" ca="1" si="240"/>
        <v>0</v>
      </c>
      <c r="DO187" s="15">
        <f ca="1">_xll.DBRW($B$3,$Q$37,$Q$38,$Q$40,$Q$41,$Q$42,$P187,DO$2,DO$4,DO$3)</f>
        <v>0</v>
      </c>
      <c r="DP187" s="15">
        <f ca="1">_xll.DBRW($B$3,$Q$37,$Q$38,$Q$40,$Q$41,$Q$42,$P187,DP$2,DP$4,DP$3)</f>
        <v>0</v>
      </c>
      <c r="DQ187" s="15">
        <f ca="1">_xll.DBRW($B$3,$Q$37,$Q$38,$Q$40,$Q$41,$Q$42,$P187,DQ$2,DQ$4,DQ$3)</f>
        <v>0</v>
      </c>
      <c r="DR187" s="15">
        <f ca="1">_xll.DBRW($B$3,$Q$37,$Q$38,$Q$40,$Q$41,$Q$42,$P187,DR$2,DR$4,DR$3)</f>
        <v>0</v>
      </c>
      <c r="DS187" s="15">
        <f ca="1">_xll.DBRW($B$3,$Q$37,$Q$38,$Q$40,$Q$41,$Q$42,$P187,DS$2,DS$4,DS$3)</f>
        <v>0</v>
      </c>
      <c r="DT187" s="15">
        <f ca="1">_xll.DBRW($B$3,$Q$37,$Q$38,$Q$40,$Q$41,$Q$42,$P187,DT$2,DT$4,DT$3)</f>
        <v>0</v>
      </c>
      <c r="DU187" s="15">
        <f ca="1">_xll.DBRW($B$3,$Q$37,$Q$38,$Q$40,$Q$41,$Q$42,$P187,DU$2,DU$4,DU$3)</f>
        <v>0</v>
      </c>
      <c r="DV187" s="15">
        <f ca="1">_xll.DBRW($B$3,$Q$37,$Q$38,$Q$40,$Q$41,$Q$42,$P187,DV$2,DV$4,DV$3)</f>
        <v>0</v>
      </c>
      <c r="DW187" s="15">
        <f ca="1">_xll.DBRW($B$3,$Q$37,$Q$38,$Q$40,$Q$41,$Q$42,$P187,DW$2,DW$4,DW$3)</f>
        <v>0</v>
      </c>
      <c r="DX187" s="15">
        <f ca="1">_xll.DBRW($B$3,$Q$37,$Q$38,$Q$40,$Q$41,$Q$42,$P187,DX$2,DX$4,DX$3)</f>
        <v>0</v>
      </c>
      <c r="DY187" s="15">
        <f t="shared" ca="1" si="241"/>
        <v>0</v>
      </c>
      <c r="DZ187" s="15">
        <f t="shared" ca="1" si="242"/>
        <v>0</v>
      </c>
      <c r="EA187" s="15">
        <f t="shared" ca="1" si="243"/>
        <v>0</v>
      </c>
      <c r="EB187" s="15">
        <f t="shared" ca="1" si="244"/>
        <v>0</v>
      </c>
      <c r="EC187" s="15">
        <f t="shared" ca="1" si="245"/>
        <v>0</v>
      </c>
      <c r="ED187" s="15">
        <f t="shared" ca="1" si="246"/>
        <v>0</v>
      </c>
      <c r="EE187" s="15">
        <f t="shared" ca="1" si="247"/>
        <v>0</v>
      </c>
      <c r="EF187" s="15">
        <f t="shared" ca="1" si="248"/>
        <v>0</v>
      </c>
      <c r="EG187" s="15">
        <f t="shared" ca="1" si="249"/>
        <v>0</v>
      </c>
      <c r="EH187" s="15">
        <f t="shared" ca="1" si="250"/>
        <v>0</v>
      </c>
      <c r="EI187" s="15">
        <f t="shared" ca="1" si="251"/>
        <v>0</v>
      </c>
      <c r="EJ187" s="16">
        <f ca="1">_xll.DBRW($B$3,$Q$37,$Q$38,$Q$40,$Q$41,$Q$42,$P187,EJ$2,EJ$4,EJ$3)</f>
        <v>0</v>
      </c>
      <c r="EK187" s="16">
        <f ca="1">_xll.DBRW($B$3,$Q$37,$Q$38,$Q$40,$Q$41,$Q$42,$P187,EK$2,EK$4,EK$3)</f>
        <v>0</v>
      </c>
      <c r="EL187" s="17">
        <f t="shared" ca="1" si="252"/>
        <v>0</v>
      </c>
      <c r="EM187" s="14">
        <f t="shared" ca="1" si="253"/>
        <v>0</v>
      </c>
      <c r="EN187" s="15">
        <f ca="1">_xll.DBRW($B$3,$Q$37,$Q$38,$Q$40,$Q$41,$Q$42,$P187,EN$2,EN$4,EN$3)</f>
        <v>0</v>
      </c>
      <c r="EO187" s="15">
        <f ca="1">_xll.DBRW($B$3,$Q$37,$Q$38,$Q$40,$Q$41,$Q$42,$P187,EO$2,EO$4,EO$3)</f>
        <v>0</v>
      </c>
      <c r="EP187" s="15">
        <f ca="1">_xll.DBRW($B$3,$Q$37,$Q$38,$Q$40,$Q$41,$Q$42,$P187,EP$2,EP$4,EP$3)</f>
        <v>0</v>
      </c>
      <c r="EQ187" s="15">
        <f ca="1">_xll.DBRW($B$3,$Q$37,$Q$38,$Q$40,$Q$41,$Q$42,$P187,EQ$2,EQ$4,EQ$3)</f>
        <v>0</v>
      </c>
      <c r="ER187" s="15">
        <f ca="1">_xll.DBRW($B$3,$Q$37,$Q$38,$Q$40,$Q$41,$Q$42,$P187,ER$2,ER$4,ER$3)</f>
        <v>0</v>
      </c>
      <c r="ES187" s="15">
        <f ca="1">_xll.DBRW($B$3,$Q$37,$Q$38,$Q$40,$Q$41,$Q$42,$P187,ES$2,ES$4,ES$3)</f>
        <v>0</v>
      </c>
      <c r="ET187" s="15">
        <f ca="1">_xll.DBRW($B$3,$Q$37,$Q$38,$Q$40,$Q$41,$Q$42,$P187,ET$2,ET$4,ET$3)</f>
        <v>0</v>
      </c>
      <c r="EU187" s="15">
        <f ca="1">_xll.DBRW($B$3,$Q$37,$Q$38,$Q$40,$Q$41,$Q$42,$P187,EU$2,EU$4,EU$3)</f>
        <v>0</v>
      </c>
      <c r="EV187" s="15">
        <f ca="1">_xll.DBRW($B$3,$Q$37,$Q$38,$Q$40,$Q$41,$Q$42,$P187,EV$2,EV$4,EV$3)</f>
        <v>0</v>
      </c>
      <c r="EW187" s="15">
        <f ca="1">_xll.DBRW($B$3,$Q$37,$Q$38,$Q$40,$Q$41,$Q$42,$P187,EW$2,EW$4,EW$3)</f>
        <v>0</v>
      </c>
      <c r="EX187" s="15">
        <f t="shared" ca="1" si="254"/>
        <v>0</v>
      </c>
      <c r="EY187" s="15">
        <f t="shared" ca="1" si="255"/>
        <v>0</v>
      </c>
      <c r="EZ187" s="15">
        <f t="shared" ca="1" si="256"/>
        <v>0</v>
      </c>
      <c r="FA187" s="15">
        <f t="shared" ca="1" si="257"/>
        <v>0</v>
      </c>
      <c r="FB187" s="15">
        <f t="shared" ca="1" si="258"/>
        <v>0</v>
      </c>
      <c r="FC187" s="15">
        <f t="shared" ca="1" si="259"/>
        <v>0</v>
      </c>
      <c r="FD187" s="15">
        <f t="shared" ca="1" si="260"/>
        <v>0</v>
      </c>
      <c r="FE187" s="15">
        <f t="shared" ca="1" si="261"/>
        <v>0</v>
      </c>
      <c r="FF187" s="15">
        <f t="shared" ca="1" si="262"/>
        <v>0</v>
      </c>
      <c r="FG187" s="15">
        <f t="shared" ca="1" si="263"/>
        <v>0</v>
      </c>
      <c r="FH187" s="15">
        <f t="shared" ca="1" si="264"/>
        <v>0</v>
      </c>
      <c r="FI187" s="20"/>
      <c r="FJ187" s="85">
        <f t="shared" ca="1" si="265"/>
        <v>0</v>
      </c>
      <c r="FK187" s="21"/>
      <c r="FL187" s="22"/>
      <c r="FM187" s="104">
        <f ca="1">_xll.DBRW($B$3,$Q$37,$Q$38,$Q$40,$Q$41,$Q$42,$P187,FM$2,FM$4,FM$3)</f>
        <v>0</v>
      </c>
      <c r="FN187" s="105">
        <f t="shared" ca="1" si="266"/>
        <v>0</v>
      </c>
      <c r="FO187" s="104">
        <f ca="1">_xll.DBRW($B$3,$Q$37,$Q$38,$Q$40,$Q$41,$Q$42,$P187,FO$2,FO$4,FO$3)</f>
        <v>0</v>
      </c>
      <c r="FP187" s="105">
        <f t="shared" ca="1" si="267"/>
        <v>0</v>
      </c>
      <c r="FQ187" s="86">
        <f t="shared" ca="1" si="268"/>
        <v>0</v>
      </c>
      <c r="FR187" s="103">
        <f t="shared" ca="1" si="269"/>
        <v>0</v>
      </c>
      <c r="FS187" s="23"/>
      <c r="FU187" s="37"/>
      <c r="FV187" s="37"/>
      <c r="FW187" s="37"/>
      <c r="FX187" s="37"/>
      <c r="FY187" s="37"/>
      <c r="FZ187" s="37"/>
      <c r="GA187" s="37"/>
      <c r="GB187" s="37"/>
      <c r="GC187" s="37"/>
      <c r="GD187" s="37"/>
      <c r="GE187" s="37"/>
      <c r="GF187" s="37"/>
      <c r="GG187" s="37"/>
    </row>
    <row r="188" spans="1:189" ht="15" customHeight="1" x14ac:dyDescent="0.25">
      <c r="A188">
        <f t="shared" ca="1" si="191"/>
        <v>1</v>
      </c>
      <c r="C188" s="30"/>
      <c r="D188" s="30"/>
      <c r="E188" s="30" t="str">
        <f t="shared" ca="1" si="271"/>
        <v>VERIF. ELIGIBILITE PMM</v>
      </c>
      <c r="F188" s="30"/>
      <c r="G188" s="30"/>
      <c r="H188" s="30"/>
      <c r="I188" s="30" t="str">
        <f t="shared" ca="1" si="270"/>
        <v>VERIF. ELIGIBILITE PMM</v>
      </c>
      <c r="J188" s="30">
        <f t="shared" ca="1" si="192"/>
        <v>0</v>
      </c>
      <c r="K188" s="4"/>
      <c r="L188" s="9"/>
      <c r="M188" s="10"/>
      <c r="N188" s="9"/>
      <c r="O188" s="11"/>
      <c r="P188" s="130" t="s">
        <v>323</v>
      </c>
      <c r="Q188" s="130"/>
      <c r="R188" s="12"/>
      <c r="S188" s="13"/>
      <c r="T188" s="84">
        <f ca="1">_xll.DBRW($B$3,$Q$37,$Q$38,$Q$40,$Q$41,$Q$42,$P188,T$2,T$4,T$3)</f>
        <v>0</v>
      </c>
      <c r="U188" s="84">
        <f ca="1">_xll.DBRW($B$3,$Q$37,$Q$38,$Q$40,$Q$41,$Q$42,$P188,U$2,U$4,U$3)</f>
        <v>0</v>
      </c>
      <c r="V188" s="85">
        <f t="shared" ca="1" si="193"/>
        <v>0</v>
      </c>
      <c r="W188" s="106">
        <f t="shared" ca="1" si="194"/>
        <v>0</v>
      </c>
      <c r="X188" s="15">
        <f ca="1">_xll.DBRW($B$3,$Q$37,$Q$38,$Q$40,$Q$41,$Q$42,$P188,X$2,X$4,X$3)</f>
        <v>0</v>
      </c>
      <c r="Y188" s="15">
        <f ca="1">_xll.DBRW($B$3,$Q$37,$Q$38,$Q$40,$Q$41,$Q$42,$P188,Y$2,Y$4,Y$3)</f>
        <v>0</v>
      </c>
      <c r="Z188" s="15">
        <f ca="1">_xll.DBRW($B$3,$Q$37,$Q$38,$Q$40,$Q$41,$Q$42,$P188,Z$2,Z$4,Z$3)</f>
        <v>0</v>
      </c>
      <c r="AA188" s="15">
        <f ca="1">_xll.DBRW($B$3,$Q$37,$Q$38,$Q$40,$Q$41,$Q$42,$P188,AA$2,AA$4,AA$3)</f>
        <v>0</v>
      </c>
      <c r="AB188" s="15">
        <f ca="1">_xll.DBRW($B$3,$Q$37,$Q$38,$Q$40,$Q$41,$Q$42,$P188,AB$2,AB$4,AB$3)</f>
        <v>0</v>
      </c>
      <c r="AC188" s="15">
        <f ca="1">_xll.DBRW($B$3,$Q$37,$Q$38,$Q$40,$Q$41,$Q$42,$P188,AC$2,AC$4,AC$3)</f>
        <v>0</v>
      </c>
      <c r="AD188" s="15">
        <f ca="1">_xll.DBRW($B$3,$Q$37,$Q$38,$Q$40,$Q$41,$Q$42,$P188,AD$2,AD$4,AD$3)</f>
        <v>0</v>
      </c>
      <c r="AE188" s="15">
        <f ca="1">_xll.DBRW($B$3,$Q$37,$Q$38,$Q$40,$Q$41,$Q$42,$P188,AE$2,AE$4,AE$3)</f>
        <v>0</v>
      </c>
      <c r="AF188" s="15">
        <f ca="1">_xll.DBRW($B$3,$Q$37,$Q$38,$Q$40,$Q$41,$Q$42,$P188,AF$2,AF$4,AF$3)</f>
        <v>0</v>
      </c>
      <c r="AG188" s="15">
        <f ca="1">_xll.DBRW($B$3,$Q$37,$Q$38,$Q$40,$Q$41,$Q$42,$P188,AG$2,AG$4,AG$3)</f>
        <v>0</v>
      </c>
      <c r="AH188" s="15">
        <f t="shared" ca="1" si="195"/>
        <v>0</v>
      </c>
      <c r="AI188" s="15">
        <f t="shared" ca="1" si="196"/>
        <v>0</v>
      </c>
      <c r="AJ188" s="15">
        <f t="shared" ca="1" si="197"/>
        <v>0</v>
      </c>
      <c r="AK188" s="15">
        <f t="shared" ca="1" si="198"/>
        <v>0</v>
      </c>
      <c r="AL188" s="15">
        <f t="shared" ca="1" si="199"/>
        <v>0</v>
      </c>
      <c r="AM188" s="20"/>
      <c r="AN188" s="16">
        <f ca="1">_xll.DBRW($B$3,$Q$37,$Q$38,$Q$40,$Q$41,$Q$42,$P188,AN$2,AN$4,AN$3)</f>
        <v>0</v>
      </c>
      <c r="AO188" s="16">
        <f ca="1">_xll.DBRW($B$3,$Q$37,$Q$38,$Q$40,$Q$41,$Q$42,$P188,AO$2,AO$4,AO$3)</f>
        <v>0</v>
      </c>
      <c r="AP188" s="17">
        <f t="shared" ca="1" si="200"/>
        <v>0</v>
      </c>
      <c r="AQ188" s="14">
        <f t="shared" ca="1" si="201"/>
        <v>0</v>
      </c>
      <c r="AR188" s="18">
        <f ca="1">_xll.DBRW($B$3,$Q$37,$Q$38,$Q$40,$Q$41,$Q$42,$P188,AR$2,AR$4,AR$3)</f>
        <v>0</v>
      </c>
      <c r="AS188" s="19">
        <f ca="1">_xll.DBRW($B$3,$Q$37,$Q$38,$Q$40,$Q$41,$Q$42,$P188,AS$2,AS$4,AS$3)</f>
        <v>0</v>
      </c>
      <c r="AT188" s="18">
        <f ca="1">_xll.DBRW($B$3,$Q$37,$Q$38,$Q$40,$Q$41,$Q$42,$P188,AT$2,AT$4,AT$3)</f>
        <v>0</v>
      </c>
      <c r="AU188" s="15">
        <f ca="1">_xll.DBRW($B$3,$Q$37,$Q$38,$Q$40,$Q$41,$Q$42,$P188,AU$2,AU$4,AU$3)</f>
        <v>0</v>
      </c>
      <c r="AV188" s="15">
        <f ca="1">_xll.DBRW($B$3,$Q$37,$Q$38,$Q$40,$Q$41,$Q$42,$P188,AV$2,AV$4,AV$3)</f>
        <v>0</v>
      </c>
      <c r="AW188" s="18">
        <f ca="1">_xll.DBRW($B$3,$Q$37,$Q$38,$Q$40,$Q$41,$Q$42,$P188,AW$2,AW$4,AW$3)</f>
        <v>0</v>
      </c>
      <c r="AX188" s="19">
        <f ca="1">_xll.DBRW($B$3,$Q$37,$Q$38,$Q$40,$Q$41,$Q$42,$P188,AX$2,AX$4,AX$3)</f>
        <v>0</v>
      </c>
      <c r="AY188" s="18">
        <f ca="1">_xll.DBRW($B$3,$Q$37,$Q$38,$Q$40,$Q$41,$Q$42,$P188,AY$2,AY$4,AY$3)</f>
        <v>0</v>
      </c>
      <c r="AZ188" s="15">
        <f ca="1">_xll.DBRW($B$3,$Q$37,$Q$38,$Q$40,$Q$41,$Q$42,$P188,AZ$2,AZ$4,AZ$3)</f>
        <v>0</v>
      </c>
      <c r="BA188" s="15">
        <f ca="1">_xll.DBRW($B$3,$Q$37,$Q$38,$Q$40,$Q$41,$Q$42,$P188,BA$2,BA$4,BA$3)</f>
        <v>0</v>
      </c>
      <c r="BB188" s="18">
        <f t="shared" ca="1" si="202"/>
        <v>0</v>
      </c>
      <c r="BC188" s="18">
        <f t="shared" ca="1" si="203"/>
        <v>0</v>
      </c>
      <c r="BD188" s="18">
        <f t="shared" ca="1" si="204"/>
        <v>0</v>
      </c>
      <c r="BE188" s="15">
        <f t="shared" ca="1" si="205"/>
        <v>0</v>
      </c>
      <c r="BF188" s="15">
        <f t="shared" ca="1" si="206"/>
        <v>0</v>
      </c>
      <c r="BG188" s="15">
        <f t="shared" ca="1" si="207"/>
        <v>0</v>
      </c>
      <c r="BH188" s="15">
        <f t="shared" ca="1" si="208"/>
        <v>0</v>
      </c>
      <c r="BI188" s="15">
        <f t="shared" ca="1" si="209"/>
        <v>0</v>
      </c>
      <c r="BJ188" s="15">
        <f t="shared" ca="1" si="210"/>
        <v>0</v>
      </c>
      <c r="BK188" s="15">
        <f t="shared" ca="1" si="211"/>
        <v>0</v>
      </c>
      <c r="BL188" s="15">
        <f t="shared" ca="1" si="212"/>
        <v>0</v>
      </c>
      <c r="BM188" s="16">
        <f ca="1">_xll.DBRW($B$3,$Q$37,$Q$38,$Q$40,$Q$41,$Q$42,$P188,BM$2,BM$4,BM$3)</f>
        <v>0</v>
      </c>
      <c r="BN188" s="16">
        <f ca="1">_xll.DBRW($B$3,$Q$37,$Q$38,$Q$40,$Q$41,$Q$42,$P188,BN$2,BN$4,BN$3)</f>
        <v>0</v>
      </c>
      <c r="BO188" s="17">
        <f t="shared" ca="1" si="213"/>
        <v>0</v>
      </c>
      <c r="BP188" s="14">
        <f t="shared" ca="1" si="214"/>
        <v>0</v>
      </c>
      <c r="BQ188" s="15">
        <f ca="1">_xll.DBRW($B$3,$Q$37,$Q$38,$Q$40,$Q$41,$Q$42,$P188,BQ$2,BQ$4,BQ$3)</f>
        <v>0</v>
      </c>
      <c r="BR188" s="15">
        <f ca="1">_xll.DBRW($B$3,$Q$37,$Q$38,$Q$40,$Q$41,$Q$42,$P188,BR$2,BR$4,BR$3)</f>
        <v>0</v>
      </c>
      <c r="BS188" s="15">
        <f ca="1">_xll.DBRW($B$3,$Q$37,$Q$38,$Q$40,$Q$41,$Q$42,$P188,BS$2,BS$4,BS$3)</f>
        <v>0</v>
      </c>
      <c r="BT188" s="15">
        <f ca="1">_xll.DBRW($B$3,$Q$37,$Q$38,$Q$40,$Q$41,$Q$42,$P188,BT$2,BT$4,BT$3)</f>
        <v>0</v>
      </c>
      <c r="BU188" s="15">
        <f ca="1">_xll.DBRW($B$3,$Q$37,$Q$38,$Q$40,$Q$41,$Q$42,$P188,BU$2,BU$4,BU$3)</f>
        <v>0</v>
      </c>
      <c r="BV188" s="15">
        <f ca="1">_xll.DBRW($B$3,$Q$37,$Q$38,$Q$40,$Q$41,$Q$42,$P188,BV$2,BV$4,BV$3)</f>
        <v>0</v>
      </c>
      <c r="BW188" s="15">
        <f ca="1">_xll.DBRW($B$3,$Q$37,$Q$38,$Q$40,$Q$41,$Q$42,$P188,BW$2,BW$4,BW$3)</f>
        <v>0</v>
      </c>
      <c r="BX188" s="15">
        <f ca="1">_xll.DBRW($B$3,$Q$37,$Q$38,$Q$40,$Q$41,$Q$42,$P188,BX$2,BX$4,BX$3)</f>
        <v>0</v>
      </c>
      <c r="BY188" s="15">
        <f ca="1">_xll.DBRW($B$3,$Q$37,$Q$38,$Q$40,$Q$41,$Q$42,$P188,BY$2,BY$4,BY$3)</f>
        <v>0</v>
      </c>
      <c r="BZ188" s="15">
        <f ca="1">_xll.DBRW($B$3,$Q$37,$Q$38,$Q$40,$Q$41,$Q$42,$P188,BZ$2,BZ$4,BZ$3)</f>
        <v>0</v>
      </c>
      <c r="CA188" s="15">
        <f t="shared" ca="1" si="215"/>
        <v>0</v>
      </c>
      <c r="CB188" s="15">
        <f t="shared" ca="1" si="216"/>
        <v>0</v>
      </c>
      <c r="CC188" s="15">
        <f t="shared" ca="1" si="217"/>
        <v>0</v>
      </c>
      <c r="CD188" s="15">
        <f t="shared" ca="1" si="218"/>
        <v>0</v>
      </c>
      <c r="CE188" s="15">
        <f t="shared" ca="1" si="219"/>
        <v>0</v>
      </c>
      <c r="CF188" s="15">
        <f t="shared" ca="1" si="220"/>
        <v>0</v>
      </c>
      <c r="CG188" s="15">
        <f t="shared" ca="1" si="221"/>
        <v>0</v>
      </c>
      <c r="CH188" s="15">
        <f t="shared" ca="1" si="222"/>
        <v>0</v>
      </c>
      <c r="CI188" s="15">
        <f t="shared" ca="1" si="223"/>
        <v>0</v>
      </c>
      <c r="CJ188" s="15">
        <f t="shared" ca="1" si="224"/>
        <v>0</v>
      </c>
      <c r="CK188" s="15">
        <f t="shared" ca="1" si="225"/>
        <v>0</v>
      </c>
      <c r="CL188" s="16">
        <f ca="1">_xll.DBRW($B$3,$Q$37,$Q$38,$Q$40,$Q$41,$Q$42,$P188,CL$2,CL$4,CL$3)</f>
        <v>0</v>
      </c>
      <c r="CM188" s="16">
        <f ca="1">_xll.DBRW($B$3,$Q$37,$Q$38,$Q$40,$Q$41,$Q$42,$P188,CM$2,CM$4,CM$3)</f>
        <v>0</v>
      </c>
      <c r="CN188" s="17">
        <f t="shared" ca="1" si="226"/>
        <v>0</v>
      </c>
      <c r="CO188" s="14">
        <f t="shared" ca="1" si="227"/>
        <v>0</v>
      </c>
      <c r="CP188" s="15">
        <f ca="1">_xll.DBRW($B$3,$Q$37,$Q$38,$Q$40,$Q$41,$Q$42,$P188,CP$2,CP$4,CP$3)</f>
        <v>0</v>
      </c>
      <c r="CQ188" s="15">
        <f ca="1">_xll.DBRW($B$3,$Q$37,$Q$38,$Q$40,$Q$41,$Q$42,$P188,CQ$2,CQ$4,CQ$3)</f>
        <v>0</v>
      </c>
      <c r="CR188" s="15">
        <f ca="1">_xll.DBRW($B$3,$Q$37,$Q$38,$Q$40,$Q$41,$Q$42,$P188,CR$2,CR$4,CR$3)</f>
        <v>0</v>
      </c>
      <c r="CS188" s="15">
        <f ca="1">_xll.DBRW($B$3,$Q$37,$Q$38,$Q$40,$Q$41,$Q$42,$P188,CS$2,CS$4,CS$3)</f>
        <v>0</v>
      </c>
      <c r="CT188" s="15">
        <f ca="1">_xll.DBRW($B$3,$Q$37,$Q$38,$Q$40,$Q$41,$Q$42,$P188,CT$2,CT$4,CT$3)</f>
        <v>0</v>
      </c>
      <c r="CU188" s="15">
        <f ca="1">_xll.DBRW($B$3,$Q$37,$Q$38,$Q$40,$Q$41,$Q$42,$P188,CU$2,CU$4,CU$3)</f>
        <v>0</v>
      </c>
      <c r="CV188" s="15">
        <f ca="1">_xll.DBRW($B$3,$Q$37,$Q$38,$Q$40,$Q$41,$Q$42,$P188,CV$2,CV$4,CV$3)</f>
        <v>0</v>
      </c>
      <c r="CW188" s="15">
        <f ca="1">_xll.DBRW($B$3,$Q$37,$Q$38,$Q$40,$Q$41,$Q$42,$P188,CW$2,CW$4,CW$3)</f>
        <v>0</v>
      </c>
      <c r="CX188" s="15">
        <f ca="1">_xll.DBRW($B$3,$Q$37,$Q$38,$Q$40,$Q$41,$Q$42,$P188,CX$2,CX$4,CX$3)</f>
        <v>0</v>
      </c>
      <c r="CY188" s="15">
        <f ca="1">_xll.DBRW($B$3,$Q$37,$Q$38,$Q$40,$Q$41,$Q$42,$P188,CY$2,CY$4,CY$3)</f>
        <v>0</v>
      </c>
      <c r="CZ188" s="15">
        <f t="shared" ca="1" si="228"/>
        <v>0</v>
      </c>
      <c r="DA188" s="15">
        <f t="shared" ca="1" si="229"/>
        <v>0</v>
      </c>
      <c r="DB188" s="15">
        <f t="shared" ca="1" si="230"/>
        <v>0</v>
      </c>
      <c r="DC188" s="15">
        <f t="shared" ca="1" si="231"/>
        <v>0</v>
      </c>
      <c r="DD188" s="15">
        <f t="shared" ca="1" si="232"/>
        <v>0</v>
      </c>
      <c r="DE188" s="15">
        <f t="shared" ca="1" si="233"/>
        <v>0</v>
      </c>
      <c r="DF188" s="15">
        <f t="shared" ca="1" si="234"/>
        <v>0</v>
      </c>
      <c r="DG188" s="15">
        <f t="shared" ca="1" si="235"/>
        <v>0</v>
      </c>
      <c r="DH188" s="15">
        <f t="shared" ca="1" si="236"/>
        <v>0</v>
      </c>
      <c r="DI188" s="15">
        <f t="shared" ca="1" si="237"/>
        <v>0</v>
      </c>
      <c r="DJ188" s="15">
        <f t="shared" ca="1" si="238"/>
        <v>0</v>
      </c>
      <c r="DK188" s="16">
        <f ca="1">_xll.DBRW($B$3,$Q$37,$Q$38,$Q$40,$Q$41,$Q$42,$P188,DK$2,DK$4,DK$3)</f>
        <v>0</v>
      </c>
      <c r="DL188" s="16">
        <f ca="1">_xll.DBRW($B$3,$Q$37,$Q$38,$Q$40,$Q$41,$Q$42,$P188,DL$2,DL$4,DL$3)</f>
        <v>0</v>
      </c>
      <c r="DM188" s="17">
        <f t="shared" ca="1" si="239"/>
        <v>0</v>
      </c>
      <c r="DN188" s="14">
        <f t="shared" ca="1" si="240"/>
        <v>0</v>
      </c>
      <c r="DO188" s="15">
        <f ca="1">_xll.DBRW($B$3,$Q$37,$Q$38,$Q$40,$Q$41,$Q$42,$P188,DO$2,DO$4,DO$3)</f>
        <v>0</v>
      </c>
      <c r="DP188" s="15">
        <f ca="1">_xll.DBRW($B$3,$Q$37,$Q$38,$Q$40,$Q$41,$Q$42,$P188,DP$2,DP$4,DP$3)</f>
        <v>0</v>
      </c>
      <c r="DQ188" s="15">
        <f ca="1">_xll.DBRW($B$3,$Q$37,$Q$38,$Q$40,$Q$41,$Q$42,$P188,DQ$2,DQ$4,DQ$3)</f>
        <v>0</v>
      </c>
      <c r="DR188" s="15">
        <f ca="1">_xll.DBRW($B$3,$Q$37,$Q$38,$Q$40,$Q$41,$Q$42,$P188,DR$2,DR$4,DR$3)</f>
        <v>0</v>
      </c>
      <c r="DS188" s="15">
        <f ca="1">_xll.DBRW($B$3,$Q$37,$Q$38,$Q$40,$Q$41,$Q$42,$P188,DS$2,DS$4,DS$3)</f>
        <v>0</v>
      </c>
      <c r="DT188" s="15">
        <f ca="1">_xll.DBRW($B$3,$Q$37,$Q$38,$Q$40,$Q$41,$Q$42,$P188,DT$2,DT$4,DT$3)</f>
        <v>0</v>
      </c>
      <c r="DU188" s="15">
        <f ca="1">_xll.DBRW($B$3,$Q$37,$Q$38,$Q$40,$Q$41,$Q$42,$P188,DU$2,DU$4,DU$3)</f>
        <v>0</v>
      </c>
      <c r="DV188" s="15">
        <f ca="1">_xll.DBRW($B$3,$Q$37,$Q$38,$Q$40,$Q$41,$Q$42,$P188,DV$2,DV$4,DV$3)</f>
        <v>0</v>
      </c>
      <c r="DW188" s="15">
        <f ca="1">_xll.DBRW($B$3,$Q$37,$Q$38,$Q$40,$Q$41,$Q$42,$P188,DW$2,DW$4,DW$3)</f>
        <v>0</v>
      </c>
      <c r="DX188" s="15">
        <f ca="1">_xll.DBRW($B$3,$Q$37,$Q$38,$Q$40,$Q$41,$Q$42,$P188,DX$2,DX$4,DX$3)</f>
        <v>0</v>
      </c>
      <c r="DY188" s="15">
        <f t="shared" ca="1" si="241"/>
        <v>0</v>
      </c>
      <c r="DZ188" s="15">
        <f t="shared" ca="1" si="242"/>
        <v>0</v>
      </c>
      <c r="EA188" s="15">
        <f t="shared" ca="1" si="243"/>
        <v>0</v>
      </c>
      <c r="EB188" s="15">
        <f t="shared" ca="1" si="244"/>
        <v>0</v>
      </c>
      <c r="EC188" s="15">
        <f t="shared" ca="1" si="245"/>
        <v>0</v>
      </c>
      <c r="ED188" s="15">
        <f t="shared" ca="1" si="246"/>
        <v>0</v>
      </c>
      <c r="EE188" s="15">
        <f t="shared" ca="1" si="247"/>
        <v>0</v>
      </c>
      <c r="EF188" s="15">
        <f t="shared" ca="1" si="248"/>
        <v>0</v>
      </c>
      <c r="EG188" s="15">
        <f t="shared" ca="1" si="249"/>
        <v>0</v>
      </c>
      <c r="EH188" s="15">
        <f t="shared" ca="1" si="250"/>
        <v>0</v>
      </c>
      <c r="EI188" s="15">
        <f t="shared" ca="1" si="251"/>
        <v>0</v>
      </c>
      <c r="EJ188" s="16">
        <f ca="1">_xll.DBRW($B$3,$Q$37,$Q$38,$Q$40,$Q$41,$Q$42,$P188,EJ$2,EJ$4,EJ$3)</f>
        <v>0</v>
      </c>
      <c r="EK188" s="16">
        <f ca="1">_xll.DBRW($B$3,$Q$37,$Q$38,$Q$40,$Q$41,$Q$42,$P188,EK$2,EK$4,EK$3)</f>
        <v>0</v>
      </c>
      <c r="EL188" s="17">
        <f t="shared" ca="1" si="252"/>
        <v>0</v>
      </c>
      <c r="EM188" s="14">
        <f t="shared" ca="1" si="253"/>
        <v>0</v>
      </c>
      <c r="EN188" s="15">
        <f ca="1">_xll.DBRW($B$3,$Q$37,$Q$38,$Q$40,$Q$41,$Q$42,$P188,EN$2,EN$4,EN$3)</f>
        <v>0</v>
      </c>
      <c r="EO188" s="15">
        <f ca="1">_xll.DBRW($B$3,$Q$37,$Q$38,$Q$40,$Q$41,$Q$42,$P188,EO$2,EO$4,EO$3)</f>
        <v>0</v>
      </c>
      <c r="EP188" s="15">
        <f ca="1">_xll.DBRW($B$3,$Q$37,$Q$38,$Q$40,$Q$41,$Q$42,$P188,EP$2,EP$4,EP$3)</f>
        <v>0</v>
      </c>
      <c r="EQ188" s="15">
        <f ca="1">_xll.DBRW($B$3,$Q$37,$Q$38,$Q$40,$Q$41,$Q$42,$P188,EQ$2,EQ$4,EQ$3)</f>
        <v>0</v>
      </c>
      <c r="ER188" s="15">
        <f ca="1">_xll.DBRW($B$3,$Q$37,$Q$38,$Q$40,$Q$41,$Q$42,$P188,ER$2,ER$4,ER$3)</f>
        <v>0</v>
      </c>
      <c r="ES188" s="15">
        <f ca="1">_xll.DBRW($B$3,$Q$37,$Q$38,$Q$40,$Q$41,$Q$42,$P188,ES$2,ES$4,ES$3)</f>
        <v>0</v>
      </c>
      <c r="ET188" s="15">
        <f ca="1">_xll.DBRW($B$3,$Q$37,$Q$38,$Q$40,$Q$41,$Q$42,$P188,ET$2,ET$4,ET$3)</f>
        <v>0</v>
      </c>
      <c r="EU188" s="15">
        <f ca="1">_xll.DBRW($B$3,$Q$37,$Q$38,$Q$40,$Q$41,$Q$42,$P188,EU$2,EU$4,EU$3)</f>
        <v>0</v>
      </c>
      <c r="EV188" s="15">
        <f ca="1">_xll.DBRW($B$3,$Q$37,$Q$38,$Q$40,$Q$41,$Q$42,$P188,EV$2,EV$4,EV$3)</f>
        <v>0</v>
      </c>
      <c r="EW188" s="15">
        <f ca="1">_xll.DBRW($B$3,$Q$37,$Q$38,$Q$40,$Q$41,$Q$42,$P188,EW$2,EW$4,EW$3)</f>
        <v>0</v>
      </c>
      <c r="EX188" s="15">
        <f t="shared" ca="1" si="254"/>
        <v>0</v>
      </c>
      <c r="EY188" s="15">
        <f t="shared" ca="1" si="255"/>
        <v>0</v>
      </c>
      <c r="EZ188" s="15">
        <f t="shared" ca="1" si="256"/>
        <v>0</v>
      </c>
      <c r="FA188" s="15">
        <f t="shared" ca="1" si="257"/>
        <v>0</v>
      </c>
      <c r="FB188" s="15">
        <f t="shared" ca="1" si="258"/>
        <v>0</v>
      </c>
      <c r="FC188" s="15">
        <f t="shared" ca="1" si="259"/>
        <v>0</v>
      </c>
      <c r="FD188" s="15">
        <f t="shared" ca="1" si="260"/>
        <v>0</v>
      </c>
      <c r="FE188" s="15">
        <f t="shared" ca="1" si="261"/>
        <v>0</v>
      </c>
      <c r="FF188" s="15">
        <f t="shared" ca="1" si="262"/>
        <v>0</v>
      </c>
      <c r="FG188" s="15">
        <f t="shared" ca="1" si="263"/>
        <v>0</v>
      </c>
      <c r="FH188" s="15">
        <f t="shared" ca="1" si="264"/>
        <v>0</v>
      </c>
      <c r="FI188" s="20"/>
      <c r="FJ188" s="85">
        <f t="shared" ca="1" si="265"/>
        <v>0</v>
      </c>
      <c r="FK188" s="21"/>
      <c r="FL188" s="22"/>
      <c r="FM188" s="104">
        <f ca="1">_xll.DBRW($B$3,$Q$37,$Q$38,$Q$40,$Q$41,$Q$42,$P188,FM$2,FM$4,FM$3)</f>
        <v>0</v>
      </c>
      <c r="FN188" s="105">
        <f t="shared" ca="1" si="266"/>
        <v>0</v>
      </c>
      <c r="FO188" s="104">
        <f ca="1">_xll.DBRW($B$3,$Q$37,$Q$38,$Q$40,$Q$41,$Q$42,$P188,FO$2,FO$4,FO$3)</f>
        <v>0</v>
      </c>
      <c r="FP188" s="105">
        <f t="shared" ca="1" si="267"/>
        <v>0</v>
      </c>
      <c r="FQ188" s="86">
        <f t="shared" ca="1" si="268"/>
        <v>0</v>
      </c>
      <c r="FR188" s="103">
        <f t="shared" ca="1" si="269"/>
        <v>0</v>
      </c>
      <c r="FS188" s="23"/>
      <c r="FU188" s="37"/>
      <c r="FV188" s="37"/>
      <c r="FW188" s="37"/>
      <c r="FX188" s="37"/>
      <c r="FY188" s="37"/>
      <c r="FZ188" s="37"/>
      <c r="GA188" s="37"/>
      <c r="GB188" s="37"/>
      <c r="GC188" s="37"/>
      <c r="GD188" s="37"/>
      <c r="GE188" s="37"/>
      <c r="GF188" s="37"/>
      <c r="GG188" s="37"/>
    </row>
    <row r="189" spans="1:189" ht="15" customHeight="1" x14ac:dyDescent="0.25">
      <c r="A189">
        <f t="shared" ca="1" si="191"/>
        <v>1</v>
      </c>
      <c r="C189" s="30"/>
      <c r="D189" s="30"/>
      <c r="E189" s="30" t="str">
        <f t="shared" ca="1" si="271"/>
        <v>VERIF. ELIGIBILITE PMM</v>
      </c>
      <c r="F189" s="30"/>
      <c r="G189" s="30"/>
      <c r="H189" s="30"/>
      <c r="I189" s="30" t="str">
        <f t="shared" ca="1" si="270"/>
        <v>VERIF. ELIGIBILITE PMM</v>
      </c>
      <c r="J189" s="30">
        <f t="shared" ca="1" si="192"/>
        <v>0</v>
      </c>
      <c r="K189" s="4"/>
      <c r="L189" s="9"/>
      <c r="M189" s="10"/>
      <c r="N189" s="9"/>
      <c r="O189" s="11"/>
      <c r="P189" s="130" t="s">
        <v>345</v>
      </c>
      <c r="Q189" s="130"/>
      <c r="R189" s="12"/>
      <c r="S189" s="13"/>
      <c r="T189" s="84">
        <f ca="1">_xll.DBRW($B$3,$Q$37,$Q$38,$Q$40,$Q$41,$Q$42,$P189,T$2,T$4,T$3)</f>
        <v>0</v>
      </c>
      <c r="U189" s="84">
        <f ca="1">_xll.DBRW($B$3,$Q$37,$Q$38,$Q$40,$Q$41,$Q$42,$P189,U$2,U$4,U$3)</f>
        <v>0</v>
      </c>
      <c r="V189" s="85">
        <f t="shared" ca="1" si="193"/>
        <v>0</v>
      </c>
      <c r="W189" s="106">
        <f t="shared" ca="1" si="194"/>
        <v>0</v>
      </c>
      <c r="X189" s="15">
        <f ca="1">_xll.DBRW($B$3,$Q$37,$Q$38,$Q$40,$Q$41,$Q$42,$P189,X$2,X$4,X$3)</f>
        <v>0</v>
      </c>
      <c r="Y189" s="15">
        <f ca="1">_xll.DBRW($B$3,$Q$37,$Q$38,$Q$40,$Q$41,$Q$42,$P189,Y$2,Y$4,Y$3)</f>
        <v>0</v>
      </c>
      <c r="Z189" s="15">
        <f ca="1">_xll.DBRW($B$3,$Q$37,$Q$38,$Q$40,$Q$41,$Q$42,$P189,Z$2,Z$4,Z$3)</f>
        <v>0</v>
      </c>
      <c r="AA189" s="15">
        <f ca="1">_xll.DBRW($B$3,$Q$37,$Q$38,$Q$40,$Q$41,$Q$42,$P189,AA$2,AA$4,AA$3)</f>
        <v>0</v>
      </c>
      <c r="AB189" s="15">
        <f ca="1">_xll.DBRW($B$3,$Q$37,$Q$38,$Q$40,$Q$41,$Q$42,$P189,AB$2,AB$4,AB$3)</f>
        <v>0</v>
      </c>
      <c r="AC189" s="15">
        <f ca="1">_xll.DBRW($B$3,$Q$37,$Q$38,$Q$40,$Q$41,$Q$42,$P189,AC$2,AC$4,AC$3)</f>
        <v>0</v>
      </c>
      <c r="AD189" s="15">
        <f ca="1">_xll.DBRW($B$3,$Q$37,$Q$38,$Q$40,$Q$41,$Q$42,$P189,AD$2,AD$4,AD$3)</f>
        <v>0</v>
      </c>
      <c r="AE189" s="15">
        <f ca="1">_xll.DBRW($B$3,$Q$37,$Q$38,$Q$40,$Q$41,$Q$42,$P189,AE$2,AE$4,AE$3)</f>
        <v>0</v>
      </c>
      <c r="AF189" s="15">
        <f ca="1">_xll.DBRW($B$3,$Q$37,$Q$38,$Q$40,$Q$41,$Q$42,$P189,AF$2,AF$4,AF$3)</f>
        <v>0</v>
      </c>
      <c r="AG189" s="15">
        <f ca="1">_xll.DBRW($B$3,$Q$37,$Q$38,$Q$40,$Q$41,$Q$42,$P189,AG$2,AG$4,AG$3)</f>
        <v>0</v>
      </c>
      <c r="AH189" s="15">
        <f t="shared" ca="1" si="195"/>
        <v>0</v>
      </c>
      <c r="AI189" s="15">
        <f t="shared" ca="1" si="196"/>
        <v>0</v>
      </c>
      <c r="AJ189" s="15">
        <f t="shared" ca="1" si="197"/>
        <v>0</v>
      </c>
      <c r="AK189" s="15">
        <f t="shared" ca="1" si="198"/>
        <v>0</v>
      </c>
      <c r="AL189" s="15">
        <f t="shared" ca="1" si="199"/>
        <v>0</v>
      </c>
      <c r="AM189" s="20"/>
      <c r="AN189" s="16">
        <f ca="1">_xll.DBRW($B$3,$Q$37,$Q$38,$Q$40,$Q$41,$Q$42,$P189,AN$2,AN$4,AN$3)</f>
        <v>0</v>
      </c>
      <c r="AO189" s="16">
        <f ca="1">_xll.DBRW($B$3,$Q$37,$Q$38,$Q$40,$Q$41,$Q$42,$P189,AO$2,AO$4,AO$3)</f>
        <v>0</v>
      </c>
      <c r="AP189" s="17">
        <f t="shared" ca="1" si="200"/>
        <v>0</v>
      </c>
      <c r="AQ189" s="14">
        <f t="shared" ca="1" si="201"/>
        <v>0</v>
      </c>
      <c r="AR189" s="18">
        <f ca="1">_xll.DBRW($B$3,$Q$37,$Q$38,$Q$40,$Q$41,$Q$42,$P189,AR$2,AR$4,AR$3)</f>
        <v>0</v>
      </c>
      <c r="AS189" s="19">
        <f ca="1">_xll.DBRW($B$3,$Q$37,$Q$38,$Q$40,$Q$41,$Q$42,$P189,AS$2,AS$4,AS$3)</f>
        <v>0</v>
      </c>
      <c r="AT189" s="18">
        <f ca="1">_xll.DBRW($B$3,$Q$37,$Q$38,$Q$40,$Q$41,$Q$42,$P189,AT$2,AT$4,AT$3)</f>
        <v>0</v>
      </c>
      <c r="AU189" s="15">
        <f ca="1">_xll.DBRW($B$3,$Q$37,$Q$38,$Q$40,$Q$41,$Q$42,$P189,AU$2,AU$4,AU$3)</f>
        <v>0</v>
      </c>
      <c r="AV189" s="15">
        <f ca="1">_xll.DBRW($B$3,$Q$37,$Q$38,$Q$40,$Q$41,$Q$42,$P189,AV$2,AV$4,AV$3)</f>
        <v>0</v>
      </c>
      <c r="AW189" s="18">
        <f ca="1">_xll.DBRW($B$3,$Q$37,$Q$38,$Q$40,$Q$41,$Q$42,$P189,AW$2,AW$4,AW$3)</f>
        <v>0</v>
      </c>
      <c r="AX189" s="19">
        <f ca="1">_xll.DBRW($B$3,$Q$37,$Q$38,$Q$40,$Q$41,$Q$42,$P189,AX$2,AX$4,AX$3)</f>
        <v>0</v>
      </c>
      <c r="AY189" s="18">
        <f ca="1">_xll.DBRW($B$3,$Q$37,$Q$38,$Q$40,$Q$41,$Q$42,$P189,AY$2,AY$4,AY$3)</f>
        <v>0</v>
      </c>
      <c r="AZ189" s="15">
        <f ca="1">_xll.DBRW($B$3,$Q$37,$Q$38,$Q$40,$Q$41,$Q$42,$P189,AZ$2,AZ$4,AZ$3)</f>
        <v>0</v>
      </c>
      <c r="BA189" s="15">
        <f ca="1">_xll.DBRW($B$3,$Q$37,$Q$38,$Q$40,$Q$41,$Q$42,$P189,BA$2,BA$4,BA$3)</f>
        <v>0</v>
      </c>
      <c r="BB189" s="18">
        <f t="shared" ca="1" si="202"/>
        <v>0</v>
      </c>
      <c r="BC189" s="18">
        <f t="shared" ca="1" si="203"/>
        <v>0</v>
      </c>
      <c r="BD189" s="18">
        <f t="shared" ca="1" si="204"/>
        <v>0</v>
      </c>
      <c r="BE189" s="15">
        <f t="shared" ca="1" si="205"/>
        <v>0</v>
      </c>
      <c r="BF189" s="15">
        <f t="shared" ca="1" si="206"/>
        <v>0</v>
      </c>
      <c r="BG189" s="15">
        <f t="shared" ca="1" si="207"/>
        <v>0</v>
      </c>
      <c r="BH189" s="15">
        <f t="shared" ca="1" si="208"/>
        <v>0</v>
      </c>
      <c r="BI189" s="15">
        <f t="shared" ca="1" si="209"/>
        <v>0</v>
      </c>
      <c r="BJ189" s="15">
        <f t="shared" ca="1" si="210"/>
        <v>0</v>
      </c>
      <c r="BK189" s="15">
        <f t="shared" ca="1" si="211"/>
        <v>0</v>
      </c>
      <c r="BL189" s="15">
        <f t="shared" ca="1" si="212"/>
        <v>0</v>
      </c>
      <c r="BM189" s="16">
        <f ca="1">_xll.DBRW($B$3,$Q$37,$Q$38,$Q$40,$Q$41,$Q$42,$P189,BM$2,BM$4,BM$3)</f>
        <v>0</v>
      </c>
      <c r="BN189" s="16">
        <f ca="1">_xll.DBRW($B$3,$Q$37,$Q$38,$Q$40,$Q$41,$Q$42,$P189,BN$2,BN$4,BN$3)</f>
        <v>0</v>
      </c>
      <c r="BO189" s="17">
        <f t="shared" ca="1" si="213"/>
        <v>0</v>
      </c>
      <c r="BP189" s="14">
        <f t="shared" ca="1" si="214"/>
        <v>0</v>
      </c>
      <c r="BQ189" s="15">
        <f ca="1">_xll.DBRW($B$3,$Q$37,$Q$38,$Q$40,$Q$41,$Q$42,$P189,BQ$2,BQ$4,BQ$3)</f>
        <v>0</v>
      </c>
      <c r="BR189" s="15">
        <f ca="1">_xll.DBRW($B$3,$Q$37,$Q$38,$Q$40,$Q$41,$Q$42,$P189,BR$2,BR$4,BR$3)</f>
        <v>0</v>
      </c>
      <c r="BS189" s="15">
        <f ca="1">_xll.DBRW($B$3,$Q$37,$Q$38,$Q$40,$Q$41,$Q$42,$P189,BS$2,BS$4,BS$3)</f>
        <v>0</v>
      </c>
      <c r="BT189" s="15">
        <f ca="1">_xll.DBRW($B$3,$Q$37,$Q$38,$Q$40,$Q$41,$Q$42,$P189,BT$2,BT$4,BT$3)</f>
        <v>0</v>
      </c>
      <c r="BU189" s="15">
        <f ca="1">_xll.DBRW($B$3,$Q$37,$Q$38,$Q$40,$Q$41,$Q$42,$P189,BU$2,BU$4,BU$3)</f>
        <v>0</v>
      </c>
      <c r="BV189" s="15">
        <f ca="1">_xll.DBRW($B$3,$Q$37,$Q$38,$Q$40,$Q$41,$Q$42,$P189,BV$2,BV$4,BV$3)</f>
        <v>0</v>
      </c>
      <c r="BW189" s="15">
        <f ca="1">_xll.DBRW($B$3,$Q$37,$Q$38,$Q$40,$Q$41,$Q$42,$P189,BW$2,BW$4,BW$3)</f>
        <v>0</v>
      </c>
      <c r="BX189" s="15">
        <f ca="1">_xll.DBRW($B$3,$Q$37,$Q$38,$Q$40,$Q$41,$Q$42,$P189,BX$2,BX$4,BX$3)</f>
        <v>0</v>
      </c>
      <c r="BY189" s="15">
        <f ca="1">_xll.DBRW($B$3,$Q$37,$Q$38,$Q$40,$Q$41,$Q$42,$P189,BY$2,BY$4,BY$3)</f>
        <v>0</v>
      </c>
      <c r="BZ189" s="15">
        <f ca="1">_xll.DBRW($B$3,$Q$37,$Q$38,$Q$40,$Q$41,$Q$42,$P189,BZ$2,BZ$4,BZ$3)</f>
        <v>0</v>
      </c>
      <c r="CA189" s="15">
        <f t="shared" ca="1" si="215"/>
        <v>0</v>
      </c>
      <c r="CB189" s="15">
        <f t="shared" ca="1" si="216"/>
        <v>0</v>
      </c>
      <c r="CC189" s="15">
        <f t="shared" ca="1" si="217"/>
        <v>0</v>
      </c>
      <c r="CD189" s="15">
        <f t="shared" ca="1" si="218"/>
        <v>0</v>
      </c>
      <c r="CE189" s="15">
        <f t="shared" ca="1" si="219"/>
        <v>0</v>
      </c>
      <c r="CF189" s="15">
        <f t="shared" ca="1" si="220"/>
        <v>0</v>
      </c>
      <c r="CG189" s="15">
        <f t="shared" ca="1" si="221"/>
        <v>0</v>
      </c>
      <c r="CH189" s="15">
        <f t="shared" ca="1" si="222"/>
        <v>0</v>
      </c>
      <c r="CI189" s="15">
        <f t="shared" ca="1" si="223"/>
        <v>0</v>
      </c>
      <c r="CJ189" s="15">
        <f t="shared" ca="1" si="224"/>
        <v>0</v>
      </c>
      <c r="CK189" s="15">
        <f t="shared" ca="1" si="225"/>
        <v>0</v>
      </c>
      <c r="CL189" s="16">
        <f ca="1">_xll.DBRW($B$3,$Q$37,$Q$38,$Q$40,$Q$41,$Q$42,$P189,CL$2,CL$4,CL$3)</f>
        <v>0</v>
      </c>
      <c r="CM189" s="16">
        <f ca="1">_xll.DBRW($B$3,$Q$37,$Q$38,$Q$40,$Q$41,$Q$42,$P189,CM$2,CM$4,CM$3)</f>
        <v>0</v>
      </c>
      <c r="CN189" s="17">
        <f t="shared" ca="1" si="226"/>
        <v>0</v>
      </c>
      <c r="CO189" s="14">
        <f t="shared" ca="1" si="227"/>
        <v>0</v>
      </c>
      <c r="CP189" s="15">
        <f ca="1">_xll.DBRW($B$3,$Q$37,$Q$38,$Q$40,$Q$41,$Q$42,$P189,CP$2,CP$4,CP$3)</f>
        <v>0</v>
      </c>
      <c r="CQ189" s="15">
        <f ca="1">_xll.DBRW($B$3,$Q$37,$Q$38,$Q$40,$Q$41,$Q$42,$P189,CQ$2,CQ$4,CQ$3)</f>
        <v>0</v>
      </c>
      <c r="CR189" s="15">
        <f ca="1">_xll.DBRW($B$3,$Q$37,$Q$38,$Q$40,$Q$41,$Q$42,$P189,CR$2,CR$4,CR$3)</f>
        <v>0</v>
      </c>
      <c r="CS189" s="15">
        <f ca="1">_xll.DBRW($B$3,$Q$37,$Q$38,$Q$40,$Q$41,$Q$42,$P189,CS$2,CS$4,CS$3)</f>
        <v>0</v>
      </c>
      <c r="CT189" s="15">
        <f ca="1">_xll.DBRW($B$3,$Q$37,$Q$38,$Q$40,$Q$41,$Q$42,$P189,CT$2,CT$4,CT$3)</f>
        <v>0</v>
      </c>
      <c r="CU189" s="15">
        <f ca="1">_xll.DBRW($B$3,$Q$37,$Q$38,$Q$40,$Q$41,$Q$42,$P189,CU$2,CU$4,CU$3)</f>
        <v>0</v>
      </c>
      <c r="CV189" s="15">
        <f ca="1">_xll.DBRW($B$3,$Q$37,$Q$38,$Q$40,$Q$41,$Q$42,$P189,CV$2,CV$4,CV$3)</f>
        <v>0</v>
      </c>
      <c r="CW189" s="15">
        <f ca="1">_xll.DBRW($B$3,$Q$37,$Q$38,$Q$40,$Q$41,$Q$42,$P189,CW$2,CW$4,CW$3)</f>
        <v>0</v>
      </c>
      <c r="CX189" s="15">
        <f ca="1">_xll.DBRW($B$3,$Q$37,$Q$38,$Q$40,$Q$41,$Q$42,$P189,CX$2,CX$4,CX$3)</f>
        <v>0</v>
      </c>
      <c r="CY189" s="15">
        <f ca="1">_xll.DBRW($B$3,$Q$37,$Q$38,$Q$40,$Q$41,$Q$42,$P189,CY$2,CY$4,CY$3)</f>
        <v>0</v>
      </c>
      <c r="CZ189" s="15">
        <f t="shared" ca="1" si="228"/>
        <v>0</v>
      </c>
      <c r="DA189" s="15">
        <f t="shared" ca="1" si="229"/>
        <v>0</v>
      </c>
      <c r="DB189" s="15">
        <f t="shared" ca="1" si="230"/>
        <v>0</v>
      </c>
      <c r="DC189" s="15">
        <f t="shared" ca="1" si="231"/>
        <v>0</v>
      </c>
      <c r="DD189" s="15">
        <f t="shared" ca="1" si="232"/>
        <v>0</v>
      </c>
      <c r="DE189" s="15">
        <f t="shared" ca="1" si="233"/>
        <v>0</v>
      </c>
      <c r="DF189" s="15">
        <f t="shared" ca="1" si="234"/>
        <v>0</v>
      </c>
      <c r="DG189" s="15">
        <f t="shared" ca="1" si="235"/>
        <v>0</v>
      </c>
      <c r="DH189" s="15">
        <f t="shared" ca="1" si="236"/>
        <v>0</v>
      </c>
      <c r="DI189" s="15">
        <f t="shared" ca="1" si="237"/>
        <v>0</v>
      </c>
      <c r="DJ189" s="15">
        <f t="shared" ca="1" si="238"/>
        <v>0</v>
      </c>
      <c r="DK189" s="16">
        <f ca="1">_xll.DBRW($B$3,$Q$37,$Q$38,$Q$40,$Q$41,$Q$42,$P189,DK$2,DK$4,DK$3)</f>
        <v>0</v>
      </c>
      <c r="DL189" s="16">
        <f ca="1">_xll.DBRW($B$3,$Q$37,$Q$38,$Q$40,$Q$41,$Q$42,$P189,DL$2,DL$4,DL$3)</f>
        <v>0</v>
      </c>
      <c r="DM189" s="17">
        <f t="shared" ca="1" si="239"/>
        <v>0</v>
      </c>
      <c r="DN189" s="14">
        <f t="shared" ca="1" si="240"/>
        <v>0</v>
      </c>
      <c r="DO189" s="15">
        <f ca="1">_xll.DBRW($B$3,$Q$37,$Q$38,$Q$40,$Q$41,$Q$42,$P189,DO$2,DO$4,DO$3)</f>
        <v>0</v>
      </c>
      <c r="DP189" s="15">
        <f ca="1">_xll.DBRW($B$3,$Q$37,$Q$38,$Q$40,$Q$41,$Q$42,$P189,DP$2,DP$4,DP$3)</f>
        <v>0</v>
      </c>
      <c r="DQ189" s="15">
        <f ca="1">_xll.DBRW($B$3,$Q$37,$Q$38,$Q$40,$Q$41,$Q$42,$P189,DQ$2,DQ$4,DQ$3)</f>
        <v>0</v>
      </c>
      <c r="DR189" s="15">
        <f ca="1">_xll.DBRW($B$3,$Q$37,$Q$38,$Q$40,$Q$41,$Q$42,$P189,DR$2,DR$4,DR$3)</f>
        <v>0</v>
      </c>
      <c r="DS189" s="15">
        <f ca="1">_xll.DBRW($B$3,$Q$37,$Q$38,$Q$40,$Q$41,$Q$42,$P189,DS$2,DS$4,DS$3)</f>
        <v>0</v>
      </c>
      <c r="DT189" s="15">
        <f ca="1">_xll.DBRW($B$3,$Q$37,$Q$38,$Q$40,$Q$41,$Q$42,$P189,DT$2,DT$4,DT$3)</f>
        <v>0</v>
      </c>
      <c r="DU189" s="15">
        <f ca="1">_xll.DBRW($B$3,$Q$37,$Q$38,$Q$40,$Q$41,$Q$42,$P189,DU$2,DU$4,DU$3)</f>
        <v>0</v>
      </c>
      <c r="DV189" s="15">
        <f ca="1">_xll.DBRW($B$3,$Q$37,$Q$38,$Q$40,$Q$41,$Q$42,$P189,DV$2,DV$4,DV$3)</f>
        <v>0</v>
      </c>
      <c r="DW189" s="15">
        <f ca="1">_xll.DBRW($B$3,$Q$37,$Q$38,$Q$40,$Q$41,$Q$42,$P189,DW$2,DW$4,DW$3)</f>
        <v>0</v>
      </c>
      <c r="DX189" s="15">
        <f ca="1">_xll.DBRW($B$3,$Q$37,$Q$38,$Q$40,$Q$41,$Q$42,$P189,DX$2,DX$4,DX$3)</f>
        <v>0</v>
      </c>
      <c r="DY189" s="15">
        <f t="shared" ca="1" si="241"/>
        <v>0</v>
      </c>
      <c r="DZ189" s="15">
        <f t="shared" ca="1" si="242"/>
        <v>0</v>
      </c>
      <c r="EA189" s="15">
        <f t="shared" ca="1" si="243"/>
        <v>0</v>
      </c>
      <c r="EB189" s="15">
        <f t="shared" ca="1" si="244"/>
        <v>0</v>
      </c>
      <c r="EC189" s="15">
        <f t="shared" ca="1" si="245"/>
        <v>0</v>
      </c>
      <c r="ED189" s="15">
        <f t="shared" ca="1" si="246"/>
        <v>0</v>
      </c>
      <c r="EE189" s="15">
        <f t="shared" ca="1" si="247"/>
        <v>0</v>
      </c>
      <c r="EF189" s="15">
        <f t="shared" ca="1" si="248"/>
        <v>0</v>
      </c>
      <c r="EG189" s="15">
        <f t="shared" ca="1" si="249"/>
        <v>0</v>
      </c>
      <c r="EH189" s="15">
        <f t="shared" ca="1" si="250"/>
        <v>0</v>
      </c>
      <c r="EI189" s="15">
        <f t="shared" ca="1" si="251"/>
        <v>0</v>
      </c>
      <c r="EJ189" s="16">
        <f ca="1">_xll.DBRW($B$3,$Q$37,$Q$38,$Q$40,$Q$41,$Q$42,$P189,EJ$2,EJ$4,EJ$3)</f>
        <v>0</v>
      </c>
      <c r="EK189" s="16">
        <f ca="1">_xll.DBRW($B$3,$Q$37,$Q$38,$Q$40,$Q$41,$Q$42,$P189,EK$2,EK$4,EK$3)</f>
        <v>0</v>
      </c>
      <c r="EL189" s="17">
        <f t="shared" ca="1" si="252"/>
        <v>0</v>
      </c>
      <c r="EM189" s="14">
        <f t="shared" ca="1" si="253"/>
        <v>0</v>
      </c>
      <c r="EN189" s="15">
        <f ca="1">_xll.DBRW($B$3,$Q$37,$Q$38,$Q$40,$Q$41,$Q$42,$P189,EN$2,EN$4,EN$3)</f>
        <v>0</v>
      </c>
      <c r="EO189" s="15">
        <f ca="1">_xll.DBRW($B$3,$Q$37,$Q$38,$Q$40,$Q$41,$Q$42,$P189,EO$2,EO$4,EO$3)</f>
        <v>0</v>
      </c>
      <c r="EP189" s="15">
        <f ca="1">_xll.DBRW($B$3,$Q$37,$Q$38,$Q$40,$Q$41,$Q$42,$P189,EP$2,EP$4,EP$3)</f>
        <v>0</v>
      </c>
      <c r="EQ189" s="15">
        <f ca="1">_xll.DBRW($B$3,$Q$37,$Q$38,$Q$40,$Q$41,$Q$42,$P189,EQ$2,EQ$4,EQ$3)</f>
        <v>0</v>
      </c>
      <c r="ER189" s="15">
        <f ca="1">_xll.DBRW($B$3,$Q$37,$Q$38,$Q$40,$Q$41,$Q$42,$P189,ER$2,ER$4,ER$3)</f>
        <v>0</v>
      </c>
      <c r="ES189" s="15">
        <f ca="1">_xll.DBRW($B$3,$Q$37,$Q$38,$Q$40,$Q$41,$Q$42,$P189,ES$2,ES$4,ES$3)</f>
        <v>0</v>
      </c>
      <c r="ET189" s="15">
        <f ca="1">_xll.DBRW($B$3,$Q$37,$Q$38,$Q$40,$Q$41,$Q$42,$P189,ET$2,ET$4,ET$3)</f>
        <v>0</v>
      </c>
      <c r="EU189" s="15">
        <f ca="1">_xll.DBRW($B$3,$Q$37,$Q$38,$Q$40,$Q$41,$Q$42,$P189,EU$2,EU$4,EU$3)</f>
        <v>0</v>
      </c>
      <c r="EV189" s="15">
        <f ca="1">_xll.DBRW($B$3,$Q$37,$Q$38,$Q$40,$Q$41,$Q$42,$P189,EV$2,EV$4,EV$3)</f>
        <v>0</v>
      </c>
      <c r="EW189" s="15">
        <f ca="1">_xll.DBRW($B$3,$Q$37,$Q$38,$Q$40,$Q$41,$Q$42,$P189,EW$2,EW$4,EW$3)</f>
        <v>0</v>
      </c>
      <c r="EX189" s="15">
        <f t="shared" ca="1" si="254"/>
        <v>0</v>
      </c>
      <c r="EY189" s="15">
        <f t="shared" ca="1" si="255"/>
        <v>0</v>
      </c>
      <c r="EZ189" s="15">
        <f t="shared" ca="1" si="256"/>
        <v>0</v>
      </c>
      <c r="FA189" s="15">
        <f t="shared" ca="1" si="257"/>
        <v>0</v>
      </c>
      <c r="FB189" s="15">
        <f t="shared" ca="1" si="258"/>
        <v>0</v>
      </c>
      <c r="FC189" s="15">
        <f t="shared" ca="1" si="259"/>
        <v>0</v>
      </c>
      <c r="FD189" s="15">
        <f t="shared" ca="1" si="260"/>
        <v>0</v>
      </c>
      <c r="FE189" s="15">
        <f t="shared" ca="1" si="261"/>
        <v>0</v>
      </c>
      <c r="FF189" s="15">
        <f t="shared" ca="1" si="262"/>
        <v>0</v>
      </c>
      <c r="FG189" s="15">
        <f t="shared" ca="1" si="263"/>
        <v>0</v>
      </c>
      <c r="FH189" s="15">
        <f t="shared" ca="1" si="264"/>
        <v>0</v>
      </c>
      <c r="FI189" s="20"/>
      <c r="FJ189" s="85">
        <f t="shared" ca="1" si="265"/>
        <v>0</v>
      </c>
      <c r="FK189" s="21"/>
      <c r="FL189" s="22"/>
      <c r="FM189" s="104">
        <f ca="1">_xll.DBRW($B$3,$Q$37,$Q$38,$Q$40,$Q$41,$Q$42,$P189,FM$2,FM$4,FM$3)</f>
        <v>0</v>
      </c>
      <c r="FN189" s="105">
        <f t="shared" ca="1" si="266"/>
        <v>0</v>
      </c>
      <c r="FO189" s="104">
        <f ca="1">_xll.DBRW($B$3,$Q$37,$Q$38,$Q$40,$Q$41,$Q$42,$P189,FO$2,FO$4,FO$3)</f>
        <v>0</v>
      </c>
      <c r="FP189" s="105">
        <f t="shared" ca="1" si="267"/>
        <v>0</v>
      </c>
      <c r="FQ189" s="86">
        <f t="shared" ca="1" si="268"/>
        <v>0</v>
      </c>
      <c r="FR189" s="103">
        <f t="shared" ca="1" si="269"/>
        <v>0</v>
      </c>
      <c r="FS189" s="23"/>
      <c r="FU189" s="37"/>
      <c r="FV189" s="37"/>
      <c r="FW189" s="37"/>
      <c r="FX189" s="37"/>
      <c r="FY189" s="37"/>
      <c r="FZ189" s="37"/>
      <c r="GA189" s="37"/>
      <c r="GB189" s="37"/>
      <c r="GC189" s="37"/>
      <c r="GD189" s="37"/>
      <c r="GE189" s="37"/>
      <c r="GF189" s="37"/>
      <c r="GG189" s="37"/>
    </row>
    <row r="190" spans="1:189" ht="15" customHeight="1" x14ac:dyDescent="0.25">
      <c r="A190">
        <f t="shared" ca="1" si="191"/>
        <v>1</v>
      </c>
      <c r="C190" s="30"/>
      <c r="D190" s="30"/>
      <c r="E190" s="30" t="str">
        <f t="shared" ca="1" si="271"/>
        <v>VERIF. ELIGIBILITE PMM</v>
      </c>
      <c r="F190" s="30"/>
      <c r="G190" s="30"/>
      <c r="H190" s="30"/>
      <c r="I190" s="30" t="str">
        <f t="shared" ca="1" si="270"/>
        <v>VERIF. ELIGIBILITE PMM</v>
      </c>
      <c r="J190" s="30">
        <f t="shared" ca="1" si="192"/>
        <v>0</v>
      </c>
      <c r="K190" s="4"/>
      <c r="L190" s="9"/>
      <c r="M190" s="10"/>
      <c r="N190" s="9"/>
      <c r="O190" s="11"/>
      <c r="P190" s="130" t="s">
        <v>346</v>
      </c>
      <c r="Q190" s="130"/>
      <c r="R190" s="12"/>
      <c r="S190" s="13"/>
      <c r="T190" s="84">
        <f ca="1">_xll.DBRW($B$3,$Q$37,$Q$38,$Q$40,$Q$41,$Q$42,$P190,T$2,T$4,T$3)</f>
        <v>0</v>
      </c>
      <c r="U190" s="84">
        <f ca="1">_xll.DBRW($B$3,$Q$37,$Q$38,$Q$40,$Q$41,$Q$42,$P190,U$2,U$4,U$3)</f>
        <v>0</v>
      </c>
      <c r="V190" s="85">
        <f t="shared" ca="1" si="193"/>
        <v>0</v>
      </c>
      <c r="W190" s="106">
        <f t="shared" ca="1" si="194"/>
        <v>0</v>
      </c>
      <c r="X190" s="15">
        <f ca="1">_xll.DBRW($B$3,$Q$37,$Q$38,$Q$40,$Q$41,$Q$42,$P190,X$2,X$4,X$3)</f>
        <v>0</v>
      </c>
      <c r="Y190" s="15">
        <f ca="1">_xll.DBRW($B$3,$Q$37,$Q$38,$Q$40,$Q$41,$Q$42,$P190,Y$2,Y$4,Y$3)</f>
        <v>0</v>
      </c>
      <c r="Z190" s="15">
        <f ca="1">_xll.DBRW($B$3,$Q$37,$Q$38,$Q$40,$Q$41,$Q$42,$P190,Z$2,Z$4,Z$3)</f>
        <v>0</v>
      </c>
      <c r="AA190" s="15">
        <f ca="1">_xll.DBRW($B$3,$Q$37,$Q$38,$Q$40,$Q$41,$Q$42,$P190,AA$2,AA$4,AA$3)</f>
        <v>0</v>
      </c>
      <c r="AB190" s="15">
        <f ca="1">_xll.DBRW($B$3,$Q$37,$Q$38,$Q$40,$Q$41,$Q$42,$P190,AB$2,AB$4,AB$3)</f>
        <v>0</v>
      </c>
      <c r="AC190" s="15">
        <f ca="1">_xll.DBRW($B$3,$Q$37,$Q$38,$Q$40,$Q$41,$Q$42,$P190,AC$2,AC$4,AC$3)</f>
        <v>0</v>
      </c>
      <c r="AD190" s="15">
        <f ca="1">_xll.DBRW($B$3,$Q$37,$Q$38,$Q$40,$Q$41,$Q$42,$P190,AD$2,AD$4,AD$3)</f>
        <v>0</v>
      </c>
      <c r="AE190" s="15">
        <f ca="1">_xll.DBRW($B$3,$Q$37,$Q$38,$Q$40,$Q$41,$Q$42,$P190,AE$2,AE$4,AE$3)</f>
        <v>0</v>
      </c>
      <c r="AF190" s="15">
        <f ca="1">_xll.DBRW($B$3,$Q$37,$Q$38,$Q$40,$Q$41,$Q$42,$P190,AF$2,AF$4,AF$3)</f>
        <v>0</v>
      </c>
      <c r="AG190" s="15">
        <f ca="1">_xll.DBRW($B$3,$Q$37,$Q$38,$Q$40,$Q$41,$Q$42,$P190,AG$2,AG$4,AG$3)</f>
        <v>0</v>
      </c>
      <c r="AH190" s="15">
        <f t="shared" ca="1" si="195"/>
        <v>0</v>
      </c>
      <c r="AI190" s="15">
        <f t="shared" ca="1" si="196"/>
        <v>0</v>
      </c>
      <c r="AJ190" s="15">
        <f t="shared" ca="1" si="197"/>
        <v>0</v>
      </c>
      <c r="AK190" s="15">
        <f t="shared" ca="1" si="198"/>
        <v>0</v>
      </c>
      <c r="AL190" s="15">
        <f t="shared" ca="1" si="199"/>
        <v>0</v>
      </c>
      <c r="AM190" s="20"/>
      <c r="AN190" s="16">
        <f ca="1">_xll.DBRW($B$3,$Q$37,$Q$38,$Q$40,$Q$41,$Q$42,$P190,AN$2,AN$4,AN$3)</f>
        <v>0</v>
      </c>
      <c r="AO190" s="16">
        <f ca="1">_xll.DBRW($B$3,$Q$37,$Q$38,$Q$40,$Q$41,$Q$42,$P190,AO$2,AO$4,AO$3)</f>
        <v>0</v>
      </c>
      <c r="AP190" s="17">
        <f t="shared" ca="1" si="200"/>
        <v>0</v>
      </c>
      <c r="AQ190" s="14">
        <f t="shared" ca="1" si="201"/>
        <v>0</v>
      </c>
      <c r="AR190" s="18">
        <f ca="1">_xll.DBRW($B$3,$Q$37,$Q$38,$Q$40,$Q$41,$Q$42,$P190,AR$2,AR$4,AR$3)</f>
        <v>0</v>
      </c>
      <c r="AS190" s="19">
        <f ca="1">_xll.DBRW($B$3,$Q$37,$Q$38,$Q$40,$Q$41,$Q$42,$P190,AS$2,AS$4,AS$3)</f>
        <v>0</v>
      </c>
      <c r="AT190" s="18">
        <f ca="1">_xll.DBRW($B$3,$Q$37,$Q$38,$Q$40,$Q$41,$Q$42,$P190,AT$2,AT$4,AT$3)</f>
        <v>0</v>
      </c>
      <c r="AU190" s="15">
        <f ca="1">_xll.DBRW($B$3,$Q$37,$Q$38,$Q$40,$Q$41,$Q$42,$P190,AU$2,AU$4,AU$3)</f>
        <v>0</v>
      </c>
      <c r="AV190" s="15">
        <f ca="1">_xll.DBRW($B$3,$Q$37,$Q$38,$Q$40,$Q$41,$Q$42,$P190,AV$2,AV$4,AV$3)</f>
        <v>0</v>
      </c>
      <c r="AW190" s="18">
        <f ca="1">_xll.DBRW($B$3,$Q$37,$Q$38,$Q$40,$Q$41,$Q$42,$P190,AW$2,AW$4,AW$3)</f>
        <v>0</v>
      </c>
      <c r="AX190" s="19">
        <f ca="1">_xll.DBRW($B$3,$Q$37,$Q$38,$Q$40,$Q$41,$Q$42,$P190,AX$2,AX$4,AX$3)</f>
        <v>0</v>
      </c>
      <c r="AY190" s="18">
        <f ca="1">_xll.DBRW($B$3,$Q$37,$Q$38,$Q$40,$Q$41,$Q$42,$P190,AY$2,AY$4,AY$3)</f>
        <v>0</v>
      </c>
      <c r="AZ190" s="15">
        <f ca="1">_xll.DBRW($B$3,$Q$37,$Q$38,$Q$40,$Q$41,$Q$42,$P190,AZ$2,AZ$4,AZ$3)</f>
        <v>0</v>
      </c>
      <c r="BA190" s="15">
        <f ca="1">_xll.DBRW($B$3,$Q$37,$Q$38,$Q$40,$Q$41,$Q$42,$P190,BA$2,BA$4,BA$3)</f>
        <v>0</v>
      </c>
      <c r="BB190" s="18">
        <f t="shared" ca="1" si="202"/>
        <v>0</v>
      </c>
      <c r="BC190" s="18">
        <f t="shared" ca="1" si="203"/>
        <v>0</v>
      </c>
      <c r="BD190" s="18">
        <f t="shared" ca="1" si="204"/>
        <v>0</v>
      </c>
      <c r="BE190" s="15">
        <f t="shared" ca="1" si="205"/>
        <v>0</v>
      </c>
      <c r="BF190" s="15">
        <f t="shared" ca="1" si="206"/>
        <v>0</v>
      </c>
      <c r="BG190" s="15">
        <f t="shared" ca="1" si="207"/>
        <v>0</v>
      </c>
      <c r="BH190" s="15">
        <f t="shared" ca="1" si="208"/>
        <v>0</v>
      </c>
      <c r="BI190" s="15">
        <f t="shared" ca="1" si="209"/>
        <v>0</v>
      </c>
      <c r="BJ190" s="15">
        <f t="shared" ca="1" si="210"/>
        <v>0</v>
      </c>
      <c r="BK190" s="15">
        <f t="shared" ca="1" si="211"/>
        <v>0</v>
      </c>
      <c r="BL190" s="15">
        <f t="shared" ca="1" si="212"/>
        <v>0</v>
      </c>
      <c r="BM190" s="16">
        <f ca="1">_xll.DBRW($B$3,$Q$37,$Q$38,$Q$40,$Q$41,$Q$42,$P190,BM$2,BM$4,BM$3)</f>
        <v>0</v>
      </c>
      <c r="BN190" s="16">
        <f ca="1">_xll.DBRW($B$3,$Q$37,$Q$38,$Q$40,$Q$41,$Q$42,$P190,BN$2,BN$4,BN$3)</f>
        <v>0</v>
      </c>
      <c r="BO190" s="17">
        <f t="shared" ca="1" si="213"/>
        <v>0</v>
      </c>
      <c r="BP190" s="14">
        <f t="shared" ca="1" si="214"/>
        <v>0</v>
      </c>
      <c r="BQ190" s="15">
        <f ca="1">_xll.DBRW($B$3,$Q$37,$Q$38,$Q$40,$Q$41,$Q$42,$P190,BQ$2,BQ$4,BQ$3)</f>
        <v>0</v>
      </c>
      <c r="BR190" s="15">
        <f ca="1">_xll.DBRW($B$3,$Q$37,$Q$38,$Q$40,$Q$41,$Q$42,$P190,BR$2,BR$4,BR$3)</f>
        <v>0</v>
      </c>
      <c r="BS190" s="15">
        <f ca="1">_xll.DBRW($B$3,$Q$37,$Q$38,$Q$40,$Q$41,$Q$42,$P190,BS$2,BS$4,BS$3)</f>
        <v>0</v>
      </c>
      <c r="BT190" s="15">
        <f ca="1">_xll.DBRW($B$3,$Q$37,$Q$38,$Q$40,$Q$41,$Q$42,$P190,BT$2,BT$4,BT$3)</f>
        <v>0</v>
      </c>
      <c r="BU190" s="15">
        <f ca="1">_xll.DBRW($B$3,$Q$37,$Q$38,$Q$40,$Q$41,$Q$42,$P190,BU$2,BU$4,BU$3)</f>
        <v>0</v>
      </c>
      <c r="BV190" s="15">
        <f ca="1">_xll.DBRW($B$3,$Q$37,$Q$38,$Q$40,$Q$41,$Q$42,$P190,BV$2,BV$4,BV$3)</f>
        <v>0</v>
      </c>
      <c r="BW190" s="15">
        <f ca="1">_xll.DBRW($B$3,$Q$37,$Q$38,$Q$40,$Q$41,$Q$42,$P190,BW$2,BW$4,BW$3)</f>
        <v>0</v>
      </c>
      <c r="BX190" s="15">
        <f ca="1">_xll.DBRW($B$3,$Q$37,$Q$38,$Q$40,$Q$41,$Q$42,$P190,BX$2,BX$4,BX$3)</f>
        <v>0</v>
      </c>
      <c r="BY190" s="15">
        <f ca="1">_xll.DBRW($B$3,$Q$37,$Q$38,$Q$40,$Q$41,$Q$42,$P190,BY$2,BY$4,BY$3)</f>
        <v>0</v>
      </c>
      <c r="BZ190" s="15">
        <f ca="1">_xll.DBRW($B$3,$Q$37,$Q$38,$Q$40,$Q$41,$Q$42,$P190,BZ$2,BZ$4,BZ$3)</f>
        <v>0</v>
      </c>
      <c r="CA190" s="15">
        <f t="shared" ca="1" si="215"/>
        <v>0</v>
      </c>
      <c r="CB190" s="15">
        <f t="shared" ca="1" si="216"/>
        <v>0</v>
      </c>
      <c r="CC190" s="15">
        <f t="shared" ca="1" si="217"/>
        <v>0</v>
      </c>
      <c r="CD190" s="15">
        <f t="shared" ca="1" si="218"/>
        <v>0</v>
      </c>
      <c r="CE190" s="15">
        <f t="shared" ca="1" si="219"/>
        <v>0</v>
      </c>
      <c r="CF190" s="15">
        <f t="shared" ca="1" si="220"/>
        <v>0</v>
      </c>
      <c r="CG190" s="15">
        <f t="shared" ca="1" si="221"/>
        <v>0</v>
      </c>
      <c r="CH190" s="15">
        <f t="shared" ca="1" si="222"/>
        <v>0</v>
      </c>
      <c r="CI190" s="15">
        <f t="shared" ca="1" si="223"/>
        <v>0</v>
      </c>
      <c r="CJ190" s="15">
        <f t="shared" ca="1" si="224"/>
        <v>0</v>
      </c>
      <c r="CK190" s="15">
        <f t="shared" ca="1" si="225"/>
        <v>0</v>
      </c>
      <c r="CL190" s="16">
        <f ca="1">_xll.DBRW($B$3,$Q$37,$Q$38,$Q$40,$Q$41,$Q$42,$P190,CL$2,CL$4,CL$3)</f>
        <v>0</v>
      </c>
      <c r="CM190" s="16">
        <f ca="1">_xll.DBRW($B$3,$Q$37,$Q$38,$Q$40,$Q$41,$Q$42,$P190,CM$2,CM$4,CM$3)</f>
        <v>0</v>
      </c>
      <c r="CN190" s="17">
        <f t="shared" ca="1" si="226"/>
        <v>0</v>
      </c>
      <c r="CO190" s="14">
        <f t="shared" ca="1" si="227"/>
        <v>0</v>
      </c>
      <c r="CP190" s="15">
        <f ca="1">_xll.DBRW($B$3,$Q$37,$Q$38,$Q$40,$Q$41,$Q$42,$P190,CP$2,CP$4,CP$3)</f>
        <v>0</v>
      </c>
      <c r="CQ190" s="15">
        <f ca="1">_xll.DBRW($B$3,$Q$37,$Q$38,$Q$40,$Q$41,$Q$42,$P190,CQ$2,CQ$4,CQ$3)</f>
        <v>0</v>
      </c>
      <c r="CR190" s="15">
        <f ca="1">_xll.DBRW($B$3,$Q$37,$Q$38,$Q$40,$Q$41,$Q$42,$P190,CR$2,CR$4,CR$3)</f>
        <v>0</v>
      </c>
      <c r="CS190" s="15">
        <f ca="1">_xll.DBRW($B$3,$Q$37,$Q$38,$Q$40,$Q$41,$Q$42,$P190,CS$2,CS$4,CS$3)</f>
        <v>0</v>
      </c>
      <c r="CT190" s="15">
        <f ca="1">_xll.DBRW($B$3,$Q$37,$Q$38,$Q$40,$Q$41,$Q$42,$P190,CT$2,CT$4,CT$3)</f>
        <v>0</v>
      </c>
      <c r="CU190" s="15">
        <f ca="1">_xll.DBRW($B$3,$Q$37,$Q$38,$Q$40,$Q$41,$Q$42,$P190,CU$2,CU$4,CU$3)</f>
        <v>0</v>
      </c>
      <c r="CV190" s="15">
        <f ca="1">_xll.DBRW($B$3,$Q$37,$Q$38,$Q$40,$Q$41,$Q$42,$P190,CV$2,CV$4,CV$3)</f>
        <v>0</v>
      </c>
      <c r="CW190" s="15">
        <f ca="1">_xll.DBRW($B$3,$Q$37,$Q$38,$Q$40,$Q$41,$Q$42,$P190,CW$2,CW$4,CW$3)</f>
        <v>0</v>
      </c>
      <c r="CX190" s="15">
        <f ca="1">_xll.DBRW($B$3,$Q$37,$Q$38,$Q$40,$Q$41,$Q$42,$P190,CX$2,CX$4,CX$3)</f>
        <v>0</v>
      </c>
      <c r="CY190" s="15">
        <f ca="1">_xll.DBRW($B$3,$Q$37,$Q$38,$Q$40,$Q$41,$Q$42,$P190,CY$2,CY$4,CY$3)</f>
        <v>0</v>
      </c>
      <c r="CZ190" s="15">
        <f t="shared" ca="1" si="228"/>
        <v>0</v>
      </c>
      <c r="DA190" s="15">
        <f t="shared" ca="1" si="229"/>
        <v>0</v>
      </c>
      <c r="DB190" s="15">
        <f t="shared" ca="1" si="230"/>
        <v>0</v>
      </c>
      <c r="DC190" s="15">
        <f t="shared" ca="1" si="231"/>
        <v>0</v>
      </c>
      <c r="DD190" s="15">
        <f t="shared" ca="1" si="232"/>
        <v>0</v>
      </c>
      <c r="DE190" s="15">
        <f t="shared" ca="1" si="233"/>
        <v>0</v>
      </c>
      <c r="DF190" s="15">
        <f t="shared" ca="1" si="234"/>
        <v>0</v>
      </c>
      <c r="DG190" s="15">
        <f t="shared" ca="1" si="235"/>
        <v>0</v>
      </c>
      <c r="DH190" s="15">
        <f t="shared" ca="1" si="236"/>
        <v>0</v>
      </c>
      <c r="DI190" s="15">
        <f t="shared" ca="1" si="237"/>
        <v>0</v>
      </c>
      <c r="DJ190" s="15">
        <f t="shared" ca="1" si="238"/>
        <v>0</v>
      </c>
      <c r="DK190" s="16">
        <f ca="1">_xll.DBRW($B$3,$Q$37,$Q$38,$Q$40,$Q$41,$Q$42,$P190,DK$2,DK$4,DK$3)</f>
        <v>0</v>
      </c>
      <c r="DL190" s="16">
        <f ca="1">_xll.DBRW($B$3,$Q$37,$Q$38,$Q$40,$Q$41,$Q$42,$P190,DL$2,DL$4,DL$3)</f>
        <v>0</v>
      </c>
      <c r="DM190" s="17">
        <f t="shared" ca="1" si="239"/>
        <v>0</v>
      </c>
      <c r="DN190" s="14">
        <f t="shared" ca="1" si="240"/>
        <v>0</v>
      </c>
      <c r="DO190" s="15">
        <f ca="1">_xll.DBRW($B$3,$Q$37,$Q$38,$Q$40,$Q$41,$Q$42,$P190,DO$2,DO$4,DO$3)</f>
        <v>0</v>
      </c>
      <c r="DP190" s="15">
        <f ca="1">_xll.DBRW($B$3,$Q$37,$Q$38,$Q$40,$Q$41,$Q$42,$P190,DP$2,DP$4,DP$3)</f>
        <v>0</v>
      </c>
      <c r="DQ190" s="15">
        <f ca="1">_xll.DBRW($B$3,$Q$37,$Q$38,$Q$40,$Q$41,$Q$42,$P190,DQ$2,DQ$4,DQ$3)</f>
        <v>0</v>
      </c>
      <c r="DR190" s="15">
        <f ca="1">_xll.DBRW($B$3,$Q$37,$Q$38,$Q$40,$Q$41,$Q$42,$P190,DR$2,DR$4,DR$3)</f>
        <v>0</v>
      </c>
      <c r="DS190" s="15">
        <f ca="1">_xll.DBRW($B$3,$Q$37,$Q$38,$Q$40,$Q$41,$Q$42,$P190,DS$2,DS$4,DS$3)</f>
        <v>0</v>
      </c>
      <c r="DT190" s="15">
        <f ca="1">_xll.DBRW($B$3,$Q$37,$Q$38,$Q$40,$Q$41,$Q$42,$P190,DT$2,DT$4,DT$3)</f>
        <v>0</v>
      </c>
      <c r="DU190" s="15">
        <f ca="1">_xll.DBRW($B$3,$Q$37,$Q$38,$Q$40,$Q$41,$Q$42,$P190,DU$2,DU$4,DU$3)</f>
        <v>0</v>
      </c>
      <c r="DV190" s="15">
        <f ca="1">_xll.DBRW($B$3,$Q$37,$Q$38,$Q$40,$Q$41,$Q$42,$P190,DV$2,DV$4,DV$3)</f>
        <v>0</v>
      </c>
      <c r="DW190" s="15">
        <f ca="1">_xll.DBRW($B$3,$Q$37,$Q$38,$Q$40,$Q$41,$Q$42,$P190,DW$2,DW$4,DW$3)</f>
        <v>0</v>
      </c>
      <c r="DX190" s="15">
        <f ca="1">_xll.DBRW($B$3,$Q$37,$Q$38,$Q$40,$Q$41,$Q$42,$P190,DX$2,DX$4,DX$3)</f>
        <v>0</v>
      </c>
      <c r="DY190" s="15">
        <f t="shared" ca="1" si="241"/>
        <v>0</v>
      </c>
      <c r="DZ190" s="15">
        <f t="shared" ca="1" si="242"/>
        <v>0</v>
      </c>
      <c r="EA190" s="15">
        <f t="shared" ca="1" si="243"/>
        <v>0</v>
      </c>
      <c r="EB190" s="15">
        <f t="shared" ca="1" si="244"/>
        <v>0</v>
      </c>
      <c r="EC190" s="15">
        <f t="shared" ca="1" si="245"/>
        <v>0</v>
      </c>
      <c r="ED190" s="15">
        <f t="shared" ca="1" si="246"/>
        <v>0</v>
      </c>
      <c r="EE190" s="15">
        <f t="shared" ca="1" si="247"/>
        <v>0</v>
      </c>
      <c r="EF190" s="15">
        <f t="shared" ca="1" si="248"/>
        <v>0</v>
      </c>
      <c r="EG190" s="15">
        <f t="shared" ca="1" si="249"/>
        <v>0</v>
      </c>
      <c r="EH190" s="15">
        <f t="shared" ca="1" si="250"/>
        <v>0</v>
      </c>
      <c r="EI190" s="15">
        <f t="shared" ca="1" si="251"/>
        <v>0</v>
      </c>
      <c r="EJ190" s="16">
        <f ca="1">_xll.DBRW($B$3,$Q$37,$Q$38,$Q$40,$Q$41,$Q$42,$P190,EJ$2,EJ$4,EJ$3)</f>
        <v>0</v>
      </c>
      <c r="EK190" s="16">
        <f ca="1">_xll.DBRW($B$3,$Q$37,$Q$38,$Q$40,$Q$41,$Q$42,$P190,EK$2,EK$4,EK$3)</f>
        <v>0</v>
      </c>
      <c r="EL190" s="17">
        <f t="shared" ca="1" si="252"/>
        <v>0</v>
      </c>
      <c r="EM190" s="14">
        <f t="shared" ca="1" si="253"/>
        <v>0</v>
      </c>
      <c r="EN190" s="15">
        <f ca="1">_xll.DBRW($B$3,$Q$37,$Q$38,$Q$40,$Q$41,$Q$42,$P190,EN$2,EN$4,EN$3)</f>
        <v>0</v>
      </c>
      <c r="EO190" s="15">
        <f ca="1">_xll.DBRW($B$3,$Q$37,$Q$38,$Q$40,$Q$41,$Q$42,$P190,EO$2,EO$4,EO$3)</f>
        <v>0</v>
      </c>
      <c r="EP190" s="15">
        <f ca="1">_xll.DBRW($B$3,$Q$37,$Q$38,$Q$40,$Q$41,$Q$42,$P190,EP$2,EP$4,EP$3)</f>
        <v>0</v>
      </c>
      <c r="EQ190" s="15">
        <f ca="1">_xll.DBRW($B$3,$Q$37,$Q$38,$Q$40,$Q$41,$Q$42,$P190,EQ$2,EQ$4,EQ$3)</f>
        <v>0</v>
      </c>
      <c r="ER190" s="15">
        <f ca="1">_xll.DBRW($B$3,$Q$37,$Q$38,$Q$40,$Q$41,$Q$42,$P190,ER$2,ER$4,ER$3)</f>
        <v>0</v>
      </c>
      <c r="ES190" s="15">
        <f ca="1">_xll.DBRW($B$3,$Q$37,$Q$38,$Q$40,$Q$41,$Q$42,$P190,ES$2,ES$4,ES$3)</f>
        <v>0</v>
      </c>
      <c r="ET190" s="15">
        <f ca="1">_xll.DBRW($B$3,$Q$37,$Q$38,$Q$40,$Q$41,$Q$42,$P190,ET$2,ET$4,ET$3)</f>
        <v>0</v>
      </c>
      <c r="EU190" s="15">
        <f ca="1">_xll.DBRW($B$3,$Q$37,$Q$38,$Q$40,$Q$41,$Q$42,$P190,EU$2,EU$4,EU$3)</f>
        <v>0</v>
      </c>
      <c r="EV190" s="15">
        <f ca="1">_xll.DBRW($B$3,$Q$37,$Q$38,$Q$40,$Q$41,$Q$42,$P190,EV$2,EV$4,EV$3)</f>
        <v>0</v>
      </c>
      <c r="EW190" s="15">
        <f ca="1">_xll.DBRW($B$3,$Q$37,$Q$38,$Q$40,$Q$41,$Q$42,$P190,EW$2,EW$4,EW$3)</f>
        <v>0</v>
      </c>
      <c r="EX190" s="15">
        <f t="shared" ca="1" si="254"/>
        <v>0</v>
      </c>
      <c r="EY190" s="15">
        <f t="shared" ca="1" si="255"/>
        <v>0</v>
      </c>
      <c r="EZ190" s="15">
        <f t="shared" ca="1" si="256"/>
        <v>0</v>
      </c>
      <c r="FA190" s="15">
        <f t="shared" ca="1" si="257"/>
        <v>0</v>
      </c>
      <c r="FB190" s="15">
        <f t="shared" ca="1" si="258"/>
        <v>0</v>
      </c>
      <c r="FC190" s="15">
        <f t="shared" ca="1" si="259"/>
        <v>0</v>
      </c>
      <c r="FD190" s="15">
        <f t="shared" ca="1" si="260"/>
        <v>0</v>
      </c>
      <c r="FE190" s="15">
        <f t="shared" ca="1" si="261"/>
        <v>0</v>
      </c>
      <c r="FF190" s="15">
        <f t="shared" ca="1" si="262"/>
        <v>0</v>
      </c>
      <c r="FG190" s="15">
        <f t="shared" ca="1" si="263"/>
        <v>0</v>
      </c>
      <c r="FH190" s="15">
        <f t="shared" ca="1" si="264"/>
        <v>0</v>
      </c>
      <c r="FI190" s="20"/>
      <c r="FJ190" s="85">
        <f t="shared" ca="1" si="265"/>
        <v>0</v>
      </c>
      <c r="FK190" s="21"/>
      <c r="FL190" s="22"/>
      <c r="FM190" s="104">
        <f ca="1">_xll.DBRW($B$3,$Q$37,$Q$38,$Q$40,$Q$41,$Q$42,$P190,FM$2,FM$4,FM$3)</f>
        <v>0</v>
      </c>
      <c r="FN190" s="105">
        <f t="shared" ca="1" si="266"/>
        <v>0</v>
      </c>
      <c r="FO190" s="104">
        <f ca="1">_xll.DBRW($B$3,$Q$37,$Q$38,$Q$40,$Q$41,$Q$42,$P190,FO$2,FO$4,FO$3)</f>
        <v>0</v>
      </c>
      <c r="FP190" s="105">
        <f t="shared" ca="1" si="267"/>
        <v>0</v>
      </c>
      <c r="FQ190" s="86">
        <f t="shared" ca="1" si="268"/>
        <v>0</v>
      </c>
      <c r="FR190" s="103">
        <f t="shared" ca="1" si="269"/>
        <v>0</v>
      </c>
      <c r="FS190" s="23"/>
      <c r="FU190" s="37"/>
      <c r="FV190" s="37"/>
      <c r="FW190" s="37"/>
      <c r="FX190" s="37"/>
      <c r="FY190" s="37"/>
      <c r="FZ190" s="37"/>
      <c r="GA190" s="37"/>
      <c r="GB190" s="37"/>
      <c r="GC190" s="37"/>
      <c r="GD190" s="37"/>
      <c r="GE190" s="37"/>
      <c r="GF190" s="37"/>
      <c r="GG190" s="37"/>
    </row>
    <row r="191" spans="1:189" ht="15" customHeight="1" x14ac:dyDescent="0.25">
      <c r="A191">
        <f t="shared" ca="1" si="191"/>
        <v>1</v>
      </c>
      <c r="C191" s="30"/>
      <c r="D191" s="30"/>
      <c r="E191" s="30" t="str">
        <f t="shared" ca="1" si="271"/>
        <v>VERIF. ELIGIBILITE PMM</v>
      </c>
      <c r="F191" s="30"/>
      <c r="G191" s="30"/>
      <c r="H191" s="30"/>
      <c r="I191" s="30" t="str">
        <f t="shared" ca="1" si="270"/>
        <v>VERIF. ELIGIBILITE PMM</v>
      </c>
      <c r="J191" s="30">
        <f t="shared" ca="1" si="192"/>
        <v>0</v>
      </c>
      <c r="K191" s="4"/>
      <c r="L191" s="9"/>
      <c r="M191" s="10"/>
      <c r="N191" s="9"/>
      <c r="O191" s="11"/>
      <c r="P191" s="130" t="s">
        <v>347</v>
      </c>
      <c r="Q191" s="130"/>
      <c r="R191" s="12"/>
      <c r="S191" s="13"/>
      <c r="T191" s="84">
        <f ca="1">_xll.DBRW($B$3,$Q$37,$Q$38,$Q$40,$Q$41,$Q$42,$P191,T$2,T$4,T$3)</f>
        <v>0</v>
      </c>
      <c r="U191" s="84">
        <f ca="1">_xll.DBRW($B$3,$Q$37,$Q$38,$Q$40,$Q$41,$Q$42,$P191,U$2,U$4,U$3)</f>
        <v>0</v>
      </c>
      <c r="V191" s="85">
        <f t="shared" ca="1" si="193"/>
        <v>0</v>
      </c>
      <c r="W191" s="106">
        <f t="shared" ca="1" si="194"/>
        <v>0</v>
      </c>
      <c r="X191" s="15">
        <f ca="1">_xll.DBRW($B$3,$Q$37,$Q$38,$Q$40,$Q$41,$Q$42,$P191,X$2,X$4,X$3)</f>
        <v>0</v>
      </c>
      <c r="Y191" s="15">
        <f ca="1">_xll.DBRW($B$3,$Q$37,$Q$38,$Q$40,$Q$41,$Q$42,$P191,Y$2,Y$4,Y$3)</f>
        <v>0</v>
      </c>
      <c r="Z191" s="15">
        <f ca="1">_xll.DBRW($B$3,$Q$37,$Q$38,$Q$40,$Q$41,$Q$42,$P191,Z$2,Z$4,Z$3)</f>
        <v>0</v>
      </c>
      <c r="AA191" s="15">
        <f ca="1">_xll.DBRW($B$3,$Q$37,$Q$38,$Q$40,$Q$41,$Q$42,$P191,AA$2,AA$4,AA$3)</f>
        <v>0</v>
      </c>
      <c r="AB191" s="15">
        <f ca="1">_xll.DBRW($B$3,$Q$37,$Q$38,$Q$40,$Q$41,$Q$42,$P191,AB$2,AB$4,AB$3)</f>
        <v>0</v>
      </c>
      <c r="AC191" s="15">
        <f ca="1">_xll.DBRW($B$3,$Q$37,$Q$38,$Q$40,$Q$41,$Q$42,$P191,AC$2,AC$4,AC$3)</f>
        <v>0</v>
      </c>
      <c r="AD191" s="15">
        <f ca="1">_xll.DBRW($B$3,$Q$37,$Q$38,$Q$40,$Q$41,$Q$42,$P191,AD$2,AD$4,AD$3)</f>
        <v>0</v>
      </c>
      <c r="AE191" s="15">
        <f ca="1">_xll.DBRW($B$3,$Q$37,$Q$38,$Q$40,$Q$41,$Q$42,$P191,AE$2,AE$4,AE$3)</f>
        <v>0</v>
      </c>
      <c r="AF191" s="15">
        <f ca="1">_xll.DBRW($B$3,$Q$37,$Q$38,$Q$40,$Q$41,$Q$42,$P191,AF$2,AF$4,AF$3)</f>
        <v>0</v>
      </c>
      <c r="AG191" s="15">
        <f ca="1">_xll.DBRW($B$3,$Q$37,$Q$38,$Q$40,$Q$41,$Q$42,$P191,AG$2,AG$4,AG$3)</f>
        <v>0</v>
      </c>
      <c r="AH191" s="15">
        <f t="shared" ca="1" si="195"/>
        <v>0</v>
      </c>
      <c r="AI191" s="15">
        <f t="shared" ca="1" si="196"/>
        <v>0</v>
      </c>
      <c r="AJ191" s="15">
        <f t="shared" ca="1" si="197"/>
        <v>0</v>
      </c>
      <c r="AK191" s="15">
        <f t="shared" ca="1" si="198"/>
        <v>0</v>
      </c>
      <c r="AL191" s="15">
        <f t="shared" ca="1" si="199"/>
        <v>0</v>
      </c>
      <c r="AM191" s="20"/>
      <c r="AN191" s="16">
        <f ca="1">_xll.DBRW($B$3,$Q$37,$Q$38,$Q$40,$Q$41,$Q$42,$P191,AN$2,AN$4,AN$3)</f>
        <v>0</v>
      </c>
      <c r="AO191" s="16">
        <f ca="1">_xll.DBRW($B$3,$Q$37,$Q$38,$Q$40,$Q$41,$Q$42,$P191,AO$2,AO$4,AO$3)</f>
        <v>0</v>
      </c>
      <c r="AP191" s="17">
        <f t="shared" ca="1" si="200"/>
        <v>0</v>
      </c>
      <c r="AQ191" s="14">
        <f t="shared" ca="1" si="201"/>
        <v>0</v>
      </c>
      <c r="AR191" s="18">
        <f ca="1">_xll.DBRW($B$3,$Q$37,$Q$38,$Q$40,$Q$41,$Q$42,$P191,AR$2,AR$4,AR$3)</f>
        <v>0</v>
      </c>
      <c r="AS191" s="19">
        <f ca="1">_xll.DBRW($B$3,$Q$37,$Q$38,$Q$40,$Q$41,$Q$42,$P191,AS$2,AS$4,AS$3)</f>
        <v>0</v>
      </c>
      <c r="AT191" s="18">
        <f ca="1">_xll.DBRW($B$3,$Q$37,$Q$38,$Q$40,$Q$41,$Q$42,$P191,AT$2,AT$4,AT$3)</f>
        <v>0</v>
      </c>
      <c r="AU191" s="15">
        <f ca="1">_xll.DBRW($B$3,$Q$37,$Q$38,$Q$40,$Q$41,$Q$42,$P191,AU$2,AU$4,AU$3)</f>
        <v>0</v>
      </c>
      <c r="AV191" s="15">
        <f ca="1">_xll.DBRW($B$3,$Q$37,$Q$38,$Q$40,$Q$41,$Q$42,$P191,AV$2,AV$4,AV$3)</f>
        <v>0</v>
      </c>
      <c r="AW191" s="18">
        <f ca="1">_xll.DBRW($B$3,$Q$37,$Q$38,$Q$40,$Q$41,$Q$42,$P191,AW$2,AW$4,AW$3)</f>
        <v>0</v>
      </c>
      <c r="AX191" s="19">
        <f ca="1">_xll.DBRW($B$3,$Q$37,$Q$38,$Q$40,$Q$41,$Q$42,$P191,AX$2,AX$4,AX$3)</f>
        <v>0</v>
      </c>
      <c r="AY191" s="18">
        <f ca="1">_xll.DBRW($B$3,$Q$37,$Q$38,$Q$40,$Q$41,$Q$42,$P191,AY$2,AY$4,AY$3)</f>
        <v>0</v>
      </c>
      <c r="AZ191" s="15">
        <f ca="1">_xll.DBRW($B$3,$Q$37,$Q$38,$Q$40,$Q$41,$Q$42,$P191,AZ$2,AZ$4,AZ$3)</f>
        <v>0</v>
      </c>
      <c r="BA191" s="15">
        <f ca="1">_xll.DBRW($B$3,$Q$37,$Q$38,$Q$40,$Q$41,$Q$42,$P191,BA$2,BA$4,BA$3)</f>
        <v>0</v>
      </c>
      <c r="BB191" s="18">
        <f t="shared" ca="1" si="202"/>
        <v>0</v>
      </c>
      <c r="BC191" s="18">
        <f t="shared" ca="1" si="203"/>
        <v>0</v>
      </c>
      <c r="BD191" s="18">
        <f t="shared" ca="1" si="204"/>
        <v>0</v>
      </c>
      <c r="BE191" s="15">
        <f t="shared" ca="1" si="205"/>
        <v>0</v>
      </c>
      <c r="BF191" s="15">
        <f t="shared" ca="1" si="206"/>
        <v>0</v>
      </c>
      <c r="BG191" s="15">
        <f t="shared" ca="1" si="207"/>
        <v>0</v>
      </c>
      <c r="BH191" s="15">
        <f t="shared" ca="1" si="208"/>
        <v>0</v>
      </c>
      <c r="BI191" s="15">
        <f t="shared" ca="1" si="209"/>
        <v>0</v>
      </c>
      <c r="BJ191" s="15">
        <f t="shared" ca="1" si="210"/>
        <v>0</v>
      </c>
      <c r="BK191" s="15">
        <f t="shared" ca="1" si="211"/>
        <v>0</v>
      </c>
      <c r="BL191" s="15">
        <f t="shared" ca="1" si="212"/>
        <v>0</v>
      </c>
      <c r="BM191" s="16">
        <f ca="1">_xll.DBRW($B$3,$Q$37,$Q$38,$Q$40,$Q$41,$Q$42,$P191,BM$2,BM$4,BM$3)</f>
        <v>0</v>
      </c>
      <c r="BN191" s="16">
        <f ca="1">_xll.DBRW($B$3,$Q$37,$Q$38,$Q$40,$Q$41,$Q$42,$P191,BN$2,BN$4,BN$3)</f>
        <v>0</v>
      </c>
      <c r="BO191" s="17">
        <f t="shared" ca="1" si="213"/>
        <v>0</v>
      </c>
      <c r="BP191" s="14">
        <f t="shared" ca="1" si="214"/>
        <v>0</v>
      </c>
      <c r="BQ191" s="15">
        <f ca="1">_xll.DBRW($B$3,$Q$37,$Q$38,$Q$40,$Q$41,$Q$42,$P191,BQ$2,BQ$4,BQ$3)</f>
        <v>0</v>
      </c>
      <c r="BR191" s="15">
        <f ca="1">_xll.DBRW($B$3,$Q$37,$Q$38,$Q$40,$Q$41,$Q$42,$P191,BR$2,BR$4,BR$3)</f>
        <v>0</v>
      </c>
      <c r="BS191" s="15">
        <f ca="1">_xll.DBRW($B$3,$Q$37,$Q$38,$Q$40,$Q$41,$Q$42,$P191,BS$2,BS$4,BS$3)</f>
        <v>0</v>
      </c>
      <c r="BT191" s="15">
        <f ca="1">_xll.DBRW($B$3,$Q$37,$Q$38,$Q$40,$Q$41,$Q$42,$P191,BT$2,BT$4,BT$3)</f>
        <v>0</v>
      </c>
      <c r="BU191" s="15">
        <f ca="1">_xll.DBRW($B$3,$Q$37,$Q$38,$Q$40,$Q$41,$Q$42,$P191,BU$2,BU$4,BU$3)</f>
        <v>0</v>
      </c>
      <c r="BV191" s="15">
        <f ca="1">_xll.DBRW($B$3,$Q$37,$Q$38,$Q$40,$Q$41,$Q$42,$P191,BV$2,BV$4,BV$3)</f>
        <v>0</v>
      </c>
      <c r="BW191" s="15">
        <f ca="1">_xll.DBRW($B$3,$Q$37,$Q$38,$Q$40,$Q$41,$Q$42,$P191,BW$2,BW$4,BW$3)</f>
        <v>0</v>
      </c>
      <c r="BX191" s="15">
        <f ca="1">_xll.DBRW($B$3,$Q$37,$Q$38,$Q$40,$Q$41,$Q$42,$P191,BX$2,BX$4,BX$3)</f>
        <v>0</v>
      </c>
      <c r="BY191" s="15">
        <f ca="1">_xll.DBRW($B$3,$Q$37,$Q$38,$Q$40,$Q$41,$Q$42,$P191,BY$2,BY$4,BY$3)</f>
        <v>0</v>
      </c>
      <c r="BZ191" s="15">
        <f ca="1">_xll.DBRW($B$3,$Q$37,$Q$38,$Q$40,$Q$41,$Q$42,$P191,BZ$2,BZ$4,BZ$3)</f>
        <v>0</v>
      </c>
      <c r="CA191" s="15">
        <f t="shared" ca="1" si="215"/>
        <v>0</v>
      </c>
      <c r="CB191" s="15">
        <f t="shared" ca="1" si="216"/>
        <v>0</v>
      </c>
      <c r="CC191" s="15">
        <f t="shared" ca="1" si="217"/>
        <v>0</v>
      </c>
      <c r="CD191" s="15">
        <f t="shared" ca="1" si="218"/>
        <v>0</v>
      </c>
      <c r="CE191" s="15">
        <f t="shared" ca="1" si="219"/>
        <v>0</v>
      </c>
      <c r="CF191" s="15">
        <f t="shared" ca="1" si="220"/>
        <v>0</v>
      </c>
      <c r="CG191" s="15">
        <f t="shared" ca="1" si="221"/>
        <v>0</v>
      </c>
      <c r="CH191" s="15">
        <f t="shared" ca="1" si="222"/>
        <v>0</v>
      </c>
      <c r="CI191" s="15">
        <f t="shared" ca="1" si="223"/>
        <v>0</v>
      </c>
      <c r="CJ191" s="15">
        <f t="shared" ca="1" si="224"/>
        <v>0</v>
      </c>
      <c r="CK191" s="15">
        <f t="shared" ca="1" si="225"/>
        <v>0</v>
      </c>
      <c r="CL191" s="16">
        <f ca="1">_xll.DBRW($B$3,$Q$37,$Q$38,$Q$40,$Q$41,$Q$42,$P191,CL$2,CL$4,CL$3)</f>
        <v>0</v>
      </c>
      <c r="CM191" s="16">
        <f ca="1">_xll.DBRW($B$3,$Q$37,$Q$38,$Q$40,$Q$41,$Q$42,$P191,CM$2,CM$4,CM$3)</f>
        <v>0</v>
      </c>
      <c r="CN191" s="17">
        <f t="shared" ca="1" si="226"/>
        <v>0</v>
      </c>
      <c r="CO191" s="14">
        <f t="shared" ca="1" si="227"/>
        <v>0</v>
      </c>
      <c r="CP191" s="15">
        <f ca="1">_xll.DBRW($B$3,$Q$37,$Q$38,$Q$40,$Q$41,$Q$42,$P191,CP$2,CP$4,CP$3)</f>
        <v>0</v>
      </c>
      <c r="CQ191" s="15">
        <f ca="1">_xll.DBRW($B$3,$Q$37,$Q$38,$Q$40,$Q$41,$Q$42,$P191,CQ$2,CQ$4,CQ$3)</f>
        <v>0</v>
      </c>
      <c r="CR191" s="15">
        <f ca="1">_xll.DBRW($B$3,$Q$37,$Q$38,$Q$40,$Q$41,$Q$42,$P191,CR$2,CR$4,CR$3)</f>
        <v>0</v>
      </c>
      <c r="CS191" s="15">
        <f ca="1">_xll.DBRW($B$3,$Q$37,$Q$38,$Q$40,$Q$41,$Q$42,$P191,CS$2,CS$4,CS$3)</f>
        <v>0</v>
      </c>
      <c r="CT191" s="15">
        <f ca="1">_xll.DBRW($B$3,$Q$37,$Q$38,$Q$40,$Q$41,$Q$42,$P191,CT$2,CT$4,CT$3)</f>
        <v>0</v>
      </c>
      <c r="CU191" s="15">
        <f ca="1">_xll.DBRW($B$3,$Q$37,$Q$38,$Q$40,$Q$41,$Q$42,$P191,CU$2,CU$4,CU$3)</f>
        <v>0</v>
      </c>
      <c r="CV191" s="15">
        <f ca="1">_xll.DBRW($B$3,$Q$37,$Q$38,$Q$40,$Q$41,$Q$42,$P191,CV$2,CV$4,CV$3)</f>
        <v>0</v>
      </c>
      <c r="CW191" s="15">
        <f ca="1">_xll.DBRW($B$3,$Q$37,$Q$38,$Q$40,$Q$41,$Q$42,$P191,CW$2,CW$4,CW$3)</f>
        <v>0</v>
      </c>
      <c r="CX191" s="15">
        <f ca="1">_xll.DBRW($B$3,$Q$37,$Q$38,$Q$40,$Q$41,$Q$42,$P191,CX$2,CX$4,CX$3)</f>
        <v>0</v>
      </c>
      <c r="CY191" s="15">
        <f ca="1">_xll.DBRW($B$3,$Q$37,$Q$38,$Q$40,$Q$41,$Q$42,$P191,CY$2,CY$4,CY$3)</f>
        <v>0</v>
      </c>
      <c r="CZ191" s="15">
        <f t="shared" ca="1" si="228"/>
        <v>0</v>
      </c>
      <c r="DA191" s="15">
        <f t="shared" ca="1" si="229"/>
        <v>0</v>
      </c>
      <c r="DB191" s="15">
        <f t="shared" ca="1" si="230"/>
        <v>0</v>
      </c>
      <c r="DC191" s="15">
        <f t="shared" ca="1" si="231"/>
        <v>0</v>
      </c>
      <c r="DD191" s="15">
        <f t="shared" ca="1" si="232"/>
        <v>0</v>
      </c>
      <c r="DE191" s="15">
        <f t="shared" ca="1" si="233"/>
        <v>0</v>
      </c>
      <c r="DF191" s="15">
        <f t="shared" ca="1" si="234"/>
        <v>0</v>
      </c>
      <c r="DG191" s="15">
        <f t="shared" ca="1" si="235"/>
        <v>0</v>
      </c>
      <c r="DH191" s="15">
        <f t="shared" ca="1" si="236"/>
        <v>0</v>
      </c>
      <c r="DI191" s="15">
        <f t="shared" ca="1" si="237"/>
        <v>0</v>
      </c>
      <c r="DJ191" s="15">
        <f t="shared" ca="1" si="238"/>
        <v>0</v>
      </c>
      <c r="DK191" s="16">
        <f ca="1">_xll.DBRW($B$3,$Q$37,$Q$38,$Q$40,$Q$41,$Q$42,$P191,DK$2,DK$4,DK$3)</f>
        <v>0</v>
      </c>
      <c r="DL191" s="16">
        <f ca="1">_xll.DBRW($B$3,$Q$37,$Q$38,$Q$40,$Q$41,$Q$42,$P191,DL$2,DL$4,DL$3)</f>
        <v>0</v>
      </c>
      <c r="DM191" s="17">
        <f t="shared" ca="1" si="239"/>
        <v>0</v>
      </c>
      <c r="DN191" s="14">
        <f t="shared" ca="1" si="240"/>
        <v>0</v>
      </c>
      <c r="DO191" s="15">
        <f ca="1">_xll.DBRW($B$3,$Q$37,$Q$38,$Q$40,$Q$41,$Q$42,$P191,DO$2,DO$4,DO$3)</f>
        <v>0</v>
      </c>
      <c r="DP191" s="15">
        <f ca="1">_xll.DBRW($B$3,$Q$37,$Q$38,$Q$40,$Q$41,$Q$42,$P191,DP$2,DP$4,DP$3)</f>
        <v>0</v>
      </c>
      <c r="DQ191" s="15">
        <f ca="1">_xll.DBRW($B$3,$Q$37,$Q$38,$Q$40,$Q$41,$Q$42,$P191,DQ$2,DQ$4,DQ$3)</f>
        <v>0</v>
      </c>
      <c r="DR191" s="15">
        <f ca="1">_xll.DBRW($B$3,$Q$37,$Q$38,$Q$40,$Q$41,$Q$42,$P191,DR$2,DR$4,DR$3)</f>
        <v>0</v>
      </c>
      <c r="DS191" s="15">
        <f ca="1">_xll.DBRW($B$3,$Q$37,$Q$38,$Q$40,$Q$41,$Q$42,$P191,DS$2,DS$4,DS$3)</f>
        <v>0</v>
      </c>
      <c r="DT191" s="15">
        <f ca="1">_xll.DBRW($B$3,$Q$37,$Q$38,$Q$40,$Q$41,$Q$42,$P191,DT$2,DT$4,DT$3)</f>
        <v>0</v>
      </c>
      <c r="DU191" s="15">
        <f ca="1">_xll.DBRW($B$3,$Q$37,$Q$38,$Q$40,$Q$41,$Q$42,$P191,DU$2,DU$4,DU$3)</f>
        <v>0</v>
      </c>
      <c r="DV191" s="15">
        <f ca="1">_xll.DBRW($B$3,$Q$37,$Q$38,$Q$40,$Q$41,$Q$42,$P191,DV$2,DV$4,DV$3)</f>
        <v>0</v>
      </c>
      <c r="DW191" s="15">
        <f ca="1">_xll.DBRW($B$3,$Q$37,$Q$38,$Q$40,$Q$41,$Q$42,$P191,DW$2,DW$4,DW$3)</f>
        <v>0</v>
      </c>
      <c r="DX191" s="15">
        <f ca="1">_xll.DBRW($B$3,$Q$37,$Q$38,$Q$40,$Q$41,$Q$42,$P191,DX$2,DX$4,DX$3)</f>
        <v>0</v>
      </c>
      <c r="DY191" s="15">
        <f t="shared" ca="1" si="241"/>
        <v>0</v>
      </c>
      <c r="DZ191" s="15">
        <f t="shared" ca="1" si="242"/>
        <v>0</v>
      </c>
      <c r="EA191" s="15">
        <f t="shared" ca="1" si="243"/>
        <v>0</v>
      </c>
      <c r="EB191" s="15">
        <f t="shared" ca="1" si="244"/>
        <v>0</v>
      </c>
      <c r="EC191" s="15">
        <f t="shared" ca="1" si="245"/>
        <v>0</v>
      </c>
      <c r="ED191" s="15">
        <f t="shared" ca="1" si="246"/>
        <v>0</v>
      </c>
      <c r="EE191" s="15">
        <f t="shared" ca="1" si="247"/>
        <v>0</v>
      </c>
      <c r="EF191" s="15">
        <f t="shared" ca="1" si="248"/>
        <v>0</v>
      </c>
      <c r="EG191" s="15">
        <f t="shared" ca="1" si="249"/>
        <v>0</v>
      </c>
      <c r="EH191" s="15">
        <f t="shared" ca="1" si="250"/>
        <v>0</v>
      </c>
      <c r="EI191" s="15">
        <f t="shared" ca="1" si="251"/>
        <v>0</v>
      </c>
      <c r="EJ191" s="16">
        <f ca="1">_xll.DBRW($B$3,$Q$37,$Q$38,$Q$40,$Q$41,$Q$42,$P191,EJ$2,EJ$4,EJ$3)</f>
        <v>0</v>
      </c>
      <c r="EK191" s="16">
        <f ca="1">_xll.DBRW($B$3,$Q$37,$Q$38,$Q$40,$Q$41,$Q$42,$P191,EK$2,EK$4,EK$3)</f>
        <v>0</v>
      </c>
      <c r="EL191" s="17">
        <f t="shared" ca="1" si="252"/>
        <v>0</v>
      </c>
      <c r="EM191" s="14">
        <f t="shared" ca="1" si="253"/>
        <v>0</v>
      </c>
      <c r="EN191" s="15">
        <f ca="1">_xll.DBRW($B$3,$Q$37,$Q$38,$Q$40,$Q$41,$Q$42,$P191,EN$2,EN$4,EN$3)</f>
        <v>0</v>
      </c>
      <c r="EO191" s="15">
        <f ca="1">_xll.DBRW($B$3,$Q$37,$Q$38,$Q$40,$Q$41,$Q$42,$P191,EO$2,EO$4,EO$3)</f>
        <v>0</v>
      </c>
      <c r="EP191" s="15">
        <f ca="1">_xll.DBRW($B$3,$Q$37,$Q$38,$Q$40,$Q$41,$Q$42,$P191,EP$2,EP$4,EP$3)</f>
        <v>0</v>
      </c>
      <c r="EQ191" s="15">
        <f ca="1">_xll.DBRW($B$3,$Q$37,$Q$38,$Q$40,$Q$41,$Q$42,$P191,EQ$2,EQ$4,EQ$3)</f>
        <v>0</v>
      </c>
      <c r="ER191" s="15">
        <f ca="1">_xll.DBRW($B$3,$Q$37,$Q$38,$Q$40,$Q$41,$Q$42,$P191,ER$2,ER$4,ER$3)</f>
        <v>0</v>
      </c>
      <c r="ES191" s="15">
        <f ca="1">_xll.DBRW($B$3,$Q$37,$Q$38,$Q$40,$Q$41,$Q$42,$P191,ES$2,ES$4,ES$3)</f>
        <v>0</v>
      </c>
      <c r="ET191" s="15">
        <f ca="1">_xll.DBRW($B$3,$Q$37,$Q$38,$Q$40,$Q$41,$Q$42,$P191,ET$2,ET$4,ET$3)</f>
        <v>0</v>
      </c>
      <c r="EU191" s="15">
        <f ca="1">_xll.DBRW($B$3,$Q$37,$Q$38,$Q$40,$Q$41,$Q$42,$P191,EU$2,EU$4,EU$3)</f>
        <v>0</v>
      </c>
      <c r="EV191" s="15">
        <f ca="1">_xll.DBRW($B$3,$Q$37,$Q$38,$Q$40,$Q$41,$Q$42,$P191,EV$2,EV$4,EV$3)</f>
        <v>0</v>
      </c>
      <c r="EW191" s="15">
        <f ca="1">_xll.DBRW($B$3,$Q$37,$Q$38,$Q$40,$Q$41,$Q$42,$P191,EW$2,EW$4,EW$3)</f>
        <v>0</v>
      </c>
      <c r="EX191" s="15">
        <f t="shared" ca="1" si="254"/>
        <v>0</v>
      </c>
      <c r="EY191" s="15">
        <f t="shared" ca="1" si="255"/>
        <v>0</v>
      </c>
      <c r="EZ191" s="15">
        <f t="shared" ca="1" si="256"/>
        <v>0</v>
      </c>
      <c r="FA191" s="15">
        <f t="shared" ca="1" si="257"/>
        <v>0</v>
      </c>
      <c r="FB191" s="15">
        <f t="shared" ca="1" si="258"/>
        <v>0</v>
      </c>
      <c r="FC191" s="15">
        <f t="shared" ca="1" si="259"/>
        <v>0</v>
      </c>
      <c r="FD191" s="15">
        <f t="shared" ca="1" si="260"/>
        <v>0</v>
      </c>
      <c r="FE191" s="15">
        <f t="shared" ca="1" si="261"/>
        <v>0</v>
      </c>
      <c r="FF191" s="15">
        <f t="shared" ca="1" si="262"/>
        <v>0</v>
      </c>
      <c r="FG191" s="15">
        <f t="shared" ca="1" si="263"/>
        <v>0</v>
      </c>
      <c r="FH191" s="15">
        <f t="shared" ca="1" si="264"/>
        <v>0</v>
      </c>
      <c r="FI191" s="20"/>
      <c r="FJ191" s="85">
        <f t="shared" ca="1" si="265"/>
        <v>0</v>
      </c>
      <c r="FK191" s="21"/>
      <c r="FL191" s="22"/>
      <c r="FM191" s="104">
        <f ca="1">_xll.DBRW($B$3,$Q$37,$Q$38,$Q$40,$Q$41,$Q$42,$P191,FM$2,FM$4,FM$3)</f>
        <v>0</v>
      </c>
      <c r="FN191" s="105">
        <f t="shared" ca="1" si="266"/>
        <v>0</v>
      </c>
      <c r="FO191" s="104">
        <f ca="1">_xll.DBRW($B$3,$Q$37,$Q$38,$Q$40,$Q$41,$Q$42,$P191,FO$2,FO$4,FO$3)</f>
        <v>0</v>
      </c>
      <c r="FP191" s="105">
        <f t="shared" ca="1" si="267"/>
        <v>0</v>
      </c>
      <c r="FQ191" s="86">
        <f t="shared" ca="1" si="268"/>
        <v>0</v>
      </c>
      <c r="FR191" s="103">
        <f t="shared" ca="1" si="269"/>
        <v>0</v>
      </c>
      <c r="FS191" s="23"/>
      <c r="FU191" s="37"/>
      <c r="FV191" s="37"/>
      <c r="FW191" s="37"/>
      <c r="FX191" s="37"/>
      <c r="FY191" s="37"/>
      <c r="FZ191" s="37"/>
      <c r="GA191" s="37"/>
      <c r="GB191" s="37"/>
      <c r="GC191" s="37"/>
      <c r="GD191" s="37"/>
      <c r="GE191" s="37"/>
      <c r="GF191" s="37"/>
      <c r="GG191" s="37"/>
    </row>
    <row r="192" spans="1:189" ht="15" customHeight="1" x14ac:dyDescent="0.25">
      <c r="A192">
        <f t="shared" ca="1" si="191"/>
        <v>1</v>
      </c>
      <c r="C192" s="30"/>
      <c r="D192" s="30"/>
      <c r="E192" s="30" t="str">
        <f t="shared" ca="1" si="271"/>
        <v>VERIF. ELIGIBILITE PMM</v>
      </c>
      <c r="F192" s="30"/>
      <c r="G192" s="30"/>
      <c r="H192" s="30"/>
      <c r="I192" s="30" t="str">
        <f t="shared" ca="1" si="270"/>
        <v>VERIF. ELIGIBILITE PMM</v>
      </c>
      <c r="J192" s="30">
        <f t="shared" ca="1" si="192"/>
        <v>0</v>
      </c>
      <c r="K192" s="4"/>
      <c r="L192" s="9"/>
      <c r="M192" s="10"/>
      <c r="N192" s="9"/>
      <c r="O192" s="11"/>
      <c r="P192" s="130" t="s">
        <v>422</v>
      </c>
      <c r="Q192" s="130"/>
      <c r="R192" s="12"/>
      <c r="S192" s="13"/>
      <c r="T192" s="84">
        <f ca="1">_xll.DBRW($B$3,$Q$37,$Q$38,$Q$40,$Q$41,$Q$42,$P192,T$2,T$4,T$3)</f>
        <v>0</v>
      </c>
      <c r="U192" s="84">
        <f ca="1">_xll.DBRW($B$3,$Q$37,$Q$38,$Q$40,$Q$41,$Q$42,$P192,U$2,U$4,U$3)</f>
        <v>0</v>
      </c>
      <c r="V192" s="85">
        <f t="shared" ca="1" si="193"/>
        <v>0</v>
      </c>
      <c r="W192" s="106">
        <f t="shared" ca="1" si="194"/>
        <v>0</v>
      </c>
      <c r="X192" s="15">
        <f ca="1">_xll.DBRW($B$3,$Q$37,$Q$38,$Q$40,$Q$41,$Q$42,$P192,X$2,X$4,X$3)</f>
        <v>0</v>
      </c>
      <c r="Y192" s="15">
        <f ca="1">_xll.DBRW($B$3,$Q$37,$Q$38,$Q$40,$Q$41,$Q$42,$P192,Y$2,Y$4,Y$3)</f>
        <v>0</v>
      </c>
      <c r="Z192" s="15">
        <f ca="1">_xll.DBRW($B$3,$Q$37,$Q$38,$Q$40,$Q$41,$Q$42,$P192,Z$2,Z$4,Z$3)</f>
        <v>0</v>
      </c>
      <c r="AA192" s="15">
        <f ca="1">_xll.DBRW($B$3,$Q$37,$Q$38,$Q$40,$Q$41,$Q$42,$P192,AA$2,AA$4,AA$3)</f>
        <v>0</v>
      </c>
      <c r="AB192" s="15">
        <f ca="1">_xll.DBRW($B$3,$Q$37,$Q$38,$Q$40,$Q$41,$Q$42,$P192,AB$2,AB$4,AB$3)</f>
        <v>0</v>
      </c>
      <c r="AC192" s="15">
        <f ca="1">_xll.DBRW($B$3,$Q$37,$Q$38,$Q$40,$Q$41,$Q$42,$P192,AC$2,AC$4,AC$3)</f>
        <v>0</v>
      </c>
      <c r="AD192" s="15">
        <f ca="1">_xll.DBRW($B$3,$Q$37,$Q$38,$Q$40,$Q$41,$Q$42,$P192,AD$2,AD$4,AD$3)</f>
        <v>0</v>
      </c>
      <c r="AE192" s="15">
        <f ca="1">_xll.DBRW($B$3,$Q$37,$Q$38,$Q$40,$Q$41,$Q$42,$P192,AE$2,AE$4,AE$3)</f>
        <v>0</v>
      </c>
      <c r="AF192" s="15">
        <f ca="1">_xll.DBRW($B$3,$Q$37,$Q$38,$Q$40,$Q$41,$Q$42,$P192,AF$2,AF$4,AF$3)</f>
        <v>0</v>
      </c>
      <c r="AG192" s="15">
        <f ca="1">_xll.DBRW($B$3,$Q$37,$Q$38,$Q$40,$Q$41,$Q$42,$P192,AG$2,AG$4,AG$3)</f>
        <v>0</v>
      </c>
      <c r="AH192" s="15">
        <f t="shared" ca="1" si="195"/>
        <v>0</v>
      </c>
      <c r="AI192" s="15">
        <f t="shared" ca="1" si="196"/>
        <v>0</v>
      </c>
      <c r="AJ192" s="15">
        <f t="shared" ca="1" si="197"/>
        <v>0</v>
      </c>
      <c r="AK192" s="15">
        <f t="shared" ca="1" si="198"/>
        <v>0</v>
      </c>
      <c r="AL192" s="15">
        <f t="shared" ca="1" si="199"/>
        <v>0</v>
      </c>
      <c r="AM192" s="20"/>
      <c r="AN192" s="16">
        <f ca="1">_xll.DBRW($B$3,$Q$37,$Q$38,$Q$40,$Q$41,$Q$42,$P192,AN$2,AN$4,AN$3)</f>
        <v>0</v>
      </c>
      <c r="AO192" s="16">
        <f ca="1">_xll.DBRW($B$3,$Q$37,$Q$38,$Q$40,$Q$41,$Q$42,$P192,AO$2,AO$4,AO$3)</f>
        <v>0</v>
      </c>
      <c r="AP192" s="17">
        <f t="shared" ca="1" si="200"/>
        <v>0</v>
      </c>
      <c r="AQ192" s="14">
        <f t="shared" ca="1" si="201"/>
        <v>0</v>
      </c>
      <c r="AR192" s="18">
        <f ca="1">_xll.DBRW($B$3,$Q$37,$Q$38,$Q$40,$Q$41,$Q$42,$P192,AR$2,AR$4,AR$3)</f>
        <v>0</v>
      </c>
      <c r="AS192" s="19">
        <f ca="1">_xll.DBRW($B$3,$Q$37,$Q$38,$Q$40,$Q$41,$Q$42,$P192,AS$2,AS$4,AS$3)</f>
        <v>0</v>
      </c>
      <c r="AT192" s="18">
        <f ca="1">_xll.DBRW($B$3,$Q$37,$Q$38,$Q$40,$Q$41,$Q$42,$P192,AT$2,AT$4,AT$3)</f>
        <v>0</v>
      </c>
      <c r="AU192" s="15">
        <f ca="1">_xll.DBRW($B$3,$Q$37,$Q$38,$Q$40,$Q$41,$Q$42,$P192,AU$2,AU$4,AU$3)</f>
        <v>0</v>
      </c>
      <c r="AV192" s="15">
        <f ca="1">_xll.DBRW($B$3,$Q$37,$Q$38,$Q$40,$Q$41,$Q$42,$P192,AV$2,AV$4,AV$3)</f>
        <v>0</v>
      </c>
      <c r="AW192" s="18">
        <f ca="1">_xll.DBRW($B$3,$Q$37,$Q$38,$Q$40,$Q$41,$Q$42,$P192,AW$2,AW$4,AW$3)</f>
        <v>0</v>
      </c>
      <c r="AX192" s="19">
        <f ca="1">_xll.DBRW($B$3,$Q$37,$Q$38,$Q$40,$Q$41,$Q$42,$P192,AX$2,AX$4,AX$3)</f>
        <v>0</v>
      </c>
      <c r="AY192" s="18">
        <f ca="1">_xll.DBRW($B$3,$Q$37,$Q$38,$Q$40,$Q$41,$Q$42,$P192,AY$2,AY$4,AY$3)</f>
        <v>0</v>
      </c>
      <c r="AZ192" s="15">
        <f ca="1">_xll.DBRW($B$3,$Q$37,$Q$38,$Q$40,$Q$41,$Q$42,$P192,AZ$2,AZ$4,AZ$3)</f>
        <v>0</v>
      </c>
      <c r="BA192" s="15">
        <f ca="1">_xll.DBRW($B$3,$Q$37,$Q$38,$Q$40,$Q$41,$Q$42,$P192,BA$2,BA$4,BA$3)</f>
        <v>0</v>
      </c>
      <c r="BB192" s="18">
        <f t="shared" ca="1" si="202"/>
        <v>0</v>
      </c>
      <c r="BC192" s="18">
        <f t="shared" ca="1" si="203"/>
        <v>0</v>
      </c>
      <c r="BD192" s="18">
        <f t="shared" ca="1" si="204"/>
        <v>0</v>
      </c>
      <c r="BE192" s="15">
        <f t="shared" ca="1" si="205"/>
        <v>0</v>
      </c>
      <c r="BF192" s="15">
        <f t="shared" ca="1" si="206"/>
        <v>0</v>
      </c>
      <c r="BG192" s="15">
        <f t="shared" ca="1" si="207"/>
        <v>0</v>
      </c>
      <c r="BH192" s="15">
        <f t="shared" ca="1" si="208"/>
        <v>0</v>
      </c>
      <c r="BI192" s="15">
        <f t="shared" ca="1" si="209"/>
        <v>0</v>
      </c>
      <c r="BJ192" s="15">
        <f t="shared" ca="1" si="210"/>
        <v>0</v>
      </c>
      <c r="BK192" s="15">
        <f t="shared" ca="1" si="211"/>
        <v>0</v>
      </c>
      <c r="BL192" s="15">
        <f t="shared" ca="1" si="212"/>
        <v>0</v>
      </c>
      <c r="BM192" s="16">
        <f ca="1">_xll.DBRW($B$3,$Q$37,$Q$38,$Q$40,$Q$41,$Q$42,$P192,BM$2,BM$4,BM$3)</f>
        <v>0</v>
      </c>
      <c r="BN192" s="16">
        <f ca="1">_xll.DBRW($B$3,$Q$37,$Q$38,$Q$40,$Q$41,$Q$42,$P192,BN$2,BN$4,BN$3)</f>
        <v>0</v>
      </c>
      <c r="BO192" s="17">
        <f t="shared" ca="1" si="213"/>
        <v>0</v>
      </c>
      <c r="BP192" s="14">
        <f t="shared" ca="1" si="214"/>
        <v>0</v>
      </c>
      <c r="BQ192" s="15">
        <f ca="1">_xll.DBRW($B$3,$Q$37,$Q$38,$Q$40,$Q$41,$Q$42,$P192,BQ$2,BQ$4,BQ$3)</f>
        <v>0</v>
      </c>
      <c r="BR192" s="15">
        <f ca="1">_xll.DBRW($B$3,$Q$37,$Q$38,$Q$40,$Q$41,$Q$42,$P192,BR$2,BR$4,BR$3)</f>
        <v>0</v>
      </c>
      <c r="BS192" s="15">
        <f ca="1">_xll.DBRW($B$3,$Q$37,$Q$38,$Q$40,$Q$41,$Q$42,$P192,BS$2,BS$4,BS$3)</f>
        <v>0</v>
      </c>
      <c r="BT192" s="15">
        <f ca="1">_xll.DBRW($B$3,$Q$37,$Q$38,$Q$40,$Q$41,$Q$42,$P192,BT$2,BT$4,BT$3)</f>
        <v>0</v>
      </c>
      <c r="BU192" s="15">
        <f ca="1">_xll.DBRW($B$3,$Q$37,$Q$38,$Q$40,$Q$41,$Q$42,$P192,BU$2,BU$4,BU$3)</f>
        <v>0</v>
      </c>
      <c r="BV192" s="15">
        <f ca="1">_xll.DBRW($B$3,$Q$37,$Q$38,$Q$40,$Q$41,$Q$42,$P192,BV$2,BV$4,BV$3)</f>
        <v>0</v>
      </c>
      <c r="BW192" s="15">
        <f ca="1">_xll.DBRW($B$3,$Q$37,$Q$38,$Q$40,$Q$41,$Q$42,$P192,BW$2,BW$4,BW$3)</f>
        <v>0</v>
      </c>
      <c r="BX192" s="15">
        <f ca="1">_xll.DBRW($B$3,$Q$37,$Q$38,$Q$40,$Q$41,$Q$42,$P192,BX$2,BX$4,BX$3)</f>
        <v>0</v>
      </c>
      <c r="BY192" s="15">
        <f ca="1">_xll.DBRW($B$3,$Q$37,$Q$38,$Q$40,$Q$41,$Q$42,$P192,BY$2,BY$4,BY$3)</f>
        <v>0</v>
      </c>
      <c r="BZ192" s="15">
        <f ca="1">_xll.DBRW($B$3,$Q$37,$Q$38,$Q$40,$Q$41,$Q$42,$P192,BZ$2,BZ$4,BZ$3)</f>
        <v>0</v>
      </c>
      <c r="CA192" s="15">
        <f t="shared" ca="1" si="215"/>
        <v>0</v>
      </c>
      <c r="CB192" s="15">
        <f t="shared" ca="1" si="216"/>
        <v>0</v>
      </c>
      <c r="CC192" s="15">
        <f t="shared" ca="1" si="217"/>
        <v>0</v>
      </c>
      <c r="CD192" s="15">
        <f t="shared" ca="1" si="218"/>
        <v>0</v>
      </c>
      <c r="CE192" s="15">
        <f t="shared" ca="1" si="219"/>
        <v>0</v>
      </c>
      <c r="CF192" s="15">
        <f t="shared" ca="1" si="220"/>
        <v>0</v>
      </c>
      <c r="CG192" s="15">
        <f t="shared" ca="1" si="221"/>
        <v>0</v>
      </c>
      <c r="CH192" s="15">
        <f t="shared" ca="1" si="222"/>
        <v>0</v>
      </c>
      <c r="CI192" s="15">
        <f t="shared" ca="1" si="223"/>
        <v>0</v>
      </c>
      <c r="CJ192" s="15">
        <f t="shared" ca="1" si="224"/>
        <v>0</v>
      </c>
      <c r="CK192" s="15">
        <f t="shared" ca="1" si="225"/>
        <v>0</v>
      </c>
      <c r="CL192" s="16">
        <f ca="1">_xll.DBRW($B$3,$Q$37,$Q$38,$Q$40,$Q$41,$Q$42,$P192,CL$2,CL$4,CL$3)</f>
        <v>0</v>
      </c>
      <c r="CM192" s="16">
        <f ca="1">_xll.DBRW($B$3,$Q$37,$Q$38,$Q$40,$Q$41,$Q$42,$P192,CM$2,CM$4,CM$3)</f>
        <v>0</v>
      </c>
      <c r="CN192" s="17">
        <f t="shared" ca="1" si="226"/>
        <v>0</v>
      </c>
      <c r="CO192" s="14">
        <f t="shared" ca="1" si="227"/>
        <v>0</v>
      </c>
      <c r="CP192" s="15">
        <f ca="1">_xll.DBRW($B$3,$Q$37,$Q$38,$Q$40,$Q$41,$Q$42,$P192,CP$2,CP$4,CP$3)</f>
        <v>0</v>
      </c>
      <c r="CQ192" s="15">
        <f ca="1">_xll.DBRW($B$3,$Q$37,$Q$38,$Q$40,$Q$41,$Q$42,$P192,CQ$2,CQ$4,CQ$3)</f>
        <v>0</v>
      </c>
      <c r="CR192" s="15">
        <f ca="1">_xll.DBRW($B$3,$Q$37,$Q$38,$Q$40,$Q$41,$Q$42,$P192,CR$2,CR$4,CR$3)</f>
        <v>0</v>
      </c>
      <c r="CS192" s="15">
        <f ca="1">_xll.DBRW($B$3,$Q$37,$Q$38,$Q$40,$Q$41,$Q$42,$P192,CS$2,CS$4,CS$3)</f>
        <v>0</v>
      </c>
      <c r="CT192" s="15">
        <f ca="1">_xll.DBRW($B$3,$Q$37,$Q$38,$Q$40,$Q$41,$Q$42,$P192,CT$2,CT$4,CT$3)</f>
        <v>0</v>
      </c>
      <c r="CU192" s="15">
        <f ca="1">_xll.DBRW($B$3,$Q$37,$Q$38,$Q$40,$Q$41,$Q$42,$P192,CU$2,CU$4,CU$3)</f>
        <v>0</v>
      </c>
      <c r="CV192" s="15">
        <f ca="1">_xll.DBRW($B$3,$Q$37,$Q$38,$Q$40,$Q$41,$Q$42,$P192,CV$2,CV$4,CV$3)</f>
        <v>0</v>
      </c>
      <c r="CW192" s="15">
        <f ca="1">_xll.DBRW($B$3,$Q$37,$Q$38,$Q$40,$Q$41,$Q$42,$P192,CW$2,CW$4,CW$3)</f>
        <v>0</v>
      </c>
      <c r="CX192" s="15">
        <f ca="1">_xll.DBRW($B$3,$Q$37,$Q$38,$Q$40,$Q$41,$Q$42,$P192,CX$2,CX$4,CX$3)</f>
        <v>0</v>
      </c>
      <c r="CY192" s="15">
        <f ca="1">_xll.DBRW($B$3,$Q$37,$Q$38,$Q$40,$Q$41,$Q$42,$P192,CY$2,CY$4,CY$3)</f>
        <v>0</v>
      </c>
      <c r="CZ192" s="15">
        <f t="shared" ca="1" si="228"/>
        <v>0</v>
      </c>
      <c r="DA192" s="15">
        <f t="shared" ca="1" si="229"/>
        <v>0</v>
      </c>
      <c r="DB192" s="15">
        <f t="shared" ca="1" si="230"/>
        <v>0</v>
      </c>
      <c r="DC192" s="15">
        <f t="shared" ca="1" si="231"/>
        <v>0</v>
      </c>
      <c r="DD192" s="15">
        <f t="shared" ca="1" si="232"/>
        <v>0</v>
      </c>
      <c r="DE192" s="15">
        <f t="shared" ca="1" si="233"/>
        <v>0</v>
      </c>
      <c r="DF192" s="15">
        <f t="shared" ca="1" si="234"/>
        <v>0</v>
      </c>
      <c r="DG192" s="15">
        <f t="shared" ca="1" si="235"/>
        <v>0</v>
      </c>
      <c r="DH192" s="15">
        <f t="shared" ca="1" si="236"/>
        <v>0</v>
      </c>
      <c r="DI192" s="15">
        <f t="shared" ca="1" si="237"/>
        <v>0</v>
      </c>
      <c r="DJ192" s="15">
        <f t="shared" ca="1" si="238"/>
        <v>0</v>
      </c>
      <c r="DK192" s="16">
        <f ca="1">_xll.DBRW($B$3,$Q$37,$Q$38,$Q$40,$Q$41,$Q$42,$P192,DK$2,DK$4,DK$3)</f>
        <v>0</v>
      </c>
      <c r="DL192" s="16">
        <f ca="1">_xll.DBRW($B$3,$Q$37,$Q$38,$Q$40,$Q$41,$Q$42,$P192,DL$2,DL$4,DL$3)</f>
        <v>0</v>
      </c>
      <c r="DM192" s="17">
        <f t="shared" ca="1" si="239"/>
        <v>0</v>
      </c>
      <c r="DN192" s="14">
        <f t="shared" ca="1" si="240"/>
        <v>0</v>
      </c>
      <c r="DO192" s="15">
        <f ca="1">_xll.DBRW($B$3,$Q$37,$Q$38,$Q$40,$Q$41,$Q$42,$P192,DO$2,DO$4,DO$3)</f>
        <v>0</v>
      </c>
      <c r="DP192" s="15">
        <f ca="1">_xll.DBRW($B$3,$Q$37,$Q$38,$Q$40,$Q$41,$Q$42,$P192,DP$2,DP$4,DP$3)</f>
        <v>0</v>
      </c>
      <c r="DQ192" s="15">
        <f ca="1">_xll.DBRW($B$3,$Q$37,$Q$38,$Q$40,$Q$41,$Q$42,$P192,DQ$2,DQ$4,DQ$3)</f>
        <v>0</v>
      </c>
      <c r="DR192" s="15">
        <f ca="1">_xll.DBRW($B$3,$Q$37,$Q$38,$Q$40,$Q$41,$Q$42,$P192,DR$2,DR$4,DR$3)</f>
        <v>0</v>
      </c>
      <c r="DS192" s="15">
        <f ca="1">_xll.DBRW($B$3,$Q$37,$Q$38,$Q$40,$Q$41,$Q$42,$P192,DS$2,DS$4,DS$3)</f>
        <v>0</v>
      </c>
      <c r="DT192" s="15">
        <f ca="1">_xll.DBRW($B$3,$Q$37,$Q$38,$Q$40,$Q$41,$Q$42,$P192,DT$2,DT$4,DT$3)</f>
        <v>0</v>
      </c>
      <c r="DU192" s="15">
        <f ca="1">_xll.DBRW($B$3,$Q$37,$Q$38,$Q$40,$Q$41,$Q$42,$P192,DU$2,DU$4,DU$3)</f>
        <v>0</v>
      </c>
      <c r="DV192" s="15">
        <f ca="1">_xll.DBRW($B$3,$Q$37,$Q$38,$Q$40,$Q$41,$Q$42,$P192,DV$2,DV$4,DV$3)</f>
        <v>0</v>
      </c>
      <c r="DW192" s="15">
        <f ca="1">_xll.DBRW($B$3,$Q$37,$Q$38,$Q$40,$Q$41,$Q$42,$P192,DW$2,DW$4,DW$3)</f>
        <v>0</v>
      </c>
      <c r="DX192" s="15">
        <f ca="1">_xll.DBRW($B$3,$Q$37,$Q$38,$Q$40,$Q$41,$Q$42,$P192,DX$2,DX$4,DX$3)</f>
        <v>0</v>
      </c>
      <c r="DY192" s="15">
        <f t="shared" ca="1" si="241"/>
        <v>0</v>
      </c>
      <c r="DZ192" s="15">
        <f t="shared" ca="1" si="242"/>
        <v>0</v>
      </c>
      <c r="EA192" s="15">
        <f t="shared" ca="1" si="243"/>
        <v>0</v>
      </c>
      <c r="EB192" s="15">
        <f t="shared" ca="1" si="244"/>
        <v>0</v>
      </c>
      <c r="EC192" s="15">
        <f t="shared" ca="1" si="245"/>
        <v>0</v>
      </c>
      <c r="ED192" s="15">
        <f t="shared" ca="1" si="246"/>
        <v>0</v>
      </c>
      <c r="EE192" s="15">
        <f t="shared" ca="1" si="247"/>
        <v>0</v>
      </c>
      <c r="EF192" s="15">
        <f t="shared" ca="1" si="248"/>
        <v>0</v>
      </c>
      <c r="EG192" s="15">
        <f t="shared" ca="1" si="249"/>
        <v>0</v>
      </c>
      <c r="EH192" s="15">
        <f t="shared" ca="1" si="250"/>
        <v>0</v>
      </c>
      <c r="EI192" s="15">
        <f t="shared" ca="1" si="251"/>
        <v>0</v>
      </c>
      <c r="EJ192" s="16">
        <f ca="1">_xll.DBRW($B$3,$Q$37,$Q$38,$Q$40,$Q$41,$Q$42,$P192,EJ$2,EJ$4,EJ$3)</f>
        <v>0</v>
      </c>
      <c r="EK192" s="16">
        <f ca="1">_xll.DBRW($B$3,$Q$37,$Q$38,$Q$40,$Q$41,$Q$42,$P192,EK$2,EK$4,EK$3)</f>
        <v>0</v>
      </c>
      <c r="EL192" s="17">
        <f t="shared" ca="1" si="252"/>
        <v>0</v>
      </c>
      <c r="EM192" s="14">
        <f t="shared" ca="1" si="253"/>
        <v>0</v>
      </c>
      <c r="EN192" s="15">
        <f ca="1">_xll.DBRW($B$3,$Q$37,$Q$38,$Q$40,$Q$41,$Q$42,$P192,EN$2,EN$4,EN$3)</f>
        <v>0</v>
      </c>
      <c r="EO192" s="15">
        <f ca="1">_xll.DBRW($B$3,$Q$37,$Q$38,$Q$40,$Q$41,$Q$42,$P192,EO$2,EO$4,EO$3)</f>
        <v>0</v>
      </c>
      <c r="EP192" s="15">
        <f ca="1">_xll.DBRW($B$3,$Q$37,$Q$38,$Q$40,$Q$41,$Q$42,$P192,EP$2,EP$4,EP$3)</f>
        <v>0</v>
      </c>
      <c r="EQ192" s="15">
        <f ca="1">_xll.DBRW($B$3,$Q$37,$Q$38,$Q$40,$Q$41,$Q$42,$P192,EQ$2,EQ$4,EQ$3)</f>
        <v>0</v>
      </c>
      <c r="ER192" s="15">
        <f ca="1">_xll.DBRW($B$3,$Q$37,$Q$38,$Q$40,$Q$41,$Q$42,$P192,ER$2,ER$4,ER$3)</f>
        <v>0</v>
      </c>
      <c r="ES192" s="15">
        <f ca="1">_xll.DBRW($B$3,$Q$37,$Q$38,$Q$40,$Q$41,$Q$42,$P192,ES$2,ES$4,ES$3)</f>
        <v>0</v>
      </c>
      <c r="ET192" s="15">
        <f ca="1">_xll.DBRW($B$3,$Q$37,$Q$38,$Q$40,$Q$41,$Q$42,$P192,ET$2,ET$4,ET$3)</f>
        <v>0</v>
      </c>
      <c r="EU192" s="15">
        <f ca="1">_xll.DBRW($B$3,$Q$37,$Q$38,$Q$40,$Q$41,$Q$42,$P192,EU$2,EU$4,EU$3)</f>
        <v>0</v>
      </c>
      <c r="EV192" s="15">
        <f ca="1">_xll.DBRW($B$3,$Q$37,$Q$38,$Q$40,$Q$41,$Q$42,$P192,EV$2,EV$4,EV$3)</f>
        <v>0</v>
      </c>
      <c r="EW192" s="15">
        <f ca="1">_xll.DBRW($B$3,$Q$37,$Q$38,$Q$40,$Q$41,$Q$42,$P192,EW$2,EW$4,EW$3)</f>
        <v>0</v>
      </c>
      <c r="EX192" s="15">
        <f t="shared" ca="1" si="254"/>
        <v>0</v>
      </c>
      <c r="EY192" s="15">
        <f t="shared" ca="1" si="255"/>
        <v>0</v>
      </c>
      <c r="EZ192" s="15">
        <f t="shared" ca="1" si="256"/>
        <v>0</v>
      </c>
      <c r="FA192" s="15">
        <f t="shared" ca="1" si="257"/>
        <v>0</v>
      </c>
      <c r="FB192" s="15">
        <f t="shared" ca="1" si="258"/>
        <v>0</v>
      </c>
      <c r="FC192" s="15">
        <f t="shared" ca="1" si="259"/>
        <v>0</v>
      </c>
      <c r="FD192" s="15">
        <f t="shared" ca="1" si="260"/>
        <v>0</v>
      </c>
      <c r="FE192" s="15">
        <f t="shared" ca="1" si="261"/>
        <v>0</v>
      </c>
      <c r="FF192" s="15">
        <f t="shared" ca="1" si="262"/>
        <v>0</v>
      </c>
      <c r="FG192" s="15">
        <f t="shared" ca="1" si="263"/>
        <v>0</v>
      </c>
      <c r="FH192" s="15">
        <f t="shared" ca="1" si="264"/>
        <v>0</v>
      </c>
      <c r="FI192" s="20"/>
      <c r="FJ192" s="85">
        <f t="shared" ca="1" si="265"/>
        <v>0</v>
      </c>
      <c r="FK192" s="21"/>
      <c r="FL192" s="22"/>
      <c r="FM192" s="104">
        <f ca="1">_xll.DBRW($B$3,$Q$37,$Q$38,$Q$40,$Q$41,$Q$42,$P192,FM$2,FM$4,FM$3)</f>
        <v>0</v>
      </c>
      <c r="FN192" s="105">
        <f t="shared" ca="1" si="266"/>
        <v>0</v>
      </c>
      <c r="FO192" s="104">
        <f ca="1">_xll.DBRW($B$3,$Q$37,$Q$38,$Q$40,$Q$41,$Q$42,$P192,FO$2,FO$4,FO$3)</f>
        <v>0</v>
      </c>
      <c r="FP192" s="105">
        <f t="shared" ca="1" si="267"/>
        <v>0</v>
      </c>
      <c r="FQ192" s="86">
        <f t="shared" ca="1" si="268"/>
        <v>0</v>
      </c>
      <c r="FR192" s="103">
        <f t="shared" ca="1" si="269"/>
        <v>0</v>
      </c>
      <c r="FS192" s="23"/>
      <c r="FU192" s="37"/>
      <c r="FV192" s="37"/>
      <c r="FW192" s="37"/>
      <c r="FX192" s="37"/>
      <c r="FY192" s="37"/>
      <c r="FZ192" s="37"/>
      <c r="GA192" s="37"/>
      <c r="GB192" s="37"/>
      <c r="GC192" s="37"/>
      <c r="GD192" s="37"/>
      <c r="GE192" s="37"/>
      <c r="GF192" s="37"/>
      <c r="GG192" s="37"/>
    </row>
    <row r="193" spans="1:189" ht="15" customHeight="1" x14ac:dyDescent="0.25">
      <c r="A193">
        <f t="shared" ca="1" si="191"/>
        <v>1</v>
      </c>
      <c r="C193" s="30"/>
      <c r="D193" s="30"/>
      <c r="E193" s="30" t="str">
        <f t="shared" ca="1" si="271"/>
        <v>VERIF. ELIGIBILITE PMM</v>
      </c>
      <c r="F193" s="30"/>
      <c r="G193" s="30"/>
      <c r="H193" s="30"/>
      <c r="I193" s="30" t="str">
        <f t="shared" ca="1" si="270"/>
        <v>VERIF. ELIGIBILITE PMM</v>
      </c>
      <c r="J193" s="30">
        <f t="shared" ca="1" si="192"/>
        <v>0</v>
      </c>
      <c r="K193" s="4"/>
      <c r="L193" s="9"/>
      <c r="M193" s="10"/>
      <c r="N193" s="9"/>
      <c r="O193" s="11"/>
      <c r="P193" s="130" t="s">
        <v>423</v>
      </c>
      <c r="Q193" s="130"/>
      <c r="R193" s="12"/>
      <c r="S193" s="13"/>
      <c r="T193" s="84">
        <f ca="1">_xll.DBRW($B$3,$Q$37,$Q$38,$Q$40,$Q$41,$Q$42,$P193,T$2,T$4,T$3)</f>
        <v>0</v>
      </c>
      <c r="U193" s="84">
        <f ca="1">_xll.DBRW($B$3,$Q$37,$Q$38,$Q$40,$Q$41,$Q$42,$P193,U$2,U$4,U$3)</f>
        <v>0</v>
      </c>
      <c r="V193" s="85">
        <f t="shared" ca="1" si="193"/>
        <v>0</v>
      </c>
      <c r="W193" s="106">
        <f t="shared" ca="1" si="194"/>
        <v>0</v>
      </c>
      <c r="X193" s="15">
        <f ca="1">_xll.DBRW($B$3,$Q$37,$Q$38,$Q$40,$Q$41,$Q$42,$P193,X$2,X$4,X$3)</f>
        <v>0</v>
      </c>
      <c r="Y193" s="15">
        <f ca="1">_xll.DBRW($B$3,$Q$37,$Q$38,$Q$40,$Q$41,$Q$42,$P193,Y$2,Y$4,Y$3)</f>
        <v>0</v>
      </c>
      <c r="Z193" s="15">
        <f ca="1">_xll.DBRW($B$3,$Q$37,$Q$38,$Q$40,$Q$41,$Q$42,$P193,Z$2,Z$4,Z$3)</f>
        <v>0</v>
      </c>
      <c r="AA193" s="15">
        <f ca="1">_xll.DBRW($B$3,$Q$37,$Q$38,$Q$40,$Q$41,$Q$42,$P193,AA$2,AA$4,AA$3)</f>
        <v>0</v>
      </c>
      <c r="AB193" s="15">
        <f ca="1">_xll.DBRW($B$3,$Q$37,$Q$38,$Q$40,$Q$41,$Q$42,$P193,AB$2,AB$4,AB$3)</f>
        <v>0</v>
      </c>
      <c r="AC193" s="15">
        <f ca="1">_xll.DBRW($B$3,$Q$37,$Q$38,$Q$40,$Q$41,$Q$42,$P193,AC$2,AC$4,AC$3)</f>
        <v>0</v>
      </c>
      <c r="AD193" s="15">
        <f ca="1">_xll.DBRW($B$3,$Q$37,$Q$38,$Q$40,$Q$41,$Q$42,$P193,AD$2,AD$4,AD$3)</f>
        <v>0</v>
      </c>
      <c r="AE193" s="15">
        <f ca="1">_xll.DBRW($B$3,$Q$37,$Q$38,$Q$40,$Q$41,$Q$42,$P193,AE$2,AE$4,AE$3)</f>
        <v>0</v>
      </c>
      <c r="AF193" s="15">
        <f ca="1">_xll.DBRW($B$3,$Q$37,$Q$38,$Q$40,$Q$41,$Q$42,$P193,AF$2,AF$4,AF$3)</f>
        <v>0</v>
      </c>
      <c r="AG193" s="15">
        <f ca="1">_xll.DBRW($B$3,$Q$37,$Q$38,$Q$40,$Q$41,$Q$42,$P193,AG$2,AG$4,AG$3)</f>
        <v>0</v>
      </c>
      <c r="AH193" s="15">
        <f t="shared" ca="1" si="195"/>
        <v>0</v>
      </c>
      <c r="AI193" s="15">
        <f t="shared" ca="1" si="196"/>
        <v>0</v>
      </c>
      <c r="AJ193" s="15">
        <f t="shared" ca="1" si="197"/>
        <v>0</v>
      </c>
      <c r="AK193" s="15">
        <f t="shared" ca="1" si="198"/>
        <v>0</v>
      </c>
      <c r="AL193" s="15">
        <f t="shared" ca="1" si="199"/>
        <v>0</v>
      </c>
      <c r="AM193" s="20"/>
      <c r="AN193" s="16">
        <f ca="1">_xll.DBRW($B$3,$Q$37,$Q$38,$Q$40,$Q$41,$Q$42,$P193,AN$2,AN$4,AN$3)</f>
        <v>0</v>
      </c>
      <c r="AO193" s="16">
        <f ca="1">_xll.DBRW($B$3,$Q$37,$Q$38,$Q$40,$Q$41,$Q$42,$P193,AO$2,AO$4,AO$3)</f>
        <v>0</v>
      </c>
      <c r="AP193" s="17">
        <f t="shared" ca="1" si="200"/>
        <v>0</v>
      </c>
      <c r="AQ193" s="14">
        <f t="shared" ca="1" si="201"/>
        <v>0</v>
      </c>
      <c r="AR193" s="18">
        <f ca="1">_xll.DBRW($B$3,$Q$37,$Q$38,$Q$40,$Q$41,$Q$42,$P193,AR$2,AR$4,AR$3)</f>
        <v>0</v>
      </c>
      <c r="AS193" s="19">
        <f ca="1">_xll.DBRW($B$3,$Q$37,$Q$38,$Q$40,$Q$41,$Q$42,$P193,AS$2,AS$4,AS$3)</f>
        <v>0</v>
      </c>
      <c r="AT193" s="18">
        <f ca="1">_xll.DBRW($B$3,$Q$37,$Q$38,$Q$40,$Q$41,$Q$42,$P193,AT$2,AT$4,AT$3)</f>
        <v>0</v>
      </c>
      <c r="AU193" s="15">
        <f ca="1">_xll.DBRW($B$3,$Q$37,$Q$38,$Q$40,$Q$41,$Q$42,$P193,AU$2,AU$4,AU$3)</f>
        <v>0</v>
      </c>
      <c r="AV193" s="15">
        <f ca="1">_xll.DBRW($B$3,$Q$37,$Q$38,$Q$40,$Q$41,$Q$42,$P193,AV$2,AV$4,AV$3)</f>
        <v>0</v>
      </c>
      <c r="AW193" s="18">
        <f ca="1">_xll.DBRW($B$3,$Q$37,$Q$38,$Q$40,$Q$41,$Q$42,$P193,AW$2,AW$4,AW$3)</f>
        <v>0</v>
      </c>
      <c r="AX193" s="19">
        <f ca="1">_xll.DBRW($B$3,$Q$37,$Q$38,$Q$40,$Q$41,$Q$42,$P193,AX$2,AX$4,AX$3)</f>
        <v>0</v>
      </c>
      <c r="AY193" s="18">
        <f ca="1">_xll.DBRW($B$3,$Q$37,$Q$38,$Q$40,$Q$41,$Q$42,$P193,AY$2,AY$4,AY$3)</f>
        <v>0</v>
      </c>
      <c r="AZ193" s="15">
        <f ca="1">_xll.DBRW($B$3,$Q$37,$Q$38,$Q$40,$Q$41,$Q$42,$P193,AZ$2,AZ$4,AZ$3)</f>
        <v>0</v>
      </c>
      <c r="BA193" s="15">
        <f ca="1">_xll.DBRW($B$3,$Q$37,$Q$38,$Q$40,$Q$41,$Q$42,$P193,BA$2,BA$4,BA$3)</f>
        <v>0</v>
      </c>
      <c r="BB193" s="18">
        <f t="shared" ca="1" si="202"/>
        <v>0</v>
      </c>
      <c r="BC193" s="18">
        <f t="shared" ca="1" si="203"/>
        <v>0</v>
      </c>
      <c r="BD193" s="18">
        <f t="shared" ca="1" si="204"/>
        <v>0</v>
      </c>
      <c r="BE193" s="15">
        <f t="shared" ca="1" si="205"/>
        <v>0</v>
      </c>
      <c r="BF193" s="15">
        <f t="shared" ca="1" si="206"/>
        <v>0</v>
      </c>
      <c r="BG193" s="15">
        <f t="shared" ca="1" si="207"/>
        <v>0</v>
      </c>
      <c r="BH193" s="15">
        <f t="shared" ca="1" si="208"/>
        <v>0</v>
      </c>
      <c r="BI193" s="15">
        <f t="shared" ca="1" si="209"/>
        <v>0</v>
      </c>
      <c r="BJ193" s="15">
        <f t="shared" ca="1" si="210"/>
        <v>0</v>
      </c>
      <c r="BK193" s="15">
        <f t="shared" ca="1" si="211"/>
        <v>0</v>
      </c>
      <c r="BL193" s="15">
        <f t="shared" ca="1" si="212"/>
        <v>0</v>
      </c>
      <c r="BM193" s="16">
        <f ca="1">_xll.DBRW($B$3,$Q$37,$Q$38,$Q$40,$Q$41,$Q$42,$P193,BM$2,BM$4,BM$3)</f>
        <v>0</v>
      </c>
      <c r="BN193" s="16">
        <f ca="1">_xll.DBRW($B$3,$Q$37,$Q$38,$Q$40,$Q$41,$Q$42,$P193,BN$2,BN$4,BN$3)</f>
        <v>0</v>
      </c>
      <c r="BO193" s="17">
        <f t="shared" ca="1" si="213"/>
        <v>0</v>
      </c>
      <c r="BP193" s="14">
        <f t="shared" ca="1" si="214"/>
        <v>0</v>
      </c>
      <c r="BQ193" s="15">
        <f ca="1">_xll.DBRW($B$3,$Q$37,$Q$38,$Q$40,$Q$41,$Q$42,$P193,BQ$2,BQ$4,BQ$3)</f>
        <v>0</v>
      </c>
      <c r="BR193" s="15">
        <f ca="1">_xll.DBRW($B$3,$Q$37,$Q$38,$Q$40,$Q$41,$Q$42,$P193,BR$2,BR$4,BR$3)</f>
        <v>0</v>
      </c>
      <c r="BS193" s="15">
        <f ca="1">_xll.DBRW($B$3,$Q$37,$Q$38,$Q$40,$Q$41,$Q$42,$P193,BS$2,BS$4,BS$3)</f>
        <v>0</v>
      </c>
      <c r="BT193" s="15">
        <f ca="1">_xll.DBRW($B$3,$Q$37,$Q$38,$Q$40,$Q$41,$Q$42,$P193,BT$2,BT$4,BT$3)</f>
        <v>0</v>
      </c>
      <c r="BU193" s="15">
        <f ca="1">_xll.DBRW($B$3,$Q$37,$Q$38,$Q$40,$Q$41,$Q$42,$P193,BU$2,BU$4,BU$3)</f>
        <v>0</v>
      </c>
      <c r="BV193" s="15">
        <f ca="1">_xll.DBRW($B$3,$Q$37,$Q$38,$Q$40,$Q$41,$Q$42,$P193,BV$2,BV$4,BV$3)</f>
        <v>0</v>
      </c>
      <c r="BW193" s="15">
        <f ca="1">_xll.DBRW($B$3,$Q$37,$Q$38,$Q$40,$Q$41,$Q$42,$P193,BW$2,BW$4,BW$3)</f>
        <v>0</v>
      </c>
      <c r="BX193" s="15">
        <f ca="1">_xll.DBRW($B$3,$Q$37,$Q$38,$Q$40,$Q$41,$Q$42,$P193,BX$2,BX$4,BX$3)</f>
        <v>0</v>
      </c>
      <c r="BY193" s="15">
        <f ca="1">_xll.DBRW($B$3,$Q$37,$Q$38,$Q$40,$Q$41,$Q$42,$P193,BY$2,BY$4,BY$3)</f>
        <v>0</v>
      </c>
      <c r="BZ193" s="15">
        <f ca="1">_xll.DBRW($B$3,$Q$37,$Q$38,$Q$40,$Q$41,$Q$42,$P193,BZ$2,BZ$4,BZ$3)</f>
        <v>0</v>
      </c>
      <c r="CA193" s="15">
        <f t="shared" ca="1" si="215"/>
        <v>0</v>
      </c>
      <c r="CB193" s="15">
        <f t="shared" ca="1" si="216"/>
        <v>0</v>
      </c>
      <c r="CC193" s="15">
        <f t="shared" ca="1" si="217"/>
        <v>0</v>
      </c>
      <c r="CD193" s="15">
        <f t="shared" ca="1" si="218"/>
        <v>0</v>
      </c>
      <c r="CE193" s="15">
        <f t="shared" ca="1" si="219"/>
        <v>0</v>
      </c>
      <c r="CF193" s="15">
        <f t="shared" ca="1" si="220"/>
        <v>0</v>
      </c>
      <c r="CG193" s="15">
        <f t="shared" ca="1" si="221"/>
        <v>0</v>
      </c>
      <c r="CH193" s="15">
        <f t="shared" ca="1" si="222"/>
        <v>0</v>
      </c>
      <c r="CI193" s="15">
        <f t="shared" ca="1" si="223"/>
        <v>0</v>
      </c>
      <c r="CJ193" s="15">
        <f t="shared" ca="1" si="224"/>
        <v>0</v>
      </c>
      <c r="CK193" s="15">
        <f t="shared" ca="1" si="225"/>
        <v>0</v>
      </c>
      <c r="CL193" s="16">
        <f ca="1">_xll.DBRW($B$3,$Q$37,$Q$38,$Q$40,$Q$41,$Q$42,$P193,CL$2,CL$4,CL$3)</f>
        <v>0</v>
      </c>
      <c r="CM193" s="16">
        <f ca="1">_xll.DBRW($B$3,$Q$37,$Q$38,$Q$40,$Q$41,$Q$42,$P193,CM$2,CM$4,CM$3)</f>
        <v>0</v>
      </c>
      <c r="CN193" s="17">
        <f t="shared" ca="1" si="226"/>
        <v>0</v>
      </c>
      <c r="CO193" s="14">
        <f t="shared" ca="1" si="227"/>
        <v>0</v>
      </c>
      <c r="CP193" s="15">
        <f ca="1">_xll.DBRW($B$3,$Q$37,$Q$38,$Q$40,$Q$41,$Q$42,$P193,CP$2,CP$4,CP$3)</f>
        <v>0</v>
      </c>
      <c r="CQ193" s="15">
        <f ca="1">_xll.DBRW($B$3,$Q$37,$Q$38,$Q$40,$Q$41,$Q$42,$P193,CQ$2,CQ$4,CQ$3)</f>
        <v>0</v>
      </c>
      <c r="CR193" s="15">
        <f ca="1">_xll.DBRW($B$3,$Q$37,$Q$38,$Q$40,$Q$41,$Q$42,$P193,CR$2,CR$4,CR$3)</f>
        <v>0</v>
      </c>
      <c r="CS193" s="15">
        <f ca="1">_xll.DBRW($B$3,$Q$37,$Q$38,$Q$40,$Q$41,$Q$42,$P193,CS$2,CS$4,CS$3)</f>
        <v>0</v>
      </c>
      <c r="CT193" s="15">
        <f ca="1">_xll.DBRW($B$3,$Q$37,$Q$38,$Q$40,$Q$41,$Q$42,$P193,CT$2,CT$4,CT$3)</f>
        <v>0</v>
      </c>
      <c r="CU193" s="15">
        <f ca="1">_xll.DBRW($B$3,$Q$37,$Q$38,$Q$40,$Q$41,$Q$42,$P193,CU$2,CU$4,CU$3)</f>
        <v>0</v>
      </c>
      <c r="CV193" s="15">
        <f ca="1">_xll.DBRW($B$3,$Q$37,$Q$38,$Q$40,$Q$41,$Q$42,$P193,CV$2,CV$4,CV$3)</f>
        <v>0</v>
      </c>
      <c r="CW193" s="15">
        <f ca="1">_xll.DBRW($B$3,$Q$37,$Q$38,$Q$40,$Q$41,$Q$42,$P193,CW$2,CW$4,CW$3)</f>
        <v>0</v>
      </c>
      <c r="CX193" s="15">
        <f ca="1">_xll.DBRW($B$3,$Q$37,$Q$38,$Q$40,$Q$41,$Q$42,$P193,CX$2,CX$4,CX$3)</f>
        <v>0</v>
      </c>
      <c r="CY193" s="15">
        <f ca="1">_xll.DBRW($B$3,$Q$37,$Q$38,$Q$40,$Q$41,$Q$42,$P193,CY$2,CY$4,CY$3)</f>
        <v>0</v>
      </c>
      <c r="CZ193" s="15">
        <f t="shared" ca="1" si="228"/>
        <v>0</v>
      </c>
      <c r="DA193" s="15">
        <f t="shared" ca="1" si="229"/>
        <v>0</v>
      </c>
      <c r="DB193" s="15">
        <f t="shared" ca="1" si="230"/>
        <v>0</v>
      </c>
      <c r="DC193" s="15">
        <f t="shared" ca="1" si="231"/>
        <v>0</v>
      </c>
      <c r="DD193" s="15">
        <f t="shared" ca="1" si="232"/>
        <v>0</v>
      </c>
      <c r="DE193" s="15">
        <f t="shared" ca="1" si="233"/>
        <v>0</v>
      </c>
      <c r="DF193" s="15">
        <f t="shared" ca="1" si="234"/>
        <v>0</v>
      </c>
      <c r="DG193" s="15">
        <f t="shared" ca="1" si="235"/>
        <v>0</v>
      </c>
      <c r="DH193" s="15">
        <f t="shared" ca="1" si="236"/>
        <v>0</v>
      </c>
      <c r="DI193" s="15">
        <f t="shared" ca="1" si="237"/>
        <v>0</v>
      </c>
      <c r="DJ193" s="15">
        <f t="shared" ca="1" si="238"/>
        <v>0</v>
      </c>
      <c r="DK193" s="16">
        <f ca="1">_xll.DBRW($B$3,$Q$37,$Q$38,$Q$40,$Q$41,$Q$42,$P193,DK$2,DK$4,DK$3)</f>
        <v>0</v>
      </c>
      <c r="DL193" s="16">
        <f ca="1">_xll.DBRW($B$3,$Q$37,$Q$38,$Q$40,$Q$41,$Q$42,$P193,DL$2,DL$4,DL$3)</f>
        <v>0</v>
      </c>
      <c r="DM193" s="17">
        <f t="shared" ca="1" si="239"/>
        <v>0</v>
      </c>
      <c r="DN193" s="14">
        <f t="shared" ca="1" si="240"/>
        <v>0</v>
      </c>
      <c r="DO193" s="15">
        <f ca="1">_xll.DBRW($B$3,$Q$37,$Q$38,$Q$40,$Q$41,$Q$42,$P193,DO$2,DO$4,DO$3)</f>
        <v>0</v>
      </c>
      <c r="DP193" s="15">
        <f ca="1">_xll.DBRW($B$3,$Q$37,$Q$38,$Q$40,$Q$41,$Q$42,$P193,DP$2,DP$4,DP$3)</f>
        <v>0</v>
      </c>
      <c r="DQ193" s="15">
        <f ca="1">_xll.DBRW($B$3,$Q$37,$Q$38,$Q$40,$Q$41,$Q$42,$P193,DQ$2,DQ$4,DQ$3)</f>
        <v>0</v>
      </c>
      <c r="DR193" s="15">
        <f ca="1">_xll.DBRW($B$3,$Q$37,$Q$38,$Q$40,$Q$41,$Q$42,$P193,DR$2,DR$4,DR$3)</f>
        <v>0</v>
      </c>
      <c r="DS193" s="15">
        <f ca="1">_xll.DBRW($B$3,$Q$37,$Q$38,$Q$40,$Q$41,$Q$42,$P193,DS$2,DS$4,DS$3)</f>
        <v>0</v>
      </c>
      <c r="DT193" s="15">
        <f ca="1">_xll.DBRW($B$3,$Q$37,$Q$38,$Q$40,$Q$41,$Q$42,$P193,DT$2,DT$4,DT$3)</f>
        <v>0</v>
      </c>
      <c r="DU193" s="15">
        <f ca="1">_xll.DBRW($B$3,$Q$37,$Q$38,$Q$40,$Q$41,$Q$42,$P193,DU$2,DU$4,DU$3)</f>
        <v>0</v>
      </c>
      <c r="DV193" s="15">
        <f ca="1">_xll.DBRW($B$3,$Q$37,$Q$38,$Q$40,$Q$41,$Q$42,$P193,DV$2,DV$4,DV$3)</f>
        <v>0</v>
      </c>
      <c r="DW193" s="15">
        <f ca="1">_xll.DBRW($B$3,$Q$37,$Q$38,$Q$40,$Q$41,$Q$42,$P193,DW$2,DW$4,DW$3)</f>
        <v>0</v>
      </c>
      <c r="DX193" s="15">
        <f ca="1">_xll.DBRW($B$3,$Q$37,$Q$38,$Q$40,$Q$41,$Q$42,$P193,DX$2,DX$4,DX$3)</f>
        <v>0</v>
      </c>
      <c r="DY193" s="15">
        <f t="shared" ca="1" si="241"/>
        <v>0</v>
      </c>
      <c r="DZ193" s="15">
        <f t="shared" ca="1" si="242"/>
        <v>0</v>
      </c>
      <c r="EA193" s="15">
        <f t="shared" ca="1" si="243"/>
        <v>0</v>
      </c>
      <c r="EB193" s="15">
        <f t="shared" ca="1" si="244"/>
        <v>0</v>
      </c>
      <c r="EC193" s="15">
        <f t="shared" ca="1" si="245"/>
        <v>0</v>
      </c>
      <c r="ED193" s="15">
        <f t="shared" ca="1" si="246"/>
        <v>0</v>
      </c>
      <c r="EE193" s="15">
        <f t="shared" ca="1" si="247"/>
        <v>0</v>
      </c>
      <c r="EF193" s="15">
        <f t="shared" ca="1" si="248"/>
        <v>0</v>
      </c>
      <c r="EG193" s="15">
        <f t="shared" ca="1" si="249"/>
        <v>0</v>
      </c>
      <c r="EH193" s="15">
        <f t="shared" ca="1" si="250"/>
        <v>0</v>
      </c>
      <c r="EI193" s="15">
        <f t="shared" ca="1" si="251"/>
        <v>0</v>
      </c>
      <c r="EJ193" s="16">
        <f ca="1">_xll.DBRW($B$3,$Q$37,$Q$38,$Q$40,$Q$41,$Q$42,$P193,EJ$2,EJ$4,EJ$3)</f>
        <v>0</v>
      </c>
      <c r="EK193" s="16">
        <f ca="1">_xll.DBRW($B$3,$Q$37,$Q$38,$Q$40,$Q$41,$Q$42,$P193,EK$2,EK$4,EK$3)</f>
        <v>0</v>
      </c>
      <c r="EL193" s="17">
        <f t="shared" ca="1" si="252"/>
        <v>0</v>
      </c>
      <c r="EM193" s="14">
        <f t="shared" ca="1" si="253"/>
        <v>0</v>
      </c>
      <c r="EN193" s="15">
        <f ca="1">_xll.DBRW($B$3,$Q$37,$Q$38,$Q$40,$Q$41,$Q$42,$P193,EN$2,EN$4,EN$3)</f>
        <v>0</v>
      </c>
      <c r="EO193" s="15">
        <f ca="1">_xll.DBRW($B$3,$Q$37,$Q$38,$Q$40,$Q$41,$Q$42,$P193,EO$2,EO$4,EO$3)</f>
        <v>0</v>
      </c>
      <c r="EP193" s="15">
        <f ca="1">_xll.DBRW($B$3,$Q$37,$Q$38,$Q$40,$Q$41,$Q$42,$P193,EP$2,EP$4,EP$3)</f>
        <v>0</v>
      </c>
      <c r="EQ193" s="15">
        <f ca="1">_xll.DBRW($B$3,$Q$37,$Q$38,$Q$40,$Q$41,$Q$42,$P193,EQ$2,EQ$4,EQ$3)</f>
        <v>0</v>
      </c>
      <c r="ER193" s="15">
        <f ca="1">_xll.DBRW($B$3,$Q$37,$Q$38,$Q$40,$Q$41,$Q$42,$P193,ER$2,ER$4,ER$3)</f>
        <v>0</v>
      </c>
      <c r="ES193" s="15">
        <f ca="1">_xll.DBRW($B$3,$Q$37,$Q$38,$Q$40,$Q$41,$Q$42,$P193,ES$2,ES$4,ES$3)</f>
        <v>0</v>
      </c>
      <c r="ET193" s="15">
        <f ca="1">_xll.DBRW($B$3,$Q$37,$Q$38,$Q$40,$Q$41,$Q$42,$P193,ET$2,ET$4,ET$3)</f>
        <v>0</v>
      </c>
      <c r="EU193" s="15">
        <f ca="1">_xll.DBRW($B$3,$Q$37,$Q$38,$Q$40,$Q$41,$Q$42,$P193,EU$2,EU$4,EU$3)</f>
        <v>0</v>
      </c>
      <c r="EV193" s="15">
        <f ca="1">_xll.DBRW($B$3,$Q$37,$Q$38,$Q$40,$Q$41,$Q$42,$P193,EV$2,EV$4,EV$3)</f>
        <v>0</v>
      </c>
      <c r="EW193" s="15">
        <f ca="1">_xll.DBRW($B$3,$Q$37,$Q$38,$Q$40,$Q$41,$Q$42,$P193,EW$2,EW$4,EW$3)</f>
        <v>0</v>
      </c>
      <c r="EX193" s="15">
        <f t="shared" ca="1" si="254"/>
        <v>0</v>
      </c>
      <c r="EY193" s="15">
        <f t="shared" ca="1" si="255"/>
        <v>0</v>
      </c>
      <c r="EZ193" s="15">
        <f t="shared" ca="1" si="256"/>
        <v>0</v>
      </c>
      <c r="FA193" s="15">
        <f t="shared" ca="1" si="257"/>
        <v>0</v>
      </c>
      <c r="FB193" s="15">
        <f t="shared" ca="1" si="258"/>
        <v>0</v>
      </c>
      <c r="FC193" s="15">
        <f t="shared" ca="1" si="259"/>
        <v>0</v>
      </c>
      <c r="FD193" s="15">
        <f t="shared" ca="1" si="260"/>
        <v>0</v>
      </c>
      <c r="FE193" s="15">
        <f t="shared" ca="1" si="261"/>
        <v>0</v>
      </c>
      <c r="FF193" s="15">
        <f t="shared" ca="1" si="262"/>
        <v>0</v>
      </c>
      <c r="FG193" s="15">
        <f t="shared" ca="1" si="263"/>
        <v>0</v>
      </c>
      <c r="FH193" s="15">
        <f t="shared" ca="1" si="264"/>
        <v>0</v>
      </c>
      <c r="FI193" s="20"/>
      <c r="FJ193" s="85">
        <f t="shared" ca="1" si="265"/>
        <v>0</v>
      </c>
      <c r="FK193" s="21"/>
      <c r="FL193" s="22"/>
      <c r="FM193" s="104">
        <f ca="1">_xll.DBRW($B$3,$Q$37,$Q$38,$Q$40,$Q$41,$Q$42,$P193,FM$2,FM$4,FM$3)</f>
        <v>0</v>
      </c>
      <c r="FN193" s="105">
        <f t="shared" ca="1" si="266"/>
        <v>0</v>
      </c>
      <c r="FO193" s="104">
        <f ca="1">_xll.DBRW($B$3,$Q$37,$Q$38,$Q$40,$Q$41,$Q$42,$P193,FO$2,FO$4,FO$3)</f>
        <v>0</v>
      </c>
      <c r="FP193" s="105">
        <f t="shared" ca="1" si="267"/>
        <v>0</v>
      </c>
      <c r="FQ193" s="86">
        <f t="shared" ca="1" si="268"/>
        <v>0</v>
      </c>
      <c r="FR193" s="103">
        <f t="shared" ca="1" si="269"/>
        <v>0</v>
      </c>
      <c r="FS193" s="23"/>
      <c r="FU193" s="37"/>
      <c r="FV193" s="37"/>
      <c r="FW193" s="37"/>
      <c r="FX193" s="37"/>
      <c r="FY193" s="37"/>
      <c r="FZ193" s="37"/>
      <c r="GA193" s="37"/>
      <c r="GB193" s="37"/>
      <c r="GC193" s="37"/>
      <c r="GD193" s="37"/>
      <c r="GE193" s="37"/>
      <c r="GF193" s="37"/>
      <c r="GG193" s="37"/>
    </row>
    <row r="194" spans="1:189" ht="15" customHeight="1" x14ac:dyDescent="0.25">
      <c r="A194">
        <f t="shared" ca="1" si="191"/>
        <v>1</v>
      </c>
      <c r="C194" s="30"/>
      <c r="D194" s="30"/>
      <c r="E194" s="30" t="str">
        <f t="shared" ca="1" si="271"/>
        <v>VERIF. ELIGIBILITE PMM</v>
      </c>
      <c r="F194" s="30"/>
      <c r="G194" s="30"/>
      <c r="H194" s="30"/>
      <c r="I194" s="30" t="str">
        <f t="shared" ca="1" si="270"/>
        <v>VERIF. ELIGIBILITE PMM</v>
      </c>
      <c r="J194" s="30">
        <f t="shared" ca="1" si="192"/>
        <v>0</v>
      </c>
      <c r="K194" s="4"/>
      <c r="L194" s="9"/>
      <c r="M194" s="10"/>
      <c r="N194" s="9"/>
      <c r="O194" s="11"/>
      <c r="P194" s="130" t="s">
        <v>424</v>
      </c>
      <c r="Q194" s="130"/>
      <c r="R194" s="12"/>
      <c r="S194" s="13"/>
      <c r="T194" s="84">
        <f ca="1">_xll.DBRW($B$3,$Q$37,$Q$38,$Q$40,$Q$41,$Q$42,$P194,T$2,T$4,T$3)</f>
        <v>0</v>
      </c>
      <c r="U194" s="84">
        <f ca="1">_xll.DBRW($B$3,$Q$37,$Q$38,$Q$40,$Q$41,$Q$42,$P194,U$2,U$4,U$3)</f>
        <v>0</v>
      </c>
      <c r="V194" s="85">
        <f t="shared" ca="1" si="193"/>
        <v>0</v>
      </c>
      <c r="W194" s="106">
        <f t="shared" ca="1" si="194"/>
        <v>0</v>
      </c>
      <c r="X194" s="15">
        <f ca="1">_xll.DBRW($B$3,$Q$37,$Q$38,$Q$40,$Q$41,$Q$42,$P194,X$2,X$4,X$3)</f>
        <v>0</v>
      </c>
      <c r="Y194" s="15">
        <f ca="1">_xll.DBRW($B$3,$Q$37,$Q$38,$Q$40,$Q$41,$Q$42,$P194,Y$2,Y$4,Y$3)</f>
        <v>0</v>
      </c>
      <c r="Z194" s="15">
        <f ca="1">_xll.DBRW($B$3,$Q$37,$Q$38,$Q$40,$Q$41,$Q$42,$P194,Z$2,Z$4,Z$3)</f>
        <v>0</v>
      </c>
      <c r="AA194" s="15">
        <f ca="1">_xll.DBRW($B$3,$Q$37,$Q$38,$Q$40,$Q$41,$Q$42,$P194,AA$2,AA$4,AA$3)</f>
        <v>0</v>
      </c>
      <c r="AB194" s="15">
        <f ca="1">_xll.DBRW($B$3,$Q$37,$Q$38,$Q$40,$Q$41,$Q$42,$P194,AB$2,AB$4,AB$3)</f>
        <v>0</v>
      </c>
      <c r="AC194" s="15">
        <f ca="1">_xll.DBRW($B$3,$Q$37,$Q$38,$Q$40,$Q$41,$Q$42,$P194,AC$2,AC$4,AC$3)</f>
        <v>0</v>
      </c>
      <c r="AD194" s="15">
        <f ca="1">_xll.DBRW($B$3,$Q$37,$Q$38,$Q$40,$Q$41,$Q$42,$P194,AD$2,AD$4,AD$3)</f>
        <v>0</v>
      </c>
      <c r="AE194" s="15">
        <f ca="1">_xll.DBRW($B$3,$Q$37,$Q$38,$Q$40,$Q$41,$Q$42,$P194,AE$2,AE$4,AE$3)</f>
        <v>0</v>
      </c>
      <c r="AF194" s="15">
        <f ca="1">_xll.DBRW($B$3,$Q$37,$Q$38,$Q$40,$Q$41,$Q$42,$P194,AF$2,AF$4,AF$3)</f>
        <v>0</v>
      </c>
      <c r="AG194" s="15">
        <f ca="1">_xll.DBRW($B$3,$Q$37,$Q$38,$Q$40,$Q$41,$Q$42,$P194,AG$2,AG$4,AG$3)</f>
        <v>0</v>
      </c>
      <c r="AH194" s="15">
        <f t="shared" ca="1" si="195"/>
        <v>0</v>
      </c>
      <c r="AI194" s="15">
        <f t="shared" ca="1" si="196"/>
        <v>0</v>
      </c>
      <c r="AJ194" s="15">
        <f t="shared" ca="1" si="197"/>
        <v>0</v>
      </c>
      <c r="AK194" s="15">
        <f t="shared" ca="1" si="198"/>
        <v>0</v>
      </c>
      <c r="AL194" s="15">
        <f t="shared" ca="1" si="199"/>
        <v>0</v>
      </c>
      <c r="AM194" s="20"/>
      <c r="AN194" s="16">
        <f ca="1">_xll.DBRW($B$3,$Q$37,$Q$38,$Q$40,$Q$41,$Q$42,$P194,AN$2,AN$4,AN$3)</f>
        <v>0</v>
      </c>
      <c r="AO194" s="16">
        <f ca="1">_xll.DBRW($B$3,$Q$37,$Q$38,$Q$40,$Q$41,$Q$42,$P194,AO$2,AO$4,AO$3)</f>
        <v>0</v>
      </c>
      <c r="AP194" s="17">
        <f t="shared" ca="1" si="200"/>
        <v>0</v>
      </c>
      <c r="AQ194" s="14">
        <f t="shared" ca="1" si="201"/>
        <v>0</v>
      </c>
      <c r="AR194" s="18">
        <f ca="1">_xll.DBRW($B$3,$Q$37,$Q$38,$Q$40,$Q$41,$Q$42,$P194,AR$2,AR$4,AR$3)</f>
        <v>0</v>
      </c>
      <c r="AS194" s="19">
        <f ca="1">_xll.DBRW($B$3,$Q$37,$Q$38,$Q$40,$Q$41,$Q$42,$P194,AS$2,AS$4,AS$3)</f>
        <v>0</v>
      </c>
      <c r="AT194" s="18">
        <f ca="1">_xll.DBRW($B$3,$Q$37,$Q$38,$Q$40,$Q$41,$Q$42,$P194,AT$2,AT$4,AT$3)</f>
        <v>0</v>
      </c>
      <c r="AU194" s="15">
        <f ca="1">_xll.DBRW($B$3,$Q$37,$Q$38,$Q$40,$Q$41,$Q$42,$P194,AU$2,AU$4,AU$3)</f>
        <v>0</v>
      </c>
      <c r="AV194" s="15">
        <f ca="1">_xll.DBRW($B$3,$Q$37,$Q$38,$Q$40,$Q$41,$Q$42,$P194,AV$2,AV$4,AV$3)</f>
        <v>0</v>
      </c>
      <c r="AW194" s="18">
        <f ca="1">_xll.DBRW($B$3,$Q$37,$Q$38,$Q$40,$Q$41,$Q$42,$P194,AW$2,AW$4,AW$3)</f>
        <v>0</v>
      </c>
      <c r="AX194" s="19">
        <f ca="1">_xll.DBRW($B$3,$Q$37,$Q$38,$Q$40,$Q$41,$Q$42,$P194,AX$2,AX$4,AX$3)</f>
        <v>0</v>
      </c>
      <c r="AY194" s="18">
        <f ca="1">_xll.DBRW($B$3,$Q$37,$Q$38,$Q$40,$Q$41,$Q$42,$P194,AY$2,AY$4,AY$3)</f>
        <v>0</v>
      </c>
      <c r="AZ194" s="15">
        <f ca="1">_xll.DBRW($B$3,$Q$37,$Q$38,$Q$40,$Q$41,$Q$42,$P194,AZ$2,AZ$4,AZ$3)</f>
        <v>0</v>
      </c>
      <c r="BA194" s="15">
        <f ca="1">_xll.DBRW($B$3,$Q$37,$Q$38,$Q$40,$Q$41,$Q$42,$P194,BA$2,BA$4,BA$3)</f>
        <v>0</v>
      </c>
      <c r="BB194" s="18">
        <f t="shared" ca="1" si="202"/>
        <v>0</v>
      </c>
      <c r="BC194" s="18">
        <f t="shared" ca="1" si="203"/>
        <v>0</v>
      </c>
      <c r="BD194" s="18">
        <f t="shared" ca="1" si="204"/>
        <v>0</v>
      </c>
      <c r="BE194" s="15">
        <f t="shared" ca="1" si="205"/>
        <v>0</v>
      </c>
      <c r="BF194" s="15">
        <f t="shared" ca="1" si="206"/>
        <v>0</v>
      </c>
      <c r="BG194" s="15">
        <f t="shared" ca="1" si="207"/>
        <v>0</v>
      </c>
      <c r="BH194" s="15">
        <f t="shared" ca="1" si="208"/>
        <v>0</v>
      </c>
      <c r="BI194" s="15">
        <f t="shared" ca="1" si="209"/>
        <v>0</v>
      </c>
      <c r="BJ194" s="15">
        <f t="shared" ca="1" si="210"/>
        <v>0</v>
      </c>
      <c r="BK194" s="15">
        <f t="shared" ca="1" si="211"/>
        <v>0</v>
      </c>
      <c r="BL194" s="15">
        <f t="shared" ca="1" si="212"/>
        <v>0</v>
      </c>
      <c r="BM194" s="16">
        <f ca="1">_xll.DBRW($B$3,$Q$37,$Q$38,$Q$40,$Q$41,$Q$42,$P194,BM$2,BM$4,BM$3)</f>
        <v>0</v>
      </c>
      <c r="BN194" s="16">
        <f ca="1">_xll.DBRW($B$3,$Q$37,$Q$38,$Q$40,$Q$41,$Q$42,$P194,BN$2,BN$4,BN$3)</f>
        <v>0</v>
      </c>
      <c r="BO194" s="17">
        <f t="shared" ca="1" si="213"/>
        <v>0</v>
      </c>
      <c r="BP194" s="14">
        <f t="shared" ca="1" si="214"/>
        <v>0</v>
      </c>
      <c r="BQ194" s="15">
        <f ca="1">_xll.DBRW($B$3,$Q$37,$Q$38,$Q$40,$Q$41,$Q$42,$P194,BQ$2,BQ$4,BQ$3)</f>
        <v>0</v>
      </c>
      <c r="BR194" s="15">
        <f ca="1">_xll.DBRW($B$3,$Q$37,$Q$38,$Q$40,$Q$41,$Q$42,$P194,BR$2,BR$4,BR$3)</f>
        <v>0</v>
      </c>
      <c r="BS194" s="15">
        <f ca="1">_xll.DBRW($B$3,$Q$37,$Q$38,$Q$40,$Q$41,$Q$42,$P194,BS$2,BS$4,BS$3)</f>
        <v>0</v>
      </c>
      <c r="BT194" s="15">
        <f ca="1">_xll.DBRW($B$3,$Q$37,$Q$38,$Q$40,$Q$41,$Q$42,$P194,BT$2,BT$4,BT$3)</f>
        <v>0</v>
      </c>
      <c r="BU194" s="15">
        <f ca="1">_xll.DBRW($B$3,$Q$37,$Q$38,$Q$40,$Q$41,$Q$42,$P194,BU$2,BU$4,BU$3)</f>
        <v>0</v>
      </c>
      <c r="BV194" s="15">
        <f ca="1">_xll.DBRW($B$3,$Q$37,$Q$38,$Q$40,$Q$41,$Q$42,$P194,BV$2,BV$4,BV$3)</f>
        <v>0</v>
      </c>
      <c r="BW194" s="15">
        <f ca="1">_xll.DBRW($B$3,$Q$37,$Q$38,$Q$40,$Q$41,$Q$42,$P194,BW$2,BW$4,BW$3)</f>
        <v>0</v>
      </c>
      <c r="BX194" s="15">
        <f ca="1">_xll.DBRW($B$3,$Q$37,$Q$38,$Q$40,$Q$41,$Q$42,$P194,BX$2,BX$4,BX$3)</f>
        <v>0</v>
      </c>
      <c r="BY194" s="15">
        <f ca="1">_xll.DBRW($B$3,$Q$37,$Q$38,$Q$40,$Q$41,$Q$42,$P194,BY$2,BY$4,BY$3)</f>
        <v>0</v>
      </c>
      <c r="BZ194" s="15">
        <f ca="1">_xll.DBRW($B$3,$Q$37,$Q$38,$Q$40,$Q$41,$Q$42,$P194,BZ$2,BZ$4,BZ$3)</f>
        <v>0</v>
      </c>
      <c r="CA194" s="15">
        <f t="shared" ca="1" si="215"/>
        <v>0</v>
      </c>
      <c r="CB194" s="15">
        <f t="shared" ca="1" si="216"/>
        <v>0</v>
      </c>
      <c r="CC194" s="15">
        <f t="shared" ca="1" si="217"/>
        <v>0</v>
      </c>
      <c r="CD194" s="15">
        <f t="shared" ca="1" si="218"/>
        <v>0</v>
      </c>
      <c r="CE194" s="15">
        <f t="shared" ca="1" si="219"/>
        <v>0</v>
      </c>
      <c r="CF194" s="15">
        <f t="shared" ca="1" si="220"/>
        <v>0</v>
      </c>
      <c r="CG194" s="15">
        <f t="shared" ca="1" si="221"/>
        <v>0</v>
      </c>
      <c r="CH194" s="15">
        <f t="shared" ca="1" si="222"/>
        <v>0</v>
      </c>
      <c r="CI194" s="15">
        <f t="shared" ca="1" si="223"/>
        <v>0</v>
      </c>
      <c r="CJ194" s="15">
        <f t="shared" ca="1" si="224"/>
        <v>0</v>
      </c>
      <c r="CK194" s="15">
        <f t="shared" ca="1" si="225"/>
        <v>0</v>
      </c>
      <c r="CL194" s="16">
        <f ca="1">_xll.DBRW($B$3,$Q$37,$Q$38,$Q$40,$Q$41,$Q$42,$P194,CL$2,CL$4,CL$3)</f>
        <v>0</v>
      </c>
      <c r="CM194" s="16">
        <f ca="1">_xll.DBRW($B$3,$Q$37,$Q$38,$Q$40,$Q$41,$Q$42,$P194,CM$2,CM$4,CM$3)</f>
        <v>0</v>
      </c>
      <c r="CN194" s="17">
        <f t="shared" ca="1" si="226"/>
        <v>0</v>
      </c>
      <c r="CO194" s="14">
        <f t="shared" ca="1" si="227"/>
        <v>0</v>
      </c>
      <c r="CP194" s="15">
        <f ca="1">_xll.DBRW($B$3,$Q$37,$Q$38,$Q$40,$Q$41,$Q$42,$P194,CP$2,CP$4,CP$3)</f>
        <v>0</v>
      </c>
      <c r="CQ194" s="15">
        <f ca="1">_xll.DBRW($B$3,$Q$37,$Q$38,$Q$40,$Q$41,$Q$42,$P194,CQ$2,CQ$4,CQ$3)</f>
        <v>0</v>
      </c>
      <c r="CR194" s="15">
        <f ca="1">_xll.DBRW($B$3,$Q$37,$Q$38,$Q$40,$Q$41,$Q$42,$P194,CR$2,CR$4,CR$3)</f>
        <v>0</v>
      </c>
      <c r="CS194" s="15">
        <f ca="1">_xll.DBRW($B$3,$Q$37,$Q$38,$Q$40,$Q$41,$Q$42,$P194,CS$2,CS$4,CS$3)</f>
        <v>0</v>
      </c>
      <c r="CT194" s="15">
        <f ca="1">_xll.DBRW($B$3,$Q$37,$Q$38,$Q$40,$Q$41,$Q$42,$P194,CT$2,CT$4,CT$3)</f>
        <v>0</v>
      </c>
      <c r="CU194" s="15">
        <f ca="1">_xll.DBRW($B$3,$Q$37,$Q$38,$Q$40,$Q$41,$Q$42,$P194,CU$2,CU$4,CU$3)</f>
        <v>0</v>
      </c>
      <c r="CV194" s="15">
        <f ca="1">_xll.DBRW($B$3,$Q$37,$Q$38,$Q$40,$Q$41,$Q$42,$P194,CV$2,CV$4,CV$3)</f>
        <v>0</v>
      </c>
      <c r="CW194" s="15">
        <f ca="1">_xll.DBRW($B$3,$Q$37,$Q$38,$Q$40,$Q$41,$Q$42,$P194,CW$2,CW$4,CW$3)</f>
        <v>0</v>
      </c>
      <c r="CX194" s="15">
        <f ca="1">_xll.DBRW($B$3,$Q$37,$Q$38,$Q$40,$Q$41,$Q$42,$P194,CX$2,CX$4,CX$3)</f>
        <v>0</v>
      </c>
      <c r="CY194" s="15">
        <f ca="1">_xll.DBRW($B$3,$Q$37,$Q$38,$Q$40,$Q$41,$Q$42,$P194,CY$2,CY$4,CY$3)</f>
        <v>0</v>
      </c>
      <c r="CZ194" s="15">
        <f t="shared" ca="1" si="228"/>
        <v>0</v>
      </c>
      <c r="DA194" s="15">
        <f t="shared" ca="1" si="229"/>
        <v>0</v>
      </c>
      <c r="DB194" s="15">
        <f t="shared" ca="1" si="230"/>
        <v>0</v>
      </c>
      <c r="DC194" s="15">
        <f t="shared" ca="1" si="231"/>
        <v>0</v>
      </c>
      <c r="DD194" s="15">
        <f t="shared" ca="1" si="232"/>
        <v>0</v>
      </c>
      <c r="DE194" s="15">
        <f t="shared" ca="1" si="233"/>
        <v>0</v>
      </c>
      <c r="DF194" s="15">
        <f t="shared" ca="1" si="234"/>
        <v>0</v>
      </c>
      <c r="DG194" s="15">
        <f t="shared" ca="1" si="235"/>
        <v>0</v>
      </c>
      <c r="DH194" s="15">
        <f t="shared" ca="1" si="236"/>
        <v>0</v>
      </c>
      <c r="DI194" s="15">
        <f t="shared" ca="1" si="237"/>
        <v>0</v>
      </c>
      <c r="DJ194" s="15">
        <f t="shared" ca="1" si="238"/>
        <v>0</v>
      </c>
      <c r="DK194" s="16">
        <f ca="1">_xll.DBRW($B$3,$Q$37,$Q$38,$Q$40,$Q$41,$Q$42,$P194,DK$2,DK$4,DK$3)</f>
        <v>0</v>
      </c>
      <c r="DL194" s="16">
        <f ca="1">_xll.DBRW($B$3,$Q$37,$Q$38,$Q$40,$Q$41,$Q$42,$P194,DL$2,DL$4,DL$3)</f>
        <v>0</v>
      </c>
      <c r="DM194" s="17">
        <f t="shared" ca="1" si="239"/>
        <v>0</v>
      </c>
      <c r="DN194" s="14">
        <f t="shared" ca="1" si="240"/>
        <v>0</v>
      </c>
      <c r="DO194" s="15">
        <f ca="1">_xll.DBRW($B$3,$Q$37,$Q$38,$Q$40,$Q$41,$Q$42,$P194,DO$2,DO$4,DO$3)</f>
        <v>0</v>
      </c>
      <c r="DP194" s="15">
        <f ca="1">_xll.DBRW($B$3,$Q$37,$Q$38,$Q$40,$Q$41,$Q$42,$P194,DP$2,DP$4,DP$3)</f>
        <v>0</v>
      </c>
      <c r="DQ194" s="15">
        <f ca="1">_xll.DBRW($B$3,$Q$37,$Q$38,$Q$40,$Q$41,$Q$42,$P194,DQ$2,DQ$4,DQ$3)</f>
        <v>0</v>
      </c>
      <c r="DR194" s="15">
        <f ca="1">_xll.DBRW($B$3,$Q$37,$Q$38,$Q$40,$Q$41,$Q$42,$P194,DR$2,DR$4,DR$3)</f>
        <v>0</v>
      </c>
      <c r="DS194" s="15">
        <f ca="1">_xll.DBRW($B$3,$Q$37,$Q$38,$Q$40,$Q$41,$Q$42,$P194,DS$2,DS$4,DS$3)</f>
        <v>0</v>
      </c>
      <c r="DT194" s="15">
        <f ca="1">_xll.DBRW($B$3,$Q$37,$Q$38,$Q$40,$Q$41,$Q$42,$P194,DT$2,DT$4,DT$3)</f>
        <v>0</v>
      </c>
      <c r="DU194" s="15">
        <f ca="1">_xll.DBRW($B$3,$Q$37,$Q$38,$Q$40,$Q$41,$Q$42,$P194,DU$2,DU$4,DU$3)</f>
        <v>0</v>
      </c>
      <c r="DV194" s="15">
        <f ca="1">_xll.DBRW($B$3,$Q$37,$Q$38,$Q$40,$Q$41,$Q$42,$P194,DV$2,DV$4,DV$3)</f>
        <v>0</v>
      </c>
      <c r="DW194" s="15">
        <f ca="1">_xll.DBRW($B$3,$Q$37,$Q$38,$Q$40,$Q$41,$Q$42,$P194,DW$2,DW$4,DW$3)</f>
        <v>0</v>
      </c>
      <c r="DX194" s="15">
        <f ca="1">_xll.DBRW($B$3,$Q$37,$Q$38,$Q$40,$Q$41,$Q$42,$P194,DX$2,DX$4,DX$3)</f>
        <v>0</v>
      </c>
      <c r="DY194" s="15">
        <f t="shared" ca="1" si="241"/>
        <v>0</v>
      </c>
      <c r="DZ194" s="15">
        <f t="shared" ca="1" si="242"/>
        <v>0</v>
      </c>
      <c r="EA194" s="15">
        <f t="shared" ca="1" si="243"/>
        <v>0</v>
      </c>
      <c r="EB194" s="15">
        <f t="shared" ca="1" si="244"/>
        <v>0</v>
      </c>
      <c r="EC194" s="15">
        <f t="shared" ca="1" si="245"/>
        <v>0</v>
      </c>
      <c r="ED194" s="15">
        <f t="shared" ca="1" si="246"/>
        <v>0</v>
      </c>
      <c r="EE194" s="15">
        <f t="shared" ca="1" si="247"/>
        <v>0</v>
      </c>
      <c r="EF194" s="15">
        <f t="shared" ca="1" si="248"/>
        <v>0</v>
      </c>
      <c r="EG194" s="15">
        <f t="shared" ca="1" si="249"/>
        <v>0</v>
      </c>
      <c r="EH194" s="15">
        <f t="shared" ca="1" si="250"/>
        <v>0</v>
      </c>
      <c r="EI194" s="15">
        <f t="shared" ca="1" si="251"/>
        <v>0</v>
      </c>
      <c r="EJ194" s="16">
        <f ca="1">_xll.DBRW($B$3,$Q$37,$Q$38,$Q$40,$Q$41,$Q$42,$P194,EJ$2,EJ$4,EJ$3)</f>
        <v>0</v>
      </c>
      <c r="EK194" s="16">
        <f ca="1">_xll.DBRW($B$3,$Q$37,$Q$38,$Q$40,$Q$41,$Q$42,$P194,EK$2,EK$4,EK$3)</f>
        <v>0</v>
      </c>
      <c r="EL194" s="17">
        <f t="shared" ca="1" si="252"/>
        <v>0</v>
      </c>
      <c r="EM194" s="14">
        <f t="shared" ca="1" si="253"/>
        <v>0</v>
      </c>
      <c r="EN194" s="15">
        <f ca="1">_xll.DBRW($B$3,$Q$37,$Q$38,$Q$40,$Q$41,$Q$42,$P194,EN$2,EN$4,EN$3)</f>
        <v>0</v>
      </c>
      <c r="EO194" s="15">
        <f ca="1">_xll.DBRW($B$3,$Q$37,$Q$38,$Q$40,$Q$41,$Q$42,$P194,EO$2,EO$4,EO$3)</f>
        <v>0</v>
      </c>
      <c r="EP194" s="15">
        <f ca="1">_xll.DBRW($B$3,$Q$37,$Q$38,$Q$40,$Q$41,$Q$42,$P194,EP$2,EP$4,EP$3)</f>
        <v>0</v>
      </c>
      <c r="EQ194" s="15">
        <f ca="1">_xll.DBRW($B$3,$Q$37,$Q$38,$Q$40,$Q$41,$Q$42,$P194,EQ$2,EQ$4,EQ$3)</f>
        <v>0</v>
      </c>
      <c r="ER194" s="15">
        <f ca="1">_xll.DBRW($B$3,$Q$37,$Q$38,$Q$40,$Q$41,$Q$42,$P194,ER$2,ER$4,ER$3)</f>
        <v>0</v>
      </c>
      <c r="ES194" s="15">
        <f ca="1">_xll.DBRW($B$3,$Q$37,$Q$38,$Q$40,$Q$41,$Q$42,$P194,ES$2,ES$4,ES$3)</f>
        <v>0</v>
      </c>
      <c r="ET194" s="15">
        <f ca="1">_xll.DBRW($B$3,$Q$37,$Q$38,$Q$40,$Q$41,$Q$42,$P194,ET$2,ET$4,ET$3)</f>
        <v>0</v>
      </c>
      <c r="EU194" s="15">
        <f ca="1">_xll.DBRW($B$3,$Q$37,$Q$38,$Q$40,$Q$41,$Q$42,$P194,EU$2,EU$4,EU$3)</f>
        <v>0</v>
      </c>
      <c r="EV194" s="15">
        <f ca="1">_xll.DBRW($B$3,$Q$37,$Q$38,$Q$40,$Q$41,$Q$42,$P194,EV$2,EV$4,EV$3)</f>
        <v>0</v>
      </c>
      <c r="EW194" s="15">
        <f ca="1">_xll.DBRW($B$3,$Q$37,$Q$38,$Q$40,$Q$41,$Q$42,$P194,EW$2,EW$4,EW$3)</f>
        <v>0</v>
      </c>
      <c r="EX194" s="15">
        <f t="shared" ca="1" si="254"/>
        <v>0</v>
      </c>
      <c r="EY194" s="15">
        <f t="shared" ca="1" si="255"/>
        <v>0</v>
      </c>
      <c r="EZ194" s="15">
        <f t="shared" ca="1" si="256"/>
        <v>0</v>
      </c>
      <c r="FA194" s="15">
        <f t="shared" ca="1" si="257"/>
        <v>0</v>
      </c>
      <c r="FB194" s="15">
        <f t="shared" ca="1" si="258"/>
        <v>0</v>
      </c>
      <c r="FC194" s="15">
        <f t="shared" ca="1" si="259"/>
        <v>0</v>
      </c>
      <c r="FD194" s="15">
        <f t="shared" ca="1" si="260"/>
        <v>0</v>
      </c>
      <c r="FE194" s="15">
        <f t="shared" ca="1" si="261"/>
        <v>0</v>
      </c>
      <c r="FF194" s="15">
        <f t="shared" ca="1" si="262"/>
        <v>0</v>
      </c>
      <c r="FG194" s="15">
        <f t="shared" ca="1" si="263"/>
        <v>0</v>
      </c>
      <c r="FH194" s="15">
        <f t="shared" ca="1" si="264"/>
        <v>0</v>
      </c>
      <c r="FI194" s="20"/>
      <c r="FJ194" s="85">
        <f t="shared" ca="1" si="265"/>
        <v>0</v>
      </c>
      <c r="FK194" s="21"/>
      <c r="FL194" s="22"/>
      <c r="FM194" s="104">
        <f ca="1">_xll.DBRW($B$3,$Q$37,$Q$38,$Q$40,$Q$41,$Q$42,$P194,FM$2,FM$4,FM$3)</f>
        <v>0</v>
      </c>
      <c r="FN194" s="105">
        <f t="shared" ca="1" si="266"/>
        <v>0</v>
      </c>
      <c r="FO194" s="104">
        <f ca="1">_xll.DBRW($B$3,$Q$37,$Q$38,$Q$40,$Q$41,$Q$42,$P194,FO$2,FO$4,FO$3)</f>
        <v>0</v>
      </c>
      <c r="FP194" s="105">
        <f t="shared" ca="1" si="267"/>
        <v>0</v>
      </c>
      <c r="FQ194" s="86">
        <f t="shared" ca="1" si="268"/>
        <v>0</v>
      </c>
      <c r="FR194" s="103">
        <f t="shared" ca="1" si="269"/>
        <v>0</v>
      </c>
      <c r="FS194" s="23"/>
      <c r="FU194" s="37"/>
      <c r="FV194" s="37"/>
      <c r="FW194" s="37"/>
      <c r="FX194" s="37"/>
      <c r="FY194" s="37"/>
      <c r="FZ194" s="37"/>
      <c r="GA194" s="37"/>
      <c r="GB194" s="37"/>
      <c r="GC194" s="37"/>
      <c r="GD194" s="37"/>
      <c r="GE194" s="37"/>
      <c r="GF194" s="37"/>
      <c r="GG194" s="37"/>
    </row>
    <row r="195" spans="1:189" ht="15" customHeight="1" x14ac:dyDescent="0.25">
      <c r="A195">
        <f t="shared" ref="A195:A258" ca="1" si="272">IF(ROW()=ROW($A$60),0,1)</f>
        <v>1</v>
      </c>
      <c r="C195" s="30"/>
      <c r="D195" s="30"/>
      <c r="E195" s="30" t="str">
        <f t="shared" ca="1" si="271"/>
        <v>VERIF. ELIGIBILITE PMM</v>
      </c>
      <c r="F195" s="30"/>
      <c r="G195" s="30"/>
      <c r="H195" s="30"/>
      <c r="I195" s="30" t="str">
        <f t="shared" ca="1" si="270"/>
        <v>VERIF. ELIGIBILITE PMM</v>
      </c>
      <c r="J195" s="30">
        <f t="shared" ref="J195:J258" ca="1" si="273">IF(A195&lt;&gt;0,ROUND(V195+AQ195+BP195+CO195+DN195+EM195+FJ195-FQ195,5),"CHECK ")</f>
        <v>0</v>
      </c>
      <c r="K195" s="4"/>
      <c r="L195" s="9"/>
      <c r="M195" s="10"/>
      <c r="N195" s="9"/>
      <c r="O195" s="11"/>
      <c r="P195" s="130" t="s">
        <v>425</v>
      </c>
      <c r="Q195" s="130"/>
      <c r="R195" s="12"/>
      <c r="S195" s="13"/>
      <c r="T195" s="84">
        <f ca="1">_xll.DBRW($B$3,$Q$37,$Q$38,$Q$40,$Q$41,$Q$42,$P195,T$2,T$4,T$3)</f>
        <v>0</v>
      </c>
      <c r="U195" s="84">
        <f ca="1">_xll.DBRW($B$3,$Q$37,$Q$38,$Q$40,$Q$41,$Q$42,$P195,U$2,U$4,U$3)</f>
        <v>0</v>
      </c>
      <c r="V195" s="85">
        <f t="shared" ref="V195:V258" ca="1" si="274">T195-U195</f>
        <v>0</v>
      </c>
      <c r="W195" s="106">
        <f t="shared" ref="W195:W258" ca="1" si="275">IF(U195&lt;&gt;0,V195/U195,0)</f>
        <v>0</v>
      </c>
      <c r="X195" s="15">
        <f ca="1">_xll.DBRW($B$3,$Q$37,$Q$38,$Q$40,$Q$41,$Q$42,$P195,X$2,X$4,X$3)</f>
        <v>0</v>
      </c>
      <c r="Y195" s="15">
        <f ca="1">_xll.DBRW($B$3,$Q$37,$Q$38,$Q$40,$Q$41,$Q$42,$P195,Y$2,Y$4,Y$3)</f>
        <v>0</v>
      </c>
      <c r="Z195" s="15">
        <f ca="1">_xll.DBRW($B$3,$Q$37,$Q$38,$Q$40,$Q$41,$Q$42,$P195,Z$2,Z$4,Z$3)</f>
        <v>0</v>
      </c>
      <c r="AA195" s="15">
        <f ca="1">_xll.DBRW($B$3,$Q$37,$Q$38,$Q$40,$Q$41,$Q$42,$P195,AA$2,AA$4,AA$3)</f>
        <v>0</v>
      </c>
      <c r="AB195" s="15">
        <f ca="1">_xll.DBRW($B$3,$Q$37,$Q$38,$Q$40,$Q$41,$Q$42,$P195,AB$2,AB$4,AB$3)</f>
        <v>0</v>
      </c>
      <c r="AC195" s="15">
        <f ca="1">_xll.DBRW($B$3,$Q$37,$Q$38,$Q$40,$Q$41,$Q$42,$P195,AC$2,AC$4,AC$3)</f>
        <v>0</v>
      </c>
      <c r="AD195" s="15">
        <f ca="1">_xll.DBRW($B$3,$Q$37,$Q$38,$Q$40,$Q$41,$Q$42,$P195,AD$2,AD$4,AD$3)</f>
        <v>0</v>
      </c>
      <c r="AE195" s="15">
        <f ca="1">_xll.DBRW($B$3,$Q$37,$Q$38,$Q$40,$Q$41,$Q$42,$P195,AE$2,AE$4,AE$3)</f>
        <v>0</v>
      </c>
      <c r="AF195" s="15">
        <f ca="1">_xll.DBRW($B$3,$Q$37,$Q$38,$Q$40,$Q$41,$Q$42,$P195,AF$2,AF$4,AF$3)</f>
        <v>0</v>
      </c>
      <c r="AG195" s="15">
        <f ca="1">_xll.DBRW($B$3,$Q$37,$Q$38,$Q$40,$Q$41,$Q$42,$P195,AG$2,AG$4,AG$3)</f>
        <v>0</v>
      </c>
      <c r="AH195" s="15">
        <f t="shared" ref="AH195:AH258" ca="1" si="276">X195-AC195</f>
        <v>0</v>
      </c>
      <c r="AI195" s="15">
        <f t="shared" ref="AI195:AI258" ca="1" si="277">Y195-AD195</f>
        <v>0</v>
      </c>
      <c r="AJ195" s="15">
        <f t="shared" ref="AJ195:AJ258" ca="1" si="278">Z195-AE195</f>
        <v>0</v>
      </c>
      <c r="AK195" s="15">
        <f t="shared" ref="AK195:AK258" ca="1" si="279">AA195-AF195</f>
        <v>0</v>
      </c>
      <c r="AL195" s="15">
        <f t="shared" ref="AL195:AL258" ca="1" si="280">AB195-AG195</f>
        <v>0</v>
      </c>
      <c r="AM195" s="20"/>
      <c r="AN195" s="16">
        <f ca="1">_xll.DBRW($B$3,$Q$37,$Q$38,$Q$40,$Q$41,$Q$42,$P195,AN$2,AN$4,AN$3)</f>
        <v>0</v>
      </c>
      <c r="AO195" s="16">
        <f ca="1">_xll.DBRW($B$3,$Q$37,$Q$38,$Q$40,$Q$41,$Q$42,$P195,AO$2,AO$4,AO$3)</f>
        <v>0</v>
      </c>
      <c r="AP195" s="17">
        <f t="shared" ref="AP195:AP258" ca="1" si="281">-(AN195-AO195)*100</f>
        <v>0</v>
      </c>
      <c r="AQ195" s="14">
        <f t="shared" ref="AQ195:AQ258" ca="1" si="282">$X195-$AC195-BK195</f>
        <v>0</v>
      </c>
      <c r="AR195" s="18">
        <f ca="1">_xll.DBRW($B$3,$Q$37,$Q$38,$Q$40,$Q$41,$Q$42,$P195,AR$2,AR$4,AR$3)</f>
        <v>0</v>
      </c>
      <c r="AS195" s="19">
        <f ca="1">_xll.DBRW($B$3,$Q$37,$Q$38,$Q$40,$Q$41,$Q$42,$P195,AS$2,AS$4,AS$3)</f>
        <v>0</v>
      </c>
      <c r="AT195" s="18">
        <f ca="1">_xll.DBRW($B$3,$Q$37,$Q$38,$Q$40,$Q$41,$Q$42,$P195,AT$2,AT$4,AT$3)</f>
        <v>0</v>
      </c>
      <c r="AU195" s="15">
        <f ca="1">_xll.DBRW($B$3,$Q$37,$Q$38,$Q$40,$Q$41,$Q$42,$P195,AU$2,AU$4,AU$3)</f>
        <v>0</v>
      </c>
      <c r="AV195" s="15">
        <f ca="1">_xll.DBRW($B$3,$Q$37,$Q$38,$Q$40,$Q$41,$Q$42,$P195,AV$2,AV$4,AV$3)</f>
        <v>0</v>
      </c>
      <c r="AW195" s="18">
        <f ca="1">_xll.DBRW($B$3,$Q$37,$Q$38,$Q$40,$Q$41,$Q$42,$P195,AW$2,AW$4,AW$3)</f>
        <v>0</v>
      </c>
      <c r="AX195" s="19">
        <f ca="1">_xll.DBRW($B$3,$Q$37,$Q$38,$Q$40,$Q$41,$Q$42,$P195,AX$2,AX$4,AX$3)</f>
        <v>0</v>
      </c>
      <c r="AY195" s="18">
        <f ca="1">_xll.DBRW($B$3,$Q$37,$Q$38,$Q$40,$Q$41,$Q$42,$P195,AY$2,AY$4,AY$3)</f>
        <v>0</v>
      </c>
      <c r="AZ195" s="15">
        <f ca="1">_xll.DBRW($B$3,$Q$37,$Q$38,$Q$40,$Q$41,$Q$42,$P195,AZ$2,AZ$4,AZ$3)</f>
        <v>0</v>
      </c>
      <c r="BA195" s="15">
        <f ca="1">_xll.DBRW($B$3,$Q$37,$Q$38,$Q$40,$Q$41,$Q$42,$P195,BA$2,BA$4,BA$3)</f>
        <v>0</v>
      </c>
      <c r="BB195" s="18">
        <f t="shared" ref="BB195:BB258" ca="1" si="283">AR195-AW195</f>
        <v>0</v>
      </c>
      <c r="BC195" s="18">
        <f t="shared" ref="BC195:BC258" ca="1" si="284">AS195-AX195</f>
        <v>0</v>
      </c>
      <c r="BD195" s="18">
        <f t="shared" ref="BD195:BD258" ca="1" si="285">AT195-AY195</f>
        <v>0</v>
      </c>
      <c r="BE195" s="15">
        <f t="shared" ref="BE195:BE258" ca="1" si="286">IF(AND(AU195&lt;&gt;0,AZ195&lt;&gt;0),-1*BB195*AU195,0)</f>
        <v>0</v>
      </c>
      <c r="BF195" s="15">
        <f t="shared" ref="BF195:BF258" ca="1" si="287">IF(AND(AU195&lt;&gt;0,AZ195&lt;&gt;0,AV195&lt;&gt;0,BA195&lt;&gt;0),BC195/AX195*$X195,)</f>
        <v>0</v>
      </c>
      <c r="BG195" s="15">
        <f t="shared" ref="BG195:BG258" ca="1" si="288">IF(AND(AV195&lt;&gt;0,BA195&lt;&gt;0),BD195*AN195*AV195,)</f>
        <v>0</v>
      </c>
      <c r="BH195" s="15">
        <f t="shared" ref="BH195:BH258" ca="1" si="289">IF(AND(AU195&lt;&gt;0,AZ195&lt;&gt;0,AV195&lt;&gt;0,BA195&lt;&gt;0),$AH195-BE195-BF195-BG195-BK195,)</f>
        <v>0</v>
      </c>
      <c r="BI195" s="15">
        <f t="shared" ref="BI195:BI258" ca="1" si="290">IF(OR(AU195=0,AZ195=0,AV195=0,BA195=0),$AH195-BE195-BF195-BG195-BK195,)</f>
        <v>0</v>
      </c>
      <c r="BJ195" s="15">
        <f t="shared" ref="BJ195:BJ258" ca="1" si="291">SUM(BE195:BI195)</f>
        <v>0</v>
      </c>
      <c r="BK195" s="15">
        <f t="shared" ref="BK195:BK258" ca="1" si="292">IF($U195&lt;&gt;0,IF($U195&gt;0,$V195/$U195,-$V195/$U195))*$AC195</f>
        <v>0</v>
      </c>
      <c r="BL195" s="15">
        <f t="shared" ref="BL195:BL258" ca="1" si="293">SUM(BJ195:BK195)</f>
        <v>0</v>
      </c>
      <c r="BM195" s="16">
        <f ca="1">_xll.DBRW($B$3,$Q$37,$Q$38,$Q$40,$Q$41,$Q$42,$P195,BM$2,BM$4,BM$3)</f>
        <v>0</v>
      </c>
      <c r="BN195" s="16">
        <f ca="1">_xll.DBRW($B$3,$Q$37,$Q$38,$Q$40,$Q$41,$Q$42,$P195,BN$2,BN$4,BN$3)</f>
        <v>0</v>
      </c>
      <c r="BO195" s="17">
        <f t="shared" ref="BO195:BO258" ca="1" si="294">-(BM195-BN195)*100</f>
        <v>0</v>
      </c>
      <c r="BP195" s="14">
        <f t="shared" ref="BP195:BP258" ca="1" si="295">$Y195-$AD195-CJ195</f>
        <v>0</v>
      </c>
      <c r="BQ195" s="15">
        <f ca="1">_xll.DBRW($B$3,$Q$37,$Q$38,$Q$40,$Q$41,$Q$42,$P195,BQ$2,BQ$4,BQ$3)</f>
        <v>0</v>
      </c>
      <c r="BR195" s="15">
        <f ca="1">_xll.DBRW($B$3,$Q$37,$Q$38,$Q$40,$Q$41,$Q$42,$P195,BR$2,BR$4,BR$3)</f>
        <v>0</v>
      </c>
      <c r="BS195" s="15">
        <f ca="1">_xll.DBRW($B$3,$Q$37,$Q$38,$Q$40,$Q$41,$Q$42,$P195,BS$2,BS$4,BS$3)</f>
        <v>0</v>
      </c>
      <c r="BT195" s="15">
        <f ca="1">_xll.DBRW($B$3,$Q$37,$Q$38,$Q$40,$Q$41,$Q$42,$P195,BT$2,BT$4,BT$3)</f>
        <v>0</v>
      </c>
      <c r="BU195" s="15">
        <f ca="1">_xll.DBRW($B$3,$Q$37,$Q$38,$Q$40,$Q$41,$Q$42,$P195,BU$2,BU$4,BU$3)</f>
        <v>0</v>
      </c>
      <c r="BV195" s="15">
        <f ca="1">_xll.DBRW($B$3,$Q$37,$Q$38,$Q$40,$Q$41,$Q$42,$P195,BV$2,BV$4,BV$3)</f>
        <v>0</v>
      </c>
      <c r="BW195" s="15">
        <f ca="1">_xll.DBRW($B$3,$Q$37,$Q$38,$Q$40,$Q$41,$Q$42,$P195,BW$2,BW$4,BW$3)</f>
        <v>0</v>
      </c>
      <c r="BX195" s="15">
        <f ca="1">_xll.DBRW($B$3,$Q$37,$Q$38,$Q$40,$Q$41,$Q$42,$P195,BX$2,BX$4,BX$3)</f>
        <v>0</v>
      </c>
      <c r="BY195" s="15">
        <f ca="1">_xll.DBRW($B$3,$Q$37,$Q$38,$Q$40,$Q$41,$Q$42,$P195,BY$2,BY$4,BY$3)</f>
        <v>0</v>
      </c>
      <c r="BZ195" s="15">
        <f ca="1">_xll.DBRW($B$3,$Q$37,$Q$38,$Q$40,$Q$41,$Q$42,$P195,BZ$2,BZ$4,BZ$3)</f>
        <v>0</v>
      </c>
      <c r="CA195" s="15">
        <f t="shared" ref="CA195:CA258" ca="1" si="296">BQ195-BV195</f>
        <v>0</v>
      </c>
      <c r="CB195" s="15">
        <f t="shared" ref="CB195:CB258" ca="1" si="297">BR195-BW195</f>
        <v>0</v>
      </c>
      <c r="CC195" s="15">
        <f t="shared" ref="CC195:CC258" ca="1" si="298">BS195-BX195</f>
        <v>0</v>
      </c>
      <c r="CD195" s="15">
        <f t="shared" ref="CD195:CD258" ca="1" si="299">IF(AND(BT195&lt;&gt;0,BY195&lt;&gt;0),-1*CA195*BT195,0)</f>
        <v>0</v>
      </c>
      <c r="CE195" s="15">
        <f t="shared" ref="CE195:CE258" ca="1" si="300">IF(AND(BT195&lt;&gt;0,BY195&lt;&gt;0,BU195&lt;&gt;0,BZ195&lt;&gt;0),CB195/BW195*$Y195,)</f>
        <v>0</v>
      </c>
      <c r="CF195" s="15">
        <f t="shared" ref="CF195:CF258" ca="1" si="301">IF(AND(BU195&lt;&gt;0,BZ195&lt;&gt;0),CC195*BM195*BU195,)</f>
        <v>0</v>
      </c>
      <c r="CG195" s="15">
        <f t="shared" ref="CG195:CG258" ca="1" si="302">IF(AND(BT195&lt;&gt;0,BY195&lt;&gt;0,BU195&lt;&gt;0,BZ195&lt;&gt;0),$AI195-CD195-CE195-CF195-CJ195,)</f>
        <v>0</v>
      </c>
      <c r="CH195" s="15">
        <f t="shared" ref="CH195:CH258" ca="1" si="303">IF(OR(BT195=0,BY195=0,BU195=0,BZ195=0),$AI195-CD195-CE195-CF195-CJ195,)</f>
        <v>0</v>
      </c>
      <c r="CI195" s="15">
        <f t="shared" ref="CI195:CI258" ca="1" si="304">SUM(CD195:CH195)</f>
        <v>0</v>
      </c>
      <c r="CJ195" s="15">
        <f t="shared" ref="CJ195:CJ258" ca="1" si="305">IF($U195&lt;&gt;0,IF($U195&gt;0,$V195/$U195,-$V195/$U195))*$AD195</f>
        <v>0</v>
      </c>
      <c r="CK195" s="15">
        <f t="shared" ref="CK195:CK258" ca="1" si="306">SUM(CI195:CJ195)</f>
        <v>0</v>
      </c>
      <c r="CL195" s="16">
        <f ca="1">_xll.DBRW($B$3,$Q$37,$Q$38,$Q$40,$Q$41,$Q$42,$P195,CL$2,CL$4,CL$3)</f>
        <v>0</v>
      </c>
      <c r="CM195" s="16">
        <f ca="1">_xll.DBRW($B$3,$Q$37,$Q$38,$Q$40,$Q$41,$Q$42,$P195,CM$2,CM$4,CM$3)</f>
        <v>0</v>
      </c>
      <c r="CN195" s="17">
        <f t="shared" ref="CN195:CN258" ca="1" si="307">-(CL195-CM195)*100</f>
        <v>0</v>
      </c>
      <c r="CO195" s="14">
        <f t="shared" ref="CO195:CO258" ca="1" si="308">$Z195-$AE195-DI195</f>
        <v>0</v>
      </c>
      <c r="CP195" s="15">
        <f ca="1">_xll.DBRW($B$3,$Q$37,$Q$38,$Q$40,$Q$41,$Q$42,$P195,CP$2,CP$4,CP$3)</f>
        <v>0</v>
      </c>
      <c r="CQ195" s="15">
        <f ca="1">_xll.DBRW($B$3,$Q$37,$Q$38,$Q$40,$Q$41,$Q$42,$P195,CQ$2,CQ$4,CQ$3)</f>
        <v>0</v>
      </c>
      <c r="CR195" s="15">
        <f ca="1">_xll.DBRW($B$3,$Q$37,$Q$38,$Q$40,$Q$41,$Q$42,$P195,CR$2,CR$4,CR$3)</f>
        <v>0</v>
      </c>
      <c r="CS195" s="15">
        <f ca="1">_xll.DBRW($B$3,$Q$37,$Q$38,$Q$40,$Q$41,$Q$42,$P195,CS$2,CS$4,CS$3)</f>
        <v>0</v>
      </c>
      <c r="CT195" s="15">
        <f ca="1">_xll.DBRW($B$3,$Q$37,$Q$38,$Q$40,$Q$41,$Q$42,$P195,CT$2,CT$4,CT$3)</f>
        <v>0</v>
      </c>
      <c r="CU195" s="15">
        <f ca="1">_xll.DBRW($B$3,$Q$37,$Q$38,$Q$40,$Q$41,$Q$42,$P195,CU$2,CU$4,CU$3)</f>
        <v>0</v>
      </c>
      <c r="CV195" s="15">
        <f ca="1">_xll.DBRW($B$3,$Q$37,$Q$38,$Q$40,$Q$41,$Q$42,$P195,CV$2,CV$4,CV$3)</f>
        <v>0</v>
      </c>
      <c r="CW195" s="15">
        <f ca="1">_xll.DBRW($B$3,$Q$37,$Q$38,$Q$40,$Q$41,$Q$42,$P195,CW$2,CW$4,CW$3)</f>
        <v>0</v>
      </c>
      <c r="CX195" s="15">
        <f ca="1">_xll.DBRW($B$3,$Q$37,$Q$38,$Q$40,$Q$41,$Q$42,$P195,CX$2,CX$4,CX$3)</f>
        <v>0</v>
      </c>
      <c r="CY195" s="15">
        <f ca="1">_xll.DBRW($B$3,$Q$37,$Q$38,$Q$40,$Q$41,$Q$42,$P195,CY$2,CY$4,CY$3)</f>
        <v>0</v>
      </c>
      <c r="CZ195" s="15">
        <f t="shared" ref="CZ195:CZ258" ca="1" si="309">CP195-CU195</f>
        <v>0</v>
      </c>
      <c r="DA195" s="15">
        <f t="shared" ref="DA195:DA258" ca="1" si="310">CQ195-CV195</f>
        <v>0</v>
      </c>
      <c r="DB195" s="15">
        <f t="shared" ref="DB195:DB258" ca="1" si="311">CR195-CW195</f>
        <v>0</v>
      </c>
      <c r="DC195" s="15">
        <f t="shared" ref="DC195:DC258" ca="1" si="312">IF(AND(CS195&lt;&gt;0,CX195&lt;&gt;0),-1*CZ195*CS195,0)</f>
        <v>0</v>
      </c>
      <c r="DD195" s="15">
        <f t="shared" ref="DD195:DD258" ca="1" si="313">IF(AND(CS195&lt;&gt;0,CX195&lt;&gt;0,CT195&lt;&gt;0,CY195&lt;&gt;0),DA195/CV195*$Z195,)</f>
        <v>0</v>
      </c>
      <c r="DE195" s="15">
        <f t="shared" ref="DE195:DE258" ca="1" si="314">IF(AND(CT195&lt;&gt;0,CY195&lt;&gt;0),DB195*CL195*CT195,)</f>
        <v>0</v>
      </c>
      <c r="DF195" s="15">
        <f t="shared" ref="DF195:DF258" ca="1" si="315">IF(AND(CS195&lt;&gt;0,CX195&lt;&gt;0,CT195&lt;&gt;0,CY195&lt;&gt;0),$AJ195-DC195-DD195-DE195-DI195,)</f>
        <v>0</v>
      </c>
      <c r="DG195" s="15">
        <f t="shared" ref="DG195:DG258" ca="1" si="316">IF(OR(CS195=0,CX195=0,CT195=0,CY195=0),$AJ195-DC195-DD195-DE195-DI195,)</f>
        <v>0</v>
      </c>
      <c r="DH195" s="15">
        <f t="shared" ref="DH195:DH258" ca="1" si="317">SUM(DC195:DG195)</f>
        <v>0</v>
      </c>
      <c r="DI195" s="15">
        <f t="shared" ref="DI195:DI258" ca="1" si="318">IF($U195&lt;&gt;0,IF($U195&gt;0,$V195/$U195,-$V195/$U195))*$AE195</f>
        <v>0</v>
      </c>
      <c r="DJ195" s="15">
        <f t="shared" ref="DJ195:DJ258" ca="1" si="319">SUM(DH195:DI195)</f>
        <v>0</v>
      </c>
      <c r="DK195" s="16">
        <f ca="1">_xll.DBRW($B$3,$Q$37,$Q$38,$Q$40,$Q$41,$Q$42,$P195,DK$2,DK$4,DK$3)</f>
        <v>0</v>
      </c>
      <c r="DL195" s="16">
        <f ca="1">_xll.DBRW($B$3,$Q$37,$Q$38,$Q$40,$Q$41,$Q$42,$P195,DL$2,DL$4,DL$3)</f>
        <v>0</v>
      </c>
      <c r="DM195" s="17">
        <f t="shared" ref="DM195:DM258" ca="1" si="320">-(DK195-DL195)*100</f>
        <v>0</v>
      </c>
      <c r="DN195" s="14">
        <f t="shared" ref="DN195:DN258" ca="1" si="321">$AA195-$AF195-EH195</f>
        <v>0</v>
      </c>
      <c r="DO195" s="15">
        <f ca="1">_xll.DBRW($B$3,$Q$37,$Q$38,$Q$40,$Q$41,$Q$42,$P195,DO$2,DO$4,DO$3)</f>
        <v>0</v>
      </c>
      <c r="DP195" s="15">
        <f ca="1">_xll.DBRW($B$3,$Q$37,$Q$38,$Q$40,$Q$41,$Q$42,$P195,DP$2,DP$4,DP$3)</f>
        <v>0</v>
      </c>
      <c r="DQ195" s="15">
        <f ca="1">_xll.DBRW($B$3,$Q$37,$Q$38,$Q$40,$Q$41,$Q$42,$P195,DQ$2,DQ$4,DQ$3)</f>
        <v>0</v>
      </c>
      <c r="DR195" s="15">
        <f ca="1">_xll.DBRW($B$3,$Q$37,$Q$38,$Q$40,$Q$41,$Q$42,$P195,DR$2,DR$4,DR$3)</f>
        <v>0</v>
      </c>
      <c r="DS195" s="15">
        <f ca="1">_xll.DBRW($B$3,$Q$37,$Q$38,$Q$40,$Q$41,$Q$42,$P195,DS$2,DS$4,DS$3)</f>
        <v>0</v>
      </c>
      <c r="DT195" s="15">
        <f ca="1">_xll.DBRW($B$3,$Q$37,$Q$38,$Q$40,$Q$41,$Q$42,$P195,DT$2,DT$4,DT$3)</f>
        <v>0</v>
      </c>
      <c r="DU195" s="15">
        <f ca="1">_xll.DBRW($B$3,$Q$37,$Q$38,$Q$40,$Q$41,$Q$42,$P195,DU$2,DU$4,DU$3)</f>
        <v>0</v>
      </c>
      <c r="DV195" s="15">
        <f ca="1">_xll.DBRW($B$3,$Q$37,$Q$38,$Q$40,$Q$41,$Q$42,$P195,DV$2,DV$4,DV$3)</f>
        <v>0</v>
      </c>
      <c r="DW195" s="15">
        <f ca="1">_xll.DBRW($B$3,$Q$37,$Q$38,$Q$40,$Q$41,$Q$42,$P195,DW$2,DW$4,DW$3)</f>
        <v>0</v>
      </c>
      <c r="DX195" s="15">
        <f ca="1">_xll.DBRW($B$3,$Q$37,$Q$38,$Q$40,$Q$41,$Q$42,$P195,DX$2,DX$4,DX$3)</f>
        <v>0</v>
      </c>
      <c r="DY195" s="15">
        <f t="shared" ref="DY195:DY258" ca="1" si="322">DO195-DT195</f>
        <v>0</v>
      </c>
      <c r="DZ195" s="15">
        <f t="shared" ref="DZ195:DZ258" ca="1" si="323">DP195-DU195</f>
        <v>0</v>
      </c>
      <c r="EA195" s="15">
        <f t="shared" ref="EA195:EA258" ca="1" si="324">DQ195-DV195</f>
        <v>0</v>
      </c>
      <c r="EB195" s="15">
        <f t="shared" ref="EB195:EB258" ca="1" si="325">IF(AND(DR195&lt;&gt;0,DW195&lt;&gt;0),-1*DY195*DR195,0)</f>
        <v>0</v>
      </c>
      <c r="EC195" s="15">
        <f t="shared" ref="EC195:EC258" ca="1" si="326">IF(AND(DR195&lt;&gt;0,DW195&lt;&gt;0,DS195&lt;&gt;0,DX195&lt;&gt;0),DZ195/DU195*$AA195,)</f>
        <v>0</v>
      </c>
      <c r="ED195" s="15">
        <f t="shared" ref="ED195:ED258" ca="1" si="327">IF(AND(DS195&lt;&gt;0,DX195&lt;&gt;0),EA195*DK195*DS195,)</f>
        <v>0</v>
      </c>
      <c r="EE195" s="15">
        <f t="shared" ref="EE195:EE258" ca="1" si="328">IF(AND(DR195&lt;&gt;0,DW195&lt;&gt;0,DS195&lt;&gt;0,DX195&lt;&gt;0),$AK195-EB195-EC195-ED195-EH195,)</f>
        <v>0</v>
      </c>
      <c r="EF195" s="15">
        <f t="shared" ref="EF195:EF258" ca="1" si="329">IF(OR(DR195=0,DW195=0,DS195=0,DX195=0),$AK195-EB195-EC195-ED195-EH195,)</f>
        <v>0</v>
      </c>
      <c r="EG195" s="15">
        <f t="shared" ref="EG195:EG258" ca="1" si="330">SUM(EB195:EF195)</f>
        <v>0</v>
      </c>
      <c r="EH195" s="15">
        <f t="shared" ref="EH195:EH258" ca="1" si="331">IF($U195&lt;&gt;0,IF($U195&gt;0,$V195/$U195,-$V195/$U195))*$AF195</f>
        <v>0</v>
      </c>
      <c r="EI195" s="15">
        <f t="shared" ref="EI195:EI258" ca="1" si="332">SUM(EG195:EH195)</f>
        <v>0</v>
      </c>
      <c r="EJ195" s="16">
        <f ca="1">_xll.DBRW($B$3,$Q$37,$Q$38,$Q$40,$Q$41,$Q$42,$P195,EJ$2,EJ$4,EJ$3)</f>
        <v>0</v>
      </c>
      <c r="EK195" s="16">
        <f ca="1">_xll.DBRW($B$3,$Q$37,$Q$38,$Q$40,$Q$41,$Q$42,$P195,EK$2,EK$4,EK$3)</f>
        <v>0</v>
      </c>
      <c r="EL195" s="17">
        <f t="shared" ref="EL195:EL258" ca="1" si="333">-(EJ195-EK195)*100</f>
        <v>0</v>
      </c>
      <c r="EM195" s="14">
        <f t="shared" ref="EM195:EM258" ca="1" si="334">$AB195-$AG195-FG195</f>
        <v>0</v>
      </c>
      <c r="EN195" s="15">
        <f ca="1">_xll.DBRW($B$3,$Q$37,$Q$38,$Q$40,$Q$41,$Q$42,$P195,EN$2,EN$4,EN$3)</f>
        <v>0</v>
      </c>
      <c r="EO195" s="15">
        <f ca="1">_xll.DBRW($B$3,$Q$37,$Q$38,$Q$40,$Q$41,$Q$42,$P195,EO$2,EO$4,EO$3)</f>
        <v>0</v>
      </c>
      <c r="EP195" s="15">
        <f ca="1">_xll.DBRW($B$3,$Q$37,$Q$38,$Q$40,$Q$41,$Q$42,$P195,EP$2,EP$4,EP$3)</f>
        <v>0</v>
      </c>
      <c r="EQ195" s="15">
        <f ca="1">_xll.DBRW($B$3,$Q$37,$Q$38,$Q$40,$Q$41,$Q$42,$P195,EQ$2,EQ$4,EQ$3)</f>
        <v>0</v>
      </c>
      <c r="ER195" s="15">
        <f ca="1">_xll.DBRW($B$3,$Q$37,$Q$38,$Q$40,$Q$41,$Q$42,$P195,ER$2,ER$4,ER$3)</f>
        <v>0</v>
      </c>
      <c r="ES195" s="15">
        <f ca="1">_xll.DBRW($B$3,$Q$37,$Q$38,$Q$40,$Q$41,$Q$42,$P195,ES$2,ES$4,ES$3)</f>
        <v>0</v>
      </c>
      <c r="ET195" s="15">
        <f ca="1">_xll.DBRW($B$3,$Q$37,$Q$38,$Q$40,$Q$41,$Q$42,$P195,ET$2,ET$4,ET$3)</f>
        <v>0</v>
      </c>
      <c r="EU195" s="15">
        <f ca="1">_xll.DBRW($B$3,$Q$37,$Q$38,$Q$40,$Q$41,$Q$42,$P195,EU$2,EU$4,EU$3)</f>
        <v>0</v>
      </c>
      <c r="EV195" s="15">
        <f ca="1">_xll.DBRW($B$3,$Q$37,$Q$38,$Q$40,$Q$41,$Q$42,$P195,EV$2,EV$4,EV$3)</f>
        <v>0</v>
      </c>
      <c r="EW195" s="15">
        <f ca="1">_xll.DBRW($B$3,$Q$37,$Q$38,$Q$40,$Q$41,$Q$42,$P195,EW$2,EW$4,EW$3)</f>
        <v>0</v>
      </c>
      <c r="EX195" s="15">
        <f t="shared" ref="EX195:EX258" ca="1" si="335">EN195-ES195</f>
        <v>0</v>
      </c>
      <c r="EY195" s="15">
        <f t="shared" ref="EY195:EY258" ca="1" si="336">EO195-ET195</f>
        <v>0</v>
      </c>
      <c r="EZ195" s="15">
        <f t="shared" ref="EZ195:EZ258" ca="1" si="337">EP195-EU195</f>
        <v>0</v>
      </c>
      <c r="FA195" s="15">
        <f t="shared" ref="FA195:FA258" ca="1" si="338">IF(AND(EQ195&lt;&gt;0,EV195&lt;&gt;0),-1*EX195*EQ195,0)</f>
        <v>0</v>
      </c>
      <c r="FB195" s="15">
        <f t="shared" ref="FB195:FB258" ca="1" si="339">IF(AND(EQ195&lt;&gt;0,EV195&lt;&gt;0,ER195&lt;&gt;0,EW195&lt;&gt;0),EY195/ET195*$AB195,)</f>
        <v>0</v>
      </c>
      <c r="FC195" s="15">
        <f t="shared" ref="FC195:FC258" ca="1" si="340">IF(AND(ER195&lt;&gt;0,EW195&lt;&gt;0),EZ195*EJ195*ER195,)</f>
        <v>0</v>
      </c>
      <c r="FD195" s="15">
        <f t="shared" ref="FD195:FD258" ca="1" si="341">IF(AND(EQ195&lt;&gt;0,EV195&lt;&gt;0,ER195&lt;&gt;0,EW195&lt;&gt;0),$AL195-FA195-FB195-FC195-FG195,)</f>
        <v>0</v>
      </c>
      <c r="FE195" s="15">
        <f t="shared" ref="FE195:FE258" ca="1" si="342">IF(OR(EQ195=0,EV195=0,ER195=0,EW195=0),$AL195-FA195-FB195-FC195-FG195,)</f>
        <v>0</v>
      </c>
      <c r="FF195" s="15">
        <f t="shared" ref="FF195:FF258" ca="1" si="343">SUM(FA195:FE195)</f>
        <v>0</v>
      </c>
      <c r="FG195" s="15">
        <f t="shared" ref="FG195:FG258" ca="1" si="344">IF($U195&lt;&gt;0,IF($U195&gt;0,$V195/$U195,-$V195/$U195))*$AG195</f>
        <v>0</v>
      </c>
      <c r="FH195" s="15">
        <f t="shared" ref="FH195:FH258" ca="1" si="345">SUM(FF195:FG195)</f>
        <v>0</v>
      </c>
      <c r="FI195" s="20"/>
      <c r="FJ195" s="85">
        <f t="shared" ref="FJ195:FJ258" ca="1" si="346">BK195+CJ195+DI195+EH195+FG195</f>
        <v>0</v>
      </c>
      <c r="FK195" s="21"/>
      <c r="FL195" s="22"/>
      <c r="FM195" s="104">
        <f ca="1">_xll.DBRW($B$3,$Q$37,$Q$38,$Q$40,$Q$41,$Q$42,$P195,FM$2,FM$4,FM$3)</f>
        <v>0</v>
      </c>
      <c r="FN195" s="105">
        <f t="shared" ref="FN195:FN258" ca="1" si="347">IF(T195&lt;&gt;0,FM195/T195,0)</f>
        <v>0</v>
      </c>
      <c r="FO195" s="104">
        <f ca="1">_xll.DBRW($B$3,$Q$37,$Q$38,$Q$40,$Q$41,$Q$42,$P195,FO$2,FO$4,FO$3)</f>
        <v>0</v>
      </c>
      <c r="FP195" s="105">
        <f t="shared" ref="FP195:FP258" ca="1" si="348">IF(U195&lt;&gt;0,FO195/U195,0)</f>
        <v>0</v>
      </c>
      <c r="FQ195" s="86">
        <f t="shared" ref="FQ195:FQ258" ca="1" si="349">FM195-FO195</f>
        <v>0</v>
      </c>
      <c r="FR195" s="103">
        <f t="shared" ref="FR195:FR258" ca="1" si="350">(FN195-FP195)*100</f>
        <v>0</v>
      </c>
      <c r="FS195" s="23"/>
      <c r="FU195" s="37"/>
      <c r="FV195" s="37"/>
      <c r="FW195" s="37"/>
      <c r="FX195" s="37"/>
      <c r="FY195" s="37"/>
      <c r="FZ195" s="37"/>
      <c r="GA195" s="37"/>
      <c r="GB195" s="37"/>
      <c r="GC195" s="37"/>
      <c r="GD195" s="37"/>
      <c r="GE195" s="37"/>
      <c r="GF195" s="37"/>
      <c r="GG195" s="37"/>
    </row>
    <row r="196" spans="1:189" ht="15" customHeight="1" x14ac:dyDescent="0.25">
      <c r="A196">
        <f t="shared" ca="1" si="272"/>
        <v>1</v>
      </c>
      <c r="C196" s="30"/>
      <c r="D196" s="30"/>
      <c r="E196" s="30" t="str">
        <f t="shared" ca="1" si="271"/>
        <v>VERIF. ELIGIBILITE PMM</v>
      </c>
      <c r="F196" s="30"/>
      <c r="G196" s="30"/>
      <c r="H196" s="30"/>
      <c r="I196" s="30" t="str">
        <f t="shared" ca="1" si="270"/>
        <v>VERIF. ELIGIBILITE PMM</v>
      </c>
      <c r="J196" s="30">
        <f t="shared" ca="1" si="273"/>
        <v>0</v>
      </c>
      <c r="K196" s="4"/>
      <c r="L196" s="9"/>
      <c r="M196" s="10"/>
      <c r="N196" s="9"/>
      <c r="O196" s="11"/>
      <c r="P196" s="130" t="s">
        <v>426</v>
      </c>
      <c r="Q196" s="130"/>
      <c r="R196" s="12"/>
      <c r="S196" s="13"/>
      <c r="T196" s="84">
        <f ca="1">_xll.DBRW($B$3,$Q$37,$Q$38,$Q$40,$Q$41,$Q$42,$P196,T$2,T$4,T$3)</f>
        <v>0</v>
      </c>
      <c r="U196" s="84">
        <f ca="1">_xll.DBRW($B$3,$Q$37,$Q$38,$Q$40,$Q$41,$Q$42,$P196,U$2,U$4,U$3)</f>
        <v>0</v>
      </c>
      <c r="V196" s="85">
        <f t="shared" ca="1" si="274"/>
        <v>0</v>
      </c>
      <c r="W196" s="106">
        <f t="shared" ca="1" si="275"/>
        <v>0</v>
      </c>
      <c r="X196" s="15">
        <f ca="1">_xll.DBRW($B$3,$Q$37,$Q$38,$Q$40,$Q$41,$Q$42,$P196,X$2,X$4,X$3)</f>
        <v>0</v>
      </c>
      <c r="Y196" s="15">
        <f ca="1">_xll.DBRW($B$3,$Q$37,$Q$38,$Q$40,$Q$41,$Q$42,$P196,Y$2,Y$4,Y$3)</f>
        <v>0</v>
      </c>
      <c r="Z196" s="15">
        <f ca="1">_xll.DBRW($B$3,$Q$37,$Q$38,$Q$40,$Q$41,$Q$42,$P196,Z$2,Z$4,Z$3)</f>
        <v>0</v>
      </c>
      <c r="AA196" s="15">
        <f ca="1">_xll.DBRW($B$3,$Q$37,$Q$38,$Q$40,$Q$41,$Q$42,$P196,AA$2,AA$4,AA$3)</f>
        <v>0</v>
      </c>
      <c r="AB196" s="15">
        <f ca="1">_xll.DBRW($B$3,$Q$37,$Q$38,$Q$40,$Q$41,$Q$42,$P196,AB$2,AB$4,AB$3)</f>
        <v>0</v>
      </c>
      <c r="AC196" s="15">
        <f ca="1">_xll.DBRW($B$3,$Q$37,$Q$38,$Q$40,$Q$41,$Q$42,$P196,AC$2,AC$4,AC$3)</f>
        <v>0</v>
      </c>
      <c r="AD196" s="15">
        <f ca="1">_xll.DBRW($B$3,$Q$37,$Q$38,$Q$40,$Q$41,$Q$42,$P196,AD$2,AD$4,AD$3)</f>
        <v>0</v>
      </c>
      <c r="AE196" s="15">
        <f ca="1">_xll.DBRW($B$3,$Q$37,$Q$38,$Q$40,$Q$41,$Q$42,$P196,AE$2,AE$4,AE$3)</f>
        <v>0</v>
      </c>
      <c r="AF196" s="15">
        <f ca="1">_xll.DBRW($B$3,$Q$37,$Q$38,$Q$40,$Q$41,$Q$42,$P196,AF$2,AF$4,AF$3)</f>
        <v>0</v>
      </c>
      <c r="AG196" s="15">
        <f ca="1">_xll.DBRW($B$3,$Q$37,$Q$38,$Q$40,$Q$41,$Q$42,$P196,AG$2,AG$4,AG$3)</f>
        <v>0</v>
      </c>
      <c r="AH196" s="15">
        <f t="shared" ca="1" si="276"/>
        <v>0</v>
      </c>
      <c r="AI196" s="15">
        <f t="shared" ca="1" si="277"/>
        <v>0</v>
      </c>
      <c r="AJ196" s="15">
        <f t="shared" ca="1" si="278"/>
        <v>0</v>
      </c>
      <c r="AK196" s="15">
        <f t="shared" ca="1" si="279"/>
        <v>0</v>
      </c>
      <c r="AL196" s="15">
        <f t="shared" ca="1" si="280"/>
        <v>0</v>
      </c>
      <c r="AM196" s="20"/>
      <c r="AN196" s="16">
        <f ca="1">_xll.DBRW($B$3,$Q$37,$Q$38,$Q$40,$Q$41,$Q$42,$P196,AN$2,AN$4,AN$3)</f>
        <v>0</v>
      </c>
      <c r="AO196" s="16">
        <f ca="1">_xll.DBRW($B$3,$Q$37,$Q$38,$Q$40,$Q$41,$Q$42,$P196,AO$2,AO$4,AO$3)</f>
        <v>0</v>
      </c>
      <c r="AP196" s="17">
        <f t="shared" ca="1" si="281"/>
        <v>0</v>
      </c>
      <c r="AQ196" s="14">
        <f t="shared" ca="1" si="282"/>
        <v>0</v>
      </c>
      <c r="AR196" s="18">
        <f ca="1">_xll.DBRW($B$3,$Q$37,$Q$38,$Q$40,$Q$41,$Q$42,$P196,AR$2,AR$4,AR$3)</f>
        <v>0</v>
      </c>
      <c r="AS196" s="19">
        <f ca="1">_xll.DBRW($B$3,$Q$37,$Q$38,$Q$40,$Q$41,$Q$42,$P196,AS$2,AS$4,AS$3)</f>
        <v>0</v>
      </c>
      <c r="AT196" s="18">
        <f ca="1">_xll.DBRW($B$3,$Q$37,$Q$38,$Q$40,$Q$41,$Q$42,$P196,AT$2,AT$4,AT$3)</f>
        <v>0</v>
      </c>
      <c r="AU196" s="15">
        <f ca="1">_xll.DBRW($B$3,$Q$37,$Q$38,$Q$40,$Q$41,$Q$42,$P196,AU$2,AU$4,AU$3)</f>
        <v>0</v>
      </c>
      <c r="AV196" s="15">
        <f ca="1">_xll.DBRW($B$3,$Q$37,$Q$38,$Q$40,$Q$41,$Q$42,$P196,AV$2,AV$4,AV$3)</f>
        <v>0</v>
      </c>
      <c r="AW196" s="18">
        <f ca="1">_xll.DBRW($B$3,$Q$37,$Q$38,$Q$40,$Q$41,$Q$42,$P196,AW$2,AW$4,AW$3)</f>
        <v>0</v>
      </c>
      <c r="AX196" s="19">
        <f ca="1">_xll.DBRW($B$3,$Q$37,$Q$38,$Q$40,$Q$41,$Q$42,$P196,AX$2,AX$4,AX$3)</f>
        <v>0</v>
      </c>
      <c r="AY196" s="18">
        <f ca="1">_xll.DBRW($B$3,$Q$37,$Q$38,$Q$40,$Q$41,$Q$42,$P196,AY$2,AY$4,AY$3)</f>
        <v>0</v>
      </c>
      <c r="AZ196" s="15">
        <f ca="1">_xll.DBRW($B$3,$Q$37,$Q$38,$Q$40,$Q$41,$Q$42,$P196,AZ$2,AZ$4,AZ$3)</f>
        <v>0</v>
      </c>
      <c r="BA196" s="15">
        <f ca="1">_xll.DBRW($B$3,$Q$37,$Q$38,$Q$40,$Q$41,$Q$42,$P196,BA$2,BA$4,BA$3)</f>
        <v>0</v>
      </c>
      <c r="BB196" s="18">
        <f t="shared" ca="1" si="283"/>
        <v>0</v>
      </c>
      <c r="BC196" s="18">
        <f t="shared" ca="1" si="284"/>
        <v>0</v>
      </c>
      <c r="BD196" s="18">
        <f t="shared" ca="1" si="285"/>
        <v>0</v>
      </c>
      <c r="BE196" s="15">
        <f t="shared" ca="1" si="286"/>
        <v>0</v>
      </c>
      <c r="BF196" s="15">
        <f t="shared" ca="1" si="287"/>
        <v>0</v>
      </c>
      <c r="BG196" s="15">
        <f t="shared" ca="1" si="288"/>
        <v>0</v>
      </c>
      <c r="BH196" s="15">
        <f t="shared" ca="1" si="289"/>
        <v>0</v>
      </c>
      <c r="BI196" s="15">
        <f t="shared" ca="1" si="290"/>
        <v>0</v>
      </c>
      <c r="BJ196" s="15">
        <f t="shared" ca="1" si="291"/>
        <v>0</v>
      </c>
      <c r="BK196" s="15">
        <f t="shared" ca="1" si="292"/>
        <v>0</v>
      </c>
      <c r="BL196" s="15">
        <f t="shared" ca="1" si="293"/>
        <v>0</v>
      </c>
      <c r="BM196" s="16">
        <f ca="1">_xll.DBRW($B$3,$Q$37,$Q$38,$Q$40,$Q$41,$Q$42,$P196,BM$2,BM$4,BM$3)</f>
        <v>0</v>
      </c>
      <c r="BN196" s="16">
        <f ca="1">_xll.DBRW($B$3,$Q$37,$Q$38,$Q$40,$Q$41,$Q$42,$P196,BN$2,BN$4,BN$3)</f>
        <v>0</v>
      </c>
      <c r="BO196" s="17">
        <f t="shared" ca="1" si="294"/>
        <v>0</v>
      </c>
      <c r="BP196" s="14">
        <f t="shared" ca="1" si="295"/>
        <v>0</v>
      </c>
      <c r="BQ196" s="15">
        <f ca="1">_xll.DBRW($B$3,$Q$37,$Q$38,$Q$40,$Q$41,$Q$42,$P196,BQ$2,BQ$4,BQ$3)</f>
        <v>0</v>
      </c>
      <c r="BR196" s="15">
        <f ca="1">_xll.DBRW($B$3,$Q$37,$Q$38,$Q$40,$Q$41,$Q$42,$P196,BR$2,BR$4,BR$3)</f>
        <v>0</v>
      </c>
      <c r="BS196" s="15">
        <f ca="1">_xll.DBRW($B$3,$Q$37,$Q$38,$Q$40,$Q$41,$Q$42,$P196,BS$2,BS$4,BS$3)</f>
        <v>0</v>
      </c>
      <c r="BT196" s="15">
        <f ca="1">_xll.DBRW($B$3,$Q$37,$Q$38,$Q$40,$Q$41,$Q$42,$P196,BT$2,BT$4,BT$3)</f>
        <v>0</v>
      </c>
      <c r="BU196" s="15">
        <f ca="1">_xll.DBRW($B$3,$Q$37,$Q$38,$Q$40,$Q$41,$Q$42,$P196,BU$2,BU$4,BU$3)</f>
        <v>0</v>
      </c>
      <c r="BV196" s="15">
        <f ca="1">_xll.DBRW($B$3,$Q$37,$Q$38,$Q$40,$Q$41,$Q$42,$P196,BV$2,BV$4,BV$3)</f>
        <v>0</v>
      </c>
      <c r="BW196" s="15">
        <f ca="1">_xll.DBRW($B$3,$Q$37,$Q$38,$Q$40,$Q$41,$Q$42,$P196,BW$2,BW$4,BW$3)</f>
        <v>0</v>
      </c>
      <c r="BX196" s="15">
        <f ca="1">_xll.DBRW($B$3,$Q$37,$Q$38,$Q$40,$Q$41,$Q$42,$P196,BX$2,BX$4,BX$3)</f>
        <v>0</v>
      </c>
      <c r="BY196" s="15">
        <f ca="1">_xll.DBRW($B$3,$Q$37,$Q$38,$Q$40,$Q$41,$Q$42,$P196,BY$2,BY$4,BY$3)</f>
        <v>0</v>
      </c>
      <c r="BZ196" s="15">
        <f ca="1">_xll.DBRW($B$3,$Q$37,$Q$38,$Q$40,$Q$41,$Q$42,$P196,BZ$2,BZ$4,BZ$3)</f>
        <v>0</v>
      </c>
      <c r="CA196" s="15">
        <f t="shared" ca="1" si="296"/>
        <v>0</v>
      </c>
      <c r="CB196" s="15">
        <f t="shared" ca="1" si="297"/>
        <v>0</v>
      </c>
      <c r="CC196" s="15">
        <f t="shared" ca="1" si="298"/>
        <v>0</v>
      </c>
      <c r="CD196" s="15">
        <f t="shared" ca="1" si="299"/>
        <v>0</v>
      </c>
      <c r="CE196" s="15">
        <f t="shared" ca="1" si="300"/>
        <v>0</v>
      </c>
      <c r="CF196" s="15">
        <f t="shared" ca="1" si="301"/>
        <v>0</v>
      </c>
      <c r="CG196" s="15">
        <f t="shared" ca="1" si="302"/>
        <v>0</v>
      </c>
      <c r="CH196" s="15">
        <f t="shared" ca="1" si="303"/>
        <v>0</v>
      </c>
      <c r="CI196" s="15">
        <f t="shared" ca="1" si="304"/>
        <v>0</v>
      </c>
      <c r="CJ196" s="15">
        <f t="shared" ca="1" si="305"/>
        <v>0</v>
      </c>
      <c r="CK196" s="15">
        <f t="shared" ca="1" si="306"/>
        <v>0</v>
      </c>
      <c r="CL196" s="16">
        <f ca="1">_xll.DBRW($B$3,$Q$37,$Q$38,$Q$40,$Q$41,$Q$42,$P196,CL$2,CL$4,CL$3)</f>
        <v>0</v>
      </c>
      <c r="CM196" s="16">
        <f ca="1">_xll.DBRW($B$3,$Q$37,$Q$38,$Q$40,$Q$41,$Q$42,$P196,CM$2,CM$4,CM$3)</f>
        <v>0</v>
      </c>
      <c r="CN196" s="17">
        <f t="shared" ca="1" si="307"/>
        <v>0</v>
      </c>
      <c r="CO196" s="14">
        <f t="shared" ca="1" si="308"/>
        <v>0</v>
      </c>
      <c r="CP196" s="15">
        <f ca="1">_xll.DBRW($B$3,$Q$37,$Q$38,$Q$40,$Q$41,$Q$42,$P196,CP$2,CP$4,CP$3)</f>
        <v>0</v>
      </c>
      <c r="CQ196" s="15">
        <f ca="1">_xll.DBRW($B$3,$Q$37,$Q$38,$Q$40,$Q$41,$Q$42,$P196,CQ$2,CQ$4,CQ$3)</f>
        <v>0</v>
      </c>
      <c r="CR196" s="15">
        <f ca="1">_xll.DBRW($B$3,$Q$37,$Q$38,$Q$40,$Q$41,$Q$42,$P196,CR$2,CR$4,CR$3)</f>
        <v>0</v>
      </c>
      <c r="CS196" s="15">
        <f ca="1">_xll.DBRW($B$3,$Q$37,$Q$38,$Q$40,$Q$41,$Q$42,$P196,CS$2,CS$4,CS$3)</f>
        <v>0</v>
      </c>
      <c r="CT196" s="15">
        <f ca="1">_xll.DBRW($B$3,$Q$37,$Q$38,$Q$40,$Q$41,$Q$42,$P196,CT$2,CT$4,CT$3)</f>
        <v>0</v>
      </c>
      <c r="CU196" s="15">
        <f ca="1">_xll.DBRW($B$3,$Q$37,$Q$38,$Q$40,$Q$41,$Q$42,$P196,CU$2,CU$4,CU$3)</f>
        <v>0</v>
      </c>
      <c r="CV196" s="15">
        <f ca="1">_xll.DBRW($B$3,$Q$37,$Q$38,$Q$40,$Q$41,$Q$42,$P196,CV$2,CV$4,CV$3)</f>
        <v>0</v>
      </c>
      <c r="CW196" s="15">
        <f ca="1">_xll.DBRW($B$3,$Q$37,$Q$38,$Q$40,$Q$41,$Q$42,$P196,CW$2,CW$4,CW$3)</f>
        <v>0</v>
      </c>
      <c r="CX196" s="15">
        <f ca="1">_xll.DBRW($B$3,$Q$37,$Q$38,$Q$40,$Q$41,$Q$42,$P196,CX$2,CX$4,CX$3)</f>
        <v>0</v>
      </c>
      <c r="CY196" s="15">
        <f ca="1">_xll.DBRW($B$3,$Q$37,$Q$38,$Q$40,$Q$41,$Q$42,$P196,CY$2,CY$4,CY$3)</f>
        <v>0</v>
      </c>
      <c r="CZ196" s="15">
        <f t="shared" ca="1" si="309"/>
        <v>0</v>
      </c>
      <c r="DA196" s="15">
        <f t="shared" ca="1" si="310"/>
        <v>0</v>
      </c>
      <c r="DB196" s="15">
        <f t="shared" ca="1" si="311"/>
        <v>0</v>
      </c>
      <c r="DC196" s="15">
        <f t="shared" ca="1" si="312"/>
        <v>0</v>
      </c>
      <c r="DD196" s="15">
        <f t="shared" ca="1" si="313"/>
        <v>0</v>
      </c>
      <c r="DE196" s="15">
        <f t="shared" ca="1" si="314"/>
        <v>0</v>
      </c>
      <c r="DF196" s="15">
        <f t="shared" ca="1" si="315"/>
        <v>0</v>
      </c>
      <c r="DG196" s="15">
        <f t="shared" ca="1" si="316"/>
        <v>0</v>
      </c>
      <c r="DH196" s="15">
        <f t="shared" ca="1" si="317"/>
        <v>0</v>
      </c>
      <c r="DI196" s="15">
        <f t="shared" ca="1" si="318"/>
        <v>0</v>
      </c>
      <c r="DJ196" s="15">
        <f t="shared" ca="1" si="319"/>
        <v>0</v>
      </c>
      <c r="DK196" s="16">
        <f ca="1">_xll.DBRW($B$3,$Q$37,$Q$38,$Q$40,$Q$41,$Q$42,$P196,DK$2,DK$4,DK$3)</f>
        <v>0</v>
      </c>
      <c r="DL196" s="16">
        <f ca="1">_xll.DBRW($B$3,$Q$37,$Q$38,$Q$40,$Q$41,$Q$42,$P196,DL$2,DL$4,DL$3)</f>
        <v>0</v>
      </c>
      <c r="DM196" s="17">
        <f t="shared" ca="1" si="320"/>
        <v>0</v>
      </c>
      <c r="DN196" s="14">
        <f t="shared" ca="1" si="321"/>
        <v>0</v>
      </c>
      <c r="DO196" s="15">
        <f ca="1">_xll.DBRW($B$3,$Q$37,$Q$38,$Q$40,$Q$41,$Q$42,$P196,DO$2,DO$4,DO$3)</f>
        <v>0</v>
      </c>
      <c r="DP196" s="15">
        <f ca="1">_xll.DBRW($B$3,$Q$37,$Q$38,$Q$40,$Q$41,$Q$42,$P196,DP$2,DP$4,DP$3)</f>
        <v>0</v>
      </c>
      <c r="DQ196" s="15">
        <f ca="1">_xll.DBRW($B$3,$Q$37,$Q$38,$Q$40,$Q$41,$Q$42,$P196,DQ$2,DQ$4,DQ$3)</f>
        <v>0</v>
      </c>
      <c r="DR196" s="15">
        <f ca="1">_xll.DBRW($B$3,$Q$37,$Q$38,$Q$40,$Q$41,$Q$42,$P196,DR$2,DR$4,DR$3)</f>
        <v>0</v>
      </c>
      <c r="DS196" s="15">
        <f ca="1">_xll.DBRW($B$3,$Q$37,$Q$38,$Q$40,$Q$41,$Q$42,$P196,DS$2,DS$4,DS$3)</f>
        <v>0</v>
      </c>
      <c r="DT196" s="15">
        <f ca="1">_xll.DBRW($B$3,$Q$37,$Q$38,$Q$40,$Q$41,$Q$42,$P196,DT$2,DT$4,DT$3)</f>
        <v>0</v>
      </c>
      <c r="DU196" s="15">
        <f ca="1">_xll.DBRW($B$3,$Q$37,$Q$38,$Q$40,$Q$41,$Q$42,$P196,DU$2,DU$4,DU$3)</f>
        <v>0</v>
      </c>
      <c r="DV196" s="15">
        <f ca="1">_xll.DBRW($B$3,$Q$37,$Q$38,$Q$40,$Q$41,$Q$42,$P196,DV$2,DV$4,DV$3)</f>
        <v>0</v>
      </c>
      <c r="DW196" s="15">
        <f ca="1">_xll.DBRW($B$3,$Q$37,$Q$38,$Q$40,$Q$41,$Q$42,$P196,DW$2,DW$4,DW$3)</f>
        <v>0</v>
      </c>
      <c r="DX196" s="15">
        <f ca="1">_xll.DBRW($B$3,$Q$37,$Q$38,$Q$40,$Q$41,$Q$42,$P196,DX$2,DX$4,DX$3)</f>
        <v>0</v>
      </c>
      <c r="DY196" s="15">
        <f t="shared" ca="1" si="322"/>
        <v>0</v>
      </c>
      <c r="DZ196" s="15">
        <f t="shared" ca="1" si="323"/>
        <v>0</v>
      </c>
      <c r="EA196" s="15">
        <f t="shared" ca="1" si="324"/>
        <v>0</v>
      </c>
      <c r="EB196" s="15">
        <f t="shared" ca="1" si="325"/>
        <v>0</v>
      </c>
      <c r="EC196" s="15">
        <f t="shared" ca="1" si="326"/>
        <v>0</v>
      </c>
      <c r="ED196" s="15">
        <f t="shared" ca="1" si="327"/>
        <v>0</v>
      </c>
      <c r="EE196" s="15">
        <f t="shared" ca="1" si="328"/>
        <v>0</v>
      </c>
      <c r="EF196" s="15">
        <f t="shared" ca="1" si="329"/>
        <v>0</v>
      </c>
      <c r="EG196" s="15">
        <f t="shared" ca="1" si="330"/>
        <v>0</v>
      </c>
      <c r="EH196" s="15">
        <f t="shared" ca="1" si="331"/>
        <v>0</v>
      </c>
      <c r="EI196" s="15">
        <f t="shared" ca="1" si="332"/>
        <v>0</v>
      </c>
      <c r="EJ196" s="16">
        <f ca="1">_xll.DBRW($B$3,$Q$37,$Q$38,$Q$40,$Q$41,$Q$42,$P196,EJ$2,EJ$4,EJ$3)</f>
        <v>0</v>
      </c>
      <c r="EK196" s="16">
        <f ca="1">_xll.DBRW($B$3,$Q$37,$Q$38,$Q$40,$Q$41,$Q$42,$P196,EK$2,EK$4,EK$3)</f>
        <v>0</v>
      </c>
      <c r="EL196" s="17">
        <f t="shared" ca="1" si="333"/>
        <v>0</v>
      </c>
      <c r="EM196" s="14">
        <f t="shared" ca="1" si="334"/>
        <v>0</v>
      </c>
      <c r="EN196" s="15">
        <f ca="1">_xll.DBRW($B$3,$Q$37,$Q$38,$Q$40,$Q$41,$Q$42,$P196,EN$2,EN$4,EN$3)</f>
        <v>0</v>
      </c>
      <c r="EO196" s="15">
        <f ca="1">_xll.DBRW($B$3,$Q$37,$Q$38,$Q$40,$Q$41,$Q$42,$P196,EO$2,EO$4,EO$3)</f>
        <v>0</v>
      </c>
      <c r="EP196" s="15">
        <f ca="1">_xll.DBRW($B$3,$Q$37,$Q$38,$Q$40,$Q$41,$Q$42,$P196,EP$2,EP$4,EP$3)</f>
        <v>0</v>
      </c>
      <c r="EQ196" s="15">
        <f ca="1">_xll.DBRW($B$3,$Q$37,$Q$38,$Q$40,$Q$41,$Q$42,$P196,EQ$2,EQ$4,EQ$3)</f>
        <v>0</v>
      </c>
      <c r="ER196" s="15">
        <f ca="1">_xll.DBRW($B$3,$Q$37,$Q$38,$Q$40,$Q$41,$Q$42,$P196,ER$2,ER$4,ER$3)</f>
        <v>0</v>
      </c>
      <c r="ES196" s="15">
        <f ca="1">_xll.DBRW($B$3,$Q$37,$Q$38,$Q$40,$Q$41,$Q$42,$P196,ES$2,ES$4,ES$3)</f>
        <v>0</v>
      </c>
      <c r="ET196" s="15">
        <f ca="1">_xll.DBRW($B$3,$Q$37,$Q$38,$Q$40,$Q$41,$Q$42,$P196,ET$2,ET$4,ET$3)</f>
        <v>0</v>
      </c>
      <c r="EU196" s="15">
        <f ca="1">_xll.DBRW($B$3,$Q$37,$Q$38,$Q$40,$Q$41,$Q$42,$P196,EU$2,EU$4,EU$3)</f>
        <v>0</v>
      </c>
      <c r="EV196" s="15">
        <f ca="1">_xll.DBRW($B$3,$Q$37,$Q$38,$Q$40,$Q$41,$Q$42,$P196,EV$2,EV$4,EV$3)</f>
        <v>0</v>
      </c>
      <c r="EW196" s="15">
        <f ca="1">_xll.DBRW($B$3,$Q$37,$Q$38,$Q$40,$Q$41,$Q$42,$P196,EW$2,EW$4,EW$3)</f>
        <v>0</v>
      </c>
      <c r="EX196" s="15">
        <f t="shared" ca="1" si="335"/>
        <v>0</v>
      </c>
      <c r="EY196" s="15">
        <f t="shared" ca="1" si="336"/>
        <v>0</v>
      </c>
      <c r="EZ196" s="15">
        <f t="shared" ca="1" si="337"/>
        <v>0</v>
      </c>
      <c r="FA196" s="15">
        <f t="shared" ca="1" si="338"/>
        <v>0</v>
      </c>
      <c r="FB196" s="15">
        <f t="shared" ca="1" si="339"/>
        <v>0</v>
      </c>
      <c r="FC196" s="15">
        <f t="shared" ca="1" si="340"/>
        <v>0</v>
      </c>
      <c r="FD196" s="15">
        <f t="shared" ca="1" si="341"/>
        <v>0</v>
      </c>
      <c r="FE196" s="15">
        <f t="shared" ca="1" si="342"/>
        <v>0</v>
      </c>
      <c r="FF196" s="15">
        <f t="shared" ca="1" si="343"/>
        <v>0</v>
      </c>
      <c r="FG196" s="15">
        <f t="shared" ca="1" si="344"/>
        <v>0</v>
      </c>
      <c r="FH196" s="15">
        <f t="shared" ca="1" si="345"/>
        <v>0</v>
      </c>
      <c r="FI196" s="20"/>
      <c r="FJ196" s="85">
        <f t="shared" ca="1" si="346"/>
        <v>0</v>
      </c>
      <c r="FK196" s="21"/>
      <c r="FL196" s="22"/>
      <c r="FM196" s="104">
        <f ca="1">_xll.DBRW($B$3,$Q$37,$Q$38,$Q$40,$Q$41,$Q$42,$P196,FM$2,FM$4,FM$3)</f>
        <v>0</v>
      </c>
      <c r="FN196" s="105">
        <f t="shared" ca="1" si="347"/>
        <v>0</v>
      </c>
      <c r="FO196" s="104">
        <f ca="1">_xll.DBRW($B$3,$Q$37,$Q$38,$Q$40,$Q$41,$Q$42,$P196,FO$2,FO$4,FO$3)</f>
        <v>0</v>
      </c>
      <c r="FP196" s="105">
        <f t="shared" ca="1" si="348"/>
        <v>0</v>
      </c>
      <c r="FQ196" s="86">
        <f t="shared" ca="1" si="349"/>
        <v>0</v>
      </c>
      <c r="FR196" s="103">
        <f t="shared" ca="1" si="350"/>
        <v>0</v>
      </c>
      <c r="FS196" s="23"/>
      <c r="FU196" s="37"/>
      <c r="FV196" s="37"/>
      <c r="FW196" s="37"/>
      <c r="FX196" s="37"/>
      <c r="FY196" s="37"/>
      <c r="FZ196" s="37"/>
      <c r="GA196" s="37"/>
      <c r="GB196" s="37"/>
      <c r="GC196" s="37"/>
      <c r="GD196" s="37"/>
      <c r="GE196" s="37"/>
      <c r="GF196" s="37"/>
      <c r="GG196" s="37"/>
    </row>
    <row r="197" spans="1:189" ht="15" customHeight="1" x14ac:dyDescent="0.25">
      <c r="A197">
        <f t="shared" ca="1" si="272"/>
        <v>1</v>
      </c>
      <c r="C197" s="30"/>
      <c r="D197" s="30"/>
      <c r="E197" s="30" t="str">
        <f t="shared" ca="1" si="271"/>
        <v>VERIF. ELIGIBILITE PMM</v>
      </c>
      <c r="F197" s="30"/>
      <c r="G197" s="30"/>
      <c r="H197" s="30"/>
      <c r="I197" s="30" t="str">
        <f t="shared" ca="1" si="270"/>
        <v>VERIF. ELIGIBILITE PMM</v>
      </c>
      <c r="J197" s="30">
        <f t="shared" ca="1" si="273"/>
        <v>0</v>
      </c>
      <c r="K197" s="4"/>
      <c r="L197" s="9"/>
      <c r="M197" s="10"/>
      <c r="N197" s="9"/>
      <c r="O197" s="11"/>
      <c r="P197" s="130" t="s">
        <v>427</v>
      </c>
      <c r="Q197" s="130"/>
      <c r="R197" s="12"/>
      <c r="S197" s="13"/>
      <c r="T197" s="84">
        <f ca="1">_xll.DBRW($B$3,$Q$37,$Q$38,$Q$40,$Q$41,$Q$42,$P197,T$2,T$4,T$3)</f>
        <v>0</v>
      </c>
      <c r="U197" s="84">
        <f ca="1">_xll.DBRW($B$3,$Q$37,$Q$38,$Q$40,$Q$41,$Q$42,$P197,U$2,U$4,U$3)</f>
        <v>0</v>
      </c>
      <c r="V197" s="85">
        <f t="shared" ca="1" si="274"/>
        <v>0</v>
      </c>
      <c r="W197" s="106">
        <f t="shared" ca="1" si="275"/>
        <v>0</v>
      </c>
      <c r="X197" s="15">
        <f ca="1">_xll.DBRW($B$3,$Q$37,$Q$38,$Q$40,$Q$41,$Q$42,$P197,X$2,X$4,X$3)</f>
        <v>0</v>
      </c>
      <c r="Y197" s="15">
        <f ca="1">_xll.DBRW($B$3,$Q$37,$Q$38,$Q$40,$Q$41,$Q$42,$P197,Y$2,Y$4,Y$3)</f>
        <v>0</v>
      </c>
      <c r="Z197" s="15">
        <f ca="1">_xll.DBRW($B$3,$Q$37,$Q$38,$Q$40,$Q$41,$Q$42,$P197,Z$2,Z$4,Z$3)</f>
        <v>0</v>
      </c>
      <c r="AA197" s="15">
        <f ca="1">_xll.DBRW($B$3,$Q$37,$Q$38,$Q$40,$Q$41,$Q$42,$P197,AA$2,AA$4,AA$3)</f>
        <v>0</v>
      </c>
      <c r="AB197" s="15">
        <f ca="1">_xll.DBRW($B$3,$Q$37,$Q$38,$Q$40,$Q$41,$Q$42,$P197,AB$2,AB$4,AB$3)</f>
        <v>0</v>
      </c>
      <c r="AC197" s="15">
        <f ca="1">_xll.DBRW($B$3,$Q$37,$Q$38,$Q$40,$Q$41,$Q$42,$P197,AC$2,AC$4,AC$3)</f>
        <v>0</v>
      </c>
      <c r="AD197" s="15">
        <f ca="1">_xll.DBRW($B$3,$Q$37,$Q$38,$Q$40,$Q$41,$Q$42,$P197,AD$2,AD$4,AD$3)</f>
        <v>0</v>
      </c>
      <c r="AE197" s="15">
        <f ca="1">_xll.DBRW($B$3,$Q$37,$Q$38,$Q$40,$Q$41,$Q$42,$P197,AE$2,AE$4,AE$3)</f>
        <v>0</v>
      </c>
      <c r="AF197" s="15">
        <f ca="1">_xll.DBRW($B$3,$Q$37,$Q$38,$Q$40,$Q$41,$Q$42,$P197,AF$2,AF$4,AF$3)</f>
        <v>0</v>
      </c>
      <c r="AG197" s="15">
        <f ca="1">_xll.DBRW($B$3,$Q$37,$Q$38,$Q$40,$Q$41,$Q$42,$P197,AG$2,AG$4,AG$3)</f>
        <v>0</v>
      </c>
      <c r="AH197" s="15">
        <f t="shared" ca="1" si="276"/>
        <v>0</v>
      </c>
      <c r="AI197" s="15">
        <f t="shared" ca="1" si="277"/>
        <v>0</v>
      </c>
      <c r="AJ197" s="15">
        <f t="shared" ca="1" si="278"/>
        <v>0</v>
      </c>
      <c r="AK197" s="15">
        <f t="shared" ca="1" si="279"/>
        <v>0</v>
      </c>
      <c r="AL197" s="15">
        <f t="shared" ca="1" si="280"/>
        <v>0</v>
      </c>
      <c r="AM197" s="20"/>
      <c r="AN197" s="16">
        <f ca="1">_xll.DBRW($B$3,$Q$37,$Q$38,$Q$40,$Q$41,$Q$42,$P197,AN$2,AN$4,AN$3)</f>
        <v>0</v>
      </c>
      <c r="AO197" s="16">
        <f ca="1">_xll.DBRW($B$3,$Q$37,$Q$38,$Q$40,$Q$41,$Q$42,$P197,AO$2,AO$4,AO$3)</f>
        <v>0</v>
      </c>
      <c r="AP197" s="17">
        <f t="shared" ca="1" si="281"/>
        <v>0</v>
      </c>
      <c r="AQ197" s="14">
        <f t="shared" ca="1" si="282"/>
        <v>0</v>
      </c>
      <c r="AR197" s="18">
        <f ca="1">_xll.DBRW($B$3,$Q$37,$Q$38,$Q$40,$Q$41,$Q$42,$P197,AR$2,AR$4,AR$3)</f>
        <v>0</v>
      </c>
      <c r="AS197" s="19">
        <f ca="1">_xll.DBRW($B$3,$Q$37,$Q$38,$Q$40,$Q$41,$Q$42,$P197,AS$2,AS$4,AS$3)</f>
        <v>0</v>
      </c>
      <c r="AT197" s="18">
        <f ca="1">_xll.DBRW($B$3,$Q$37,$Q$38,$Q$40,$Q$41,$Q$42,$P197,AT$2,AT$4,AT$3)</f>
        <v>0</v>
      </c>
      <c r="AU197" s="15">
        <f ca="1">_xll.DBRW($B$3,$Q$37,$Q$38,$Q$40,$Q$41,$Q$42,$P197,AU$2,AU$4,AU$3)</f>
        <v>0</v>
      </c>
      <c r="AV197" s="15">
        <f ca="1">_xll.DBRW($B$3,$Q$37,$Q$38,$Q$40,$Q$41,$Q$42,$P197,AV$2,AV$4,AV$3)</f>
        <v>0</v>
      </c>
      <c r="AW197" s="18">
        <f ca="1">_xll.DBRW($B$3,$Q$37,$Q$38,$Q$40,$Q$41,$Q$42,$P197,AW$2,AW$4,AW$3)</f>
        <v>0</v>
      </c>
      <c r="AX197" s="19">
        <f ca="1">_xll.DBRW($B$3,$Q$37,$Q$38,$Q$40,$Q$41,$Q$42,$P197,AX$2,AX$4,AX$3)</f>
        <v>0</v>
      </c>
      <c r="AY197" s="18">
        <f ca="1">_xll.DBRW($B$3,$Q$37,$Q$38,$Q$40,$Q$41,$Q$42,$P197,AY$2,AY$4,AY$3)</f>
        <v>0</v>
      </c>
      <c r="AZ197" s="15">
        <f ca="1">_xll.DBRW($B$3,$Q$37,$Q$38,$Q$40,$Q$41,$Q$42,$P197,AZ$2,AZ$4,AZ$3)</f>
        <v>0</v>
      </c>
      <c r="BA197" s="15">
        <f ca="1">_xll.DBRW($B$3,$Q$37,$Q$38,$Q$40,$Q$41,$Q$42,$P197,BA$2,BA$4,BA$3)</f>
        <v>0</v>
      </c>
      <c r="BB197" s="18">
        <f t="shared" ca="1" si="283"/>
        <v>0</v>
      </c>
      <c r="BC197" s="18">
        <f t="shared" ca="1" si="284"/>
        <v>0</v>
      </c>
      <c r="BD197" s="18">
        <f t="shared" ca="1" si="285"/>
        <v>0</v>
      </c>
      <c r="BE197" s="15">
        <f t="shared" ca="1" si="286"/>
        <v>0</v>
      </c>
      <c r="BF197" s="15">
        <f t="shared" ca="1" si="287"/>
        <v>0</v>
      </c>
      <c r="BG197" s="15">
        <f t="shared" ca="1" si="288"/>
        <v>0</v>
      </c>
      <c r="BH197" s="15">
        <f t="shared" ca="1" si="289"/>
        <v>0</v>
      </c>
      <c r="BI197" s="15">
        <f t="shared" ca="1" si="290"/>
        <v>0</v>
      </c>
      <c r="BJ197" s="15">
        <f t="shared" ca="1" si="291"/>
        <v>0</v>
      </c>
      <c r="BK197" s="15">
        <f t="shared" ca="1" si="292"/>
        <v>0</v>
      </c>
      <c r="BL197" s="15">
        <f t="shared" ca="1" si="293"/>
        <v>0</v>
      </c>
      <c r="BM197" s="16">
        <f ca="1">_xll.DBRW($B$3,$Q$37,$Q$38,$Q$40,$Q$41,$Q$42,$P197,BM$2,BM$4,BM$3)</f>
        <v>0</v>
      </c>
      <c r="BN197" s="16">
        <f ca="1">_xll.DBRW($B$3,$Q$37,$Q$38,$Q$40,$Q$41,$Q$42,$P197,BN$2,BN$4,BN$3)</f>
        <v>0</v>
      </c>
      <c r="BO197" s="17">
        <f t="shared" ca="1" si="294"/>
        <v>0</v>
      </c>
      <c r="BP197" s="14">
        <f t="shared" ca="1" si="295"/>
        <v>0</v>
      </c>
      <c r="BQ197" s="15">
        <f ca="1">_xll.DBRW($B$3,$Q$37,$Q$38,$Q$40,$Q$41,$Q$42,$P197,BQ$2,BQ$4,BQ$3)</f>
        <v>0</v>
      </c>
      <c r="BR197" s="15">
        <f ca="1">_xll.DBRW($B$3,$Q$37,$Q$38,$Q$40,$Q$41,$Q$42,$P197,BR$2,BR$4,BR$3)</f>
        <v>0</v>
      </c>
      <c r="BS197" s="15">
        <f ca="1">_xll.DBRW($B$3,$Q$37,$Q$38,$Q$40,$Q$41,$Q$42,$P197,BS$2,BS$4,BS$3)</f>
        <v>0</v>
      </c>
      <c r="BT197" s="15">
        <f ca="1">_xll.DBRW($B$3,$Q$37,$Q$38,$Q$40,$Q$41,$Q$42,$P197,BT$2,BT$4,BT$3)</f>
        <v>0</v>
      </c>
      <c r="BU197" s="15">
        <f ca="1">_xll.DBRW($B$3,$Q$37,$Q$38,$Q$40,$Q$41,$Q$42,$P197,BU$2,BU$4,BU$3)</f>
        <v>0</v>
      </c>
      <c r="BV197" s="15">
        <f ca="1">_xll.DBRW($B$3,$Q$37,$Q$38,$Q$40,$Q$41,$Q$42,$P197,BV$2,BV$4,BV$3)</f>
        <v>0</v>
      </c>
      <c r="BW197" s="15">
        <f ca="1">_xll.DBRW($B$3,$Q$37,$Q$38,$Q$40,$Q$41,$Q$42,$P197,BW$2,BW$4,BW$3)</f>
        <v>0</v>
      </c>
      <c r="BX197" s="15">
        <f ca="1">_xll.DBRW($B$3,$Q$37,$Q$38,$Q$40,$Q$41,$Q$42,$P197,BX$2,BX$4,BX$3)</f>
        <v>0</v>
      </c>
      <c r="BY197" s="15">
        <f ca="1">_xll.DBRW($B$3,$Q$37,$Q$38,$Q$40,$Q$41,$Q$42,$P197,BY$2,BY$4,BY$3)</f>
        <v>0</v>
      </c>
      <c r="BZ197" s="15">
        <f ca="1">_xll.DBRW($B$3,$Q$37,$Q$38,$Q$40,$Q$41,$Q$42,$P197,BZ$2,BZ$4,BZ$3)</f>
        <v>0</v>
      </c>
      <c r="CA197" s="15">
        <f t="shared" ca="1" si="296"/>
        <v>0</v>
      </c>
      <c r="CB197" s="15">
        <f t="shared" ca="1" si="297"/>
        <v>0</v>
      </c>
      <c r="CC197" s="15">
        <f t="shared" ca="1" si="298"/>
        <v>0</v>
      </c>
      <c r="CD197" s="15">
        <f t="shared" ca="1" si="299"/>
        <v>0</v>
      </c>
      <c r="CE197" s="15">
        <f t="shared" ca="1" si="300"/>
        <v>0</v>
      </c>
      <c r="CF197" s="15">
        <f t="shared" ca="1" si="301"/>
        <v>0</v>
      </c>
      <c r="CG197" s="15">
        <f t="shared" ca="1" si="302"/>
        <v>0</v>
      </c>
      <c r="CH197" s="15">
        <f t="shared" ca="1" si="303"/>
        <v>0</v>
      </c>
      <c r="CI197" s="15">
        <f t="shared" ca="1" si="304"/>
        <v>0</v>
      </c>
      <c r="CJ197" s="15">
        <f t="shared" ca="1" si="305"/>
        <v>0</v>
      </c>
      <c r="CK197" s="15">
        <f t="shared" ca="1" si="306"/>
        <v>0</v>
      </c>
      <c r="CL197" s="16">
        <f ca="1">_xll.DBRW($B$3,$Q$37,$Q$38,$Q$40,$Q$41,$Q$42,$P197,CL$2,CL$4,CL$3)</f>
        <v>0</v>
      </c>
      <c r="CM197" s="16">
        <f ca="1">_xll.DBRW($B$3,$Q$37,$Q$38,$Q$40,$Q$41,$Q$42,$P197,CM$2,CM$4,CM$3)</f>
        <v>0</v>
      </c>
      <c r="CN197" s="17">
        <f t="shared" ca="1" si="307"/>
        <v>0</v>
      </c>
      <c r="CO197" s="14">
        <f t="shared" ca="1" si="308"/>
        <v>0</v>
      </c>
      <c r="CP197" s="15">
        <f ca="1">_xll.DBRW($B$3,$Q$37,$Q$38,$Q$40,$Q$41,$Q$42,$P197,CP$2,CP$4,CP$3)</f>
        <v>0</v>
      </c>
      <c r="CQ197" s="15">
        <f ca="1">_xll.DBRW($B$3,$Q$37,$Q$38,$Q$40,$Q$41,$Q$42,$P197,CQ$2,CQ$4,CQ$3)</f>
        <v>0</v>
      </c>
      <c r="CR197" s="15">
        <f ca="1">_xll.DBRW($B$3,$Q$37,$Q$38,$Q$40,$Q$41,$Q$42,$P197,CR$2,CR$4,CR$3)</f>
        <v>0</v>
      </c>
      <c r="CS197" s="15">
        <f ca="1">_xll.DBRW($B$3,$Q$37,$Q$38,$Q$40,$Q$41,$Q$42,$P197,CS$2,CS$4,CS$3)</f>
        <v>0</v>
      </c>
      <c r="CT197" s="15">
        <f ca="1">_xll.DBRW($B$3,$Q$37,$Q$38,$Q$40,$Q$41,$Q$42,$P197,CT$2,CT$4,CT$3)</f>
        <v>0</v>
      </c>
      <c r="CU197" s="15">
        <f ca="1">_xll.DBRW($B$3,$Q$37,$Q$38,$Q$40,$Q$41,$Q$42,$P197,CU$2,CU$4,CU$3)</f>
        <v>0</v>
      </c>
      <c r="CV197" s="15">
        <f ca="1">_xll.DBRW($B$3,$Q$37,$Q$38,$Q$40,$Q$41,$Q$42,$P197,CV$2,CV$4,CV$3)</f>
        <v>0</v>
      </c>
      <c r="CW197" s="15">
        <f ca="1">_xll.DBRW($B$3,$Q$37,$Q$38,$Q$40,$Q$41,$Q$42,$P197,CW$2,CW$4,CW$3)</f>
        <v>0</v>
      </c>
      <c r="CX197" s="15">
        <f ca="1">_xll.DBRW($B$3,$Q$37,$Q$38,$Q$40,$Q$41,$Q$42,$P197,CX$2,CX$4,CX$3)</f>
        <v>0</v>
      </c>
      <c r="CY197" s="15">
        <f ca="1">_xll.DBRW($B$3,$Q$37,$Q$38,$Q$40,$Q$41,$Q$42,$P197,CY$2,CY$4,CY$3)</f>
        <v>0</v>
      </c>
      <c r="CZ197" s="15">
        <f t="shared" ca="1" si="309"/>
        <v>0</v>
      </c>
      <c r="DA197" s="15">
        <f t="shared" ca="1" si="310"/>
        <v>0</v>
      </c>
      <c r="DB197" s="15">
        <f t="shared" ca="1" si="311"/>
        <v>0</v>
      </c>
      <c r="DC197" s="15">
        <f t="shared" ca="1" si="312"/>
        <v>0</v>
      </c>
      <c r="DD197" s="15">
        <f t="shared" ca="1" si="313"/>
        <v>0</v>
      </c>
      <c r="DE197" s="15">
        <f t="shared" ca="1" si="314"/>
        <v>0</v>
      </c>
      <c r="DF197" s="15">
        <f t="shared" ca="1" si="315"/>
        <v>0</v>
      </c>
      <c r="DG197" s="15">
        <f t="shared" ca="1" si="316"/>
        <v>0</v>
      </c>
      <c r="DH197" s="15">
        <f t="shared" ca="1" si="317"/>
        <v>0</v>
      </c>
      <c r="DI197" s="15">
        <f t="shared" ca="1" si="318"/>
        <v>0</v>
      </c>
      <c r="DJ197" s="15">
        <f t="shared" ca="1" si="319"/>
        <v>0</v>
      </c>
      <c r="DK197" s="16">
        <f ca="1">_xll.DBRW($B$3,$Q$37,$Q$38,$Q$40,$Q$41,$Q$42,$P197,DK$2,DK$4,DK$3)</f>
        <v>0</v>
      </c>
      <c r="DL197" s="16">
        <f ca="1">_xll.DBRW($B$3,$Q$37,$Q$38,$Q$40,$Q$41,$Q$42,$P197,DL$2,DL$4,DL$3)</f>
        <v>0</v>
      </c>
      <c r="DM197" s="17">
        <f t="shared" ca="1" si="320"/>
        <v>0</v>
      </c>
      <c r="DN197" s="14">
        <f t="shared" ca="1" si="321"/>
        <v>0</v>
      </c>
      <c r="DO197" s="15">
        <f ca="1">_xll.DBRW($B$3,$Q$37,$Q$38,$Q$40,$Q$41,$Q$42,$P197,DO$2,DO$4,DO$3)</f>
        <v>0</v>
      </c>
      <c r="DP197" s="15">
        <f ca="1">_xll.DBRW($B$3,$Q$37,$Q$38,$Q$40,$Q$41,$Q$42,$P197,DP$2,DP$4,DP$3)</f>
        <v>0</v>
      </c>
      <c r="DQ197" s="15">
        <f ca="1">_xll.DBRW($B$3,$Q$37,$Q$38,$Q$40,$Q$41,$Q$42,$P197,DQ$2,DQ$4,DQ$3)</f>
        <v>0</v>
      </c>
      <c r="DR197" s="15">
        <f ca="1">_xll.DBRW($B$3,$Q$37,$Q$38,$Q$40,$Q$41,$Q$42,$P197,DR$2,DR$4,DR$3)</f>
        <v>0</v>
      </c>
      <c r="DS197" s="15">
        <f ca="1">_xll.DBRW($B$3,$Q$37,$Q$38,$Q$40,$Q$41,$Q$42,$P197,DS$2,DS$4,DS$3)</f>
        <v>0</v>
      </c>
      <c r="DT197" s="15">
        <f ca="1">_xll.DBRW($B$3,$Q$37,$Q$38,$Q$40,$Q$41,$Q$42,$P197,DT$2,DT$4,DT$3)</f>
        <v>0</v>
      </c>
      <c r="DU197" s="15">
        <f ca="1">_xll.DBRW($B$3,$Q$37,$Q$38,$Q$40,$Q$41,$Q$42,$P197,DU$2,DU$4,DU$3)</f>
        <v>0</v>
      </c>
      <c r="DV197" s="15">
        <f ca="1">_xll.DBRW($B$3,$Q$37,$Q$38,$Q$40,$Q$41,$Q$42,$P197,DV$2,DV$4,DV$3)</f>
        <v>0</v>
      </c>
      <c r="DW197" s="15">
        <f ca="1">_xll.DBRW($B$3,$Q$37,$Q$38,$Q$40,$Q$41,$Q$42,$P197,DW$2,DW$4,DW$3)</f>
        <v>0</v>
      </c>
      <c r="DX197" s="15">
        <f ca="1">_xll.DBRW($B$3,$Q$37,$Q$38,$Q$40,$Q$41,$Q$42,$P197,DX$2,DX$4,DX$3)</f>
        <v>0</v>
      </c>
      <c r="DY197" s="15">
        <f t="shared" ca="1" si="322"/>
        <v>0</v>
      </c>
      <c r="DZ197" s="15">
        <f t="shared" ca="1" si="323"/>
        <v>0</v>
      </c>
      <c r="EA197" s="15">
        <f t="shared" ca="1" si="324"/>
        <v>0</v>
      </c>
      <c r="EB197" s="15">
        <f t="shared" ca="1" si="325"/>
        <v>0</v>
      </c>
      <c r="EC197" s="15">
        <f t="shared" ca="1" si="326"/>
        <v>0</v>
      </c>
      <c r="ED197" s="15">
        <f t="shared" ca="1" si="327"/>
        <v>0</v>
      </c>
      <c r="EE197" s="15">
        <f t="shared" ca="1" si="328"/>
        <v>0</v>
      </c>
      <c r="EF197" s="15">
        <f t="shared" ca="1" si="329"/>
        <v>0</v>
      </c>
      <c r="EG197" s="15">
        <f t="shared" ca="1" si="330"/>
        <v>0</v>
      </c>
      <c r="EH197" s="15">
        <f t="shared" ca="1" si="331"/>
        <v>0</v>
      </c>
      <c r="EI197" s="15">
        <f t="shared" ca="1" si="332"/>
        <v>0</v>
      </c>
      <c r="EJ197" s="16">
        <f ca="1">_xll.DBRW($B$3,$Q$37,$Q$38,$Q$40,$Q$41,$Q$42,$P197,EJ$2,EJ$4,EJ$3)</f>
        <v>0</v>
      </c>
      <c r="EK197" s="16">
        <f ca="1">_xll.DBRW($B$3,$Q$37,$Q$38,$Q$40,$Q$41,$Q$42,$P197,EK$2,EK$4,EK$3)</f>
        <v>0</v>
      </c>
      <c r="EL197" s="17">
        <f t="shared" ca="1" si="333"/>
        <v>0</v>
      </c>
      <c r="EM197" s="14">
        <f t="shared" ca="1" si="334"/>
        <v>0</v>
      </c>
      <c r="EN197" s="15">
        <f ca="1">_xll.DBRW($B$3,$Q$37,$Q$38,$Q$40,$Q$41,$Q$42,$P197,EN$2,EN$4,EN$3)</f>
        <v>0</v>
      </c>
      <c r="EO197" s="15">
        <f ca="1">_xll.DBRW($B$3,$Q$37,$Q$38,$Q$40,$Q$41,$Q$42,$P197,EO$2,EO$4,EO$3)</f>
        <v>0</v>
      </c>
      <c r="EP197" s="15">
        <f ca="1">_xll.DBRW($B$3,$Q$37,$Q$38,$Q$40,$Q$41,$Q$42,$P197,EP$2,EP$4,EP$3)</f>
        <v>0</v>
      </c>
      <c r="EQ197" s="15">
        <f ca="1">_xll.DBRW($B$3,$Q$37,$Q$38,$Q$40,$Q$41,$Q$42,$P197,EQ$2,EQ$4,EQ$3)</f>
        <v>0</v>
      </c>
      <c r="ER197" s="15">
        <f ca="1">_xll.DBRW($B$3,$Q$37,$Q$38,$Q$40,$Q$41,$Q$42,$P197,ER$2,ER$4,ER$3)</f>
        <v>0</v>
      </c>
      <c r="ES197" s="15">
        <f ca="1">_xll.DBRW($B$3,$Q$37,$Q$38,$Q$40,$Q$41,$Q$42,$P197,ES$2,ES$4,ES$3)</f>
        <v>0</v>
      </c>
      <c r="ET197" s="15">
        <f ca="1">_xll.DBRW($B$3,$Q$37,$Q$38,$Q$40,$Q$41,$Q$42,$P197,ET$2,ET$4,ET$3)</f>
        <v>0</v>
      </c>
      <c r="EU197" s="15">
        <f ca="1">_xll.DBRW($B$3,$Q$37,$Q$38,$Q$40,$Q$41,$Q$42,$P197,EU$2,EU$4,EU$3)</f>
        <v>0</v>
      </c>
      <c r="EV197" s="15">
        <f ca="1">_xll.DBRW($B$3,$Q$37,$Q$38,$Q$40,$Q$41,$Q$42,$P197,EV$2,EV$4,EV$3)</f>
        <v>0</v>
      </c>
      <c r="EW197" s="15">
        <f ca="1">_xll.DBRW($B$3,$Q$37,$Q$38,$Q$40,$Q$41,$Q$42,$P197,EW$2,EW$4,EW$3)</f>
        <v>0</v>
      </c>
      <c r="EX197" s="15">
        <f t="shared" ca="1" si="335"/>
        <v>0</v>
      </c>
      <c r="EY197" s="15">
        <f t="shared" ca="1" si="336"/>
        <v>0</v>
      </c>
      <c r="EZ197" s="15">
        <f t="shared" ca="1" si="337"/>
        <v>0</v>
      </c>
      <c r="FA197" s="15">
        <f t="shared" ca="1" si="338"/>
        <v>0</v>
      </c>
      <c r="FB197" s="15">
        <f t="shared" ca="1" si="339"/>
        <v>0</v>
      </c>
      <c r="FC197" s="15">
        <f t="shared" ca="1" si="340"/>
        <v>0</v>
      </c>
      <c r="FD197" s="15">
        <f t="shared" ca="1" si="341"/>
        <v>0</v>
      </c>
      <c r="FE197" s="15">
        <f t="shared" ca="1" si="342"/>
        <v>0</v>
      </c>
      <c r="FF197" s="15">
        <f t="shared" ca="1" si="343"/>
        <v>0</v>
      </c>
      <c r="FG197" s="15">
        <f t="shared" ca="1" si="344"/>
        <v>0</v>
      </c>
      <c r="FH197" s="15">
        <f t="shared" ca="1" si="345"/>
        <v>0</v>
      </c>
      <c r="FI197" s="20"/>
      <c r="FJ197" s="85">
        <f t="shared" ca="1" si="346"/>
        <v>0</v>
      </c>
      <c r="FK197" s="21"/>
      <c r="FL197" s="22"/>
      <c r="FM197" s="104">
        <f ca="1">_xll.DBRW($B$3,$Q$37,$Q$38,$Q$40,$Q$41,$Q$42,$P197,FM$2,FM$4,FM$3)</f>
        <v>0</v>
      </c>
      <c r="FN197" s="105">
        <f t="shared" ca="1" si="347"/>
        <v>0</v>
      </c>
      <c r="FO197" s="104">
        <f ca="1">_xll.DBRW($B$3,$Q$37,$Q$38,$Q$40,$Q$41,$Q$42,$P197,FO$2,FO$4,FO$3)</f>
        <v>0</v>
      </c>
      <c r="FP197" s="105">
        <f t="shared" ca="1" si="348"/>
        <v>0</v>
      </c>
      <c r="FQ197" s="86">
        <f t="shared" ca="1" si="349"/>
        <v>0</v>
      </c>
      <c r="FR197" s="103">
        <f t="shared" ca="1" si="350"/>
        <v>0</v>
      </c>
      <c r="FS197" s="23"/>
      <c r="FU197" s="37"/>
      <c r="FV197" s="37"/>
      <c r="FW197" s="37"/>
      <c r="FX197" s="37"/>
      <c r="FY197" s="37"/>
      <c r="FZ197" s="37"/>
      <c r="GA197" s="37"/>
      <c r="GB197" s="37"/>
      <c r="GC197" s="37"/>
      <c r="GD197" s="37"/>
      <c r="GE197" s="37"/>
      <c r="GF197" s="37"/>
      <c r="GG197" s="37"/>
    </row>
    <row r="198" spans="1:189" ht="15" customHeight="1" x14ac:dyDescent="0.25">
      <c r="A198">
        <f t="shared" ca="1" si="272"/>
        <v>1</v>
      </c>
      <c r="C198" s="30"/>
      <c r="D198" s="30"/>
      <c r="E198" s="30" t="str">
        <f t="shared" ca="1" si="271"/>
        <v>VERIF. ELIGIBILITE PMM</v>
      </c>
      <c r="F198" s="30"/>
      <c r="G198" s="30"/>
      <c r="H198" s="30"/>
      <c r="I198" s="30" t="str">
        <f t="shared" ca="1" si="270"/>
        <v>VERIF. ELIGIBILITE PMM</v>
      </c>
      <c r="J198" s="30">
        <f t="shared" ca="1" si="273"/>
        <v>0</v>
      </c>
      <c r="K198" s="4"/>
      <c r="L198" s="9"/>
      <c r="M198" s="10"/>
      <c r="N198" s="9"/>
      <c r="O198" s="11"/>
      <c r="P198" s="130" t="s">
        <v>428</v>
      </c>
      <c r="Q198" s="130"/>
      <c r="R198" s="12"/>
      <c r="S198" s="13"/>
      <c r="T198" s="84">
        <f ca="1">_xll.DBRW($B$3,$Q$37,$Q$38,$Q$40,$Q$41,$Q$42,$P198,T$2,T$4,T$3)</f>
        <v>0</v>
      </c>
      <c r="U198" s="84">
        <f ca="1">_xll.DBRW($B$3,$Q$37,$Q$38,$Q$40,$Q$41,$Q$42,$P198,U$2,U$4,U$3)</f>
        <v>0</v>
      </c>
      <c r="V198" s="85">
        <f t="shared" ca="1" si="274"/>
        <v>0</v>
      </c>
      <c r="W198" s="106">
        <f t="shared" ca="1" si="275"/>
        <v>0</v>
      </c>
      <c r="X198" s="15">
        <f ca="1">_xll.DBRW($B$3,$Q$37,$Q$38,$Q$40,$Q$41,$Q$42,$P198,X$2,X$4,X$3)</f>
        <v>0</v>
      </c>
      <c r="Y198" s="15">
        <f ca="1">_xll.DBRW($B$3,$Q$37,$Q$38,$Q$40,$Q$41,$Q$42,$P198,Y$2,Y$4,Y$3)</f>
        <v>0</v>
      </c>
      <c r="Z198" s="15">
        <f ca="1">_xll.DBRW($B$3,$Q$37,$Q$38,$Q$40,$Q$41,$Q$42,$P198,Z$2,Z$4,Z$3)</f>
        <v>0</v>
      </c>
      <c r="AA198" s="15">
        <f ca="1">_xll.DBRW($B$3,$Q$37,$Q$38,$Q$40,$Q$41,$Q$42,$P198,AA$2,AA$4,AA$3)</f>
        <v>0</v>
      </c>
      <c r="AB198" s="15">
        <f ca="1">_xll.DBRW($B$3,$Q$37,$Q$38,$Q$40,$Q$41,$Q$42,$P198,AB$2,AB$4,AB$3)</f>
        <v>0</v>
      </c>
      <c r="AC198" s="15">
        <f ca="1">_xll.DBRW($B$3,$Q$37,$Q$38,$Q$40,$Q$41,$Q$42,$P198,AC$2,AC$4,AC$3)</f>
        <v>0</v>
      </c>
      <c r="AD198" s="15">
        <f ca="1">_xll.DBRW($B$3,$Q$37,$Q$38,$Q$40,$Q$41,$Q$42,$P198,AD$2,AD$4,AD$3)</f>
        <v>0</v>
      </c>
      <c r="AE198" s="15">
        <f ca="1">_xll.DBRW($B$3,$Q$37,$Q$38,$Q$40,$Q$41,$Q$42,$P198,AE$2,AE$4,AE$3)</f>
        <v>0</v>
      </c>
      <c r="AF198" s="15">
        <f ca="1">_xll.DBRW($B$3,$Q$37,$Q$38,$Q$40,$Q$41,$Q$42,$P198,AF$2,AF$4,AF$3)</f>
        <v>0</v>
      </c>
      <c r="AG198" s="15">
        <f ca="1">_xll.DBRW($B$3,$Q$37,$Q$38,$Q$40,$Q$41,$Q$42,$P198,AG$2,AG$4,AG$3)</f>
        <v>0</v>
      </c>
      <c r="AH198" s="15">
        <f t="shared" ca="1" si="276"/>
        <v>0</v>
      </c>
      <c r="AI198" s="15">
        <f t="shared" ca="1" si="277"/>
        <v>0</v>
      </c>
      <c r="AJ198" s="15">
        <f t="shared" ca="1" si="278"/>
        <v>0</v>
      </c>
      <c r="AK198" s="15">
        <f t="shared" ca="1" si="279"/>
        <v>0</v>
      </c>
      <c r="AL198" s="15">
        <f t="shared" ca="1" si="280"/>
        <v>0</v>
      </c>
      <c r="AM198" s="20"/>
      <c r="AN198" s="16">
        <f ca="1">_xll.DBRW($B$3,$Q$37,$Q$38,$Q$40,$Q$41,$Q$42,$P198,AN$2,AN$4,AN$3)</f>
        <v>0</v>
      </c>
      <c r="AO198" s="16">
        <f ca="1">_xll.DBRW($B$3,$Q$37,$Q$38,$Q$40,$Q$41,$Q$42,$P198,AO$2,AO$4,AO$3)</f>
        <v>0</v>
      </c>
      <c r="AP198" s="17">
        <f t="shared" ca="1" si="281"/>
        <v>0</v>
      </c>
      <c r="AQ198" s="14">
        <f t="shared" ca="1" si="282"/>
        <v>0</v>
      </c>
      <c r="AR198" s="18">
        <f ca="1">_xll.DBRW($B$3,$Q$37,$Q$38,$Q$40,$Q$41,$Q$42,$P198,AR$2,AR$4,AR$3)</f>
        <v>0</v>
      </c>
      <c r="AS198" s="19">
        <f ca="1">_xll.DBRW($B$3,$Q$37,$Q$38,$Q$40,$Q$41,$Q$42,$P198,AS$2,AS$4,AS$3)</f>
        <v>0</v>
      </c>
      <c r="AT198" s="18">
        <f ca="1">_xll.DBRW($B$3,$Q$37,$Q$38,$Q$40,$Q$41,$Q$42,$P198,AT$2,AT$4,AT$3)</f>
        <v>0</v>
      </c>
      <c r="AU198" s="15">
        <f ca="1">_xll.DBRW($B$3,$Q$37,$Q$38,$Q$40,$Q$41,$Q$42,$P198,AU$2,AU$4,AU$3)</f>
        <v>0</v>
      </c>
      <c r="AV198" s="15">
        <f ca="1">_xll.DBRW($B$3,$Q$37,$Q$38,$Q$40,$Q$41,$Q$42,$P198,AV$2,AV$4,AV$3)</f>
        <v>0</v>
      </c>
      <c r="AW198" s="18">
        <f ca="1">_xll.DBRW($B$3,$Q$37,$Q$38,$Q$40,$Q$41,$Q$42,$P198,AW$2,AW$4,AW$3)</f>
        <v>0</v>
      </c>
      <c r="AX198" s="19">
        <f ca="1">_xll.DBRW($B$3,$Q$37,$Q$38,$Q$40,$Q$41,$Q$42,$P198,AX$2,AX$4,AX$3)</f>
        <v>0</v>
      </c>
      <c r="AY198" s="18">
        <f ca="1">_xll.DBRW($B$3,$Q$37,$Q$38,$Q$40,$Q$41,$Q$42,$P198,AY$2,AY$4,AY$3)</f>
        <v>0</v>
      </c>
      <c r="AZ198" s="15">
        <f ca="1">_xll.DBRW($B$3,$Q$37,$Q$38,$Q$40,$Q$41,$Q$42,$P198,AZ$2,AZ$4,AZ$3)</f>
        <v>0</v>
      </c>
      <c r="BA198" s="15">
        <f ca="1">_xll.DBRW($B$3,$Q$37,$Q$38,$Q$40,$Q$41,$Q$42,$P198,BA$2,BA$4,BA$3)</f>
        <v>0</v>
      </c>
      <c r="BB198" s="18">
        <f t="shared" ca="1" si="283"/>
        <v>0</v>
      </c>
      <c r="BC198" s="18">
        <f t="shared" ca="1" si="284"/>
        <v>0</v>
      </c>
      <c r="BD198" s="18">
        <f t="shared" ca="1" si="285"/>
        <v>0</v>
      </c>
      <c r="BE198" s="15">
        <f t="shared" ca="1" si="286"/>
        <v>0</v>
      </c>
      <c r="BF198" s="15">
        <f t="shared" ca="1" si="287"/>
        <v>0</v>
      </c>
      <c r="BG198" s="15">
        <f t="shared" ca="1" si="288"/>
        <v>0</v>
      </c>
      <c r="BH198" s="15">
        <f t="shared" ca="1" si="289"/>
        <v>0</v>
      </c>
      <c r="BI198" s="15">
        <f t="shared" ca="1" si="290"/>
        <v>0</v>
      </c>
      <c r="BJ198" s="15">
        <f t="shared" ca="1" si="291"/>
        <v>0</v>
      </c>
      <c r="BK198" s="15">
        <f t="shared" ca="1" si="292"/>
        <v>0</v>
      </c>
      <c r="BL198" s="15">
        <f t="shared" ca="1" si="293"/>
        <v>0</v>
      </c>
      <c r="BM198" s="16">
        <f ca="1">_xll.DBRW($B$3,$Q$37,$Q$38,$Q$40,$Q$41,$Q$42,$P198,BM$2,BM$4,BM$3)</f>
        <v>0</v>
      </c>
      <c r="BN198" s="16">
        <f ca="1">_xll.DBRW($B$3,$Q$37,$Q$38,$Q$40,$Q$41,$Q$42,$P198,BN$2,BN$4,BN$3)</f>
        <v>0</v>
      </c>
      <c r="BO198" s="17">
        <f t="shared" ca="1" si="294"/>
        <v>0</v>
      </c>
      <c r="BP198" s="14">
        <f t="shared" ca="1" si="295"/>
        <v>0</v>
      </c>
      <c r="BQ198" s="15">
        <f ca="1">_xll.DBRW($B$3,$Q$37,$Q$38,$Q$40,$Q$41,$Q$42,$P198,BQ$2,BQ$4,BQ$3)</f>
        <v>0</v>
      </c>
      <c r="BR198" s="15">
        <f ca="1">_xll.DBRW($B$3,$Q$37,$Q$38,$Q$40,$Q$41,$Q$42,$P198,BR$2,BR$4,BR$3)</f>
        <v>0</v>
      </c>
      <c r="BS198" s="15">
        <f ca="1">_xll.DBRW($B$3,$Q$37,$Q$38,$Q$40,$Q$41,$Q$42,$P198,BS$2,BS$4,BS$3)</f>
        <v>0</v>
      </c>
      <c r="BT198" s="15">
        <f ca="1">_xll.DBRW($B$3,$Q$37,$Q$38,$Q$40,$Q$41,$Q$42,$P198,BT$2,BT$4,BT$3)</f>
        <v>0</v>
      </c>
      <c r="BU198" s="15">
        <f ca="1">_xll.DBRW($B$3,$Q$37,$Q$38,$Q$40,$Q$41,$Q$42,$P198,BU$2,BU$4,BU$3)</f>
        <v>0</v>
      </c>
      <c r="BV198" s="15">
        <f ca="1">_xll.DBRW($B$3,$Q$37,$Q$38,$Q$40,$Q$41,$Q$42,$P198,BV$2,BV$4,BV$3)</f>
        <v>0</v>
      </c>
      <c r="BW198" s="15">
        <f ca="1">_xll.DBRW($B$3,$Q$37,$Q$38,$Q$40,$Q$41,$Q$42,$P198,BW$2,BW$4,BW$3)</f>
        <v>0</v>
      </c>
      <c r="BX198" s="15">
        <f ca="1">_xll.DBRW($B$3,$Q$37,$Q$38,$Q$40,$Q$41,$Q$42,$P198,BX$2,BX$4,BX$3)</f>
        <v>0</v>
      </c>
      <c r="BY198" s="15">
        <f ca="1">_xll.DBRW($B$3,$Q$37,$Q$38,$Q$40,$Q$41,$Q$42,$P198,BY$2,BY$4,BY$3)</f>
        <v>0</v>
      </c>
      <c r="BZ198" s="15">
        <f ca="1">_xll.DBRW($B$3,$Q$37,$Q$38,$Q$40,$Q$41,$Q$42,$P198,BZ$2,BZ$4,BZ$3)</f>
        <v>0</v>
      </c>
      <c r="CA198" s="15">
        <f t="shared" ca="1" si="296"/>
        <v>0</v>
      </c>
      <c r="CB198" s="15">
        <f t="shared" ca="1" si="297"/>
        <v>0</v>
      </c>
      <c r="CC198" s="15">
        <f t="shared" ca="1" si="298"/>
        <v>0</v>
      </c>
      <c r="CD198" s="15">
        <f t="shared" ca="1" si="299"/>
        <v>0</v>
      </c>
      <c r="CE198" s="15">
        <f t="shared" ca="1" si="300"/>
        <v>0</v>
      </c>
      <c r="CF198" s="15">
        <f t="shared" ca="1" si="301"/>
        <v>0</v>
      </c>
      <c r="CG198" s="15">
        <f t="shared" ca="1" si="302"/>
        <v>0</v>
      </c>
      <c r="CH198" s="15">
        <f t="shared" ca="1" si="303"/>
        <v>0</v>
      </c>
      <c r="CI198" s="15">
        <f t="shared" ca="1" si="304"/>
        <v>0</v>
      </c>
      <c r="CJ198" s="15">
        <f t="shared" ca="1" si="305"/>
        <v>0</v>
      </c>
      <c r="CK198" s="15">
        <f t="shared" ca="1" si="306"/>
        <v>0</v>
      </c>
      <c r="CL198" s="16">
        <f ca="1">_xll.DBRW($B$3,$Q$37,$Q$38,$Q$40,$Q$41,$Q$42,$P198,CL$2,CL$4,CL$3)</f>
        <v>0</v>
      </c>
      <c r="CM198" s="16">
        <f ca="1">_xll.DBRW($B$3,$Q$37,$Q$38,$Q$40,$Q$41,$Q$42,$P198,CM$2,CM$4,CM$3)</f>
        <v>0</v>
      </c>
      <c r="CN198" s="17">
        <f t="shared" ca="1" si="307"/>
        <v>0</v>
      </c>
      <c r="CO198" s="14">
        <f t="shared" ca="1" si="308"/>
        <v>0</v>
      </c>
      <c r="CP198" s="15">
        <f ca="1">_xll.DBRW($B$3,$Q$37,$Q$38,$Q$40,$Q$41,$Q$42,$P198,CP$2,CP$4,CP$3)</f>
        <v>0</v>
      </c>
      <c r="CQ198" s="15">
        <f ca="1">_xll.DBRW($B$3,$Q$37,$Q$38,$Q$40,$Q$41,$Q$42,$P198,CQ$2,CQ$4,CQ$3)</f>
        <v>0</v>
      </c>
      <c r="CR198" s="15">
        <f ca="1">_xll.DBRW($B$3,$Q$37,$Q$38,$Q$40,$Q$41,$Q$42,$P198,CR$2,CR$4,CR$3)</f>
        <v>0</v>
      </c>
      <c r="CS198" s="15">
        <f ca="1">_xll.DBRW($B$3,$Q$37,$Q$38,$Q$40,$Q$41,$Q$42,$P198,CS$2,CS$4,CS$3)</f>
        <v>0</v>
      </c>
      <c r="CT198" s="15">
        <f ca="1">_xll.DBRW($B$3,$Q$37,$Q$38,$Q$40,$Q$41,$Q$42,$P198,CT$2,CT$4,CT$3)</f>
        <v>0</v>
      </c>
      <c r="CU198" s="15">
        <f ca="1">_xll.DBRW($B$3,$Q$37,$Q$38,$Q$40,$Q$41,$Q$42,$P198,CU$2,CU$4,CU$3)</f>
        <v>0</v>
      </c>
      <c r="CV198" s="15">
        <f ca="1">_xll.DBRW($B$3,$Q$37,$Q$38,$Q$40,$Q$41,$Q$42,$P198,CV$2,CV$4,CV$3)</f>
        <v>0</v>
      </c>
      <c r="CW198" s="15">
        <f ca="1">_xll.DBRW($B$3,$Q$37,$Q$38,$Q$40,$Q$41,$Q$42,$P198,CW$2,CW$4,CW$3)</f>
        <v>0</v>
      </c>
      <c r="CX198" s="15">
        <f ca="1">_xll.DBRW($B$3,$Q$37,$Q$38,$Q$40,$Q$41,$Q$42,$P198,CX$2,CX$4,CX$3)</f>
        <v>0</v>
      </c>
      <c r="CY198" s="15">
        <f ca="1">_xll.DBRW($B$3,$Q$37,$Q$38,$Q$40,$Q$41,$Q$42,$P198,CY$2,CY$4,CY$3)</f>
        <v>0</v>
      </c>
      <c r="CZ198" s="15">
        <f t="shared" ca="1" si="309"/>
        <v>0</v>
      </c>
      <c r="DA198" s="15">
        <f t="shared" ca="1" si="310"/>
        <v>0</v>
      </c>
      <c r="DB198" s="15">
        <f t="shared" ca="1" si="311"/>
        <v>0</v>
      </c>
      <c r="DC198" s="15">
        <f t="shared" ca="1" si="312"/>
        <v>0</v>
      </c>
      <c r="DD198" s="15">
        <f t="shared" ca="1" si="313"/>
        <v>0</v>
      </c>
      <c r="DE198" s="15">
        <f t="shared" ca="1" si="314"/>
        <v>0</v>
      </c>
      <c r="DF198" s="15">
        <f t="shared" ca="1" si="315"/>
        <v>0</v>
      </c>
      <c r="DG198" s="15">
        <f t="shared" ca="1" si="316"/>
        <v>0</v>
      </c>
      <c r="DH198" s="15">
        <f t="shared" ca="1" si="317"/>
        <v>0</v>
      </c>
      <c r="DI198" s="15">
        <f t="shared" ca="1" si="318"/>
        <v>0</v>
      </c>
      <c r="DJ198" s="15">
        <f t="shared" ca="1" si="319"/>
        <v>0</v>
      </c>
      <c r="DK198" s="16">
        <f ca="1">_xll.DBRW($B$3,$Q$37,$Q$38,$Q$40,$Q$41,$Q$42,$P198,DK$2,DK$4,DK$3)</f>
        <v>0</v>
      </c>
      <c r="DL198" s="16">
        <f ca="1">_xll.DBRW($B$3,$Q$37,$Q$38,$Q$40,$Q$41,$Q$42,$P198,DL$2,DL$4,DL$3)</f>
        <v>0</v>
      </c>
      <c r="DM198" s="17">
        <f t="shared" ca="1" si="320"/>
        <v>0</v>
      </c>
      <c r="DN198" s="14">
        <f t="shared" ca="1" si="321"/>
        <v>0</v>
      </c>
      <c r="DO198" s="15">
        <f ca="1">_xll.DBRW($B$3,$Q$37,$Q$38,$Q$40,$Q$41,$Q$42,$P198,DO$2,DO$4,DO$3)</f>
        <v>0</v>
      </c>
      <c r="DP198" s="15">
        <f ca="1">_xll.DBRW($B$3,$Q$37,$Q$38,$Q$40,$Q$41,$Q$42,$P198,DP$2,DP$4,DP$3)</f>
        <v>0</v>
      </c>
      <c r="DQ198" s="15">
        <f ca="1">_xll.DBRW($B$3,$Q$37,$Q$38,$Q$40,$Q$41,$Q$42,$P198,DQ$2,DQ$4,DQ$3)</f>
        <v>0</v>
      </c>
      <c r="DR198" s="15">
        <f ca="1">_xll.DBRW($B$3,$Q$37,$Q$38,$Q$40,$Q$41,$Q$42,$P198,DR$2,DR$4,DR$3)</f>
        <v>0</v>
      </c>
      <c r="DS198" s="15">
        <f ca="1">_xll.DBRW($B$3,$Q$37,$Q$38,$Q$40,$Q$41,$Q$42,$P198,DS$2,DS$4,DS$3)</f>
        <v>0</v>
      </c>
      <c r="DT198" s="15">
        <f ca="1">_xll.DBRW($B$3,$Q$37,$Q$38,$Q$40,$Q$41,$Q$42,$P198,DT$2,DT$4,DT$3)</f>
        <v>0</v>
      </c>
      <c r="DU198" s="15">
        <f ca="1">_xll.DBRW($B$3,$Q$37,$Q$38,$Q$40,$Q$41,$Q$42,$P198,DU$2,DU$4,DU$3)</f>
        <v>0</v>
      </c>
      <c r="DV198" s="15">
        <f ca="1">_xll.DBRW($B$3,$Q$37,$Q$38,$Q$40,$Q$41,$Q$42,$P198,DV$2,DV$4,DV$3)</f>
        <v>0</v>
      </c>
      <c r="DW198" s="15">
        <f ca="1">_xll.DBRW($B$3,$Q$37,$Q$38,$Q$40,$Q$41,$Q$42,$P198,DW$2,DW$4,DW$3)</f>
        <v>0</v>
      </c>
      <c r="DX198" s="15">
        <f ca="1">_xll.DBRW($B$3,$Q$37,$Q$38,$Q$40,$Q$41,$Q$42,$P198,DX$2,DX$4,DX$3)</f>
        <v>0</v>
      </c>
      <c r="DY198" s="15">
        <f t="shared" ca="1" si="322"/>
        <v>0</v>
      </c>
      <c r="DZ198" s="15">
        <f t="shared" ca="1" si="323"/>
        <v>0</v>
      </c>
      <c r="EA198" s="15">
        <f t="shared" ca="1" si="324"/>
        <v>0</v>
      </c>
      <c r="EB198" s="15">
        <f t="shared" ca="1" si="325"/>
        <v>0</v>
      </c>
      <c r="EC198" s="15">
        <f t="shared" ca="1" si="326"/>
        <v>0</v>
      </c>
      <c r="ED198" s="15">
        <f t="shared" ca="1" si="327"/>
        <v>0</v>
      </c>
      <c r="EE198" s="15">
        <f t="shared" ca="1" si="328"/>
        <v>0</v>
      </c>
      <c r="EF198" s="15">
        <f t="shared" ca="1" si="329"/>
        <v>0</v>
      </c>
      <c r="EG198" s="15">
        <f t="shared" ca="1" si="330"/>
        <v>0</v>
      </c>
      <c r="EH198" s="15">
        <f t="shared" ca="1" si="331"/>
        <v>0</v>
      </c>
      <c r="EI198" s="15">
        <f t="shared" ca="1" si="332"/>
        <v>0</v>
      </c>
      <c r="EJ198" s="16">
        <f ca="1">_xll.DBRW($B$3,$Q$37,$Q$38,$Q$40,$Q$41,$Q$42,$P198,EJ$2,EJ$4,EJ$3)</f>
        <v>0</v>
      </c>
      <c r="EK198" s="16">
        <f ca="1">_xll.DBRW($B$3,$Q$37,$Q$38,$Q$40,$Q$41,$Q$42,$P198,EK$2,EK$4,EK$3)</f>
        <v>0</v>
      </c>
      <c r="EL198" s="17">
        <f t="shared" ca="1" si="333"/>
        <v>0</v>
      </c>
      <c r="EM198" s="14">
        <f t="shared" ca="1" si="334"/>
        <v>0</v>
      </c>
      <c r="EN198" s="15">
        <f ca="1">_xll.DBRW($B$3,$Q$37,$Q$38,$Q$40,$Q$41,$Q$42,$P198,EN$2,EN$4,EN$3)</f>
        <v>0</v>
      </c>
      <c r="EO198" s="15">
        <f ca="1">_xll.DBRW($B$3,$Q$37,$Q$38,$Q$40,$Q$41,$Q$42,$P198,EO$2,EO$4,EO$3)</f>
        <v>0</v>
      </c>
      <c r="EP198" s="15">
        <f ca="1">_xll.DBRW($B$3,$Q$37,$Q$38,$Q$40,$Q$41,$Q$42,$P198,EP$2,EP$4,EP$3)</f>
        <v>0</v>
      </c>
      <c r="EQ198" s="15">
        <f ca="1">_xll.DBRW($B$3,$Q$37,$Q$38,$Q$40,$Q$41,$Q$42,$P198,EQ$2,EQ$4,EQ$3)</f>
        <v>0</v>
      </c>
      <c r="ER198" s="15">
        <f ca="1">_xll.DBRW($B$3,$Q$37,$Q$38,$Q$40,$Q$41,$Q$42,$P198,ER$2,ER$4,ER$3)</f>
        <v>0</v>
      </c>
      <c r="ES198" s="15">
        <f ca="1">_xll.DBRW($B$3,$Q$37,$Q$38,$Q$40,$Q$41,$Q$42,$P198,ES$2,ES$4,ES$3)</f>
        <v>0</v>
      </c>
      <c r="ET198" s="15">
        <f ca="1">_xll.DBRW($B$3,$Q$37,$Q$38,$Q$40,$Q$41,$Q$42,$P198,ET$2,ET$4,ET$3)</f>
        <v>0</v>
      </c>
      <c r="EU198" s="15">
        <f ca="1">_xll.DBRW($B$3,$Q$37,$Q$38,$Q$40,$Q$41,$Q$42,$P198,EU$2,EU$4,EU$3)</f>
        <v>0</v>
      </c>
      <c r="EV198" s="15">
        <f ca="1">_xll.DBRW($B$3,$Q$37,$Q$38,$Q$40,$Q$41,$Q$42,$P198,EV$2,EV$4,EV$3)</f>
        <v>0</v>
      </c>
      <c r="EW198" s="15">
        <f ca="1">_xll.DBRW($B$3,$Q$37,$Q$38,$Q$40,$Q$41,$Q$42,$P198,EW$2,EW$4,EW$3)</f>
        <v>0</v>
      </c>
      <c r="EX198" s="15">
        <f t="shared" ca="1" si="335"/>
        <v>0</v>
      </c>
      <c r="EY198" s="15">
        <f t="shared" ca="1" si="336"/>
        <v>0</v>
      </c>
      <c r="EZ198" s="15">
        <f t="shared" ca="1" si="337"/>
        <v>0</v>
      </c>
      <c r="FA198" s="15">
        <f t="shared" ca="1" si="338"/>
        <v>0</v>
      </c>
      <c r="FB198" s="15">
        <f t="shared" ca="1" si="339"/>
        <v>0</v>
      </c>
      <c r="FC198" s="15">
        <f t="shared" ca="1" si="340"/>
        <v>0</v>
      </c>
      <c r="FD198" s="15">
        <f t="shared" ca="1" si="341"/>
        <v>0</v>
      </c>
      <c r="FE198" s="15">
        <f t="shared" ca="1" si="342"/>
        <v>0</v>
      </c>
      <c r="FF198" s="15">
        <f t="shared" ca="1" si="343"/>
        <v>0</v>
      </c>
      <c r="FG198" s="15">
        <f t="shared" ca="1" si="344"/>
        <v>0</v>
      </c>
      <c r="FH198" s="15">
        <f t="shared" ca="1" si="345"/>
        <v>0</v>
      </c>
      <c r="FI198" s="20"/>
      <c r="FJ198" s="85">
        <f t="shared" ca="1" si="346"/>
        <v>0</v>
      </c>
      <c r="FK198" s="21"/>
      <c r="FL198" s="22"/>
      <c r="FM198" s="104">
        <f ca="1">_xll.DBRW($B$3,$Q$37,$Q$38,$Q$40,$Q$41,$Q$42,$P198,FM$2,FM$4,FM$3)</f>
        <v>0</v>
      </c>
      <c r="FN198" s="105">
        <f t="shared" ca="1" si="347"/>
        <v>0</v>
      </c>
      <c r="FO198" s="104">
        <f ca="1">_xll.DBRW($B$3,$Q$37,$Q$38,$Q$40,$Q$41,$Q$42,$P198,FO$2,FO$4,FO$3)</f>
        <v>0</v>
      </c>
      <c r="FP198" s="105">
        <f t="shared" ca="1" si="348"/>
        <v>0</v>
      </c>
      <c r="FQ198" s="86">
        <f t="shared" ca="1" si="349"/>
        <v>0</v>
      </c>
      <c r="FR198" s="103">
        <f t="shared" ca="1" si="350"/>
        <v>0</v>
      </c>
      <c r="FS198" s="23"/>
      <c r="FU198" s="37"/>
      <c r="FV198" s="37"/>
      <c r="FW198" s="37"/>
      <c r="FX198" s="37"/>
      <c r="FY198" s="37"/>
      <c r="FZ198" s="37"/>
      <c r="GA198" s="37"/>
      <c r="GB198" s="37"/>
      <c r="GC198" s="37"/>
      <c r="GD198" s="37"/>
      <c r="GE198" s="37"/>
      <c r="GF198" s="37"/>
      <c r="GG198" s="37"/>
    </row>
    <row r="199" spans="1:189" ht="15" customHeight="1" x14ac:dyDescent="0.25">
      <c r="A199">
        <f t="shared" ca="1" si="272"/>
        <v>1</v>
      </c>
      <c r="C199" s="30"/>
      <c r="D199" s="30"/>
      <c r="E199" s="30" t="str">
        <f t="shared" ca="1" si="271"/>
        <v>VERIF. ELIGIBILITE PMM</v>
      </c>
      <c r="F199" s="30"/>
      <c r="G199" s="30"/>
      <c r="H199" s="30"/>
      <c r="I199" s="30" t="str">
        <f t="shared" ca="1" si="270"/>
        <v>VERIF. ELIGIBILITE PMM</v>
      </c>
      <c r="J199" s="30">
        <f t="shared" ca="1" si="273"/>
        <v>0</v>
      </c>
      <c r="K199" s="4"/>
      <c r="L199" s="9"/>
      <c r="M199" s="10"/>
      <c r="N199" s="9"/>
      <c r="O199" s="11"/>
      <c r="P199" s="130" t="s">
        <v>429</v>
      </c>
      <c r="Q199" s="130"/>
      <c r="R199" s="12"/>
      <c r="S199" s="13"/>
      <c r="T199" s="84">
        <f ca="1">_xll.DBRW($B$3,$Q$37,$Q$38,$Q$40,$Q$41,$Q$42,$P199,T$2,T$4,T$3)</f>
        <v>0</v>
      </c>
      <c r="U199" s="84">
        <f ca="1">_xll.DBRW($B$3,$Q$37,$Q$38,$Q$40,$Q$41,$Q$42,$P199,U$2,U$4,U$3)</f>
        <v>0</v>
      </c>
      <c r="V199" s="85">
        <f t="shared" ca="1" si="274"/>
        <v>0</v>
      </c>
      <c r="W199" s="106">
        <f t="shared" ca="1" si="275"/>
        <v>0</v>
      </c>
      <c r="X199" s="15">
        <f ca="1">_xll.DBRW($B$3,$Q$37,$Q$38,$Q$40,$Q$41,$Q$42,$P199,X$2,X$4,X$3)</f>
        <v>0</v>
      </c>
      <c r="Y199" s="15">
        <f ca="1">_xll.DBRW($B$3,$Q$37,$Q$38,$Q$40,$Q$41,$Q$42,$P199,Y$2,Y$4,Y$3)</f>
        <v>0</v>
      </c>
      <c r="Z199" s="15">
        <f ca="1">_xll.DBRW($B$3,$Q$37,$Q$38,$Q$40,$Q$41,$Q$42,$P199,Z$2,Z$4,Z$3)</f>
        <v>0</v>
      </c>
      <c r="AA199" s="15">
        <f ca="1">_xll.DBRW($B$3,$Q$37,$Q$38,$Q$40,$Q$41,$Q$42,$P199,AA$2,AA$4,AA$3)</f>
        <v>0</v>
      </c>
      <c r="AB199" s="15">
        <f ca="1">_xll.DBRW($B$3,$Q$37,$Q$38,$Q$40,$Q$41,$Q$42,$P199,AB$2,AB$4,AB$3)</f>
        <v>0</v>
      </c>
      <c r="AC199" s="15">
        <f ca="1">_xll.DBRW($B$3,$Q$37,$Q$38,$Q$40,$Q$41,$Q$42,$P199,AC$2,AC$4,AC$3)</f>
        <v>0</v>
      </c>
      <c r="AD199" s="15">
        <f ca="1">_xll.DBRW($B$3,$Q$37,$Q$38,$Q$40,$Q$41,$Q$42,$P199,AD$2,AD$4,AD$3)</f>
        <v>0</v>
      </c>
      <c r="AE199" s="15">
        <f ca="1">_xll.DBRW($B$3,$Q$37,$Q$38,$Q$40,$Q$41,$Q$42,$P199,AE$2,AE$4,AE$3)</f>
        <v>0</v>
      </c>
      <c r="AF199" s="15">
        <f ca="1">_xll.DBRW($B$3,$Q$37,$Q$38,$Q$40,$Q$41,$Q$42,$P199,AF$2,AF$4,AF$3)</f>
        <v>0</v>
      </c>
      <c r="AG199" s="15">
        <f ca="1">_xll.DBRW($B$3,$Q$37,$Q$38,$Q$40,$Q$41,$Q$42,$P199,AG$2,AG$4,AG$3)</f>
        <v>0</v>
      </c>
      <c r="AH199" s="15">
        <f t="shared" ca="1" si="276"/>
        <v>0</v>
      </c>
      <c r="AI199" s="15">
        <f t="shared" ca="1" si="277"/>
        <v>0</v>
      </c>
      <c r="AJ199" s="15">
        <f t="shared" ca="1" si="278"/>
        <v>0</v>
      </c>
      <c r="AK199" s="15">
        <f t="shared" ca="1" si="279"/>
        <v>0</v>
      </c>
      <c r="AL199" s="15">
        <f t="shared" ca="1" si="280"/>
        <v>0</v>
      </c>
      <c r="AM199" s="20"/>
      <c r="AN199" s="16">
        <f ca="1">_xll.DBRW($B$3,$Q$37,$Q$38,$Q$40,$Q$41,$Q$42,$P199,AN$2,AN$4,AN$3)</f>
        <v>0</v>
      </c>
      <c r="AO199" s="16">
        <f ca="1">_xll.DBRW($B$3,$Q$37,$Q$38,$Q$40,$Q$41,$Q$42,$P199,AO$2,AO$4,AO$3)</f>
        <v>0</v>
      </c>
      <c r="AP199" s="17">
        <f t="shared" ca="1" si="281"/>
        <v>0</v>
      </c>
      <c r="AQ199" s="14">
        <f t="shared" ca="1" si="282"/>
        <v>0</v>
      </c>
      <c r="AR199" s="18">
        <f ca="1">_xll.DBRW($B$3,$Q$37,$Q$38,$Q$40,$Q$41,$Q$42,$P199,AR$2,AR$4,AR$3)</f>
        <v>0</v>
      </c>
      <c r="AS199" s="19">
        <f ca="1">_xll.DBRW($B$3,$Q$37,$Q$38,$Q$40,$Q$41,$Q$42,$P199,AS$2,AS$4,AS$3)</f>
        <v>0</v>
      </c>
      <c r="AT199" s="18">
        <f ca="1">_xll.DBRW($B$3,$Q$37,$Q$38,$Q$40,$Q$41,$Q$42,$P199,AT$2,AT$4,AT$3)</f>
        <v>0</v>
      </c>
      <c r="AU199" s="15">
        <f ca="1">_xll.DBRW($B$3,$Q$37,$Q$38,$Q$40,$Q$41,$Q$42,$P199,AU$2,AU$4,AU$3)</f>
        <v>0</v>
      </c>
      <c r="AV199" s="15">
        <f ca="1">_xll.DBRW($B$3,$Q$37,$Q$38,$Q$40,$Q$41,$Q$42,$P199,AV$2,AV$4,AV$3)</f>
        <v>0</v>
      </c>
      <c r="AW199" s="18">
        <f ca="1">_xll.DBRW($B$3,$Q$37,$Q$38,$Q$40,$Q$41,$Q$42,$P199,AW$2,AW$4,AW$3)</f>
        <v>0</v>
      </c>
      <c r="AX199" s="19">
        <f ca="1">_xll.DBRW($B$3,$Q$37,$Q$38,$Q$40,$Q$41,$Q$42,$P199,AX$2,AX$4,AX$3)</f>
        <v>0</v>
      </c>
      <c r="AY199" s="18">
        <f ca="1">_xll.DBRW($B$3,$Q$37,$Q$38,$Q$40,$Q$41,$Q$42,$P199,AY$2,AY$4,AY$3)</f>
        <v>0</v>
      </c>
      <c r="AZ199" s="15">
        <f ca="1">_xll.DBRW($B$3,$Q$37,$Q$38,$Q$40,$Q$41,$Q$42,$P199,AZ$2,AZ$4,AZ$3)</f>
        <v>0</v>
      </c>
      <c r="BA199" s="15">
        <f ca="1">_xll.DBRW($B$3,$Q$37,$Q$38,$Q$40,$Q$41,$Q$42,$P199,BA$2,BA$4,BA$3)</f>
        <v>0</v>
      </c>
      <c r="BB199" s="18">
        <f t="shared" ca="1" si="283"/>
        <v>0</v>
      </c>
      <c r="BC199" s="18">
        <f t="shared" ca="1" si="284"/>
        <v>0</v>
      </c>
      <c r="BD199" s="18">
        <f t="shared" ca="1" si="285"/>
        <v>0</v>
      </c>
      <c r="BE199" s="15">
        <f t="shared" ca="1" si="286"/>
        <v>0</v>
      </c>
      <c r="BF199" s="15">
        <f t="shared" ca="1" si="287"/>
        <v>0</v>
      </c>
      <c r="BG199" s="15">
        <f t="shared" ca="1" si="288"/>
        <v>0</v>
      </c>
      <c r="BH199" s="15">
        <f t="shared" ca="1" si="289"/>
        <v>0</v>
      </c>
      <c r="BI199" s="15">
        <f t="shared" ca="1" si="290"/>
        <v>0</v>
      </c>
      <c r="BJ199" s="15">
        <f t="shared" ca="1" si="291"/>
        <v>0</v>
      </c>
      <c r="BK199" s="15">
        <f t="shared" ca="1" si="292"/>
        <v>0</v>
      </c>
      <c r="BL199" s="15">
        <f t="shared" ca="1" si="293"/>
        <v>0</v>
      </c>
      <c r="BM199" s="16">
        <f ca="1">_xll.DBRW($B$3,$Q$37,$Q$38,$Q$40,$Q$41,$Q$42,$P199,BM$2,BM$4,BM$3)</f>
        <v>0</v>
      </c>
      <c r="BN199" s="16">
        <f ca="1">_xll.DBRW($B$3,$Q$37,$Q$38,$Q$40,$Q$41,$Q$42,$P199,BN$2,BN$4,BN$3)</f>
        <v>0</v>
      </c>
      <c r="BO199" s="17">
        <f t="shared" ca="1" si="294"/>
        <v>0</v>
      </c>
      <c r="BP199" s="14">
        <f t="shared" ca="1" si="295"/>
        <v>0</v>
      </c>
      <c r="BQ199" s="15">
        <f ca="1">_xll.DBRW($B$3,$Q$37,$Q$38,$Q$40,$Q$41,$Q$42,$P199,BQ$2,BQ$4,BQ$3)</f>
        <v>0</v>
      </c>
      <c r="BR199" s="15">
        <f ca="1">_xll.DBRW($B$3,$Q$37,$Q$38,$Q$40,$Q$41,$Q$42,$P199,BR$2,BR$4,BR$3)</f>
        <v>0</v>
      </c>
      <c r="BS199" s="15">
        <f ca="1">_xll.DBRW($B$3,$Q$37,$Q$38,$Q$40,$Q$41,$Q$42,$P199,BS$2,BS$4,BS$3)</f>
        <v>0</v>
      </c>
      <c r="BT199" s="15">
        <f ca="1">_xll.DBRW($B$3,$Q$37,$Q$38,$Q$40,$Q$41,$Q$42,$P199,BT$2,BT$4,BT$3)</f>
        <v>0</v>
      </c>
      <c r="BU199" s="15">
        <f ca="1">_xll.DBRW($B$3,$Q$37,$Q$38,$Q$40,$Q$41,$Q$42,$P199,BU$2,BU$4,BU$3)</f>
        <v>0</v>
      </c>
      <c r="BV199" s="15">
        <f ca="1">_xll.DBRW($B$3,$Q$37,$Q$38,$Q$40,$Q$41,$Q$42,$P199,BV$2,BV$4,BV$3)</f>
        <v>0</v>
      </c>
      <c r="BW199" s="15">
        <f ca="1">_xll.DBRW($B$3,$Q$37,$Q$38,$Q$40,$Q$41,$Q$42,$P199,BW$2,BW$4,BW$3)</f>
        <v>0</v>
      </c>
      <c r="BX199" s="15">
        <f ca="1">_xll.DBRW($B$3,$Q$37,$Q$38,$Q$40,$Q$41,$Q$42,$P199,BX$2,BX$4,BX$3)</f>
        <v>0</v>
      </c>
      <c r="BY199" s="15">
        <f ca="1">_xll.DBRW($B$3,$Q$37,$Q$38,$Q$40,$Q$41,$Q$42,$P199,BY$2,BY$4,BY$3)</f>
        <v>0</v>
      </c>
      <c r="BZ199" s="15">
        <f ca="1">_xll.DBRW($B$3,$Q$37,$Q$38,$Q$40,$Q$41,$Q$42,$P199,BZ$2,BZ$4,BZ$3)</f>
        <v>0</v>
      </c>
      <c r="CA199" s="15">
        <f t="shared" ca="1" si="296"/>
        <v>0</v>
      </c>
      <c r="CB199" s="15">
        <f t="shared" ca="1" si="297"/>
        <v>0</v>
      </c>
      <c r="CC199" s="15">
        <f t="shared" ca="1" si="298"/>
        <v>0</v>
      </c>
      <c r="CD199" s="15">
        <f t="shared" ca="1" si="299"/>
        <v>0</v>
      </c>
      <c r="CE199" s="15">
        <f t="shared" ca="1" si="300"/>
        <v>0</v>
      </c>
      <c r="CF199" s="15">
        <f t="shared" ca="1" si="301"/>
        <v>0</v>
      </c>
      <c r="CG199" s="15">
        <f t="shared" ca="1" si="302"/>
        <v>0</v>
      </c>
      <c r="CH199" s="15">
        <f t="shared" ca="1" si="303"/>
        <v>0</v>
      </c>
      <c r="CI199" s="15">
        <f t="shared" ca="1" si="304"/>
        <v>0</v>
      </c>
      <c r="CJ199" s="15">
        <f t="shared" ca="1" si="305"/>
        <v>0</v>
      </c>
      <c r="CK199" s="15">
        <f t="shared" ca="1" si="306"/>
        <v>0</v>
      </c>
      <c r="CL199" s="16">
        <f ca="1">_xll.DBRW($B$3,$Q$37,$Q$38,$Q$40,$Q$41,$Q$42,$P199,CL$2,CL$4,CL$3)</f>
        <v>0</v>
      </c>
      <c r="CM199" s="16">
        <f ca="1">_xll.DBRW($B$3,$Q$37,$Q$38,$Q$40,$Q$41,$Q$42,$P199,CM$2,CM$4,CM$3)</f>
        <v>0</v>
      </c>
      <c r="CN199" s="17">
        <f t="shared" ca="1" si="307"/>
        <v>0</v>
      </c>
      <c r="CO199" s="14">
        <f t="shared" ca="1" si="308"/>
        <v>0</v>
      </c>
      <c r="CP199" s="15">
        <f ca="1">_xll.DBRW($B$3,$Q$37,$Q$38,$Q$40,$Q$41,$Q$42,$P199,CP$2,CP$4,CP$3)</f>
        <v>0</v>
      </c>
      <c r="CQ199" s="15">
        <f ca="1">_xll.DBRW($B$3,$Q$37,$Q$38,$Q$40,$Q$41,$Q$42,$P199,CQ$2,CQ$4,CQ$3)</f>
        <v>0</v>
      </c>
      <c r="CR199" s="15">
        <f ca="1">_xll.DBRW($B$3,$Q$37,$Q$38,$Q$40,$Q$41,$Q$42,$P199,CR$2,CR$4,CR$3)</f>
        <v>0</v>
      </c>
      <c r="CS199" s="15">
        <f ca="1">_xll.DBRW($B$3,$Q$37,$Q$38,$Q$40,$Q$41,$Q$42,$P199,CS$2,CS$4,CS$3)</f>
        <v>0</v>
      </c>
      <c r="CT199" s="15">
        <f ca="1">_xll.DBRW($B$3,$Q$37,$Q$38,$Q$40,$Q$41,$Q$42,$P199,CT$2,CT$4,CT$3)</f>
        <v>0</v>
      </c>
      <c r="CU199" s="15">
        <f ca="1">_xll.DBRW($B$3,$Q$37,$Q$38,$Q$40,$Q$41,$Q$42,$P199,CU$2,CU$4,CU$3)</f>
        <v>0</v>
      </c>
      <c r="CV199" s="15">
        <f ca="1">_xll.DBRW($B$3,$Q$37,$Q$38,$Q$40,$Q$41,$Q$42,$P199,CV$2,CV$4,CV$3)</f>
        <v>0</v>
      </c>
      <c r="CW199" s="15">
        <f ca="1">_xll.DBRW($B$3,$Q$37,$Q$38,$Q$40,$Q$41,$Q$42,$P199,CW$2,CW$4,CW$3)</f>
        <v>0</v>
      </c>
      <c r="CX199" s="15">
        <f ca="1">_xll.DBRW($B$3,$Q$37,$Q$38,$Q$40,$Q$41,$Q$42,$P199,CX$2,CX$4,CX$3)</f>
        <v>0</v>
      </c>
      <c r="CY199" s="15">
        <f ca="1">_xll.DBRW($B$3,$Q$37,$Q$38,$Q$40,$Q$41,$Q$42,$P199,CY$2,CY$4,CY$3)</f>
        <v>0</v>
      </c>
      <c r="CZ199" s="15">
        <f t="shared" ca="1" si="309"/>
        <v>0</v>
      </c>
      <c r="DA199" s="15">
        <f t="shared" ca="1" si="310"/>
        <v>0</v>
      </c>
      <c r="DB199" s="15">
        <f t="shared" ca="1" si="311"/>
        <v>0</v>
      </c>
      <c r="DC199" s="15">
        <f t="shared" ca="1" si="312"/>
        <v>0</v>
      </c>
      <c r="DD199" s="15">
        <f t="shared" ca="1" si="313"/>
        <v>0</v>
      </c>
      <c r="DE199" s="15">
        <f t="shared" ca="1" si="314"/>
        <v>0</v>
      </c>
      <c r="DF199" s="15">
        <f t="shared" ca="1" si="315"/>
        <v>0</v>
      </c>
      <c r="DG199" s="15">
        <f t="shared" ca="1" si="316"/>
        <v>0</v>
      </c>
      <c r="DH199" s="15">
        <f t="shared" ca="1" si="317"/>
        <v>0</v>
      </c>
      <c r="DI199" s="15">
        <f t="shared" ca="1" si="318"/>
        <v>0</v>
      </c>
      <c r="DJ199" s="15">
        <f t="shared" ca="1" si="319"/>
        <v>0</v>
      </c>
      <c r="DK199" s="16">
        <f ca="1">_xll.DBRW($B$3,$Q$37,$Q$38,$Q$40,$Q$41,$Q$42,$P199,DK$2,DK$4,DK$3)</f>
        <v>0</v>
      </c>
      <c r="DL199" s="16">
        <f ca="1">_xll.DBRW($B$3,$Q$37,$Q$38,$Q$40,$Q$41,$Q$42,$P199,DL$2,DL$4,DL$3)</f>
        <v>0</v>
      </c>
      <c r="DM199" s="17">
        <f t="shared" ca="1" si="320"/>
        <v>0</v>
      </c>
      <c r="DN199" s="14">
        <f t="shared" ca="1" si="321"/>
        <v>0</v>
      </c>
      <c r="DO199" s="15">
        <f ca="1">_xll.DBRW($B$3,$Q$37,$Q$38,$Q$40,$Q$41,$Q$42,$P199,DO$2,DO$4,DO$3)</f>
        <v>0</v>
      </c>
      <c r="DP199" s="15">
        <f ca="1">_xll.DBRW($B$3,$Q$37,$Q$38,$Q$40,$Q$41,$Q$42,$P199,DP$2,DP$4,DP$3)</f>
        <v>0</v>
      </c>
      <c r="DQ199" s="15">
        <f ca="1">_xll.DBRW($B$3,$Q$37,$Q$38,$Q$40,$Q$41,$Q$42,$P199,DQ$2,DQ$4,DQ$3)</f>
        <v>0</v>
      </c>
      <c r="DR199" s="15">
        <f ca="1">_xll.DBRW($B$3,$Q$37,$Q$38,$Q$40,$Q$41,$Q$42,$P199,DR$2,DR$4,DR$3)</f>
        <v>0</v>
      </c>
      <c r="DS199" s="15">
        <f ca="1">_xll.DBRW($B$3,$Q$37,$Q$38,$Q$40,$Q$41,$Q$42,$P199,DS$2,DS$4,DS$3)</f>
        <v>0</v>
      </c>
      <c r="DT199" s="15">
        <f ca="1">_xll.DBRW($B$3,$Q$37,$Q$38,$Q$40,$Q$41,$Q$42,$P199,DT$2,DT$4,DT$3)</f>
        <v>0</v>
      </c>
      <c r="DU199" s="15">
        <f ca="1">_xll.DBRW($B$3,$Q$37,$Q$38,$Q$40,$Q$41,$Q$42,$P199,DU$2,DU$4,DU$3)</f>
        <v>0</v>
      </c>
      <c r="DV199" s="15">
        <f ca="1">_xll.DBRW($B$3,$Q$37,$Q$38,$Q$40,$Q$41,$Q$42,$P199,DV$2,DV$4,DV$3)</f>
        <v>0</v>
      </c>
      <c r="DW199" s="15">
        <f ca="1">_xll.DBRW($B$3,$Q$37,$Q$38,$Q$40,$Q$41,$Q$42,$P199,DW$2,DW$4,DW$3)</f>
        <v>0</v>
      </c>
      <c r="DX199" s="15">
        <f ca="1">_xll.DBRW($B$3,$Q$37,$Q$38,$Q$40,$Q$41,$Q$42,$P199,DX$2,DX$4,DX$3)</f>
        <v>0</v>
      </c>
      <c r="DY199" s="15">
        <f t="shared" ca="1" si="322"/>
        <v>0</v>
      </c>
      <c r="DZ199" s="15">
        <f t="shared" ca="1" si="323"/>
        <v>0</v>
      </c>
      <c r="EA199" s="15">
        <f t="shared" ca="1" si="324"/>
        <v>0</v>
      </c>
      <c r="EB199" s="15">
        <f t="shared" ca="1" si="325"/>
        <v>0</v>
      </c>
      <c r="EC199" s="15">
        <f t="shared" ca="1" si="326"/>
        <v>0</v>
      </c>
      <c r="ED199" s="15">
        <f t="shared" ca="1" si="327"/>
        <v>0</v>
      </c>
      <c r="EE199" s="15">
        <f t="shared" ca="1" si="328"/>
        <v>0</v>
      </c>
      <c r="EF199" s="15">
        <f t="shared" ca="1" si="329"/>
        <v>0</v>
      </c>
      <c r="EG199" s="15">
        <f t="shared" ca="1" si="330"/>
        <v>0</v>
      </c>
      <c r="EH199" s="15">
        <f t="shared" ca="1" si="331"/>
        <v>0</v>
      </c>
      <c r="EI199" s="15">
        <f t="shared" ca="1" si="332"/>
        <v>0</v>
      </c>
      <c r="EJ199" s="16">
        <f ca="1">_xll.DBRW($B$3,$Q$37,$Q$38,$Q$40,$Q$41,$Q$42,$P199,EJ$2,EJ$4,EJ$3)</f>
        <v>0</v>
      </c>
      <c r="EK199" s="16">
        <f ca="1">_xll.DBRW($B$3,$Q$37,$Q$38,$Q$40,$Q$41,$Q$42,$P199,EK$2,EK$4,EK$3)</f>
        <v>0</v>
      </c>
      <c r="EL199" s="17">
        <f t="shared" ca="1" si="333"/>
        <v>0</v>
      </c>
      <c r="EM199" s="14">
        <f t="shared" ca="1" si="334"/>
        <v>0</v>
      </c>
      <c r="EN199" s="15">
        <f ca="1">_xll.DBRW($B$3,$Q$37,$Q$38,$Q$40,$Q$41,$Q$42,$P199,EN$2,EN$4,EN$3)</f>
        <v>0</v>
      </c>
      <c r="EO199" s="15">
        <f ca="1">_xll.DBRW($B$3,$Q$37,$Q$38,$Q$40,$Q$41,$Q$42,$P199,EO$2,EO$4,EO$3)</f>
        <v>0</v>
      </c>
      <c r="EP199" s="15">
        <f ca="1">_xll.DBRW($B$3,$Q$37,$Q$38,$Q$40,$Q$41,$Q$42,$P199,EP$2,EP$4,EP$3)</f>
        <v>0</v>
      </c>
      <c r="EQ199" s="15">
        <f ca="1">_xll.DBRW($B$3,$Q$37,$Q$38,$Q$40,$Q$41,$Q$42,$P199,EQ$2,EQ$4,EQ$3)</f>
        <v>0</v>
      </c>
      <c r="ER199" s="15">
        <f ca="1">_xll.DBRW($B$3,$Q$37,$Q$38,$Q$40,$Q$41,$Q$42,$P199,ER$2,ER$4,ER$3)</f>
        <v>0</v>
      </c>
      <c r="ES199" s="15">
        <f ca="1">_xll.DBRW($B$3,$Q$37,$Q$38,$Q$40,$Q$41,$Q$42,$P199,ES$2,ES$4,ES$3)</f>
        <v>0</v>
      </c>
      <c r="ET199" s="15">
        <f ca="1">_xll.DBRW($B$3,$Q$37,$Q$38,$Q$40,$Q$41,$Q$42,$P199,ET$2,ET$4,ET$3)</f>
        <v>0</v>
      </c>
      <c r="EU199" s="15">
        <f ca="1">_xll.DBRW($B$3,$Q$37,$Q$38,$Q$40,$Q$41,$Q$42,$P199,EU$2,EU$4,EU$3)</f>
        <v>0</v>
      </c>
      <c r="EV199" s="15">
        <f ca="1">_xll.DBRW($B$3,$Q$37,$Q$38,$Q$40,$Q$41,$Q$42,$P199,EV$2,EV$4,EV$3)</f>
        <v>0</v>
      </c>
      <c r="EW199" s="15">
        <f ca="1">_xll.DBRW($B$3,$Q$37,$Q$38,$Q$40,$Q$41,$Q$42,$P199,EW$2,EW$4,EW$3)</f>
        <v>0</v>
      </c>
      <c r="EX199" s="15">
        <f t="shared" ca="1" si="335"/>
        <v>0</v>
      </c>
      <c r="EY199" s="15">
        <f t="shared" ca="1" si="336"/>
        <v>0</v>
      </c>
      <c r="EZ199" s="15">
        <f t="shared" ca="1" si="337"/>
        <v>0</v>
      </c>
      <c r="FA199" s="15">
        <f t="shared" ca="1" si="338"/>
        <v>0</v>
      </c>
      <c r="FB199" s="15">
        <f t="shared" ca="1" si="339"/>
        <v>0</v>
      </c>
      <c r="FC199" s="15">
        <f t="shared" ca="1" si="340"/>
        <v>0</v>
      </c>
      <c r="FD199" s="15">
        <f t="shared" ca="1" si="341"/>
        <v>0</v>
      </c>
      <c r="FE199" s="15">
        <f t="shared" ca="1" si="342"/>
        <v>0</v>
      </c>
      <c r="FF199" s="15">
        <f t="shared" ca="1" si="343"/>
        <v>0</v>
      </c>
      <c r="FG199" s="15">
        <f t="shared" ca="1" si="344"/>
        <v>0</v>
      </c>
      <c r="FH199" s="15">
        <f t="shared" ca="1" si="345"/>
        <v>0</v>
      </c>
      <c r="FI199" s="20"/>
      <c r="FJ199" s="85">
        <f t="shared" ca="1" si="346"/>
        <v>0</v>
      </c>
      <c r="FK199" s="21"/>
      <c r="FL199" s="22"/>
      <c r="FM199" s="104">
        <f ca="1">_xll.DBRW($B$3,$Q$37,$Q$38,$Q$40,$Q$41,$Q$42,$P199,FM$2,FM$4,FM$3)</f>
        <v>0</v>
      </c>
      <c r="FN199" s="105">
        <f t="shared" ca="1" si="347"/>
        <v>0</v>
      </c>
      <c r="FO199" s="104">
        <f ca="1">_xll.DBRW($B$3,$Q$37,$Q$38,$Q$40,$Q$41,$Q$42,$P199,FO$2,FO$4,FO$3)</f>
        <v>0</v>
      </c>
      <c r="FP199" s="105">
        <f t="shared" ca="1" si="348"/>
        <v>0</v>
      </c>
      <c r="FQ199" s="86">
        <f t="shared" ca="1" si="349"/>
        <v>0</v>
      </c>
      <c r="FR199" s="103">
        <f t="shared" ca="1" si="350"/>
        <v>0</v>
      </c>
      <c r="FS199" s="23"/>
      <c r="FU199" s="37"/>
      <c r="FV199" s="37"/>
      <c r="FW199" s="37"/>
      <c r="FX199" s="37"/>
      <c r="FY199" s="37"/>
      <c r="FZ199" s="37"/>
      <c r="GA199" s="37"/>
      <c r="GB199" s="37"/>
      <c r="GC199" s="37"/>
      <c r="GD199" s="37"/>
      <c r="GE199" s="37"/>
      <c r="GF199" s="37"/>
      <c r="GG199" s="37"/>
    </row>
    <row r="200" spans="1:189" ht="15" customHeight="1" x14ac:dyDescent="0.25">
      <c r="A200">
        <f t="shared" ca="1" si="272"/>
        <v>1</v>
      </c>
      <c r="C200" s="30"/>
      <c r="D200" s="30"/>
      <c r="E200" s="30" t="str">
        <f t="shared" ca="1" si="271"/>
        <v>VERIF. ELIGIBILITE PMM</v>
      </c>
      <c r="F200" s="30"/>
      <c r="G200" s="30"/>
      <c r="H200" s="30"/>
      <c r="I200" s="30" t="str">
        <f t="shared" ca="1" si="270"/>
        <v>VERIF. ELIGIBILITE PMM</v>
      </c>
      <c r="J200" s="30">
        <f t="shared" ca="1" si="273"/>
        <v>0</v>
      </c>
      <c r="K200" s="4"/>
      <c r="L200" s="9"/>
      <c r="M200" s="10"/>
      <c r="N200" s="9"/>
      <c r="O200" s="11"/>
      <c r="P200" s="130" t="s">
        <v>431</v>
      </c>
      <c r="Q200" s="130"/>
      <c r="R200" s="12"/>
      <c r="S200" s="13"/>
      <c r="T200" s="84">
        <f ca="1">_xll.DBRW($B$3,$Q$37,$Q$38,$Q$40,$Q$41,$Q$42,$P200,T$2,T$4,T$3)</f>
        <v>0</v>
      </c>
      <c r="U200" s="84">
        <f ca="1">_xll.DBRW($B$3,$Q$37,$Q$38,$Q$40,$Q$41,$Q$42,$P200,U$2,U$4,U$3)</f>
        <v>0</v>
      </c>
      <c r="V200" s="85">
        <f t="shared" ca="1" si="274"/>
        <v>0</v>
      </c>
      <c r="W200" s="106">
        <f t="shared" ca="1" si="275"/>
        <v>0</v>
      </c>
      <c r="X200" s="15">
        <f ca="1">_xll.DBRW($B$3,$Q$37,$Q$38,$Q$40,$Q$41,$Q$42,$P200,X$2,X$4,X$3)</f>
        <v>0</v>
      </c>
      <c r="Y200" s="15">
        <f ca="1">_xll.DBRW($B$3,$Q$37,$Q$38,$Q$40,$Q$41,$Q$42,$P200,Y$2,Y$4,Y$3)</f>
        <v>0</v>
      </c>
      <c r="Z200" s="15">
        <f ca="1">_xll.DBRW($B$3,$Q$37,$Q$38,$Q$40,$Q$41,$Q$42,$P200,Z$2,Z$4,Z$3)</f>
        <v>0</v>
      </c>
      <c r="AA200" s="15">
        <f ca="1">_xll.DBRW($B$3,$Q$37,$Q$38,$Q$40,$Q$41,$Q$42,$P200,AA$2,AA$4,AA$3)</f>
        <v>0</v>
      </c>
      <c r="AB200" s="15">
        <f ca="1">_xll.DBRW($B$3,$Q$37,$Q$38,$Q$40,$Q$41,$Q$42,$P200,AB$2,AB$4,AB$3)</f>
        <v>0</v>
      </c>
      <c r="AC200" s="15">
        <f ca="1">_xll.DBRW($B$3,$Q$37,$Q$38,$Q$40,$Q$41,$Q$42,$P200,AC$2,AC$4,AC$3)</f>
        <v>0</v>
      </c>
      <c r="AD200" s="15">
        <f ca="1">_xll.DBRW($B$3,$Q$37,$Q$38,$Q$40,$Q$41,$Q$42,$P200,AD$2,AD$4,AD$3)</f>
        <v>0</v>
      </c>
      <c r="AE200" s="15">
        <f ca="1">_xll.DBRW($B$3,$Q$37,$Q$38,$Q$40,$Q$41,$Q$42,$P200,AE$2,AE$4,AE$3)</f>
        <v>0</v>
      </c>
      <c r="AF200" s="15">
        <f ca="1">_xll.DBRW($B$3,$Q$37,$Q$38,$Q$40,$Q$41,$Q$42,$P200,AF$2,AF$4,AF$3)</f>
        <v>0</v>
      </c>
      <c r="AG200" s="15">
        <f ca="1">_xll.DBRW($B$3,$Q$37,$Q$38,$Q$40,$Q$41,$Q$42,$P200,AG$2,AG$4,AG$3)</f>
        <v>0</v>
      </c>
      <c r="AH200" s="15">
        <f t="shared" ca="1" si="276"/>
        <v>0</v>
      </c>
      <c r="AI200" s="15">
        <f t="shared" ca="1" si="277"/>
        <v>0</v>
      </c>
      <c r="AJ200" s="15">
        <f t="shared" ca="1" si="278"/>
        <v>0</v>
      </c>
      <c r="AK200" s="15">
        <f t="shared" ca="1" si="279"/>
        <v>0</v>
      </c>
      <c r="AL200" s="15">
        <f t="shared" ca="1" si="280"/>
        <v>0</v>
      </c>
      <c r="AM200" s="20"/>
      <c r="AN200" s="16">
        <f ca="1">_xll.DBRW($B$3,$Q$37,$Q$38,$Q$40,$Q$41,$Q$42,$P200,AN$2,AN$4,AN$3)</f>
        <v>0</v>
      </c>
      <c r="AO200" s="16">
        <f ca="1">_xll.DBRW($B$3,$Q$37,$Q$38,$Q$40,$Q$41,$Q$42,$P200,AO$2,AO$4,AO$3)</f>
        <v>0</v>
      </c>
      <c r="AP200" s="17">
        <f t="shared" ca="1" si="281"/>
        <v>0</v>
      </c>
      <c r="AQ200" s="14">
        <f t="shared" ca="1" si="282"/>
        <v>0</v>
      </c>
      <c r="AR200" s="18">
        <f ca="1">_xll.DBRW($B$3,$Q$37,$Q$38,$Q$40,$Q$41,$Q$42,$P200,AR$2,AR$4,AR$3)</f>
        <v>0</v>
      </c>
      <c r="AS200" s="19">
        <f ca="1">_xll.DBRW($B$3,$Q$37,$Q$38,$Q$40,$Q$41,$Q$42,$P200,AS$2,AS$4,AS$3)</f>
        <v>0</v>
      </c>
      <c r="AT200" s="18">
        <f ca="1">_xll.DBRW($B$3,$Q$37,$Q$38,$Q$40,$Q$41,$Q$42,$P200,AT$2,AT$4,AT$3)</f>
        <v>0</v>
      </c>
      <c r="AU200" s="15">
        <f ca="1">_xll.DBRW($B$3,$Q$37,$Q$38,$Q$40,$Q$41,$Q$42,$P200,AU$2,AU$4,AU$3)</f>
        <v>0</v>
      </c>
      <c r="AV200" s="15">
        <f ca="1">_xll.DBRW($B$3,$Q$37,$Q$38,$Q$40,$Q$41,$Q$42,$P200,AV$2,AV$4,AV$3)</f>
        <v>0</v>
      </c>
      <c r="AW200" s="18">
        <f ca="1">_xll.DBRW($B$3,$Q$37,$Q$38,$Q$40,$Q$41,$Q$42,$P200,AW$2,AW$4,AW$3)</f>
        <v>0</v>
      </c>
      <c r="AX200" s="19">
        <f ca="1">_xll.DBRW($B$3,$Q$37,$Q$38,$Q$40,$Q$41,$Q$42,$P200,AX$2,AX$4,AX$3)</f>
        <v>0</v>
      </c>
      <c r="AY200" s="18">
        <f ca="1">_xll.DBRW($B$3,$Q$37,$Q$38,$Q$40,$Q$41,$Q$42,$P200,AY$2,AY$4,AY$3)</f>
        <v>0</v>
      </c>
      <c r="AZ200" s="15">
        <f ca="1">_xll.DBRW($B$3,$Q$37,$Q$38,$Q$40,$Q$41,$Q$42,$P200,AZ$2,AZ$4,AZ$3)</f>
        <v>0</v>
      </c>
      <c r="BA200" s="15">
        <f ca="1">_xll.DBRW($B$3,$Q$37,$Q$38,$Q$40,$Q$41,$Q$42,$P200,BA$2,BA$4,BA$3)</f>
        <v>0</v>
      </c>
      <c r="BB200" s="18">
        <f t="shared" ca="1" si="283"/>
        <v>0</v>
      </c>
      <c r="BC200" s="18">
        <f t="shared" ca="1" si="284"/>
        <v>0</v>
      </c>
      <c r="BD200" s="18">
        <f t="shared" ca="1" si="285"/>
        <v>0</v>
      </c>
      <c r="BE200" s="15">
        <f t="shared" ca="1" si="286"/>
        <v>0</v>
      </c>
      <c r="BF200" s="15">
        <f t="shared" ca="1" si="287"/>
        <v>0</v>
      </c>
      <c r="BG200" s="15">
        <f t="shared" ca="1" si="288"/>
        <v>0</v>
      </c>
      <c r="BH200" s="15">
        <f t="shared" ca="1" si="289"/>
        <v>0</v>
      </c>
      <c r="BI200" s="15">
        <f t="shared" ca="1" si="290"/>
        <v>0</v>
      </c>
      <c r="BJ200" s="15">
        <f t="shared" ca="1" si="291"/>
        <v>0</v>
      </c>
      <c r="BK200" s="15">
        <f t="shared" ca="1" si="292"/>
        <v>0</v>
      </c>
      <c r="BL200" s="15">
        <f t="shared" ca="1" si="293"/>
        <v>0</v>
      </c>
      <c r="BM200" s="16">
        <f ca="1">_xll.DBRW($B$3,$Q$37,$Q$38,$Q$40,$Q$41,$Q$42,$P200,BM$2,BM$4,BM$3)</f>
        <v>0</v>
      </c>
      <c r="BN200" s="16">
        <f ca="1">_xll.DBRW($B$3,$Q$37,$Q$38,$Q$40,$Q$41,$Q$42,$P200,BN$2,BN$4,BN$3)</f>
        <v>0</v>
      </c>
      <c r="BO200" s="17">
        <f t="shared" ca="1" si="294"/>
        <v>0</v>
      </c>
      <c r="BP200" s="14">
        <f t="shared" ca="1" si="295"/>
        <v>0</v>
      </c>
      <c r="BQ200" s="15">
        <f ca="1">_xll.DBRW($B$3,$Q$37,$Q$38,$Q$40,$Q$41,$Q$42,$P200,BQ$2,BQ$4,BQ$3)</f>
        <v>0</v>
      </c>
      <c r="BR200" s="15">
        <f ca="1">_xll.DBRW($B$3,$Q$37,$Q$38,$Q$40,$Q$41,$Q$42,$P200,BR$2,BR$4,BR$3)</f>
        <v>0</v>
      </c>
      <c r="BS200" s="15">
        <f ca="1">_xll.DBRW($B$3,$Q$37,$Q$38,$Q$40,$Q$41,$Q$42,$P200,BS$2,BS$4,BS$3)</f>
        <v>0</v>
      </c>
      <c r="BT200" s="15">
        <f ca="1">_xll.DBRW($B$3,$Q$37,$Q$38,$Q$40,$Q$41,$Q$42,$P200,BT$2,BT$4,BT$3)</f>
        <v>0</v>
      </c>
      <c r="BU200" s="15">
        <f ca="1">_xll.DBRW($B$3,$Q$37,$Q$38,$Q$40,$Q$41,$Q$42,$P200,BU$2,BU$4,BU$3)</f>
        <v>0</v>
      </c>
      <c r="BV200" s="15">
        <f ca="1">_xll.DBRW($B$3,$Q$37,$Q$38,$Q$40,$Q$41,$Q$42,$P200,BV$2,BV$4,BV$3)</f>
        <v>0</v>
      </c>
      <c r="BW200" s="15">
        <f ca="1">_xll.DBRW($B$3,$Q$37,$Q$38,$Q$40,$Q$41,$Q$42,$P200,BW$2,BW$4,BW$3)</f>
        <v>0</v>
      </c>
      <c r="BX200" s="15">
        <f ca="1">_xll.DBRW($B$3,$Q$37,$Q$38,$Q$40,$Q$41,$Q$42,$P200,BX$2,BX$4,BX$3)</f>
        <v>0</v>
      </c>
      <c r="BY200" s="15">
        <f ca="1">_xll.DBRW($B$3,$Q$37,$Q$38,$Q$40,$Q$41,$Q$42,$P200,BY$2,BY$4,BY$3)</f>
        <v>0</v>
      </c>
      <c r="BZ200" s="15">
        <f ca="1">_xll.DBRW($B$3,$Q$37,$Q$38,$Q$40,$Q$41,$Q$42,$P200,BZ$2,BZ$4,BZ$3)</f>
        <v>0</v>
      </c>
      <c r="CA200" s="15">
        <f t="shared" ca="1" si="296"/>
        <v>0</v>
      </c>
      <c r="CB200" s="15">
        <f t="shared" ca="1" si="297"/>
        <v>0</v>
      </c>
      <c r="CC200" s="15">
        <f t="shared" ca="1" si="298"/>
        <v>0</v>
      </c>
      <c r="CD200" s="15">
        <f t="shared" ca="1" si="299"/>
        <v>0</v>
      </c>
      <c r="CE200" s="15">
        <f t="shared" ca="1" si="300"/>
        <v>0</v>
      </c>
      <c r="CF200" s="15">
        <f t="shared" ca="1" si="301"/>
        <v>0</v>
      </c>
      <c r="CG200" s="15">
        <f t="shared" ca="1" si="302"/>
        <v>0</v>
      </c>
      <c r="CH200" s="15">
        <f t="shared" ca="1" si="303"/>
        <v>0</v>
      </c>
      <c r="CI200" s="15">
        <f t="shared" ca="1" si="304"/>
        <v>0</v>
      </c>
      <c r="CJ200" s="15">
        <f t="shared" ca="1" si="305"/>
        <v>0</v>
      </c>
      <c r="CK200" s="15">
        <f t="shared" ca="1" si="306"/>
        <v>0</v>
      </c>
      <c r="CL200" s="16">
        <f ca="1">_xll.DBRW($B$3,$Q$37,$Q$38,$Q$40,$Q$41,$Q$42,$P200,CL$2,CL$4,CL$3)</f>
        <v>0</v>
      </c>
      <c r="CM200" s="16">
        <f ca="1">_xll.DBRW($B$3,$Q$37,$Q$38,$Q$40,$Q$41,$Q$42,$P200,CM$2,CM$4,CM$3)</f>
        <v>0</v>
      </c>
      <c r="CN200" s="17">
        <f t="shared" ca="1" si="307"/>
        <v>0</v>
      </c>
      <c r="CO200" s="14">
        <f t="shared" ca="1" si="308"/>
        <v>0</v>
      </c>
      <c r="CP200" s="15">
        <f ca="1">_xll.DBRW($B$3,$Q$37,$Q$38,$Q$40,$Q$41,$Q$42,$P200,CP$2,CP$4,CP$3)</f>
        <v>0</v>
      </c>
      <c r="CQ200" s="15">
        <f ca="1">_xll.DBRW($B$3,$Q$37,$Q$38,$Q$40,$Q$41,$Q$42,$P200,CQ$2,CQ$4,CQ$3)</f>
        <v>0</v>
      </c>
      <c r="CR200" s="15">
        <f ca="1">_xll.DBRW($B$3,$Q$37,$Q$38,$Q$40,$Q$41,$Q$42,$P200,CR$2,CR$4,CR$3)</f>
        <v>0</v>
      </c>
      <c r="CS200" s="15">
        <f ca="1">_xll.DBRW($B$3,$Q$37,$Q$38,$Q$40,$Q$41,$Q$42,$P200,CS$2,CS$4,CS$3)</f>
        <v>0</v>
      </c>
      <c r="CT200" s="15">
        <f ca="1">_xll.DBRW($B$3,$Q$37,$Q$38,$Q$40,$Q$41,$Q$42,$P200,CT$2,CT$4,CT$3)</f>
        <v>0</v>
      </c>
      <c r="CU200" s="15">
        <f ca="1">_xll.DBRW($B$3,$Q$37,$Q$38,$Q$40,$Q$41,$Q$42,$P200,CU$2,CU$4,CU$3)</f>
        <v>0</v>
      </c>
      <c r="CV200" s="15">
        <f ca="1">_xll.DBRW($B$3,$Q$37,$Q$38,$Q$40,$Q$41,$Q$42,$P200,CV$2,CV$4,CV$3)</f>
        <v>0</v>
      </c>
      <c r="CW200" s="15">
        <f ca="1">_xll.DBRW($B$3,$Q$37,$Q$38,$Q$40,$Q$41,$Q$42,$P200,CW$2,CW$4,CW$3)</f>
        <v>0</v>
      </c>
      <c r="CX200" s="15">
        <f ca="1">_xll.DBRW($B$3,$Q$37,$Q$38,$Q$40,$Q$41,$Q$42,$P200,CX$2,CX$4,CX$3)</f>
        <v>0</v>
      </c>
      <c r="CY200" s="15">
        <f ca="1">_xll.DBRW($B$3,$Q$37,$Q$38,$Q$40,$Q$41,$Q$42,$P200,CY$2,CY$4,CY$3)</f>
        <v>0</v>
      </c>
      <c r="CZ200" s="15">
        <f t="shared" ca="1" si="309"/>
        <v>0</v>
      </c>
      <c r="DA200" s="15">
        <f t="shared" ca="1" si="310"/>
        <v>0</v>
      </c>
      <c r="DB200" s="15">
        <f t="shared" ca="1" si="311"/>
        <v>0</v>
      </c>
      <c r="DC200" s="15">
        <f t="shared" ca="1" si="312"/>
        <v>0</v>
      </c>
      <c r="DD200" s="15">
        <f t="shared" ca="1" si="313"/>
        <v>0</v>
      </c>
      <c r="DE200" s="15">
        <f t="shared" ca="1" si="314"/>
        <v>0</v>
      </c>
      <c r="DF200" s="15">
        <f t="shared" ca="1" si="315"/>
        <v>0</v>
      </c>
      <c r="DG200" s="15">
        <f t="shared" ca="1" si="316"/>
        <v>0</v>
      </c>
      <c r="DH200" s="15">
        <f t="shared" ca="1" si="317"/>
        <v>0</v>
      </c>
      <c r="DI200" s="15">
        <f t="shared" ca="1" si="318"/>
        <v>0</v>
      </c>
      <c r="DJ200" s="15">
        <f t="shared" ca="1" si="319"/>
        <v>0</v>
      </c>
      <c r="DK200" s="16">
        <f ca="1">_xll.DBRW($B$3,$Q$37,$Q$38,$Q$40,$Q$41,$Q$42,$P200,DK$2,DK$4,DK$3)</f>
        <v>0</v>
      </c>
      <c r="DL200" s="16">
        <f ca="1">_xll.DBRW($B$3,$Q$37,$Q$38,$Q$40,$Q$41,$Q$42,$P200,DL$2,DL$4,DL$3)</f>
        <v>0</v>
      </c>
      <c r="DM200" s="17">
        <f t="shared" ca="1" si="320"/>
        <v>0</v>
      </c>
      <c r="DN200" s="14">
        <f t="shared" ca="1" si="321"/>
        <v>0</v>
      </c>
      <c r="DO200" s="15">
        <f ca="1">_xll.DBRW($B$3,$Q$37,$Q$38,$Q$40,$Q$41,$Q$42,$P200,DO$2,DO$4,DO$3)</f>
        <v>0</v>
      </c>
      <c r="DP200" s="15">
        <f ca="1">_xll.DBRW($B$3,$Q$37,$Q$38,$Q$40,$Q$41,$Q$42,$P200,DP$2,DP$4,DP$3)</f>
        <v>0</v>
      </c>
      <c r="DQ200" s="15">
        <f ca="1">_xll.DBRW($B$3,$Q$37,$Q$38,$Q$40,$Q$41,$Q$42,$P200,DQ$2,DQ$4,DQ$3)</f>
        <v>0</v>
      </c>
      <c r="DR200" s="15">
        <f ca="1">_xll.DBRW($B$3,$Q$37,$Q$38,$Q$40,$Q$41,$Q$42,$P200,DR$2,DR$4,DR$3)</f>
        <v>0</v>
      </c>
      <c r="DS200" s="15">
        <f ca="1">_xll.DBRW($B$3,$Q$37,$Q$38,$Q$40,$Q$41,$Q$42,$P200,DS$2,DS$4,DS$3)</f>
        <v>0</v>
      </c>
      <c r="DT200" s="15">
        <f ca="1">_xll.DBRW($B$3,$Q$37,$Q$38,$Q$40,$Q$41,$Q$42,$P200,DT$2,DT$4,DT$3)</f>
        <v>0</v>
      </c>
      <c r="DU200" s="15">
        <f ca="1">_xll.DBRW($B$3,$Q$37,$Q$38,$Q$40,$Q$41,$Q$42,$P200,DU$2,DU$4,DU$3)</f>
        <v>0</v>
      </c>
      <c r="DV200" s="15">
        <f ca="1">_xll.DBRW($B$3,$Q$37,$Q$38,$Q$40,$Q$41,$Q$42,$P200,DV$2,DV$4,DV$3)</f>
        <v>0</v>
      </c>
      <c r="DW200" s="15">
        <f ca="1">_xll.DBRW($B$3,$Q$37,$Q$38,$Q$40,$Q$41,$Q$42,$P200,DW$2,DW$4,DW$3)</f>
        <v>0</v>
      </c>
      <c r="DX200" s="15">
        <f ca="1">_xll.DBRW($B$3,$Q$37,$Q$38,$Q$40,$Q$41,$Q$42,$P200,DX$2,DX$4,DX$3)</f>
        <v>0</v>
      </c>
      <c r="DY200" s="15">
        <f t="shared" ca="1" si="322"/>
        <v>0</v>
      </c>
      <c r="DZ200" s="15">
        <f t="shared" ca="1" si="323"/>
        <v>0</v>
      </c>
      <c r="EA200" s="15">
        <f t="shared" ca="1" si="324"/>
        <v>0</v>
      </c>
      <c r="EB200" s="15">
        <f t="shared" ca="1" si="325"/>
        <v>0</v>
      </c>
      <c r="EC200" s="15">
        <f t="shared" ca="1" si="326"/>
        <v>0</v>
      </c>
      <c r="ED200" s="15">
        <f t="shared" ca="1" si="327"/>
        <v>0</v>
      </c>
      <c r="EE200" s="15">
        <f t="shared" ca="1" si="328"/>
        <v>0</v>
      </c>
      <c r="EF200" s="15">
        <f t="shared" ca="1" si="329"/>
        <v>0</v>
      </c>
      <c r="EG200" s="15">
        <f t="shared" ca="1" si="330"/>
        <v>0</v>
      </c>
      <c r="EH200" s="15">
        <f t="shared" ca="1" si="331"/>
        <v>0</v>
      </c>
      <c r="EI200" s="15">
        <f t="shared" ca="1" si="332"/>
        <v>0</v>
      </c>
      <c r="EJ200" s="16">
        <f ca="1">_xll.DBRW($B$3,$Q$37,$Q$38,$Q$40,$Q$41,$Q$42,$P200,EJ$2,EJ$4,EJ$3)</f>
        <v>0</v>
      </c>
      <c r="EK200" s="16">
        <f ca="1">_xll.DBRW($B$3,$Q$37,$Q$38,$Q$40,$Q$41,$Q$42,$P200,EK$2,EK$4,EK$3)</f>
        <v>0</v>
      </c>
      <c r="EL200" s="17">
        <f t="shared" ca="1" si="333"/>
        <v>0</v>
      </c>
      <c r="EM200" s="14">
        <f t="shared" ca="1" si="334"/>
        <v>0</v>
      </c>
      <c r="EN200" s="15">
        <f ca="1">_xll.DBRW($B$3,$Q$37,$Q$38,$Q$40,$Q$41,$Q$42,$P200,EN$2,EN$4,EN$3)</f>
        <v>0</v>
      </c>
      <c r="EO200" s="15">
        <f ca="1">_xll.DBRW($B$3,$Q$37,$Q$38,$Q$40,$Q$41,$Q$42,$P200,EO$2,EO$4,EO$3)</f>
        <v>0</v>
      </c>
      <c r="EP200" s="15">
        <f ca="1">_xll.DBRW($B$3,$Q$37,$Q$38,$Q$40,$Q$41,$Q$42,$P200,EP$2,EP$4,EP$3)</f>
        <v>0</v>
      </c>
      <c r="EQ200" s="15">
        <f ca="1">_xll.DBRW($B$3,$Q$37,$Q$38,$Q$40,$Q$41,$Q$42,$P200,EQ$2,EQ$4,EQ$3)</f>
        <v>0</v>
      </c>
      <c r="ER200" s="15">
        <f ca="1">_xll.DBRW($B$3,$Q$37,$Q$38,$Q$40,$Q$41,$Q$42,$P200,ER$2,ER$4,ER$3)</f>
        <v>0</v>
      </c>
      <c r="ES200" s="15">
        <f ca="1">_xll.DBRW($B$3,$Q$37,$Q$38,$Q$40,$Q$41,$Q$42,$P200,ES$2,ES$4,ES$3)</f>
        <v>0</v>
      </c>
      <c r="ET200" s="15">
        <f ca="1">_xll.DBRW($B$3,$Q$37,$Q$38,$Q$40,$Q$41,$Q$42,$P200,ET$2,ET$4,ET$3)</f>
        <v>0</v>
      </c>
      <c r="EU200" s="15">
        <f ca="1">_xll.DBRW($B$3,$Q$37,$Q$38,$Q$40,$Q$41,$Q$42,$P200,EU$2,EU$4,EU$3)</f>
        <v>0</v>
      </c>
      <c r="EV200" s="15">
        <f ca="1">_xll.DBRW($B$3,$Q$37,$Q$38,$Q$40,$Q$41,$Q$42,$P200,EV$2,EV$4,EV$3)</f>
        <v>0</v>
      </c>
      <c r="EW200" s="15">
        <f ca="1">_xll.DBRW($B$3,$Q$37,$Q$38,$Q$40,$Q$41,$Q$42,$P200,EW$2,EW$4,EW$3)</f>
        <v>0</v>
      </c>
      <c r="EX200" s="15">
        <f t="shared" ca="1" si="335"/>
        <v>0</v>
      </c>
      <c r="EY200" s="15">
        <f t="shared" ca="1" si="336"/>
        <v>0</v>
      </c>
      <c r="EZ200" s="15">
        <f t="shared" ca="1" si="337"/>
        <v>0</v>
      </c>
      <c r="FA200" s="15">
        <f t="shared" ca="1" si="338"/>
        <v>0</v>
      </c>
      <c r="FB200" s="15">
        <f t="shared" ca="1" si="339"/>
        <v>0</v>
      </c>
      <c r="FC200" s="15">
        <f t="shared" ca="1" si="340"/>
        <v>0</v>
      </c>
      <c r="FD200" s="15">
        <f t="shared" ca="1" si="341"/>
        <v>0</v>
      </c>
      <c r="FE200" s="15">
        <f t="shared" ca="1" si="342"/>
        <v>0</v>
      </c>
      <c r="FF200" s="15">
        <f t="shared" ca="1" si="343"/>
        <v>0</v>
      </c>
      <c r="FG200" s="15">
        <f t="shared" ca="1" si="344"/>
        <v>0</v>
      </c>
      <c r="FH200" s="15">
        <f t="shared" ca="1" si="345"/>
        <v>0</v>
      </c>
      <c r="FI200" s="20"/>
      <c r="FJ200" s="85">
        <f t="shared" ca="1" si="346"/>
        <v>0</v>
      </c>
      <c r="FK200" s="21"/>
      <c r="FL200" s="22"/>
      <c r="FM200" s="104">
        <f ca="1">_xll.DBRW($B$3,$Q$37,$Q$38,$Q$40,$Q$41,$Q$42,$P200,FM$2,FM$4,FM$3)</f>
        <v>0</v>
      </c>
      <c r="FN200" s="105">
        <f t="shared" ca="1" si="347"/>
        <v>0</v>
      </c>
      <c r="FO200" s="104">
        <f ca="1">_xll.DBRW($B$3,$Q$37,$Q$38,$Q$40,$Q$41,$Q$42,$P200,FO$2,FO$4,FO$3)</f>
        <v>0</v>
      </c>
      <c r="FP200" s="105">
        <f t="shared" ca="1" si="348"/>
        <v>0</v>
      </c>
      <c r="FQ200" s="86">
        <f t="shared" ca="1" si="349"/>
        <v>0</v>
      </c>
      <c r="FR200" s="103">
        <f t="shared" ca="1" si="350"/>
        <v>0</v>
      </c>
      <c r="FS200" s="23"/>
      <c r="FU200" s="37"/>
      <c r="FV200" s="37"/>
      <c r="FW200" s="37"/>
      <c r="FX200" s="37"/>
      <c r="FY200" s="37"/>
      <c r="FZ200" s="37"/>
      <c r="GA200" s="37"/>
      <c r="GB200" s="37"/>
      <c r="GC200" s="37"/>
      <c r="GD200" s="37"/>
      <c r="GE200" s="37"/>
      <c r="GF200" s="37"/>
      <c r="GG200" s="37"/>
    </row>
    <row r="201" spans="1:189" ht="15" customHeight="1" x14ac:dyDescent="0.25">
      <c r="A201">
        <f t="shared" ca="1" si="272"/>
        <v>1</v>
      </c>
      <c r="C201" s="30"/>
      <c r="D201" s="30"/>
      <c r="E201" s="30" t="str">
        <f t="shared" ca="1" si="271"/>
        <v>VERIF. ELIGIBILITE PMM</v>
      </c>
      <c r="F201" s="30"/>
      <c r="G201" s="30"/>
      <c r="H201" s="30"/>
      <c r="I201" s="30" t="str">
        <f t="shared" ca="1" si="270"/>
        <v>VERIF. ELIGIBILITE PMM</v>
      </c>
      <c r="J201" s="30">
        <f t="shared" ca="1" si="273"/>
        <v>0</v>
      </c>
      <c r="K201" s="4"/>
      <c r="L201" s="9"/>
      <c r="M201" s="10"/>
      <c r="N201" s="9"/>
      <c r="O201" s="11"/>
      <c r="P201" s="130" t="s">
        <v>432</v>
      </c>
      <c r="Q201" s="130"/>
      <c r="R201" s="12"/>
      <c r="S201" s="13"/>
      <c r="T201" s="84">
        <f ca="1">_xll.DBRW($B$3,$Q$37,$Q$38,$Q$40,$Q$41,$Q$42,$P201,T$2,T$4,T$3)</f>
        <v>0</v>
      </c>
      <c r="U201" s="84">
        <f ca="1">_xll.DBRW($B$3,$Q$37,$Q$38,$Q$40,$Q$41,$Q$42,$P201,U$2,U$4,U$3)</f>
        <v>0</v>
      </c>
      <c r="V201" s="85">
        <f t="shared" ca="1" si="274"/>
        <v>0</v>
      </c>
      <c r="W201" s="106">
        <f t="shared" ca="1" si="275"/>
        <v>0</v>
      </c>
      <c r="X201" s="15">
        <f ca="1">_xll.DBRW($B$3,$Q$37,$Q$38,$Q$40,$Q$41,$Q$42,$P201,X$2,X$4,X$3)</f>
        <v>0</v>
      </c>
      <c r="Y201" s="15">
        <f ca="1">_xll.DBRW($B$3,$Q$37,$Q$38,$Q$40,$Q$41,$Q$42,$P201,Y$2,Y$4,Y$3)</f>
        <v>0</v>
      </c>
      <c r="Z201" s="15">
        <f ca="1">_xll.DBRW($B$3,$Q$37,$Q$38,$Q$40,$Q$41,$Q$42,$P201,Z$2,Z$4,Z$3)</f>
        <v>0</v>
      </c>
      <c r="AA201" s="15">
        <f ca="1">_xll.DBRW($B$3,$Q$37,$Q$38,$Q$40,$Q$41,$Q$42,$P201,AA$2,AA$4,AA$3)</f>
        <v>0</v>
      </c>
      <c r="AB201" s="15">
        <f ca="1">_xll.DBRW($B$3,$Q$37,$Q$38,$Q$40,$Q$41,$Q$42,$P201,AB$2,AB$4,AB$3)</f>
        <v>0</v>
      </c>
      <c r="AC201" s="15">
        <f ca="1">_xll.DBRW($B$3,$Q$37,$Q$38,$Q$40,$Q$41,$Q$42,$P201,AC$2,AC$4,AC$3)</f>
        <v>0</v>
      </c>
      <c r="AD201" s="15">
        <f ca="1">_xll.DBRW($B$3,$Q$37,$Q$38,$Q$40,$Q$41,$Q$42,$P201,AD$2,AD$4,AD$3)</f>
        <v>0</v>
      </c>
      <c r="AE201" s="15">
        <f ca="1">_xll.DBRW($B$3,$Q$37,$Q$38,$Q$40,$Q$41,$Q$42,$P201,AE$2,AE$4,AE$3)</f>
        <v>0</v>
      </c>
      <c r="AF201" s="15">
        <f ca="1">_xll.DBRW($B$3,$Q$37,$Q$38,$Q$40,$Q$41,$Q$42,$P201,AF$2,AF$4,AF$3)</f>
        <v>0</v>
      </c>
      <c r="AG201" s="15">
        <f ca="1">_xll.DBRW($B$3,$Q$37,$Q$38,$Q$40,$Q$41,$Q$42,$P201,AG$2,AG$4,AG$3)</f>
        <v>0</v>
      </c>
      <c r="AH201" s="15">
        <f t="shared" ca="1" si="276"/>
        <v>0</v>
      </c>
      <c r="AI201" s="15">
        <f t="shared" ca="1" si="277"/>
        <v>0</v>
      </c>
      <c r="AJ201" s="15">
        <f t="shared" ca="1" si="278"/>
        <v>0</v>
      </c>
      <c r="AK201" s="15">
        <f t="shared" ca="1" si="279"/>
        <v>0</v>
      </c>
      <c r="AL201" s="15">
        <f t="shared" ca="1" si="280"/>
        <v>0</v>
      </c>
      <c r="AM201" s="20"/>
      <c r="AN201" s="16">
        <f ca="1">_xll.DBRW($B$3,$Q$37,$Q$38,$Q$40,$Q$41,$Q$42,$P201,AN$2,AN$4,AN$3)</f>
        <v>0</v>
      </c>
      <c r="AO201" s="16">
        <f ca="1">_xll.DBRW($B$3,$Q$37,$Q$38,$Q$40,$Q$41,$Q$42,$P201,AO$2,AO$4,AO$3)</f>
        <v>0</v>
      </c>
      <c r="AP201" s="17">
        <f t="shared" ca="1" si="281"/>
        <v>0</v>
      </c>
      <c r="AQ201" s="14">
        <f t="shared" ca="1" si="282"/>
        <v>0</v>
      </c>
      <c r="AR201" s="18">
        <f ca="1">_xll.DBRW($B$3,$Q$37,$Q$38,$Q$40,$Q$41,$Q$42,$P201,AR$2,AR$4,AR$3)</f>
        <v>0</v>
      </c>
      <c r="AS201" s="19">
        <f ca="1">_xll.DBRW($B$3,$Q$37,$Q$38,$Q$40,$Q$41,$Q$42,$P201,AS$2,AS$4,AS$3)</f>
        <v>0</v>
      </c>
      <c r="AT201" s="18">
        <f ca="1">_xll.DBRW($B$3,$Q$37,$Q$38,$Q$40,$Q$41,$Q$42,$P201,AT$2,AT$4,AT$3)</f>
        <v>0</v>
      </c>
      <c r="AU201" s="15">
        <f ca="1">_xll.DBRW($B$3,$Q$37,$Q$38,$Q$40,$Q$41,$Q$42,$P201,AU$2,AU$4,AU$3)</f>
        <v>0</v>
      </c>
      <c r="AV201" s="15">
        <f ca="1">_xll.DBRW($B$3,$Q$37,$Q$38,$Q$40,$Q$41,$Q$42,$P201,AV$2,AV$4,AV$3)</f>
        <v>0</v>
      </c>
      <c r="AW201" s="18">
        <f ca="1">_xll.DBRW($B$3,$Q$37,$Q$38,$Q$40,$Q$41,$Q$42,$P201,AW$2,AW$4,AW$3)</f>
        <v>0</v>
      </c>
      <c r="AX201" s="19">
        <f ca="1">_xll.DBRW($B$3,$Q$37,$Q$38,$Q$40,$Q$41,$Q$42,$P201,AX$2,AX$4,AX$3)</f>
        <v>0</v>
      </c>
      <c r="AY201" s="18">
        <f ca="1">_xll.DBRW($B$3,$Q$37,$Q$38,$Q$40,$Q$41,$Q$42,$P201,AY$2,AY$4,AY$3)</f>
        <v>0</v>
      </c>
      <c r="AZ201" s="15">
        <f ca="1">_xll.DBRW($B$3,$Q$37,$Q$38,$Q$40,$Q$41,$Q$42,$P201,AZ$2,AZ$4,AZ$3)</f>
        <v>0</v>
      </c>
      <c r="BA201" s="15">
        <f ca="1">_xll.DBRW($B$3,$Q$37,$Q$38,$Q$40,$Q$41,$Q$42,$P201,BA$2,BA$4,BA$3)</f>
        <v>0</v>
      </c>
      <c r="BB201" s="18">
        <f t="shared" ca="1" si="283"/>
        <v>0</v>
      </c>
      <c r="BC201" s="18">
        <f t="shared" ca="1" si="284"/>
        <v>0</v>
      </c>
      <c r="BD201" s="18">
        <f t="shared" ca="1" si="285"/>
        <v>0</v>
      </c>
      <c r="BE201" s="15">
        <f t="shared" ca="1" si="286"/>
        <v>0</v>
      </c>
      <c r="BF201" s="15">
        <f t="shared" ca="1" si="287"/>
        <v>0</v>
      </c>
      <c r="BG201" s="15">
        <f t="shared" ca="1" si="288"/>
        <v>0</v>
      </c>
      <c r="BH201" s="15">
        <f t="shared" ca="1" si="289"/>
        <v>0</v>
      </c>
      <c r="BI201" s="15">
        <f t="shared" ca="1" si="290"/>
        <v>0</v>
      </c>
      <c r="BJ201" s="15">
        <f t="shared" ca="1" si="291"/>
        <v>0</v>
      </c>
      <c r="BK201" s="15">
        <f t="shared" ca="1" si="292"/>
        <v>0</v>
      </c>
      <c r="BL201" s="15">
        <f t="shared" ca="1" si="293"/>
        <v>0</v>
      </c>
      <c r="BM201" s="16">
        <f ca="1">_xll.DBRW($B$3,$Q$37,$Q$38,$Q$40,$Q$41,$Q$42,$P201,BM$2,BM$4,BM$3)</f>
        <v>0</v>
      </c>
      <c r="BN201" s="16">
        <f ca="1">_xll.DBRW($B$3,$Q$37,$Q$38,$Q$40,$Q$41,$Q$42,$P201,BN$2,BN$4,BN$3)</f>
        <v>0</v>
      </c>
      <c r="BO201" s="17">
        <f t="shared" ca="1" si="294"/>
        <v>0</v>
      </c>
      <c r="BP201" s="14">
        <f t="shared" ca="1" si="295"/>
        <v>0</v>
      </c>
      <c r="BQ201" s="15">
        <f ca="1">_xll.DBRW($B$3,$Q$37,$Q$38,$Q$40,$Q$41,$Q$42,$P201,BQ$2,BQ$4,BQ$3)</f>
        <v>0</v>
      </c>
      <c r="BR201" s="15">
        <f ca="1">_xll.DBRW($B$3,$Q$37,$Q$38,$Q$40,$Q$41,$Q$42,$P201,BR$2,BR$4,BR$3)</f>
        <v>0</v>
      </c>
      <c r="BS201" s="15">
        <f ca="1">_xll.DBRW($B$3,$Q$37,$Q$38,$Q$40,$Q$41,$Q$42,$P201,BS$2,BS$4,BS$3)</f>
        <v>0</v>
      </c>
      <c r="BT201" s="15">
        <f ca="1">_xll.DBRW($B$3,$Q$37,$Q$38,$Q$40,$Q$41,$Q$42,$P201,BT$2,BT$4,BT$3)</f>
        <v>0</v>
      </c>
      <c r="BU201" s="15">
        <f ca="1">_xll.DBRW($B$3,$Q$37,$Q$38,$Q$40,$Q$41,$Q$42,$P201,BU$2,BU$4,BU$3)</f>
        <v>0</v>
      </c>
      <c r="BV201" s="15">
        <f ca="1">_xll.DBRW($B$3,$Q$37,$Q$38,$Q$40,$Q$41,$Q$42,$P201,BV$2,BV$4,BV$3)</f>
        <v>0</v>
      </c>
      <c r="BW201" s="15">
        <f ca="1">_xll.DBRW($B$3,$Q$37,$Q$38,$Q$40,$Q$41,$Q$42,$P201,BW$2,BW$4,BW$3)</f>
        <v>0</v>
      </c>
      <c r="BX201" s="15">
        <f ca="1">_xll.DBRW($B$3,$Q$37,$Q$38,$Q$40,$Q$41,$Q$42,$P201,BX$2,BX$4,BX$3)</f>
        <v>0</v>
      </c>
      <c r="BY201" s="15">
        <f ca="1">_xll.DBRW($B$3,$Q$37,$Q$38,$Q$40,$Q$41,$Q$42,$P201,BY$2,BY$4,BY$3)</f>
        <v>0</v>
      </c>
      <c r="BZ201" s="15">
        <f ca="1">_xll.DBRW($B$3,$Q$37,$Q$38,$Q$40,$Q$41,$Q$42,$P201,BZ$2,BZ$4,BZ$3)</f>
        <v>0</v>
      </c>
      <c r="CA201" s="15">
        <f t="shared" ca="1" si="296"/>
        <v>0</v>
      </c>
      <c r="CB201" s="15">
        <f t="shared" ca="1" si="297"/>
        <v>0</v>
      </c>
      <c r="CC201" s="15">
        <f t="shared" ca="1" si="298"/>
        <v>0</v>
      </c>
      <c r="CD201" s="15">
        <f t="shared" ca="1" si="299"/>
        <v>0</v>
      </c>
      <c r="CE201" s="15">
        <f t="shared" ca="1" si="300"/>
        <v>0</v>
      </c>
      <c r="CF201" s="15">
        <f t="shared" ca="1" si="301"/>
        <v>0</v>
      </c>
      <c r="CG201" s="15">
        <f t="shared" ca="1" si="302"/>
        <v>0</v>
      </c>
      <c r="CH201" s="15">
        <f t="shared" ca="1" si="303"/>
        <v>0</v>
      </c>
      <c r="CI201" s="15">
        <f t="shared" ca="1" si="304"/>
        <v>0</v>
      </c>
      <c r="CJ201" s="15">
        <f t="shared" ca="1" si="305"/>
        <v>0</v>
      </c>
      <c r="CK201" s="15">
        <f t="shared" ca="1" si="306"/>
        <v>0</v>
      </c>
      <c r="CL201" s="16">
        <f ca="1">_xll.DBRW($B$3,$Q$37,$Q$38,$Q$40,$Q$41,$Q$42,$P201,CL$2,CL$4,CL$3)</f>
        <v>0</v>
      </c>
      <c r="CM201" s="16">
        <f ca="1">_xll.DBRW($B$3,$Q$37,$Q$38,$Q$40,$Q$41,$Q$42,$P201,CM$2,CM$4,CM$3)</f>
        <v>0</v>
      </c>
      <c r="CN201" s="17">
        <f t="shared" ca="1" si="307"/>
        <v>0</v>
      </c>
      <c r="CO201" s="14">
        <f t="shared" ca="1" si="308"/>
        <v>0</v>
      </c>
      <c r="CP201" s="15">
        <f ca="1">_xll.DBRW($B$3,$Q$37,$Q$38,$Q$40,$Q$41,$Q$42,$P201,CP$2,CP$4,CP$3)</f>
        <v>0</v>
      </c>
      <c r="CQ201" s="15">
        <f ca="1">_xll.DBRW($B$3,$Q$37,$Q$38,$Q$40,$Q$41,$Q$42,$P201,CQ$2,CQ$4,CQ$3)</f>
        <v>0</v>
      </c>
      <c r="CR201" s="15">
        <f ca="1">_xll.DBRW($B$3,$Q$37,$Q$38,$Q$40,$Q$41,$Q$42,$P201,CR$2,CR$4,CR$3)</f>
        <v>0</v>
      </c>
      <c r="CS201" s="15">
        <f ca="1">_xll.DBRW($B$3,$Q$37,$Q$38,$Q$40,$Q$41,$Q$42,$P201,CS$2,CS$4,CS$3)</f>
        <v>0</v>
      </c>
      <c r="CT201" s="15">
        <f ca="1">_xll.DBRW($B$3,$Q$37,$Q$38,$Q$40,$Q$41,$Q$42,$P201,CT$2,CT$4,CT$3)</f>
        <v>0</v>
      </c>
      <c r="CU201" s="15">
        <f ca="1">_xll.DBRW($B$3,$Q$37,$Q$38,$Q$40,$Q$41,$Q$42,$P201,CU$2,CU$4,CU$3)</f>
        <v>0</v>
      </c>
      <c r="CV201" s="15">
        <f ca="1">_xll.DBRW($B$3,$Q$37,$Q$38,$Q$40,$Q$41,$Q$42,$P201,CV$2,CV$4,CV$3)</f>
        <v>0</v>
      </c>
      <c r="CW201" s="15">
        <f ca="1">_xll.DBRW($B$3,$Q$37,$Q$38,$Q$40,$Q$41,$Q$42,$P201,CW$2,CW$4,CW$3)</f>
        <v>0</v>
      </c>
      <c r="CX201" s="15">
        <f ca="1">_xll.DBRW($B$3,$Q$37,$Q$38,$Q$40,$Q$41,$Q$42,$P201,CX$2,CX$4,CX$3)</f>
        <v>0</v>
      </c>
      <c r="CY201" s="15">
        <f ca="1">_xll.DBRW($B$3,$Q$37,$Q$38,$Q$40,$Q$41,$Q$42,$P201,CY$2,CY$4,CY$3)</f>
        <v>0</v>
      </c>
      <c r="CZ201" s="15">
        <f t="shared" ca="1" si="309"/>
        <v>0</v>
      </c>
      <c r="DA201" s="15">
        <f t="shared" ca="1" si="310"/>
        <v>0</v>
      </c>
      <c r="DB201" s="15">
        <f t="shared" ca="1" si="311"/>
        <v>0</v>
      </c>
      <c r="DC201" s="15">
        <f t="shared" ca="1" si="312"/>
        <v>0</v>
      </c>
      <c r="DD201" s="15">
        <f t="shared" ca="1" si="313"/>
        <v>0</v>
      </c>
      <c r="DE201" s="15">
        <f t="shared" ca="1" si="314"/>
        <v>0</v>
      </c>
      <c r="DF201" s="15">
        <f t="shared" ca="1" si="315"/>
        <v>0</v>
      </c>
      <c r="DG201" s="15">
        <f t="shared" ca="1" si="316"/>
        <v>0</v>
      </c>
      <c r="DH201" s="15">
        <f t="shared" ca="1" si="317"/>
        <v>0</v>
      </c>
      <c r="DI201" s="15">
        <f t="shared" ca="1" si="318"/>
        <v>0</v>
      </c>
      <c r="DJ201" s="15">
        <f t="shared" ca="1" si="319"/>
        <v>0</v>
      </c>
      <c r="DK201" s="16">
        <f ca="1">_xll.DBRW($B$3,$Q$37,$Q$38,$Q$40,$Q$41,$Q$42,$P201,DK$2,DK$4,DK$3)</f>
        <v>0</v>
      </c>
      <c r="DL201" s="16">
        <f ca="1">_xll.DBRW($B$3,$Q$37,$Q$38,$Q$40,$Q$41,$Q$42,$P201,DL$2,DL$4,DL$3)</f>
        <v>0</v>
      </c>
      <c r="DM201" s="17">
        <f t="shared" ca="1" si="320"/>
        <v>0</v>
      </c>
      <c r="DN201" s="14">
        <f t="shared" ca="1" si="321"/>
        <v>0</v>
      </c>
      <c r="DO201" s="15">
        <f ca="1">_xll.DBRW($B$3,$Q$37,$Q$38,$Q$40,$Q$41,$Q$42,$P201,DO$2,DO$4,DO$3)</f>
        <v>0</v>
      </c>
      <c r="DP201" s="15">
        <f ca="1">_xll.DBRW($B$3,$Q$37,$Q$38,$Q$40,$Q$41,$Q$42,$P201,DP$2,DP$4,DP$3)</f>
        <v>0</v>
      </c>
      <c r="DQ201" s="15">
        <f ca="1">_xll.DBRW($B$3,$Q$37,$Q$38,$Q$40,$Q$41,$Q$42,$P201,DQ$2,DQ$4,DQ$3)</f>
        <v>0</v>
      </c>
      <c r="DR201" s="15">
        <f ca="1">_xll.DBRW($B$3,$Q$37,$Q$38,$Q$40,$Q$41,$Q$42,$P201,DR$2,DR$4,DR$3)</f>
        <v>0</v>
      </c>
      <c r="DS201" s="15">
        <f ca="1">_xll.DBRW($B$3,$Q$37,$Q$38,$Q$40,$Q$41,$Q$42,$P201,DS$2,DS$4,DS$3)</f>
        <v>0</v>
      </c>
      <c r="DT201" s="15">
        <f ca="1">_xll.DBRW($B$3,$Q$37,$Q$38,$Q$40,$Q$41,$Q$42,$P201,DT$2,DT$4,DT$3)</f>
        <v>0</v>
      </c>
      <c r="DU201" s="15">
        <f ca="1">_xll.DBRW($B$3,$Q$37,$Q$38,$Q$40,$Q$41,$Q$42,$P201,DU$2,DU$4,DU$3)</f>
        <v>0</v>
      </c>
      <c r="DV201" s="15">
        <f ca="1">_xll.DBRW($B$3,$Q$37,$Q$38,$Q$40,$Q$41,$Q$42,$P201,DV$2,DV$4,DV$3)</f>
        <v>0</v>
      </c>
      <c r="DW201" s="15">
        <f ca="1">_xll.DBRW($B$3,$Q$37,$Q$38,$Q$40,$Q$41,$Q$42,$P201,DW$2,DW$4,DW$3)</f>
        <v>0</v>
      </c>
      <c r="DX201" s="15">
        <f ca="1">_xll.DBRW($B$3,$Q$37,$Q$38,$Q$40,$Q$41,$Q$42,$P201,DX$2,DX$4,DX$3)</f>
        <v>0</v>
      </c>
      <c r="DY201" s="15">
        <f t="shared" ca="1" si="322"/>
        <v>0</v>
      </c>
      <c r="DZ201" s="15">
        <f t="shared" ca="1" si="323"/>
        <v>0</v>
      </c>
      <c r="EA201" s="15">
        <f t="shared" ca="1" si="324"/>
        <v>0</v>
      </c>
      <c r="EB201" s="15">
        <f t="shared" ca="1" si="325"/>
        <v>0</v>
      </c>
      <c r="EC201" s="15">
        <f t="shared" ca="1" si="326"/>
        <v>0</v>
      </c>
      <c r="ED201" s="15">
        <f t="shared" ca="1" si="327"/>
        <v>0</v>
      </c>
      <c r="EE201" s="15">
        <f t="shared" ca="1" si="328"/>
        <v>0</v>
      </c>
      <c r="EF201" s="15">
        <f t="shared" ca="1" si="329"/>
        <v>0</v>
      </c>
      <c r="EG201" s="15">
        <f t="shared" ca="1" si="330"/>
        <v>0</v>
      </c>
      <c r="EH201" s="15">
        <f t="shared" ca="1" si="331"/>
        <v>0</v>
      </c>
      <c r="EI201" s="15">
        <f t="shared" ca="1" si="332"/>
        <v>0</v>
      </c>
      <c r="EJ201" s="16">
        <f ca="1">_xll.DBRW($B$3,$Q$37,$Q$38,$Q$40,$Q$41,$Q$42,$P201,EJ$2,EJ$4,EJ$3)</f>
        <v>0</v>
      </c>
      <c r="EK201" s="16">
        <f ca="1">_xll.DBRW($B$3,$Q$37,$Q$38,$Q$40,$Q$41,$Q$42,$P201,EK$2,EK$4,EK$3)</f>
        <v>0</v>
      </c>
      <c r="EL201" s="17">
        <f t="shared" ca="1" si="333"/>
        <v>0</v>
      </c>
      <c r="EM201" s="14">
        <f t="shared" ca="1" si="334"/>
        <v>0</v>
      </c>
      <c r="EN201" s="15">
        <f ca="1">_xll.DBRW($B$3,$Q$37,$Q$38,$Q$40,$Q$41,$Q$42,$P201,EN$2,EN$4,EN$3)</f>
        <v>0</v>
      </c>
      <c r="EO201" s="15">
        <f ca="1">_xll.DBRW($B$3,$Q$37,$Q$38,$Q$40,$Q$41,$Q$42,$P201,EO$2,EO$4,EO$3)</f>
        <v>0</v>
      </c>
      <c r="EP201" s="15">
        <f ca="1">_xll.DBRW($B$3,$Q$37,$Q$38,$Q$40,$Q$41,$Q$42,$P201,EP$2,EP$4,EP$3)</f>
        <v>0</v>
      </c>
      <c r="EQ201" s="15">
        <f ca="1">_xll.DBRW($B$3,$Q$37,$Q$38,$Q$40,$Q$41,$Q$42,$P201,EQ$2,EQ$4,EQ$3)</f>
        <v>0</v>
      </c>
      <c r="ER201" s="15">
        <f ca="1">_xll.DBRW($B$3,$Q$37,$Q$38,$Q$40,$Q$41,$Q$42,$P201,ER$2,ER$4,ER$3)</f>
        <v>0</v>
      </c>
      <c r="ES201" s="15">
        <f ca="1">_xll.DBRW($B$3,$Q$37,$Q$38,$Q$40,$Q$41,$Q$42,$P201,ES$2,ES$4,ES$3)</f>
        <v>0</v>
      </c>
      <c r="ET201" s="15">
        <f ca="1">_xll.DBRW($B$3,$Q$37,$Q$38,$Q$40,$Q$41,$Q$42,$P201,ET$2,ET$4,ET$3)</f>
        <v>0</v>
      </c>
      <c r="EU201" s="15">
        <f ca="1">_xll.DBRW($B$3,$Q$37,$Q$38,$Q$40,$Q$41,$Q$42,$P201,EU$2,EU$4,EU$3)</f>
        <v>0</v>
      </c>
      <c r="EV201" s="15">
        <f ca="1">_xll.DBRW($B$3,$Q$37,$Q$38,$Q$40,$Q$41,$Q$42,$P201,EV$2,EV$4,EV$3)</f>
        <v>0</v>
      </c>
      <c r="EW201" s="15">
        <f ca="1">_xll.DBRW($B$3,$Q$37,$Q$38,$Q$40,$Q$41,$Q$42,$P201,EW$2,EW$4,EW$3)</f>
        <v>0</v>
      </c>
      <c r="EX201" s="15">
        <f t="shared" ca="1" si="335"/>
        <v>0</v>
      </c>
      <c r="EY201" s="15">
        <f t="shared" ca="1" si="336"/>
        <v>0</v>
      </c>
      <c r="EZ201" s="15">
        <f t="shared" ca="1" si="337"/>
        <v>0</v>
      </c>
      <c r="FA201" s="15">
        <f t="shared" ca="1" si="338"/>
        <v>0</v>
      </c>
      <c r="FB201" s="15">
        <f t="shared" ca="1" si="339"/>
        <v>0</v>
      </c>
      <c r="FC201" s="15">
        <f t="shared" ca="1" si="340"/>
        <v>0</v>
      </c>
      <c r="FD201" s="15">
        <f t="shared" ca="1" si="341"/>
        <v>0</v>
      </c>
      <c r="FE201" s="15">
        <f t="shared" ca="1" si="342"/>
        <v>0</v>
      </c>
      <c r="FF201" s="15">
        <f t="shared" ca="1" si="343"/>
        <v>0</v>
      </c>
      <c r="FG201" s="15">
        <f t="shared" ca="1" si="344"/>
        <v>0</v>
      </c>
      <c r="FH201" s="15">
        <f t="shared" ca="1" si="345"/>
        <v>0</v>
      </c>
      <c r="FI201" s="20"/>
      <c r="FJ201" s="85">
        <f t="shared" ca="1" si="346"/>
        <v>0</v>
      </c>
      <c r="FK201" s="21"/>
      <c r="FL201" s="22"/>
      <c r="FM201" s="104">
        <f ca="1">_xll.DBRW($B$3,$Q$37,$Q$38,$Q$40,$Q$41,$Q$42,$P201,FM$2,FM$4,FM$3)</f>
        <v>0</v>
      </c>
      <c r="FN201" s="105">
        <f t="shared" ca="1" si="347"/>
        <v>0</v>
      </c>
      <c r="FO201" s="104">
        <f ca="1">_xll.DBRW($B$3,$Q$37,$Q$38,$Q$40,$Q$41,$Q$42,$P201,FO$2,FO$4,FO$3)</f>
        <v>0</v>
      </c>
      <c r="FP201" s="105">
        <f t="shared" ca="1" si="348"/>
        <v>0</v>
      </c>
      <c r="FQ201" s="86">
        <f t="shared" ca="1" si="349"/>
        <v>0</v>
      </c>
      <c r="FR201" s="103">
        <f t="shared" ca="1" si="350"/>
        <v>0</v>
      </c>
      <c r="FS201" s="23"/>
      <c r="FU201" s="37"/>
      <c r="FV201" s="37"/>
      <c r="FW201" s="37"/>
      <c r="FX201" s="37"/>
      <c r="FY201" s="37"/>
      <c r="FZ201" s="37"/>
      <c r="GA201" s="37"/>
      <c r="GB201" s="37"/>
      <c r="GC201" s="37"/>
      <c r="GD201" s="37"/>
      <c r="GE201" s="37"/>
      <c r="GF201" s="37"/>
      <c r="GG201" s="37"/>
    </row>
    <row r="202" spans="1:189" ht="15" customHeight="1" x14ac:dyDescent="0.25">
      <c r="A202">
        <f t="shared" ca="1" si="272"/>
        <v>1</v>
      </c>
      <c r="C202" s="30"/>
      <c r="D202" s="30"/>
      <c r="E202" s="30" t="str">
        <f t="shared" ca="1" si="271"/>
        <v>VERIF. ELIGIBILITE PMM</v>
      </c>
      <c r="F202" s="30"/>
      <c r="G202" s="30"/>
      <c r="H202" s="30"/>
      <c r="I202" s="30">
        <f t="shared" ca="1" si="270"/>
        <v>0</v>
      </c>
      <c r="J202" s="30">
        <f t="shared" ca="1" si="273"/>
        <v>0</v>
      </c>
      <c r="K202" s="4"/>
      <c r="L202" s="9"/>
      <c r="M202" s="10"/>
      <c r="N202" s="9"/>
      <c r="O202" s="11"/>
      <c r="P202" s="130" t="s">
        <v>409</v>
      </c>
      <c r="Q202" s="130"/>
      <c r="R202" s="12"/>
      <c r="S202" s="13"/>
      <c r="T202" s="84">
        <f ca="1">_xll.DBRW($B$3,$Q$37,$Q$38,$Q$40,$Q$41,$Q$42,$P202,T$2,T$4,T$3)</f>
        <v>0</v>
      </c>
      <c r="U202" s="84">
        <f ca="1">_xll.DBRW($B$3,$Q$37,$Q$38,$Q$40,$Q$41,$Q$42,$P202,U$2,U$4,U$3)</f>
        <v>-6717.7099999999973</v>
      </c>
      <c r="V202" s="85">
        <f t="shared" ca="1" si="274"/>
        <v>6717.7099999999973</v>
      </c>
      <c r="W202" s="106">
        <f t="shared" ca="1" si="275"/>
        <v>-1</v>
      </c>
      <c r="X202" s="15">
        <f ca="1">_xll.DBRW($B$3,$Q$37,$Q$38,$Q$40,$Q$41,$Q$42,$P202,X$2,X$4,X$3)</f>
        <v>-2846.8</v>
      </c>
      <c r="Y202" s="15">
        <f ca="1">_xll.DBRW($B$3,$Q$37,$Q$38,$Q$40,$Q$41,$Q$42,$P202,Y$2,Y$4,Y$3)</f>
        <v>0</v>
      </c>
      <c r="Z202" s="15">
        <f ca="1">_xll.DBRW($B$3,$Q$37,$Q$38,$Q$40,$Q$41,$Q$42,$P202,Z$2,Z$4,Z$3)</f>
        <v>-557.26</v>
      </c>
      <c r="AA202" s="15">
        <f ca="1">_xll.DBRW($B$3,$Q$37,$Q$38,$Q$40,$Q$41,$Q$42,$P202,AA$2,AA$4,AA$3)</f>
        <v>0</v>
      </c>
      <c r="AB202" s="15">
        <f ca="1">_xll.DBRW($B$3,$Q$37,$Q$38,$Q$40,$Q$41,$Q$42,$P202,AB$2,AB$4,AB$3)</f>
        <v>14415.319999999998</v>
      </c>
      <c r="AC202" s="15">
        <f ca="1">_xll.DBRW($B$3,$Q$37,$Q$38,$Q$40,$Q$41,$Q$42,$P202,AC$2,AC$4,AC$3)</f>
        <v>-331389.43000000011</v>
      </c>
      <c r="AD202" s="15">
        <f ca="1">_xll.DBRW($B$3,$Q$37,$Q$38,$Q$40,$Q$41,$Q$42,$P202,AD$2,AD$4,AD$3)</f>
        <v>-253.2800000000002</v>
      </c>
      <c r="AE202" s="15">
        <f ca="1">_xll.DBRW($B$3,$Q$37,$Q$38,$Q$40,$Q$41,$Q$42,$P202,AE$2,AE$4,AE$3)</f>
        <v>-937.57</v>
      </c>
      <c r="AF202" s="15">
        <f ca="1">_xll.DBRW($B$3,$Q$37,$Q$38,$Q$40,$Q$41,$Q$42,$P202,AF$2,AF$4,AF$3)</f>
        <v>177</v>
      </c>
      <c r="AG202" s="15">
        <f ca="1">_xll.DBRW($B$3,$Q$37,$Q$38,$Q$40,$Q$41,$Q$42,$P202,AG$2,AG$4,AG$3)</f>
        <v>409437.41000000003</v>
      </c>
      <c r="AH202" s="15">
        <f t="shared" ca="1" si="276"/>
        <v>328542.63000000012</v>
      </c>
      <c r="AI202" s="15">
        <f t="shared" ca="1" si="277"/>
        <v>253.2800000000002</v>
      </c>
      <c r="AJ202" s="15">
        <f t="shared" ca="1" si="278"/>
        <v>380.31000000000006</v>
      </c>
      <c r="AK202" s="15">
        <f t="shared" ca="1" si="279"/>
        <v>-177</v>
      </c>
      <c r="AL202" s="15">
        <f t="shared" ca="1" si="280"/>
        <v>-395022.09</v>
      </c>
      <c r="AM202" s="20"/>
      <c r="AN202" s="16">
        <f ca="1">_xll.DBRW($B$3,$Q$37,$Q$38,$Q$40,$Q$41,$Q$42,$P202,AN$2,AN$4,AN$3)</f>
        <v>0</v>
      </c>
      <c r="AO202" s="16">
        <f ca="1">_xll.DBRW($B$3,$Q$37,$Q$38,$Q$40,$Q$41,$Q$42,$P202,AO$2,AO$4,AO$3)</f>
        <v>-49.330713889108083</v>
      </c>
      <c r="AP202" s="17">
        <f t="shared" ca="1" si="281"/>
        <v>-4933.0713889108083</v>
      </c>
      <c r="AQ202" s="14">
        <f t="shared" ca="1" si="282"/>
        <v>659932.06000000029</v>
      </c>
      <c r="AR202" s="18">
        <f ca="1">_xll.DBRW($B$3,$Q$37,$Q$38,$Q$40,$Q$41,$Q$42,$P202,AR$2,AR$4,AR$3)</f>
        <v>0</v>
      </c>
      <c r="AS202" s="19">
        <f ca="1">_xll.DBRW($B$3,$Q$37,$Q$38,$Q$40,$Q$41,$Q$42,$P202,AS$2,AS$4,AS$3)</f>
        <v>0</v>
      </c>
      <c r="AT202" s="18">
        <f ca="1">_xll.DBRW($B$3,$Q$37,$Q$38,$Q$40,$Q$41,$Q$42,$P202,AT$2,AT$4,AT$3)</f>
        <v>0</v>
      </c>
      <c r="AU202" s="15">
        <f ca="1">_xll.DBRW($B$3,$Q$37,$Q$38,$Q$40,$Q$41,$Q$42,$P202,AU$2,AU$4,AU$3)</f>
        <v>0</v>
      </c>
      <c r="AV202" s="15">
        <f ca="1">_xll.DBRW($B$3,$Q$37,$Q$38,$Q$40,$Q$41,$Q$42,$P202,AV$2,AV$4,AV$3)</f>
        <v>0</v>
      </c>
      <c r="AW202" s="18">
        <f ca="1">_xll.DBRW($B$3,$Q$37,$Q$38,$Q$40,$Q$41,$Q$42,$P202,AW$2,AW$4,AW$3)</f>
        <v>0</v>
      </c>
      <c r="AX202" s="19">
        <f ca="1">_xll.DBRW($B$3,$Q$37,$Q$38,$Q$40,$Q$41,$Q$42,$P202,AX$2,AX$4,AX$3)</f>
        <v>0</v>
      </c>
      <c r="AY202" s="18">
        <f ca="1">_xll.DBRW($B$3,$Q$37,$Q$38,$Q$40,$Q$41,$Q$42,$P202,AY$2,AY$4,AY$3)</f>
        <v>0</v>
      </c>
      <c r="AZ202" s="15">
        <f ca="1">_xll.DBRW($B$3,$Q$37,$Q$38,$Q$40,$Q$41,$Q$42,$P202,AZ$2,AZ$4,AZ$3)</f>
        <v>0</v>
      </c>
      <c r="BA202" s="15">
        <f ca="1">_xll.DBRW($B$3,$Q$37,$Q$38,$Q$40,$Q$41,$Q$42,$P202,BA$2,BA$4,BA$3)</f>
        <v>0</v>
      </c>
      <c r="BB202" s="18">
        <f t="shared" ca="1" si="283"/>
        <v>0</v>
      </c>
      <c r="BC202" s="18">
        <f t="shared" ca="1" si="284"/>
        <v>0</v>
      </c>
      <c r="BD202" s="18">
        <f t="shared" ca="1" si="285"/>
        <v>0</v>
      </c>
      <c r="BE202" s="15">
        <f t="shared" ca="1" si="286"/>
        <v>0</v>
      </c>
      <c r="BF202" s="15">
        <f t="shared" ca="1" si="287"/>
        <v>0</v>
      </c>
      <c r="BG202" s="15">
        <f t="shared" ca="1" si="288"/>
        <v>0</v>
      </c>
      <c r="BH202" s="15">
        <f t="shared" ca="1" si="289"/>
        <v>0</v>
      </c>
      <c r="BI202" s="15">
        <f t="shared" ca="1" si="290"/>
        <v>659932.06000000029</v>
      </c>
      <c r="BJ202" s="15">
        <f t="shared" ca="1" si="291"/>
        <v>659932.06000000029</v>
      </c>
      <c r="BK202" s="15">
        <f t="shared" ca="1" si="292"/>
        <v>-331389.43000000011</v>
      </c>
      <c r="BL202" s="15">
        <f t="shared" ca="1" si="293"/>
        <v>328542.63000000018</v>
      </c>
      <c r="BM202" s="16">
        <f ca="1">_xll.DBRW($B$3,$Q$37,$Q$38,$Q$40,$Q$41,$Q$42,$P202,BM$2,BM$4,BM$3)</f>
        <v>0</v>
      </c>
      <c r="BN202" s="16">
        <f ca="1">_xll.DBRW($B$3,$Q$37,$Q$38,$Q$40,$Q$41,$Q$42,$P202,BN$2,BN$4,BN$3)</f>
        <v>-3.7703324495996449E-2</v>
      </c>
      <c r="BO202" s="17">
        <f t="shared" ca="1" si="294"/>
        <v>-3.7703324495996449</v>
      </c>
      <c r="BP202" s="14">
        <f t="shared" ca="1" si="295"/>
        <v>506.5600000000004</v>
      </c>
      <c r="BQ202" s="15">
        <f ca="1">_xll.DBRW($B$3,$Q$37,$Q$38,$Q$40,$Q$41,$Q$42,$P202,BQ$2,BQ$4,BQ$3)</f>
        <v>0</v>
      </c>
      <c r="BR202" s="15">
        <f ca="1">_xll.DBRW($B$3,$Q$37,$Q$38,$Q$40,$Q$41,$Q$42,$P202,BR$2,BR$4,BR$3)</f>
        <v>0</v>
      </c>
      <c r="BS202" s="15">
        <f ca="1">_xll.DBRW($B$3,$Q$37,$Q$38,$Q$40,$Q$41,$Q$42,$P202,BS$2,BS$4,BS$3)</f>
        <v>0</v>
      </c>
      <c r="BT202" s="15">
        <f ca="1">_xll.DBRW($B$3,$Q$37,$Q$38,$Q$40,$Q$41,$Q$42,$P202,BT$2,BT$4,BT$3)</f>
        <v>0</v>
      </c>
      <c r="BU202" s="15">
        <f ca="1">_xll.DBRW($B$3,$Q$37,$Q$38,$Q$40,$Q$41,$Q$42,$P202,BU$2,BU$4,BU$3)</f>
        <v>0</v>
      </c>
      <c r="BV202" s="15">
        <f ca="1">_xll.DBRW($B$3,$Q$37,$Q$38,$Q$40,$Q$41,$Q$42,$P202,BV$2,BV$4,BV$3)</f>
        <v>0</v>
      </c>
      <c r="BW202" s="15">
        <f ca="1">_xll.DBRW($B$3,$Q$37,$Q$38,$Q$40,$Q$41,$Q$42,$P202,BW$2,BW$4,BW$3)</f>
        <v>0</v>
      </c>
      <c r="BX202" s="15">
        <f ca="1">_xll.DBRW($B$3,$Q$37,$Q$38,$Q$40,$Q$41,$Q$42,$P202,BX$2,BX$4,BX$3)</f>
        <v>0</v>
      </c>
      <c r="BY202" s="15">
        <f ca="1">_xll.DBRW($B$3,$Q$37,$Q$38,$Q$40,$Q$41,$Q$42,$P202,BY$2,BY$4,BY$3)</f>
        <v>0</v>
      </c>
      <c r="BZ202" s="15">
        <f ca="1">_xll.DBRW($B$3,$Q$37,$Q$38,$Q$40,$Q$41,$Q$42,$P202,BZ$2,BZ$4,BZ$3)</f>
        <v>0</v>
      </c>
      <c r="CA202" s="15">
        <f t="shared" ca="1" si="296"/>
        <v>0</v>
      </c>
      <c r="CB202" s="15">
        <f t="shared" ca="1" si="297"/>
        <v>0</v>
      </c>
      <c r="CC202" s="15">
        <f t="shared" ca="1" si="298"/>
        <v>0</v>
      </c>
      <c r="CD202" s="15">
        <f t="shared" ca="1" si="299"/>
        <v>0</v>
      </c>
      <c r="CE202" s="15">
        <f t="shared" ca="1" si="300"/>
        <v>0</v>
      </c>
      <c r="CF202" s="15">
        <f t="shared" ca="1" si="301"/>
        <v>0</v>
      </c>
      <c r="CG202" s="15">
        <f t="shared" ca="1" si="302"/>
        <v>0</v>
      </c>
      <c r="CH202" s="15">
        <f t="shared" ca="1" si="303"/>
        <v>506.5600000000004</v>
      </c>
      <c r="CI202" s="15">
        <f t="shared" ca="1" si="304"/>
        <v>506.5600000000004</v>
      </c>
      <c r="CJ202" s="15">
        <f t="shared" ca="1" si="305"/>
        <v>-253.2800000000002</v>
      </c>
      <c r="CK202" s="15">
        <f t="shared" ca="1" si="306"/>
        <v>253.2800000000002</v>
      </c>
      <c r="CL202" s="16">
        <f ca="1">_xll.DBRW($B$3,$Q$37,$Q$38,$Q$40,$Q$41,$Q$42,$P202,CL$2,CL$4,CL$3)</f>
        <v>0</v>
      </c>
      <c r="CM202" s="16">
        <f ca="1">_xll.DBRW($B$3,$Q$37,$Q$38,$Q$40,$Q$41,$Q$42,$P202,CM$2,CM$4,CM$3)</f>
        <v>-0.13956690598433102</v>
      </c>
      <c r="CN202" s="17">
        <f t="shared" ca="1" si="307"/>
        <v>-13.956690598433102</v>
      </c>
      <c r="CO202" s="14">
        <f t="shared" ca="1" si="308"/>
        <v>1317.88</v>
      </c>
      <c r="CP202" s="15">
        <f ca="1">_xll.DBRW($B$3,$Q$37,$Q$38,$Q$40,$Q$41,$Q$42,$P202,CP$2,CP$4,CP$3)</f>
        <v>0</v>
      </c>
      <c r="CQ202" s="15">
        <f ca="1">_xll.DBRW($B$3,$Q$37,$Q$38,$Q$40,$Q$41,$Q$42,$P202,CQ$2,CQ$4,CQ$3)</f>
        <v>0</v>
      </c>
      <c r="CR202" s="15">
        <f ca="1">_xll.DBRW($B$3,$Q$37,$Q$38,$Q$40,$Q$41,$Q$42,$P202,CR$2,CR$4,CR$3)</f>
        <v>0</v>
      </c>
      <c r="CS202" s="15">
        <f ca="1">_xll.DBRW($B$3,$Q$37,$Q$38,$Q$40,$Q$41,$Q$42,$P202,CS$2,CS$4,CS$3)</f>
        <v>0</v>
      </c>
      <c r="CT202" s="15">
        <f ca="1">_xll.DBRW($B$3,$Q$37,$Q$38,$Q$40,$Q$41,$Q$42,$P202,CT$2,CT$4,CT$3)</f>
        <v>0</v>
      </c>
      <c r="CU202" s="15">
        <f ca="1">_xll.DBRW($B$3,$Q$37,$Q$38,$Q$40,$Q$41,$Q$42,$P202,CU$2,CU$4,CU$3)</f>
        <v>0</v>
      </c>
      <c r="CV202" s="15">
        <f ca="1">_xll.DBRW($B$3,$Q$37,$Q$38,$Q$40,$Q$41,$Q$42,$P202,CV$2,CV$4,CV$3)</f>
        <v>0</v>
      </c>
      <c r="CW202" s="15">
        <f ca="1">_xll.DBRW($B$3,$Q$37,$Q$38,$Q$40,$Q$41,$Q$42,$P202,CW$2,CW$4,CW$3)</f>
        <v>0</v>
      </c>
      <c r="CX202" s="15">
        <f ca="1">_xll.DBRW($B$3,$Q$37,$Q$38,$Q$40,$Q$41,$Q$42,$P202,CX$2,CX$4,CX$3)</f>
        <v>0</v>
      </c>
      <c r="CY202" s="15">
        <f ca="1">_xll.DBRW($B$3,$Q$37,$Q$38,$Q$40,$Q$41,$Q$42,$P202,CY$2,CY$4,CY$3)</f>
        <v>0</v>
      </c>
      <c r="CZ202" s="15">
        <f t="shared" ca="1" si="309"/>
        <v>0</v>
      </c>
      <c r="DA202" s="15">
        <f t="shared" ca="1" si="310"/>
        <v>0</v>
      </c>
      <c r="DB202" s="15">
        <f t="shared" ca="1" si="311"/>
        <v>0</v>
      </c>
      <c r="DC202" s="15">
        <f t="shared" ca="1" si="312"/>
        <v>0</v>
      </c>
      <c r="DD202" s="15">
        <f t="shared" ca="1" si="313"/>
        <v>0</v>
      </c>
      <c r="DE202" s="15">
        <f t="shared" ca="1" si="314"/>
        <v>0</v>
      </c>
      <c r="DF202" s="15">
        <f t="shared" ca="1" si="315"/>
        <v>0</v>
      </c>
      <c r="DG202" s="15">
        <f t="shared" ca="1" si="316"/>
        <v>1317.88</v>
      </c>
      <c r="DH202" s="15">
        <f t="shared" ca="1" si="317"/>
        <v>1317.88</v>
      </c>
      <c r="DI202" s="15">
        <f t="shared" ca="1" si="318"/>
        <v>-937.57</v>
      </c>
      <c r="DJ202" s="15">
        <f t="shared" ca="1" si="319"/>
        <v>380.31000000000006</v>
      </c>
      <c r="DK202" s="16">
        <f ca="1">_xll.DBRW($B$3,$Q$37,$Q$38,$Q$40,$Q$41,$Q$42,$P202,DK$2,DK$4,DK$3)</f>
        <v>0</v>
      </c>
      <c r="DL202" s="16">
        <f ca="1">_xll.DBRW($B$3,$Q$37,$Q$38,$Q$40,$Q$41,$Q$42,$P202,DL$2,DL$4,DL$3)</f>
        <v>2.6348264512758079E-2</v>
      </c>
      <c r="DM202" s="17">
        <f t="shared" ca="1" si="320"/>
        <v>2.6348264512758077</v>
      </c>
      <c r="DN202" s="14">
        <f t="shared" ca="1" si="321"/>
        <v>-354</v>
      </c>
      <c r="DO202" s="15">
        <f ca="1">_xll.DBRW($B$3,$Q$37,$Q$38,$Q$40,$Q$41,$Q$42,$P202,DO$2,DO$4,DO$3)</f>
        <v>0</v>
      </c>
      <c r="DP202" s="15">
        <f ca="1">_xll.DBRW($B$3,$Q$37,$Q$38,$Q$40,$Q$41,$Q$42,$P202,DP$2,DP$4,DP$3)</f>
        <v>0</v>
      </c>
      <c r="DQ202" s="15">
        <f ca="1">_xll.DBRW($B$3,$Q$37,$Q$38,$Q$40,$Q$41,$Q$42,$P202,DQ$2,DQ$4,DQ$3)</f>
        <v>0</v>
      </c>
      <c r="DR202" s="15">
        <f ca="1">_xll.DBRW($B$3,$Q$37,$Q$38,$Q$40,$Q$41,$Q$42,$P202,DR$2,DR$4,DR$3)</f>
        <v>0</v>
      </c>
      <c r="DS202" s="15">
        <f ca="1">_xll.DBRW($B$3,$Q$37,$Q$38,$Q$40,$Q$41,$Q$42,$P202,DS$2,DS$4,DS$3)</f>
        <v>0</v>
      </c>
      <c r="DT202" s="15">
        <f ca="1">_xll.DBRW($B$3,$Q$37,$Q$38,$Q$40,$Q$41,$Q$42,$P202,DT$2,DT$4,DT$3)</f>
        <v>0</v>
      </c>
      <c r="DU202" s="15">
        <f ca="1">_xll.DBRW($B$3,$Q$37,$Q$38,$Q$40,$Q$41,$Q$42,$P202,DU$2,DU$4,DU$3)</f>
        <v>0</v>
      </c>
      <c r="DV202" s="15">
        <f ca="1">_xll.DBRW($B$3,$Q$37,$Q$38,$Q$40,$Q$41,$Q$42,$P202,DV$2,DV$4,DV$3)</f>
        <v>0</v>
      </c>
      <c r="DW202" s="15">
        <f ca="1">_xll.DBRW($B$3,$Q$37,$Q$38,$Q$40,$Q$41,$Q$42,$P202,DW$2,DW$4,DW$3)</f>
        <v>0</v>
      </c>
      <c r="DX202" s="15">
        <f ca="1">_xll.DBRW($B$3,$Q$37,$Q$38,$Q$40,$Q$41,$Q$42,$P202,DX$2,DX$4,DX$3)</f>
        <v>0</v>
      </c>
      <c r="DY202" s="15">
        <f t="shared" ca="1" si="322"/>
        <v>0</v>
      </c>
      <c r="DZ202" s="15">
        <f t="shared" ca="1" si="323"/>
        <v>0</v>
      </c>
      <c r="EA202" s="15">
        <f t="shared" ca="1" si="324"/>
        <v>0</v>
      </c>
      <c r="EB202" s="15">
        <f t="shared" ca="1" si="325"/>
        <v>0</v>
      </c>
      <c r="EC202" s="15">
        <f t="shared" ca="1" si="326"/>
        <v>0</v>
      </c>
      <c r="ED202" s="15">
        <f t="shared" ca="1" si="327"/>
        <v>0</v>
      </c>
      <c r="EE202" s="15">
        <f t="shared" ca="1" si="328"/>
        <v>0</v>
      </c>
      <c r="EF202" s="15">
        <f t="shared" ca="1" si="329"/>
        <v>-354</v>
      </c>
      <c r="EG202" s="15">
        <f t="shared" ca="1" si="330"/>
        <v>-354</v>
      </c>
      <c r="EH202" s="15">
        <f t="shared" ca="1" si="331"/>
        <v>177</v>
      </c>
      <c r="EI202" s="15">
        <f t="shared" ca="1" si="332"/>
        <v>-177</v>
      </c>
      <c r="EJ202" s="16">
        <f ca="1">_xll.DBRW($B$3,$Q$37,$Q$38,$Q$40,$Q$41,$Q$42,$P202,EJ$2,EJ$4,EJ$3)</f>
        <v>0</v>
      </c>
      <c r="EK202" s="16">
        <f ca="1">_xll.DBRW($B$3,$Q$37,$Q$38,$Q$40,$Q$41,$Q$42,$P202,EK$2,EK$4,EK$3)</f>
        <v>60.948955819765992</v>
      </c>
      <c r="EL202" s="17">
        <f t="shared" ca="1" si="333"/>
        <v>6094.8955819765988</v>
      </c>
      <c r="EM202" s="14">
        <f t="shared" ca="1" si="334"/>
        <v>-804459.5</v>
      </c>
      <c r="EN202" s="15">
        <f ca="1">_xll.DBRW($B$3,$Q$37,$Q$38,$Q$40,$Q$41,$Q$42,$P202,EN$2,EN$4,EN$3)</f>
        <v>0</v>
      </c>
      <c r="EO202" s="15">
        <f ca="1">_xll.DBRW($B$3,$Q$37,$Q$38,$Q$40,$Q$41,$Q$42,$P202,EO$2,EO$4,EO$3)</f>
        <v>0</v>
      </c>
      <c r="EP202" s="15">
        <f ca="1">_xll.DBRW($B$3,$Q$37,$Q$38,$Q$40,$Q$41,$Q$42,$P202,EP$2,EP$4,EP$3)</f>
        <v>0</v>
      </c>
      <c r="EQ202" s="15">
        <f ca="1">_xll.DBRW($B$3,$Q$37,$Q$38,$Q$40,$Q$41,$Q$42,$P202,EQ$2,EQ$4,EQ$3)</f>
        <v>0</v>
      </c>
      <c r="ER202" s="15">
        <f ca="1">_xll.DBRW($B$3,$Q$37,$Q$38,$Q$40,$Q$41,$Q$42,$P202,ER$2,ER$4,ER$3)</f>
        <v>0</v>
      </c>
      <c r="ES202" s="15">
        <f ca="1">_xll.DBRW($B$3,$Q$37,$Q$38,$Q$40,$Q$41,$Q$42,$P202,ES$2,ES$4,ES$3)</f>
        <v>0</v>
      </c>
      <c r="ET202" s="15">
        <f ca="1">_xll.DBRW($B$3,$Q$37,$Q$38,$Q$40,$Q$41,$Q$42,$P202,ET$2,ET$4,ET$3)</f>
        <v>0</v>
      </c>
      <c r="EU202" s="15">
        <f ca="1">_xll.DBRW($B$3,$Q$37,$Q$38,$Q$40,$Q$41,$Q$42,$P202,EU$2,EU$4,EU$3)</f>
        <v>0</v>
      </c>
      <c r="EV202" s="15">
        <f ca="1">_xll.DBRW($B$3,$Q$37,$Q$38,$Q$40,$Q$41,$Q$42,$P202,EV$2,EV$4,EV$3)</f>
        <v>0</v>
      </c>
      <c r="EW202" s="15">
        <f ca="1">_xll.DBRW($B$3,$Q$37,$Q$38,$Q$40,$Q$41,$Q$42,$P202,EW$2,EW$4,EW$3)</f>
        <v>0</v>
      </c>
      <c r="EX202" s="15">
        <f t="shared" ca="1" si="335"/>
        <v>0</v>
      </c>
      <c r="EY202" s="15">
        <f t="shared" ca="1" si="336"/>
        <v>0</v>
      </c>
      <c r="EZ202" s="15">
        <f t="shared" ca="1" si="337"/>
        <v>0</v>
      </c>
      <c r="FA202" s="15">
        <f t="shared" ca="1" si="338"/>
        <v>0</v>
      </c>
      <c r="FB202" s="15">
        <f t="shared" ca="1" si="339"/>
        <v>0</v>
      </c>
      <c r="FC202" s="15">
        <f t="shared" ca="1" si="340"/>
        <v>0</v>
      </c>
      <c r="FD202" s="15">
        <f t="shared" ca="1" si="341"/>
        <v>0</v>
      </c>
      <c r="FE202" s="15">
        <f t="shared" ca="1" si="342"/>
        <v>-804459.5</v>
      </c>
      <c r="FF202" s="15">
        <f t="shared" ca="1" si="343"/>
        <v>-804459.5</v>
      </c>
      <c r="FG202" s="15">
        <f t="shared" ca="1" si="344"/>
        <v>409437.41000000003</v>
      </c>
      <c r="FH202" s="15">
        <f t="shared" ca="1" si="345"/>
        <v>-395022.08999999997</v>
      </c>
      <c r="FI202" s="20"/>
      <c r="FJ202" s="85">
        <f t="shared" ca="1" si="346"/>
        <v>77034.129999999888</v>
      </c>
      <c r="FK202" s="21"/>
      <c r="FL202" s="22"/>
      <c r="FM202" s="104">
        <f ca="1">_xll.DBRW($B$3,$Q$37,$Q$38,$Q$40,$Q$41,$Q$42,$P202,FM$2,FM$4,FM$3)</f>
        <v>11011.259999999998</v>
      </c>
      <c r="FN202" s="105">
        <f t="shared" ca="1" si="347"/>
        <v>0</v>
      </c>
      <c r="FO202" s="104">
        <f ca="1">_xll.DBRW($B$3,$Q$37,$Q$38,$Q$40,$Q$41,$Q$42,$P202,FO$2,FO$4,FO$3)</f>
        <v>70316.419999999896</v>
      </c>
      <c r="FP202" s="105">
        <f t="shared" ca="1" si="348"/>
        <v>-10.467319964690336</v>
      </c>
      <c r="FQ202" s="86">
        <f t="shared" ca="1" si="349"/>
        <v>-59305.159999999902</v>
      </c>
      <c r="FR202" s="103">
        <f t="shared" ca="1" si="350"/>
        <v>1046.7319964690337</v>
      </c>
      <c r="FS202" s="23"/>
      <c r="FU202" s="37"/>
      <c r="FV202" s="37"/>
      <c r="FW202" s="37"/>
      <c r="FX202" s="37"/>
      <c r="FY202" s="37"/>
      <c r="FZ202" s="37"/>
      <c r="GA202" s="37"/>
      <c r="GB202" s="37"/>
      <c r="GC202" s="37"/>
      <c r="GD202" s="37"/>
      <c r="GE202" s="37"/>
      <c r="GF202" s="37"/>
      <c r="GG202" s="37"/>
    </row>
    <row r="203" spans="1:189" ht="15" customHeight="1" x14ac:dyDescent="0.25">
      <c r="A203">
        <f t="shared" ca="1" si="272"/>
        <v>1</v>
      </c>
      <c r="C203" s="30"/>
      <c r="D203" s="30"/>
      <c r="E203" s="30">
        <f t="shared" ca="1" si="271"/>
        <v>0</v>
      </c>
      <c r="F203" s="30"/>
      <c r="G203" s="30"/>
      <c r="H203" s="30"/>
      <c r="I203" s="30">
        <f t="shared" ca="1" si="270"/>
        <v>0</v>
      </c>
      <c r="J203" s="30">
        <f t="shared" ca="1" si="273"/>
        <v>0</v>
      </c>
      <c r="K203" s="4"/>
      <c r="L203" s="9"/>
      <c r="M203" s="10"/>
      <c r="N203" s="9"/>
      <c r="O203" s="11"/>
      <c r="P203" s="130" t="s">
        <v>250</v>
      </c>
      <c r="Q203" s="130"/>
      <c r="R203" s="12"/>
      <c r="S203" s="13"/>
      <c r="T203" s="84">
        <f ca="1">_xll.DBRW($B$3,$Q$37,$Q$38,$Q$40,$Q$41,$Q$42,$P203,T$2,T$4,T$3)</f>
        <v>560441.9</v>
      </c>
      <c r="U203" s="84">
        <f ca="1">_xll.DBRW($B$3,$Q$37,$Q$38,$Q$40,$Q$41,$Q$42,$P203,U$2,U$4,U$3)</f>
        <v>550593.28000000003</v>
      </c>
      <c r="V203" s="85">
        <f t="shared" ca="1" si="274"/>
        <v>9848.6199999999953</v>
      </c>
      <c r="W203" s="106">
        <f t="shared" ca="1" si="275"/>
        <v>1.7887286964345068E-2</v>
      </c>
      <c r="X203" s="15">
        <f ca="1">_xll.DBRW($B$3,$Q$37,$Q$38,$Q$40,$Q$41,$Q$42,$P203,X$2,X$4,X$3)</f>
        <v>14712.609999999997</v>
      </c>
      <c r="Y203" s="15">
        <f ca="1">_xll.DBRW($B$3,$Q$37,$Q$38,$Q$40,$Q$41,$Q$42,$P203,Y$2,Y$4,Y$3)</f>
        <v>-53375.960000000006</v>
      </c>
      <c r="Z203" s="15">
        <f ca="1">_xll.DBRW($B$3,$Q$37,$Q$38,$Q$40,$Q$41,$Q$42,$P203,Z$2,Z$4,Z$3)</f>
        <v>-995.17</v>
      </c>
      <c r="AA203" s="15">
        <f ca="1">_xll.DBRW($B$3,$Q$37,$Q$38,$Q$40,$Q$41,$Q$42,$P203,AA$2,AA$4,AA$3)</f>
        <v>-25868.559999999998</v>
      </c>
      <c r="AB203" s="15">
        <f ca="1">_xll.DBRW($B$3,$Q$37,$Q$38,$Q$40,$Q$41,$Q$42,$P203,AB$2,AB$4,AB$3)</f>
        <v>-197921.40000000002</v>
      </c>
      <c r="AC203" s="15">
        <f ca="1">_xll.DBRW($B$3,$Q$37,$Q$38,$Q$40,$Q$41,$Q$42,$P203,AC$2,AC$4,AC$3)</f>
        <v>-21571.889999999996</v>
      </c>
      <c r="AD203" s="15">
        <f ca="1">_xll.DBRW($B$3,$Q$37,$Q$38,$Q$40,$Q$41,$Q$42,$P203,AD$2,AD$4,AD$3)</f>
        <v>-56453.57</v>
      </c>
      <c r="AE203" s="15">
        <f ca="1">_xll.DBRW($B$3,$Q$37,$Q$38,$Q$40,$Q$41,$Q$42,$P203,AE$2,AE$4,AE$3)</f>
        <v>-337.85</v>
      </c>
      <c r="AF203" s="15">
        <f ca="1">_xll.DBRW($B$3,$Q$37,$Q$38,$Q$40,$Q$41,$Q$42,$P203,AF$2,AF$4,AF$3)</f>
        <v>-26594.25</v>
      </c>
      <c r="AG203" s="15">
        <f ca="1">_xll.DBRW($B$3,$Q$37,$Q$38,$Q$40,$Q$41,$Q$42,$P203,AG$2,AG$4,AG$3)</f>
        <v>-40597.240000000005</v>
      </c>
      <c r="AH203" s="15">
        <f t="shared" ca="1" si="276"/>
        <v>36284.499999999993</v>
      </c>
      <c r="AI203" s="15">
        <f t="shared" ca="1" si="277"/>
        <v>3077.6099999999933</v>
      </c>
      <c r="AJ203" s="15">
        <f t="shared" ca="1" si="278"/>
        <v>-657.31999999999994</v>
      </c>
      <c r="AK203" s="15">
        <f t="shared" ca="1" si="279"/>
        <v>725.69000000000233</v>
      </c>
      <c r="AL203" s="15">
        <f t="shared" ca="1" si="280"/>
        <v>-157324.16000000003</v>
      </c>
      <c r="AM203" s="20"/>
      <c r="AN203" s="16">
        <f ca="1">_xll.DBRW($B$3,$Q$37,$Q$38,$Q$40,$Q$41,$Q$42,$P203,AN$2,AN$4,AN$3)</f>
        <v>-2.6251802372377932E-2</v>
      </c>
      <c r="AO203" s="16">
        <f ca="1">_xll.DBRW($B$3,$Q$37,$Q$38,$Q$40,$Q$41,$Q$42,$P203,AO$2,AO$4,AO$3)</f>
        <v>3.9179355766928346E-2</v>
      </c>
      <c r="AP203" s="17">
        <f t="shared" ca="1" si="281"/>
        <v>6.543115813930628</v>
      </c>
      <c r="AQ203" s="14">
        <f t="shared" ca="1" si="282"/>
        <v>36670.362586793279</v>
      </c>
      <c r="AR203" s="18">
        <f ca="1">_xll.DBRW($B$3,$Q$37,$Q$38,$Q$40,$Q$41,$Q$42,$P203,AR$2,AR$4,AR$3)</f>
        <v>0</v>
      </c>
      <c r="AS203" s="19">
        <f ca="1">_xll.DBRW($B$3,$Q$37,$Q$38,$Q$40,$Q$41,$Q$42,$P203,AS$2,AS$4,AS$3)</f>
        <v>0</v>
      </c>
      <c r="AT203" s="18">
        <f ca="1">_xll.DBRW($B$3,$Q$37,$Q$38,$Q$40,$Q$41,$Q$42,$P203,AT$2,AT$4,AT$3)</f>
        <v>0</v>
      </c>
      <c r="AU203" s="15">
        <f ca="1">_xll.DBRW($B$3,$Q$37,$Q$38,$Q$40,$Q$41,$Q$42,$P203,AU$2,AU$4,AU$3)</f>
        <v>0</v>
      </c>
      <c r="AV203" s="15">
        <f ca="1">_xll.DBRW($B$3,$Q$37,$Q$38,$Q$40,$Q$41,$Q$42,$P203,AV$2,AV$4,AV$3)</f>
        <v>0</v>
      </c>
      <c r="AW203" s="18">
        <f ca="1">_xll.DBRW($B$3,$Q$37,$Q$38,$Q$40,$Q$41,$Q$42,$P203,AW$2,AW$4,AW$3)</f>
        <v>5.6256254527400458</v>
      </c>
      <c r="AX203" s="19">
        <f ca="1">_xll.DBRW($B$3,$Q$37,$Q$38,$Q$40,$Q$41,$Q$42,$P203,AX$2,AX$4,AX$3)</f>
        <v>0</v>
      </c>
      <c r="AY203" s="18">
        <f ca="1">_xll.DBRW($B$3,$Q$37,$Q$38,$Q$40,$Q$41,$Q$42,$P203,AY$2,AY$4,AY$3)</f>
        <v>0</v>
      </c>
      <c r="AZ203" s="15">
        <f ca="1">_xll.DBRW($B$3,$Q$37,$Q$38,$Q$40,$Q$41,$Q$42,$P203,AZ$2,AZ$4,AZ$3)</f>
        <v>3834.576294</v>
      </c>
      <c r="BA203" s="15">
        <f ca="1">_xll.DBRW($B$3,$Q$37,$Q$38,$Q$40,$Q$41,$Q$42,$P203,BA$2,BA$4,BA$3)</f>
        <v>0</v>
      </c>
      <c r="BB203" s="18">
        <f t="shared" ca="1" si="283"/>
        <v>-5.6256254527400458</v>
      </c>
      <c r="BC203" s="18">
        <f t="shared" ca="1" si="284"/>
        <v>0</v>
      </c>
      <c r="BD203" s="18">
        <f t="shared" ca="1" si="285"/>
        <v>0</v>
      </c>
      <c r="BE203" s="15">
        <f t="shared" ca="1" si="286"/>
        <v>0</v>
      </c>
      <c r="BF203" s="15">
        <f t="shared" ca="1" si="287"/>
        <v>0</v>
      </c>
      <c r="BG203" s="15">
        <f t="shared" ca="1" si="288"/>
        <v>0</v>
      </c>
      <c r="BH203" s="15">
        <f t="shared" ca="1" si="289"/>
        <v>0</v>
      </c>
      <c r="BI203" s="15">
        <f t="shared" ca="1" si="290"/>
        <v>36670.362586793279</v>
      </c>
      <c r="BJ203" s="15">
        <f t="shared" ca="1" si="291"/>
        <v>36670.362586793279</v>
      </c>
      <c r="BK203" s="15">
        <f t="shared" ca="1" si="292"/>
        <v>-385.86258679328563</v>
      </c>
      <c r="BL203" s="15">
        <f t="shared" ca="1" si="293"/>
        <v>36284.499999999993</v>
      </c>
      <c r="BM203" s="16">
        <f ca="1">_xll.DBRW($B$3,$Q$37,$Q$38,$Q$40,$Q$41,$Q$42,$P203,BM$2,BM$4,BM$3)</f>
        <v>9.5239060462824071E-2</v>
      </c>
      <c r="BN203" s="16">
        <f ca="1">_xll.DBRW($B$3,$Q$37,$Q$38,$Q$40,$Q$41,$Q$42,$P203,BN$2,BN$4,BN$3)</f>
        <v>0.102532253935246</v>
      </c>
      <c r="BO203" s="17">
        <f t="shared" ca="1" si="294"/>
        <v>0.72931934724219238</v>
      </c>
      <c r="BP203" s="14">
        <f t="shared" ca="1" si="295"/>
        <v>4087.4112067517353</v>
      </c>
      <c r="BQ203" s="15">
        <f ca="1">_xll.DBRW($B$3,$Q$37,$Q$38,$Q$40,$Q$41,$Q$42,$P203,BQ$2,BQ$4,BQ$3)</f>
        <v>0</v>
      </c>
      <c r="BR203" s="15">
        <f ca="1">_xll.DBRW($B$3,$Q$37,$Q$38,$Q$40,$Q$41,$Q$42,$P203,BR$2,BR$4,BR$3)</f>
        <v>0</v>
      </c>
      <c r="BS203" s="15">
        <f ca="1">_xll.DBRW($B$3,$Q$37,$Q$38,$Q$40,$Q$41,$Q$42,$P203,BS$2,BS$4,BS$3)</f>
        <v>0</v>
      </c>
      <c r="BT203" s="15">
        <f ca="1">_xll.DBRW($B$3,$Q$37,$Q$38,$Q$40,$Q$41,$Q$42,$P203,BT$2,BT$4,BT$3)</f>
        <v>0</v>
      </c>
      <c r="BU203" s="15">
        <f ca="1">_xll.DBRW($B$3,$Q$37,$Q$38,$Q$40,$Q$41,$Q$42,$P203,BU$2,BU$4,BU$3)</f>
        <v>0</v>
      </c>
      <c r="BV203" s="15">
        <f ca="1">_xll.DBRW($B$3,$Q$37,$Q$38,$Q$40,$Q$41,$Q$42,$P203,BV$2,BV$4,BV$3)</f>
        <v>-0.30699474145009814</v>
      </c>
      <c r="BW203" s="15">
        <f ca="1">_xll.DBRW($B$3,$Q$37,$Q$38,$Q$40,$Q$41,$Q$42,$P203,BW$2,BW$4,BW$3)</f>
        <v>0</v>
      </c>
      <c r="BX203" s="15">
        <f ca="1">_xll.DBRW($B$3,$Q$37,$Q$38,$Q$40,$Q$41,$Q$42,$P203,BX$2,BX$4,BX$3)</f>
        <v>0</v>
      </c>
      <c r="BY203" s="15">
        <f ca="1">_xll.DBRW($B$3,$Q$37,$Q$38,$Q$40,$Q$41,$Q$42,$P203,BY$2,BY$4,BY$3)</f>
        <v>-183891</v>
      </c>
      <c r="BZ203" s="15">
        <f ca="1">_xll.DBRW($B$3,$Q$37,$Q$38,$Q$40,$Q$41,$Q$42,$P203,BZ$2,BZ$4,BZ$3)</f>
        <v>0</v>
      </c>
      <c r="CA203" s="15">
        <f t="shared" ca="1" si="296"/>
        <v>0.30699474145009814</v>
      </c>
      <c r="CB203" s="15">
        <f t="shared" ca="1" si="297"/>
        <v>0</v>
      </c>
      <c r="CC203" s="15">
        <f t="shared" ca="1" si="298"/>
        <v>0</v>
      </c>
      <c r="CD203" s="15">
        <f t="shared" ca="1" si="299"/>
        <v>0</v>
      </c>
      <c r="CE203" s="15">
        <f t="shared" ca="1" si="300"/>
        <v>0</v>
      </c>
      <c r="CF203" s="15">
        <f t="shared" ca="1" si="301"/>
        <v>0</v>
      </c>
      <c r="CG203" s="15">
        <f t="shared" ca="1" si="302"/>
        <v>0</v>
      </c>
      <c r="CH203" s="15">
        <f t="shared" ca="1" si="303"/>
        <v>4087.4112067517353</v>
      </c>
      <c r="CI203" s="15">
        <f t="shared" ca="1" si="304"/>
        <v>4087.4112067517353</v>
      </c>
      <c r="CJ203" s="15">
        <f t="shared" ca="1" si="305"/>
        <v>-1009.8012067517418</v>
      </c>
      <c r="CK203" s="15">
        <f t="shared" ca="1" si="306"/>
        <v>3077.6099999999933</v>
      </c>
      <c r="CL203" s="16">
        <f ca="1">_xll.DBRW($B$3,$Q$37,$Q$38,$Q$40,$Q$41,$Q$42,$P203,CL$2,CL$4,CL$3)</f>
        <v>1.7756880775687898E-3</v>
      </c>
      <c r="CM203" s="16">
        <f ca="1">_xll.DBRW($B$3,$Q$37,$Q$38,$Q$40,$Q$41,$Q$42,$P203,CM$2,CM$4,CM$3)</f>
        <v>6.1361083084777209E-4</v>
      </c>
      <c r="CN203" s="17">
        <f t="shared" ca="1" si="307"/>
        <v>-0.11620772467210178</v>
      </c>
      <c r="CO203" s="14">
        <f t="shared" ca="1" si="308"/>
        <v>-651.27678009909596</v>
      </c>
      <c r="CP203" s="15">
        <f ca="1">_xll.DBRW($B$3,$Q$37,$Q$38,$Q$40,$Q$41,$Q$42,$P203,CP$2,CP$4,CP$3)</f>
        <v>-5.6608077360637079</v>
      </c>
      <c r="CQ203" s="15">
        <f ca="1">_xll.DBRW($B$3,$Q$37,$Q$38,$Q$40,$Q$41,$Q$42,$P203,CQ$2,CQ$4,CQ$3)</f>
        <v>0</v>
      </c>
      <c r="CR203" s="15">
        <f ca="1">_xll.DBRW($B$3,$Q$37,$Q$38,$Q$40,$Q$41,$Q$42,$P203,CR$2,CR$4,CR$3)</f>
        <v>0</v>
      </c>
      <c r="CS203" s="15">
        <f ca="1">_xll.DBRW($B$3,$Q$37,$Q$38,$Q$40,$Q$41,$Q$42,$P203,CS$2,CS$4,CS$3)</f>
        <v>-175.8</v>
      </c>
      <c r="CT203" s="15">
        <f ca="1">_xll.DBRW($B$3,$Q$37,$Q$38,$Q$40,$Q$41,$Q$42,$P203,CT$2,CT$4,CT$3)</f>
        <v>0</v>
      </c>
      <c r="CU203" s="15">
        <f ca="1">_xll.DBRW($B$3,$Q$37,$Q$38,$Q$40,$Q$41,$Q$42,$P203,CU$2,CU$4,CU$3)</f>
        <v>-1.2413653733098178</v>
      </c>
      <c r="CV203" s="15">
        <f ca="1">_xll.DBRW($B$3,$Q$37,$Q$38,$Q$40,$Q$41,$Q$42,$P203,CV$2,CV$4,CV$3)</f>
        <v>0</v>
      </c>
      <c r="CW203" s="15">
        <f ca="1">_xll.DBRW($B$3,$Q$37,$Q$38,$Q$40,$Q$41,$Q$42,$P203,CW$2,CW$4,CW$3)</f>
        <v>0</v>
      </c>
      <c r="CX203" s="15">
        <f ca="1">_xll.DBRW($B$3,$Q$37,$Q$38,$Q$40,$Q$41,$Q$42,$P203,CX$2,CX$4,CX$3)</f>
        <v>-272.16000000000003</v>
      </c>
      <c r="CY203" s="15">
        <f ca="1">_xll.DBRW($B$3,$Q$37,$Q$38,$Q$40,$Q$41,$Q$42,$P203,CY$2,CY$4,CY$3)</f>
        <v>0</v>
      </c>
      <c r="CZ203" s="15">
        <f t="shared" ca="1" si="309"/>
        <v>-4.4194423627538901</v>
      </c>
      <c r="DA203" s="15">
        <f t="shared" ca="1" si="310"/>
        <v>0</v>
      </c>
      <c r="DB203" s="15">
        <f t="shared" ca="1" si="311"/>
        <v>0</v>
      </c>
      <c r="DC203" s="15">
        <f t="shared" ca="1" si="312"/>
        <v>-776.93796737213393</v>
      </c>
      <c r="DD203" s="15">
        <f t="shared" ca="1" si="313"/>
        <v>0</v>
      </c>
      <c r="DE203" s="15">
        <f t="shared" ca="1" si="314"/>
        <v>0</v>
      </c>
      <c r="DF203" s="15">
        <f t="shared" ca="1" si="315"/>
        <v>0</v>
      </c>
      <c r="DG203" s="15">
        <f t="shared" ca="1" si="316"/>
        <v>125.66118727303797</v>
      </c>
      <c r="DH203" s="15">
        <f t="shared" ca="1" si="317"/>
        <v>-651.27678009909596</v>
      </c>
      <c r="DI203" s="15">
        <f t="shared" ca="1" si="318"/>
        <v>-6.0432199009039813</v>
      </c>
      <c r="DJ203" s="15">
        <f t="shared" ca="1" si="319"/>
        <v>-657.31999999999994</v>
      </c>
      <c r="DK203" s="16">
        <f ca="1">_xll.DBRW($B$3,$Q$37,$Q$38,$Q$40,$Q$41,$Q$42,$P203,DK$2,DK$4,DK$3)</f>
        <v>4.6157433982005981E-2</v>
      </c>
      <c r="DL203" s="16">
        <f ca="1">_xll.DBRW($B$3,$Q$37,$Q$38,$Q$40,$Q$41,$Q$42,$P203,DL$2,DL$4,DL$3)</f>
        <v>4.8301079882413382E-2</v>
      </c>
      <c r="DM203" s="17">
        <f t="shared" ca="1" si="320"/>
        <v>0.2143645900407401</v>
      </c>
      <c r="DN203" s="14">
        <f t="shared" ca="1" si="321"/>
        <v>1201.3889813515361</v>
      </c>
      <c r="DO203" s="15">
        <f ca="1">_xll.DBRW($B$3,$Q$37,$Q$38,$Q$40,$Q$41,$Q$42,$P203,DO$2,DO$4,DO$3)</f>
        <v>0</v>
      </c>
      <c r="DP203" s="15">
        <f ca="1">_xll.DBRW($B$3,$Q$37,$Q$38,$Q$40,$Q$41,$Q$42,$P203,DP$2,DP$4,DP$3)</f>
        <v>0</v>
      </c>
      <c r="DQ203" s="15">
        <f ca="1">_xll.DBRW($B$3,$Q$37,$Q$38,$Q$40,$Q$41,$Q$42,$P203,DQ$2,DQ$4,DQ$3)</f>
        <v>0</v>
      </c>
      <c r="DR203" s="15">
        <f ca="1">_xll.DBRW($B$3,$Q$37,$Q$38,$Q$40,$Q$41,$Q$42,$P203,DR$2,DR$4,DR$3)</f>
        <v>0</v>
      </c>
      <c r="DS203" s="15">
        <f ca="1">_xll.DBRW($B$3,$Q$37,$Q$38,$Q$40,$Q$41,$Q$42,$P203,DS$2,DS$4,DS$3)</f>
        <v>0</v>
      </c>
      <c r="DT203" s="15">
        <f ca="1">_xll.DBRW($B$3,$Q$37,$Q$38,$Q$40,$Q$41,$Q$42,$P203,DT$2,DT$4,DT$3)</f>
        <v>0</v>
      </c>
      <c r="DU203" s="15">
        <f ca="1">_xll.DBRW($B$3,$Q$37,$Q$38,$Q$40,$Q$41,$Q$42,$P203,DU$2,DU$4,DU$3)</f>
        <v>0</v>
      </c>
      <c r="DV203" s="15">
        <f ca="1">_xll.DBRW($B$3,$Q$37,$Q$38,$Q$40,$Q$41,$Q$42,$P203,DV$2,DV$4,DV$3)</f>
        <v>0</v>
      </c>
      <c r="DW203" s="15">
        <f ca="1">_xll.DBRW($B$3,$Q$37,$Q$38,$Q$40,$Q$41,$Q$42,$P203,DW$2,DW$4,DW$3)</f>
        <v>0</v>
      </c>
      <c r="DX203" s="15">
        <f ca="1">_xll.DBRW($B$3,$Q$37,$Q$38,$Q$40,$Q$41,$Q$42,$P203,DX$2,DX$4,DX$3)</f>
        <v>0</v>
      </c>
      <c r="DY203" s="15">
        <f t="shared" ca="1" si="322"/>
        <v>0</v>
      </c>
      <c r="DZ203" s="15">
        <f t="shared" ca="1" si="323"/>
        <v>0</v>
      </c>
      <c r="EA203" s="15">
        <f t="shared" ca="1" si="324"/>
        <v>0</v>
      </c>
      <c r="EB203" s="15">
        <f t="shared" ca="1" si="325"/>
        <v>0</v>
      </c>
      <c r="EC203" s="15">
        <f t="shared" ca="1" si="326"/>
        <v>0</v>
      </c>
      <c r="ED203" s="15">
        <f t="shared" ca="1" si="327"/>
        <v>0</v>
      </c>
      <c r="EE203" s="15">
        <f t="shared" ca="1" si="328"/>
        <v>0</v>
      </c>
      <c r="EF203" s="15">
        <f t="shared" ca="1" si="329"/>
        <v>1201.3889813515361</v>
      </c>
      <c r="EG203" s="15">
        <f t="shared" ca="1" si="330"/>
        <v>1201.3889813515361</v>
      </c>
      <c r="EH203" s="15">
        <f t="shared" ca="1" si="331"/>
        <v>-475.6989813515338</v>
      </c>
      <c r="EI203" s="15">
        <f t="shared" ca="1" si="332"/>
        <v>725.69000000000233</v>
      </c>
      <c r="EJ203" s="16">
        <f ca="1">_xll.DBRW($B$3,$Q$37,$Q$38,$Q$40,$Q$41,$Q$42,$P203,EJ$2,EJ$4,EJ$3)</f>
        <v>0.35315239635009449</v>
      </c>
      <c r="EK203" s="16">
        <f ca="1">_xll.DBRW($B$3,$Q$37,$Q$38,$Q$40,$Q$41,$Q$42,$P203,EK$2,EK$4,EK$3)</f>
        <v>7.3733627842315838E-2</v>
      </c>
      <c r="EL203" s="17">
        <f t="shared" ca="1" si="333"/>
        <v>-27.941876850777863</v>
      </c>
      <c r="EM203" s="14">
        <f t="shared" ca="1" si="334"/>
        <v>-156597.98551815964</v>
      </c>
      <c r="EN203" s="15">
        <f ca="1">_xll.DBRW($B$3,$Q$37,$Q$38,$Q$40,$Q$41,$Q$42,$P203,EN$2,EN$4,EN$3)</f>
        <v>0</v>
      </c>
      <c r="EO203" s="15">
        <f ca="1">_xll.DBRW($B$3,$Q$37,$Q$38,$Q$40,$Q$41,$Q$42,$P203,EO$2,EO$4,EO$3)</f>
        <v>0</v>
      </c>
      <c r="EP203" s="15">
        <f ca="1">_xll.DBRW($B$3,$Q$37,$Q$38,$Q$40,$Q$41,$Q$42,$P203,EP$2,EP$4,EP$3)</f>
        <v>0</v>
      </c>
      <c r="EQ203" s="15">
        <f ca="1">_xll.DBRW($B$3,$Q$37,$Q$38,$Q$40,$Q$41,$Q$42,$P203,EQ$2,EQ$4,EQ$3)</f>
        <v>0</v>
      </c>
      <c r="ER203" s="15">
        <f ca="1">_xll.DBRW($B$3,$Q$37,$Q$38,$Q$40,$Q$41,$Q$42,$P203,ER$2,ER$4,ER$3)</f>
        <v>0</v>
      </c>
      <c r="ES203" s="15">
        <f ca="1">_xll.DBRW($B$3,$Q$37,$Q$38,$Q$40,$Q$41,$Q$42,$P203,ES$2,ES$4,ES$3)</f>
        <v>0</v>
      </c>
      <c r="ET203" s="15">
        <f ca="1">_xll.DBRW($B$3,$Q$37,$Q$38,$Q$40,$Q$41,$Q$42,$P203,ET$2,ET$4,ET$3)</f>
        <v>0</v>
      </c>
      <c r="EU203" s="15">
        <f ca="1">_xll.DBRW($B$3,$Q$37,$Q$38,$Q$40,$Q$41,$Q$42,$P203,EU$2,EU$4,EU$3)</f>
        <v>0</v>
      </c>
      <c r="EV203" s="15">
        <f ca="1">_xll.DBRW($B$3,$Q$37,$Q$38,$Q$40,$Q$41,$Q$42,$P203,EV$2,EV$4,EV$3)</f>
        <v>0</v>
      </c>
      <c r="EW203" s="15">
        <f ca="1">_xll.DBRW($B$3,$Q$37,$Q$38,$Q$40,$Q$41,$Q$42,$P203,EW$2,EW$4,EW$3)</f>
        <v>0</v>
      </c>
      <c r="EX203" s="15">
        <f t="shared" ca="1" si="335"/>
        <v>0</v>
      </c>
      <c r="EY203" s="15">
        <f t="shared" ca="1" si="336"/>
        <v>0</v>
      </c>
      <c r="EZ203" s="15">
        <f t="shared" ca="1" si="337"/>
        <v>0</v>
      </c>
      <c r="FA203" s="15">
        <f t="shared" ca="1" si="338"/>
        <v>0</v>
      </c>
      <c r="FB203" s="15">
        <f t="shared" ca="1" si="339"/>
        <v>0</v>
      </c>
      <c r="FC203" s="15">
        <f t="shared" ca="1" si="340"/>
        <v>0</v>
      </c>
      <c r="FD203" s="15">
        <f t="shared" ca="1" si="341"/>
        <v>0</v>
      </c>
      <c r="FE203" s="15">
        <f t="shared" ca="1" si="342"/>
        <v>-156597.98551815964</v>
      </c>
      <c r="FF203" s="15">
        <f t="shared" ca="1" si="343"/>
        <v>-156597.98551815964</v>
      </c>
      <c r="FG203" s="15">
        <f t="shared" ca="1" si="344"/>
        <v>-726.17448184038824</v>
      </c>
      <c r="FH203" s="15">
        <f t="shared" ca="1" si="345"/>
        <v>-157324.16000000003</v>
      </c>
      <c r="FI203" s="20"/>
      <c r="FJ203" s="85">
        <f t="shared" ca="1" si="346"/>
        <v>-2603.5804766378533</v>
      </c>
      <c r="FK203" s="21"/>
      <c r="FL203" s="22"/>
      <c r="FM203" s="104">
        <f ca="1">_xll.DBRW($B$3,$Q$37,$Q$38,$Q$40,$Q$41,$Q$42,$P203,FM$2,FM$4,FM$3)</f>
        <v>296993.42</v>
      </c>
      <c r="FN203" s="105">
        <f t="shared" ca="1" si="347"/>
        <v>0.52992722349988464</v>
      </c>
      <c r="FO203" s="104">
        <f ca="1">_xll.DBRW($B$3,$Q$37,$Q$38,$Q$40,$Q$41,$Q$42,$P203,FO$2,FO$4,FO$3)</f>
        <v>405038.48000000004</v>
      </c>
      <c r="FP203" s="105">
        <f t="shared" ca="1" si="348"/>
        <v>0.73564007174224866</v>
      </c>
      <c r="FQ203" s="86">
        <f t="shared" ca="1" si="349"/>
        <v>-108045.06000000006</v>
      </c>
      <c r="FR203" s="103">
        <f t="shared" ca="1" si="350"/>
        <v>-20.5712848242364</v>
      </c>
      <c r="FS203" s="23"/>
      <c r="FU203" s="37"/>
      <c r="FV203" s="37"/>
      <c r="FW203" s="37"/>
      <c r="FX203" s="37"/>
      <c r="FY203" s="37"/>
      <c r="FZ203" s="37"/>
      <c r="GA203" s="37"/>
      <c r="GB203" s="37"/>
      <c r="GC203" s="37"/>
      <c r="GD203" s="37"/>
      <c r="GE203" s="37"/>
      <c r="GF203" s="37"/>
      <c r="GG203" s="37"/>
    </row>
    <row r="204" spans="1:189" ht="15" customHeight="1" x14ac:dyDescent="0.25">
      <c r="A204">
        <f t="shared" ca="1" si="272"/>
        <v>1</v>
      </c>
      <c r="C204" s="30"/>
      <c r="D204" s="30"/>
      <c r="E204" s="30">
        <f t="shared" ca="1" si="271"/>
        <v>0</v>
      </c>
      <c r="F204" s="30"/>
      <c r="G204" s="30"/>
      <c r="H204" s="30"/>
      <c r="I204" s="30" t="str">
        <f t="shared" ca="1" si="270"/>
        <v>VERIF. ELIGIBILITE PMM</v>
      </c>
      <c r="J204" s="30">
        <f t="shared" ca="1" si="273"/>
        <v>0</v>
      </c>
      <c r="K204" s="4"/>
      <c r="L204" s="9"/>
      <c r="M204" s="10"/>
      <c r="N204" s="9"/>
      <c r="O204" s="11"/>
      <c r="P204" s="130" t="s">
        <v>297</v>
      </c>
      <c r="Q204" s="130"/>
      <c r="R204" s="12"/>
      <c r="S204" s="13"/>
      <c r="T204" s="84">
        <f ca="1">_xll.DBRW($B$3,$Q$37,$Q$38,$Q$40,$Q$41,$Q$42,$P204,T$2,T$4,T$3)</f>
        <v>14926.89</v>
      </c>
      <c r="U204" s="84">
        <f ca="1">_xll.DBRW($B$3,$Q$37,$Q$38,$Q$40,$Q$41,$Q$42,$P204,U$2,U$4,U$3)</f>
        <v>0</v>
      </c>
      <c r="V204" s="85">
        <f t="shared" ca="1" si="274"/>
        <v>14926.89</v>
      </c>
      <c r="W204" s="106">
        <f t="shared" ca="1" si="275"/>
        <v>0</v>
      </c>
      <c r="X204" s="15">
        <f ca="1">_xll.DBRW($B$3,$Q$37,$Q$38,$Q$40,$Q$41,$Q$42,$P204,X$2,X$4,X$3)</f>
        <v>0</v>
      </c>
      <c r="Y204" s="15">
        <f ca="1">_xll.DBRW($B$3,$Q$37,$Q$38,$Q$40,$Q$41,$Q$42,$P204,Y$2,Y$4,Y$3)</f>
        <v>0</v>
      </c>
      <c r="Z204" s="15">
        <f ca="1">_xll.DBRW($B$3,$Q$37,$Q$38,$Q$40,$Q$41,$Q$42,$P204,Z$2,Z$4,Z$3)</f>
        <v>0</v>
      </c>
      <c r="AA204" s="15">
        <f ca="1">_xll.DBRW($B$3,$Q$37,$Q$38,$Q$40,$Q$41,$Q$42,$P204,AA$2,AA$4,AA$3)</f>
        <v>0</v>
      </c>
      <c r="AB204" s="15">
        <f ca="1">_xll.DBRW($B$3,$Q$37,$Q$38,$Q$40,$Q$41,$Q$42,$P204,AB$2,AB$4,AB$3)</f>
        <v>0</v>
      </c>
      <c r="AC204" s="15">
        <f ca="1">_xll.DBRW($B$3,$Q$37,$Q$38,$Q$40,$Q$41,$Q$42,$P204,AC$2,AC$4,AC$3)</f>
        <v>0</v>
      </c>
      <c r="AD204" s="15">
        <f ca="1">_xll.DBRW($B$3,$Q$37,$Q$38,$Q$40,$Q$41,$Q$42,$P204,AD$2,AD$4,AD$3)</f>
        <v>0</v>
      </c>
      <c r="AE204" s="15">
        <f ca="1">_xll.DBRW($B$3,$Q$37,$Q$38,$Q$40,$Q$41,$Q$42,$P204,AE$2,AE$4,AE$3)</f>
        <v>0</v>
      </c>
      <c r="AF204" s="15">
        <f ca="1">_xll.DBRW($B$3,$Q$37,$Q$38,$Q$40,$Q$41,$Q$42,$P204,AF$2,AF$4,AF$3)</f>
        <v>0</v>
      </c>
      <c r="AG204" s="15">
        <f ca="1">_xll.DBRW($B$3,$Q$37,$Q$38,$Q$40,$Q$41,$Q$42,$P204,AG$2,AG$4,AG$3)</f>
        <v>0</v>
      </c>
      <c r="AH204" s="15">
        <f t="shared" ca="1" si="276"/>
        <v>0</v>
      </c>
      <c r="AI204" s="15">
        <f t="shared" ca="1" si="277"/>
        <v>0</v>
      </c>
      <c r="AJ204" s="15">
        <f t="shared" ca="1" si="278"/>
        <v>0</v>
      </c>
      <c r="AK204" s="15">
        <f t="shared" ca="1" si="279"/>
        <v>0</v>
      </c>
      <c r="AL204" s="15">
        <f t="shared" ca="1" si="280"/>
        <v>0</v>
      </c>
      <c r="AM204" s="20"/>
      <c r="AN204" s="16">
        <f ca="1">_xll.DBRW($B$3,$Q$37,$Q$38,$Q$40,$Q$41,$Q$42,$P204,AN$2,AN$4,AN$3)</f>
        <v>0</v>
      </c>
      <c r="AO204" s="16">
        <f ca="1">_xll.DBRW($B$3,$Q$37,$Q$38,$Q$40,$Q$41,$Q$42,$P204,AO$2,AO$4,AO$3)</f>
        <v>0</v>
      </c>
      <c r="AP204" s="17">
        <f t="shared" ca="1" si="281"/>
        <v>0</v>
      </c>
      <c r="AQ204" s="14">
        <f t="shared" ca="1" si="282"/>
        <v>0</v>
      </c>
      <c r="AR204" s="18">
        <f ca="1">_xll.DBRW($B$3,$Q$37,$Q$38,$Q$40,$Q$41,$Q$42,$P204,AR$2,AR$4,AR$3)</f>
        <v>0</v>
      </c>
      <c r="AS204" s="19">
        <f ca="1">_xll.DBRW($B$3,$Q$37,$Q$38,$Q$40,$Q$41,$Q$42,$P204,AS$2,AS$4,AS$3)</f>
        <v>0</v>
      </c>
      <c r="AT204" s="18">
        <f ca="1">_xll.DBRW($B$3,$Q$37,$Q$38,$Q$40,$Q$41,$Q$42,$P204,AT$2,AT$4,AT$3)</f>
        <v>0</v>
      </c>
      <c r="AU204" s="15">
        <f ca="1">_xll.DBRW($B$3,$Q$37,$Q$38,$Q$40,$Q$41,$Q$42,$P204,AU$2,AU$4,AU$3)</f>
        <v>0</v>
      </c>
      <c r="AV204" s="15">
        <f ca="1">_xll.DBRW($B$3,$Q$37,$Q$38,$Q$40,$Q$41,$Q$42,$P204,AV$2,AV$4,AV$3)</f>
        <v>0</v>
      </c>
      <c r="AW204" s="18">
        <f ca="1">_xll.DBRW($B$3,$Q$37,$Q$38,$Q$40,$Q$41,$Q$42,$P204,AW$2,AW$4,AW$3)</f>
        <v>0</v>
      </c>
      <c r="AX204" s="19">
        <f ca="1">_xll.DBRW($B$3,$Q$37,$Q$38,$Q$40,$Q$41,$Q$42,$P204,AX$2,AX$4,AX$3)</f>
        <v>0</v>
      </c>
      <c r="AY204" s="18">
        <f ca="1">_xll.DBRW($B$3,$Q$37,$Q$38,$Q$40,$Q$41,$Q$42,$P204,AY$2,AY$4,AY$3)</f>
        <v>0</v>
      </c>
      <c r="AZ204" s="15">
        <f ca="1">_xll.DBRW($B$3,$Q$37,$Q$38,$Q$40,$Q$41,$Q$42,$P204,AZ$2,AZ$4,AZ$3)</f>
        <v>0</v>
      </c>
      <c r="BA204" s="15">
        <f ca="1">_xll.DBRW($B$3,$Q$37,$Q$38,$Q$40,$Q$41,$Q$42,$P204,BA$2,BA$4,BA$3)</f>
        <v>0</v>
      </c>
      <c r="BB204" s="18">
        <f t="shared" ca="1" si="283"/>
        <v>0</v>
      </c>
      <c r="BC204" s="18">
        <f t="shared" ca="1" si="284"/>
        <v>0</v>
      </c>
      <c r="BD204" s="18">
        <f t="shared" ca="1" si="285"/>
        <v>0</v>
      </c>
      <c r="BE204" s="15">
        <f t="shared" ca="1" si="286"/>
        <v>0</v>
      </c>
      <c r="BF204" s="15">
        <f t="shared" ca="1" si="287"/>
        <v>0</v>
      </c>
      <c r="BG204" s="15">
        <f t="shared" ca="1" si="288"/>
        <v>0</v>
      </c>
      <c r="BH204" s="15">
        <f t="shared" ca="1" si="289"/>
        <v>0</v>
      </c>
      <c r="BI204" s="15">
        <f t="shared" ca="1" si="290"/>
        <v>0</v>
      </c>
      <c r="BJ204" s="15">
        <f t="shared" ca="1" si="291"/>
        <v>0</v>
      </c>
      <c r="BK204" s="15">
        <f t="shared" ca="1" si="292"/>
        <v>0</v>
      </c>
      <c r="BL204" s="15">
        <f t="shared" ca="1" si="293"/>
        <v>0</v>
      </c>
      <c r="BM204" s="16">
        <f ca="1">_xll.DBRW($B$3,$Q$37,$Q$38,$Q$40,$Q$41,$Q$42,$P204,BM$2,BM$4,BM$3)</f>
        <v>0</v>
      </c>
      <c r="BN204" s="16">
        <f ca="1">_xll.DBRW($B$3,$Q$37,$Q$38,$Q$40,$Q$41,$Q$42,$P204,BN$2,BN$4,BN$3)</f>
        <v>0</v>
      </c>
      <c r="BO204" s="17">
        <f t="shared" ca="1" si="294"/>
        <v>0</v>
      </c>
      <c r="BP204" s="14">
        <f t="shared" ca="1" si="295"/>
        <v>0</v>
      </c>
      <c r="BQ204" s="15">
        <f ca="1">_xll.DBRW($B$3,$Q$37,$Q$38,$Q$40,$Q$41,$Q$42,$P204,BQ$2,BQ$4,BQ$3)</f>
        <v>0</v>
      </c>
      <c r="BR204" s="15">
        <f ca="1">_xll.DBRW($B$3,$Q$37,$Q$38,$Q$40,$Q$41,$Q$42,$P204,BR$2,BR$4,BR$3)</f>
        <v>0</v>
      </c>
      <c r="BS204" s="15">
        <f ca="1">_xll.DBRW($B$3,$Q$37,$Q$38,$Q$40,$Q$41,$Q$42,$P204,BS$2,BS$4,BS$3)</f>
        <v>0</v>
      </c>
      <c r="BT204" s="15">
        <f ca="1">_xll.DBRW($B$3,$Q$37,$Q$38,$Q$40,$Q$41,$Q$42,$P204,BT$2,BT$4,BT$3)</f>
        <v>0</v>
      </c>
      <c r="BU204" s="15">
        <f ca="1">_xll.DBRW($B$3,$Q$37,$Q$38,$Q$40,$Q$41,$Q$42,$P204,BU$2,BU$4,BU$3)</f>
        <v>0</v>
      </c>
      <c r="BV204" s="15">
        <f ca="1">_xll.DBRW($B$3,$Q$37,$Q$38,$Q$40,$Q$41,$Q$42,$P204,BV$2,BV$4,BV$3)</f>
        <v>0</v>
      </c>
      <c r="BW204" s="15">
        <f ca="1">_xll.DBRW($B$3,$Q$37,$Q$38,$Q$40,$Q$41,$Q$42,$P204,BW$2,BW$4,BW$3)</f>
        <v>0</v>
      </c>
      <c r="BX204" s="15">
        <f ca="1">_xll.DBRW($B$3,$Q$37,$Q$38,$Q$40,$Q$41,$Q$42,$P204,BX$2,BX$4,BX$3)</f>
        <v>0</v>
      </c>
      <c r="BY204" s="15">
        <f ca="1">_xll.DBRW($B$3,$Q$37,$Q$38,$Q$40,$Q$41,$Q$42,$P204,BY$2,BY$4,BY$3)</f>
        <v>0</v>
      </c>
      <c r="BZ204" s="15">
        <f ca="1">_xll.DBRW($B$3,$Q$37,$Q$38,$Q$40,$Q$41,$Q$42,$P204,BZ$2,BZ$4,BZ$3)</f>
        <v>0</v>
      </c>
      <c r="CA204" s="15">
        <f t="shared" ca="1" si="296"/>
        <v>0</v>
      </c>
      <c r="CB204" s="15">
        <f t="shared" ca="1" si="297"/>
        <v>0</v>
      </c>
      <c r="CC204" s="15">
        <f t="shared" ca="1" si="298"/>
        <v>0</v>
      </c>
      <c r="CD204" s="15">
        <f t="shared" ca="1" si="299"/>
        <v>0</v>
      </c>
      <c r="CE204" s="15">
        <f t="shared" ca="1" si="300"/>
        <v>0</v>
      </c>
      <c r="CF204" s="15">
        <f t="shared" ca="1" si="301"/>
        <v>0</v>
      </c>
      <c r="CG204" s="15">
        <f t="shared" ca="1" si="302"/>
        <v>0</v>
      </c>
      <c r="CH204" s="15">
        <f t="shared" ca="1" si="303"/>
        <v>0</v>
      </c>
      <c r="CI204" s="15">
        <f t="shared" ca="1" si="304"/>
        <v>0</v>
      </c>
      <c r="CJ204" s="15">
        <f t="shared" ca="1" si="305"/>
        <v>0</v>
      </c>
      <c r="CK204" s="15">
        <f t="shared" ca="1" si="306"/>
        <v>0</v>
      </c>
      <c r="CL204" s="16">
        <f ca="1">_xll.DBRW($B$3,$Q$37,$Q$38,$Q$40,$Q$41,$Q$42,$P204,CL$2,CL$4,CL$3)</f>
        <v>0</v>
      </c>
      <c r="CM204" s="16">
        <f ca="1">_xll.DBRW($B$3,$Q$37,$Q$38,$Q$40,$Q$41,$Q$42,$P204,CM$2,CM$4,CM$3)</f>
        <v>0</v>
      </c>
      <c r="CN204" s="17">
        <f t="shared" ca="1" si="307"/>
        <v>0</v>
      </c>
      <c r="CO204" s="14">
        <f t="shared" ca="1" si="308"/>
        <v>0</v>
      </c>
      <c r="CP204" s="15">
        <f ca="1">_xll.DBRW($B$3,$Q$37,$Q$38,$Q$40,$Q$41,$Q$42,$P204,CP$2,CP$4,CP$3)</f>
        <v>0</v>
      </c>
      <c r="CQ204" s="15">
        <f ca="1">_xll.DBRW($B$3,$Q$37,$Q$38,$Q$40,$Q$41,$Q$42,$P204,CQ$2,CQ$4,CQ$3)</f>
        <v>0</v>
      </c>
      <c r="CR204" s="15">
        <f ca="1">_xll.DBRW($B$3,$Q$37,$Q$38,$Q$40,$Q$41,$Q$42,$P204,CR$2,CR$4,CR$3)</f>
        <v>0</v>
      </c>
      <c r="CS204" s="15">
        <f ca="1">_xll.DBRW($B$3,$Q$37,$Q$38,$Q$40,$Q$41,$Q$42,$P204,CS$2,CS$4,CS$3)</f>
        <v>0</v>
      </c>
      <c r="CT204" s="15">
        <f ca="1">_xll.DBRW($B$3,$Q$37,$Q$38,$Q$40,$Q$41,$Q$42,$P204,CT$2,CT$4,CT$3)</f>
        <v>0</v>
      </c>
      <c r="CU204" s="15">
        <f ca="1">_xll.DBRW($B$3,$Q$37,$Q$38,$Q$40,$Q$41,$Q$42,$P204,CU$2,CU$4,CU$3)</f>
        <v>0</v>
      </c>
      <c r="CV204" s="15">
        <f ca="1">_xll.DBRW($B$3,$Q$37,$Q$38,$Q$40,$Q$41,$Q$42,$P204,CV$2,CV$4,CV$3)</f>
        <v>0</v>
      </c>
      <c r="CW204" s="15">
        <f ca="1">_xll.DBRW($B$3,$Q$37,$Q$38,$Q$40,$Q$41,$Q$42,$P204,CW$2,CW$4,CW$3)</f>
        <v>0</v>
      </c>
      <c r="CX204" s="15">
        <f ca="1">_xll.DBRW($B$3,$Q$37,$Q$38,$Q$40,$Q$41,$Q$42,$P204,CX$2,CX$4,CX$3)</f>
        <v>0</v>
      </c>
      <c r="CY204" s="15">
        <f ca="1">_xll.DBRW($B$3,$Q$37,$Q$38,$Q$40,$Q$41,$Q$42,$P204,CY$2,CY$4,CY$3)</f>
        <v>0</v>
      </c>
      <c r="CZ204" s="15">
        <f t="shared" ca="1" si="309"/>
        <v>0</v>
      </c>
      <c r="DA204" s="15">
        <f t="shared" ca="1" si="310"/>
        <v>0</v>
      </c>
      <c r="DB204" s="15">
        <f t="shared" ca="1" si="311"/>
        <v>0</v>
      </c>
      <c r="DC204" s="15">
        <f t="shared" ca="1" si="312"/>
        <v>0</v>
      </c>
      <c r="DD204" s="15">
        <f t="shared" ca="1" si="313"/>
        <v>0</v>
      </c>
      <c r="DE204" s="15">
        <f t="shared" ca="1" si="314"/>
        <v>0</v>
      </c>
      <c r="DF204" s="15">
        <f t="shared" ca="1" si="315"/>
        <v>0</v>
      </c>
      <c r="DG204" s="15">
        <f t="shared" ca="1" si="316"/>
        <v>0</v>
      </c>
      <c r="DH204" s="15">
        <f t="shared" ca="1" si="317"/>
        <v>0</v>
      </c>
      <c r="DI204" s="15">
        <f t="shared" ca="1" si="318"/>
        <v>0</v>
      </c>
      <c r="DJ204" s="15">
        <f t="shared" ca="1" si="319"/>
        <v>0</v>
      </c>
      <c r="DK204" s="16">
        <f ca="1">_xll.DBRW($B$3,$Q$37,$Q$38,$Q$40,$Q$41,$Q$42,$P204,DK$2,DK$4,DK$3)</f>
        <v>0</v>
      </c>
      <c r="DL204" s="16">
        <f ca="1">_xll.DBRW($B$3,$Q$37,$Q$38,$Q$40,$Q$41,$Q$42,$P204,DL$2,DL$4,DL$3)</f>
        <v>0</v>
      </c>
      <c r="DM204" s="17">
        <f t="shared" ca="1" si="320"/>
        <v>0</v>
      </c>
      <c r="DN204" s="14">
        <f t="shared" ca="1" si="321"/>
        <v>0</v>
      </c>
      <c r="DO204" s="15">
        <f ca="1">_xll.DBRW($B$3,$Q$37,$Q$38,$Q$40,$Q$41,$Q$42,$P204,DO$2,DO$4,DO$3)</f>
        <v>0</v>
      </c>
      <c r="DP204" s="15">
        <f ca="1">_xll.DBRW($B$3,$Q$37,$Q$38,$Q$40,$Q$41,$Q$42,$P204,DP$2,DP$4,DP$3)</f>
        <v>0</v>
      </c>
      <c r="DQ204" s="15">
        <f ca="1">_xll.DBRW($B$3,$Q$37,$Q$38,$Q$40,$Q$41,$Q$42,$P204,DQ$2,DQ$4,DQ$3)</f>
        <v>0</v>
      </c>
      <c r="DR204" s="15">
        <f ca="1">_xll.DBRW($B$3,$Q$37,$Q$38,$Q$40,$Q$41,$Q$42,$P204,DR$2,DR$4,DR$3)</f>
        <v>0</v>
      </c>
      <c r="DS204" s="15">
        <f ca="1">_xll.DBRW($B$3,$Q$37,$Q$38,$Q$40,$Q$41,$Q$42,$P204,DS$2,DS$4,DS$3)</f>
        <v>0</v>
      </c>
      <c r="DT204" s="15">
        <f ca="1">_xll.DBRW($B$3,$Q$37,$Q$38,$Q$40,$Q$41,$Q$42,$P204,DT$2,DT$4,DT$3)</f>
        <v>0</v>
      </c>
      <c r="DU204" s="15">
        <f ca="1">_xll.DBRW($B$3,$Q$37,$Q$38,$Q$40,$Q$41,$Q$42,$P204,DU$2,DU$4,DU$3)</f>
        <v>0</v>
      </c>
      <c r="DV204" s="15">
        <f ca="1">_xll.DBRW($B$3,$Q$37,$Q$38,$Q$40,$Q$41,$Q$42,$P204,DV$2,DV$4,DV$3)</f>
        <v>0</v>
      </c>
      <c r="DW204" s="15">
        <f ca="1">_xll.DBRW($B$3,$Q$37,$Q$38,$Q$40,$Q$41,$Q$42,$P204,DW$2,DW$4,DW$3)</f>
        <v>0</v>
      </c>
      <c r="DX204" s="15">
        <f ca="1">_xll.DBRW($B$3,$Q$37,$Q$38,$Q$40,$Q$41,$Q$42,$P204,DX$2,DX$4,DX$3)</f>
        <v>0</v>
      </c>
      <c r="DY204" s="15">
        <f t="shared" ca="1" si="322"/>
        <v>0</v>
      </c>
      <c r="DZ204" s="15">
        <f t="shared" ca="1" si="323"/>
        <v>0</v>
      </c>
      <c r="EA204" s="15">
        <f t="shared" ca="1" si="324"/>
        <v>0</v>
      </c>
      <c r="EB204" s="15">
        <f t="shared" ca="1" si="325"/>
        <v>0</v>
      </c>
      <c r="EC204" s="15">
        <f t="shared" ca="1" si="326"/>
        <v>0</v>
      </c>
      <c r="ED204" s="15">
        <f t="shared" ca="1" si="327"/>
        <v>0</v>
      </c>
      <c r="EE204" s="15">
        <f t="shared" ca="1" si="328"/>
        <v>0</v>
      </c>
      <c r="EF204" s="15">
        <f t="shared" ca="1" si="329"/>
        <v>0</v>
      </c>
      <c r="EG204" s="15">
        <f t="shared" ca="1" si="330"/>
        <v>0</v>
      </c>
      <c r="EH204" s="15">
        <f t="shared" ca="1" si="331"/>
        <v>0</v>
      </c>
      <c r="EI204" s="15">
        <f t="shared" ca="1" si="332"/>
        <v>0</v>
      </c>
      <c r="EJ204" s="16">
        <f ca="1">_xll.DBRW($B$3,$Q$37,$Q$38,$Q$40,$Q$41,$Q$42,$P204,EJ$2,EJ$4,EJ$3)</f>
        <v>0</v>
      </c>
      <c r="EK204" s="16">
        <f ca="1">_xll.DBRW($B$3,$Q$37,$Q$38,$Q$40,$Q$41,$Q$42,$P204,EK$2,EK$4,EK$3)</f>
        <v>0</v>
      </c>
      <c r="EL204" s="17">
        <f t="shared" ca="1" si="333"/>
        <v>0</v>
      </c>
      <c r="EM204" s="14">
        <f t="shared" ca="1" si="334"/>
        <v>0</v>
      </c>
      <c r="EN204" s="15">
        <f ca="1">_xll.DBRW($B$3,$Q$37,$Q$38,$Q$40,$Q$41,$Q$42,$P204,EN$2,EN$4,EN$3)</f>
        <v>0</v>
      </c>
      <c r="EO204" s="15">
        <f ca="1">_xll.DBRW($B$3,$Q$37,$Q$38,$Q$40,$Q$41,$Q$42,$P204,EO$2,EO$4,EO$3)</f>
        <v>0</v>
      </c>
      <c r="EP204" s="15">
        <f ca="1">_xll.DBRW($B$3,$Q$37,$Q$38,$Q$40,$Q$41,$Q$42,$P204,EP$2,EP$4,EP$3)</f>
        <v>0</v>
      </c>
      <c r="EQ204" s="15">
        <f ca="1">_xll.DBRW($B$3,$Q$37,$Q$38,$Q$40,$Q$41,$Q$42,$P204,EQ$2,EQ$4,EQ$3)</f>
        <v>0</v>
      </c>
      <c r="ER204" s="15">
        <f ca="1">_xll.DBRW($B$3,$Q$37,$Q$38,$Q$40,$Q$41,$Q$42,$P204,ER$2,ER$4,ER$3)</f>
        <v>0</v>
      </c>
      <c r="ES204" s="15">
        <f ca="1">_xll.DBRW($B$3,$Q$37,$Q$38,$Q$40,$Q$41,$Q$42,$P204,ES$2,ES$4,ES$3)</f>
        <v>0</v>
      </c>
      <c r="ET204" s="15">
        <f ca="1">_xll.DBRW($B$3,$Q$37,$Q$38,$Q$40,$Q$41,$Q$42,$P204,ET$2,ET$4,ET$3)</f>
        <v>0</v>
      </c>
      <c r="EU204" s="15">
        <f ca="1">_xll.DBRW($B$3,$Q$37,$Q$38,$Q$40,$Q$41,$Q$42,$P204,EU$2,EU$4,EU$3)</f>
        <v>0</v>
      </c>
      <c r="EV204" s="15">
        <f ca="1">_xll.DBRW($B$3,$Q$37,$Q$38,$Q$40,$Q$41,$Q$42,$P204,EV$2,EV$4,EV$3)</f>
        <v>0</v>
      </c>
      <c r="EW204" s="15">
        <f ca="1">_xll.DBRW($B$3,$Q$37,$Q$38,$Q$40,$Q$41,$Q$42,$P204,EW$2,EW$4,EW$3)</f>
        <v>0</v>
      </c>
      <c r="EX204" s="15">
        <f t="shared" ca="1" si="335"/>
        <v>0</v>
      </c>
      <c r="EY204" s="15">
        <f t="shared" ca="1" si="336"/>
        <v>0</v>
      </c>
      <c r="EZ204" s="15">
        <f t="shared" ca="1" si="337"/>
        <v>0</v>
      </c>
      <c r="FA204" s="15">
        <f t="shared" ca="1" si="338"/>
        <v>0</v>
      </c>
      <c r="FB204" s="15">
        <f t="shared" ca="1" si="339"/>
        <v>0</v>
      </c>
      <c r="FC204" s="15">
        <f t="shared" ca="1" si="340"/>
        <v>0</v>
      </c>
      <c r="FD204" s="15">
        <f t="shared" ca="1" si="341"/>
        <v>0</v>
      </c>
      <c r="FE204" s="15">
        <f t="shared" ca="1" si="342"/>
        <v>0</v>
      </c>
      <c r="FF204" s="15">
        <f t="shared" ca="1" si="343"/>
        <v>0</v>
      </c>
      <c r="FG204" s="15">
        <f t="shared" ca="1" si="344"/>
        <v>0</v>
      </c>
      <c r="FH204" s="15">
        <f t="shared" ca="1" si="345"/>
        <v>0</v>
      </c>
      <c r="FI204" s="20"/>
      <c r="FJ204" s="85">
        <f t="shared" ca="1" si="346"/>
        <v>0</v>
      </c>
      <c r="FK204" s="21"/>
      <c r="FL204" s="22"/>
      <c r="FM204" s="104">
        <f ca="1">_xll.DBRW($B$3,$Q$37,$Q$38,$Q$40,$Q$41,$Q$42,$P204,FM$2,FM$4,FM$3)</f>
        <v>14926.89</v>
      </c>
      <c r="FN204" s="105">
        <f t="shared" ca="1" si="347"/>
        <v>1</v>
      </c>
      <c r="FO204" s="104">
        <f ca="1">_xll.DBRW($B$3,$Q$37,$Q$38,$Q$40,$Q$41,$Q$42,$P204,FO$2,FO$4,FO$3)</f>
        <v>0</v>
      </c>
      <c r="FP204" s="105">
        <f t="shared" ca="1" si="348"/>
        <v>0</v>
      </c>
      <c r="FQ204" s="86">
        <f t="shared" ca="1" si="349"/>
        <v>14926.89</v>
      </c>
      <c r="FR204" s="103">
        <f t="shared" ca="1" si="350"/>
        <v>100</v>
      </c>
      <c r="FS204" s="23"/>
      <c r="FU204" s="37"/>
      <c r="FV204" s="37"/>
      <c r="FW204" s="37"/>
      <c r="FX204" s="37"/>
      <c r="FY204" s="37"/>
      <c r="FZ204" s="37"/>
      <c r="GA204" s="37"/>
      <c r="GB204" s="37"/>
      <c r="GC204" s="37"/>
      <c r="GD204" s="37"/>
      <c r="GE204" s="37"/>
      <c r="GF204" s="37"/>
      <c r="GG204" s="37"/>
    </row>
    <row r="205" spans="1:189" ht="15" customHeight="1" x14ac:dyDescent="0.25">
      <c r="A205">
        <f t="shared" ca="1" si="272"/>
        <v>1</v>
      </c>
      <c r="C205" s="30"/>
      <c r="D205" s="30"/>
      <c r="E205" s="30">
        <f t="shared" ca="1" si="271"/>
        <v>0</v>
      </c>
      <c r="F205" s="30"/>
      <c r="G205" s="30"/>
      <c r="H205" s="30"/>
      <c r="I205" s="30">
        <f t="shared" ca="1" si="270"/>
        <v>0</v>
      </c>
      <c r="J205" s="30">
        <f t="shared" ca="1" si="273"/>
        <v>0</v>
      </c>
      <c r="K205" s="4"/>
      <c r="L205" s="9"/>
      <c r="M205" s="10"/>
      <c r="N205" s="9"/>
      <c r="O205" s="11"/>
      <c r="P205" s="130" t="s">
        <v>307</v>
      </c>
      <c r="Q205" s="130"/>
      <c r="R205" s="12"/>
      <c r="S205" s="13"/>
      <c r="T205" s="84">
        <f ca="1">_xll.DBRW($B$3,$Q$37,$Q$38,$Q$40,$Q$41,$Q$42,$P205,T$2,T$4,T$3)</f>
        <v>110265.14000000001</v>
      </c>
      <c r="U205" s="84">
        <f ca="1">_xll.DBRW($B$3,$Q$37,$Q$38,$Q$40,$Q$41,$Q$42,$P205,U$2,U$4,U$3)</f>
        <v>70129.499999999971</v>
      </c>
      <c r="V205" s="85">
        <f t="shared" ca="1" si="274"/>
        <v>40135.640000000043</v>
      </c>
      <c r="W205" s="106">
        <f t="shared" ca="1" si="275"/>
        <v>0.57230751680819136</v>
      </c>
      <c r="X205" s="15">
        <f ca="1">_xll.DBRW($B$3,$Q$37,$Q$38,$Q$40,$Q$41,$Q$42,$P205,X$2,X$4,X$3)</f>
        <v>-2703.3</v>
      </c>
      <c r="Y205" s="15">
        <f ca="1">_xll.DBRW($B$3,$Q$37,$Q$38,$Q$40,$Q$41,$Q$42,$P205,Y$2,Y$4,Y$3)</f>
        <v>0</v>
      </c>
      <c r="Z205" s="15">
        <f ca="1">_xll.DBRW($B$3,$Q$37,$Q$38,$Q$40,$Q$41,$Q$42,$P205,Z$2,Z$4,Z$3)</f>
        <v>0</v>
      </c>
      <c r="AA205" s="15">
        <f ca="1">_xll.DBRW($B$3,$Q$37,$Q$38,$Q$40,$Q$41,$Q$42,$P205,AA$2,AA$4,AA$3)</f>
        <v>-3306</v>
      </c>
      <c r="AB205" s="15">
        <f ca="1">_xll.DBRW($B$3,$Q$37,$Q$38,$Q$40,$Q$41,$Q$42,$P205,AB$2,AB$4,AB$3)</f>
        <v>-113008.93999999999</v>
      </c>
      <c r="AC205" s="15">
        <f ca="1">_xll.DBRW($B$3,$Q$37,$Q$38,$Q$40,$Q$41,$Q$42,$P205,AC$2,AC$4,AC$3)</f>
        <v>-231.4</v>
      </c>
      <c r="AD205" s="15">
        <f ca="1">_xll.DBRW($B$3,$Q$37,$Q$38,$Q$40,$Q$41,$Q$42,$P205,AD$2,AD$4,AD$3)</f>
        <v>-81.7</v>
      </c>
      <c r="AE205" s="15">
        <f ca="1">_xll.DBRW($B$3,$Q$37,$Q$38,$Q$40,$Q$41,$Q$42,$P205,AE$2,AE$4,AE$3)</f>
        <v>0</v>
      </c>
      <c r="AF205" s="15">
        <f ca="1">_xll.DBRW($B$3,$Q$37,$Q$38,$Q$40,$Q$41,$Q$42,$P205,AF$2,AF$4,AF$3)</f>
        <v>-1137.51</v>
      </c>
      <c r="AG205" s="15">
        <f ca="1">_xll.DBRW($B$3,$Q$37,$Q$38,$Q$40,$Q$41,$Q$42,$P205,AG$2,AG$4,AG$3)</f>
        <v>-46416.91</v>
      </c>
      <c r="AH205" s="15">
        <f t="shared" ca="1" si="276"/>
        <v>-2471.9</v>
      </c>
      <c r="AI205" s="15">
        <f t="shared" ca="1" si="277"/>
        <v>81.7</v>
      </c>
      <c r="AJ205" s="15">
        <f t="shared" ca="1" si="278"/>
        <v>0</v>
      </c>
      <c r="AK205" s="15">
        <f t="shared" ca="1" si="279"/>
        <v>-2168.4899999999998</v>
      </c>
      <c r="AL205" s="15">
        <f t="shared" ca="1" si="280"/>
        <v>-66592.029999999984</v>
      </c>
      <c r="AM205" s="20"/>
      <c r="AN205" s="16">
        <f ca="1">_xll.DBRW($B$3,$Q$37,$Q$38,$Q$40,$Q$41,$Q$42,$P205,AN$2,AN$4,AN$3)</f>
        <v>2.4516361199922294E-2</v>
      </c>
      <c r="AO205" s="16">
        <f ca="1">_xll.DBRW($B$3,$Q$37,$Q$38,$Q$40,$Q$41,$Q$42,$P205,AO$2,AO$4,AO$3)</f>
        <v>3.2996100072009652E-3</v>
      </c>
      <c r="AP205" s="17">
        <f t="shared" ca="1" si="281"/>
        <v>-2.1216751192721333</v>
      </c>
      <c r="AQ205" s="14">
        <f t="shared" ca="1" si="282"/>
        <v>-2339.4680406105845</v>
      </c>
      <c r="AR205" s="18">
        <f ca="1">_xll.DBRW($B$3,$Q$37,$Q$38,$Q$40,$Q$41,$Q$42,$P205,AR$2,AR$4,AR$3)</f>
        <v>0</v>
      </c>
      <c r="AS205" s="19">
        <f ca="1">_xll.DBRW($B$3,$Q$37,$Q$38,$Q$40,$Q$41,$Q$42,$P205,AS$2,AS$4,AS$3)</f>
        <v>0</v>
      </c>
      <c r="AT205" s="18">
        <f ca="1">_xll.DBRW($B$3,$Q$37,$Q$38,$Q$40,$Q$41,$Q$42,$P205,AT$2,AT$4,AT$3)</f>
        <v>0</v>
      </c>
      <c r="AU205" s="15">
        <f ca="1">_xll.DBRW($B$3,$Q$37,$Q$38,$Q$40,$Q$41,$Q$42,$P205,AU$2,AU$4,AU$3)</f>
        <v>0</v>
      </c>
      <c r="AV205" s="15">
        <f ca="1">_xll.DBRW($B$3,$Q$37,$Q$38,$Q$40,$Q$41,$Q$42,$P205,AV$2,AV$4,AV$3)</f>
        <v>0</v>
      </c>
      <c r="AW205" s="18">
        <f ca="1">_xll.DBRW($B$3,$Q$37,$Q$38,$Q$40,$Q$41,$Q$42,$P205,AW$2,AW$4,AW$3)</f>
        <v>0</v>
      </c>
      <c r="AX205" s="19">
        <f ca="1">_xll.DBRW($B$3,$Q$37,$Q$38,$Q$40,$Q$41,$Q$42,$P205,AX$2,AX$4,AX$3)</f>
        <v>0</v>
      </c>
      <c r="AY205" s="18">
        <f ca="1">_xll.DBRW($B$3,$Q$37,$Q$38,$Q$40,$Q$41,$Q$42,$P205,AY$2,AY$4,AY$3)</f>
        <v>0</v>
      </c>
      <c r="AZ205" s="15">
        <f ca="1">_xll.DBRW($B$3,$Q$37,$Q$38,$Q$40,$Q$41,$Q$42,$P205,AZ$2,AZ$4,AZ$3)</f>
        <v>0</v>
      </c>
      <c r="BA205" s="15">
        <f ca="1">_xll.DBRW($B$3,$Q$37,$Q$38,$Q$40,$Q$41,$Q$42,$P205,BA$2,BA$4,BA$3)</f>
        <v>0</v>
      </c>
      <c r="BB205" s="18">
        <f t="shared" ca="1" si="283"/>
        <v>0</v>
      </c>
      <c r="BC205" s="18">
        <f t="shared" ca="1" si="284"/>
        <v>0</v>
      </c>
      <c r="BD205" s="18">
        <f t="shared" ca="1" si="285"/>
        <v>0</v>
      </c>
      <c r="BE205" s="15">
        <f t="shared" ca="1" si="286"/>
        <v>0</v>
      </c>
      <c r="BF205" s="15">
        <f t="shared" ca="1" si="287"/>
        <v>0</v>
      </c>
      <c r="BG205" s="15">
        <f t="shared" ca="1" si="288"/>
        <v>0</v>
      </c>
      <c r="BH205" s="15">
        <f t="shared" ca="1" si="289"/>
        <v>0</v>
      </c>
      <c r="BI205" s="15">
        <f t="shared" ca="1" si="290"/>
        <v>-2339.4680406105845</v>
      </c>
      <c r="BJ205" s="15">
        <f t="shared" ca="1" si="291"/>
        <v>-2339.4680406105845</v>
      </c>
      <c r="BK205" s="15">
        <f t="shared" ca="1" si="292"/>
        <v>-132.43195938941548</v>
      </c>
      <c r="BL205" s="15">
        <f t="shared" ca="1" si="293"/>
        <v>-2471.9</v>
      </c>
      <c r="BM205" s="16">
        <f ca="1">_xll.DBRW($B$3,$Q$37,$Q$38,$Q$40,$Q$41,$Q$42,$P205,BM$2,BM$4,BM$3)</f>
        <v>0</v>
      </c>
      <c r="BN205" s="16">
        <f ca="1">_xll.DBRW($B$3,$Q$37,$Q$38,$Q$40,$Q$41,$Q$42,$P205,BN$2,BN$4,BN$3)</f>
        <v>1.1649876300273072E-3</v>
      </c>
      <c r="BO205" s="17">
        <f t="shared" ca="1" si="294"/>
        <v>0.11649876300273071</v>
      </c>
      <c r="BP205" s="14">
        <f t="shared" ca="1" si="295"/>
        <v>128.45752412322923</v>
      </c>
      <c r="BQ205" s="15">
        <f ca="1">_xll.DBRW($B$3,$Q$37,$Q$38,$Q$40,$Q$41,$Q$42,$P205,BQ$2,BQ$4,BQ$3)</f>
        <v>0</v>
      </c>
      <c r="BR205" s="15">
        <f ca="1">_xll.DBRW($B$3,$Q$37,$Q$38,$Q$40,$Q$41,$Q$42,$P205,BR$2,BR$4,BR$3)</f>
        <v>0</v>
      </c>
      <c r="BS205" s="15">
        <f ca="1">_xll.DBRW($B$3,$Q$37,$Q$38,$Q$40,$Q$41,$Q$42,$P205,BS$2,BS$4,BS$3)</f>
        <v>0</v>
      </c>
      <c r="BT205" s="15">
        <f ca="1">_xll.DBRW($B$3,$Q$37,$Q$38,$Q$40,$Q$41,$Q$42,$P205,BT$2,BT$4,BT$3)</f>
        <v>0</v>
      </c>
      <c r="BU205" s="15">
        <f ca="1">_xll.DBRW($B$3,$Q$37,$Q$38,$Q$40,$Q$41,$Q$42,$P205,BU$2,BU$4,BU$3)</f>
        <v>0</v>
      </c>
      <c r="BV205" s="15">
        <f ca="1">_xll.DBRW($B$3,$Q$37,$Q$38,$Q$40,$Q$41,$Q$42,$P205,BV$2,BV$4,BV$3)</f>
        <v>0</v>
      </c>
      <c r="BW205" s="15">
        <f ca="1">_xll.DBRW($B$3,$Q$37,$Q$38,$Q$40,$Q$41,$Q$42,$P205,BW$2,BW$4,BW$3)</f>
        <v>0</v>
      </c>
      <c r="BX205" s="15">
        <f ca="1">_xll.DBRW($B$3,$Q$37,$Q$38,$Q$40,$Q$41,$Q$42,$P205,BX$2,BX$4,BX$3)</f>
        <v>0</v>
      </c>
      <c r="BY205" s="15">
        <f ca="1">_xll.DBRW($B$3,$Q$37,$Q$38,$Q$40,$Q$41,$Q$42,$P205,BY$2,BY$4,BY$3)</f>
        <v>0</v>
      </c>
      <c r="BZ205" s="15">
        <f ca="1">_xll.DBRW($B$3,$Q$37,$Q$38,$Q$40,$Q$41,$Q$42,$P205,BZ$2,BZ$4,BZ$3)</f>
        <v>0</v>
      </c>
      <c r="CA205" s="15">
        <f t="shared" ca="1" si="296"/>
        <v>0</v>
      </c>
      <c r="CB205" s="15">
        <f t="shared" ca="1" si="297"/>
        <v>0</v>
      </c>
      <c r="CC205" s="15">
        <f t="shared" ca="1" si="298"/>
        <v>0</v>
      </c>
      <c r="CD205" s="15">
        <f t="shared" ca="1" si="299"/>
        <v>0</v>
      </c>
      <c r="CE205" s="15">
        <f t="shared" ca="1" si="300"/>
        <v>0</v>
      </c>
      <c r="CF205" s="15">
        <f t="shared" ca="1" si="301"/>
        <v>0</v>
      </c>
      <c r="CG205" s="15">
        <f t="shared" ca="1" si="302"/>
        <v>0</v>
      </c>
      <c r="CH205" s="15">
        <f t="shared" ca="1" si="303"/>
        <v>128.45752412322923</v>
      </c>
      <c r="CI205" s="15">
        <f t="shared" ca="1" si="304"/>
        <v>128.45752412322923</v>
      </c>
      <c r="CJ205" s="15">
        <f t="shared" ca="1" si="305"/>
        <v>-46.757524123229238</v>
      </c>
      <c r="CK205" s="15">
        <f t="shared" ca="1" si="306"/>
        <v>81.699999999999989</v>
      </c>
      <c r="CL205" s="16">
        <f ca="1">_xll.DBRW($B$3,$Q$37,$Q$38,$Q$40,$Q$41,$Q$42,$P205,CL$2,CL$4,CL$3)</f>
        <v>0</v>
      </c>
      <c r="CM205" s="16">
        <f ca="1">_xll.DBRW($B$3,$Q$37,$Q$38,$Q$40,$Q$41,$Q$42,$P205,CM$2,CM$4,CM$3)</f>
        <v>0</v>
      </c>
      <c r="CN205" s="17">
        <f t="shared" ca="1" si="307"/>
        <v>0</v>
      </c>
      <c r="CO205" s="14">
        <f t="shared" ca="1" si="308"/>
        <v>0</v>
      </c>
      <c r="CP205" s="15">
        <f ca="1">_xll.DBRW($B$3,$Q$37,$Q$38,$Q$40,$Q$41,$Q$42,$P205,CP$2,CP$4,CP$3)</f>
        <v>0</v>
      </c>
      <c r="CQ205" s="15">
        <f ca="1">_xll.DBRW($B$3,$Q$37,$Q$38,$Q$40,$Q$41,$Q$42,$P205,CQ$2,CQ$4,CQ$3)</f>
        <v>0</v>
      </c>
      <c r="CR205" s="15">
        <f ca="1">_xll.DBRW($B$3,$Q$37,$Q$38,$Q$40,$Q$41,$Q$42,$P205,CR$2,CR$4,CR$3)</f>
        <v>0</v>
      </c>
      <c r="CS205" s="15">
        <f ca="1">_xll.DBRW($B$3,$Q$37,$Q$38,$Q$40,$Q$41,$Q$42,$P205,CS$2,CS$4,CS$3)</f>
        <v>0</v>
      </c>
      <c r="CT205" s="15">
        <f ca="1">_xll.DBRW($B$3,$Q$37,$Q$38,$Q$40,$Q$41,$Q$42,$P205,CT$2,CT$4,CT$3)</f>
        <v>0</v>
      </c>
      <c r="CU205" s="15">
        <f ca="1">_xll.DBRW($B$3,$Q$37,$Q$38,$Q$40,$Q$41,$Q$42,$P205,CU$2,CU$4,CU$3)</f>
        <v>0</v>
      </c>
      <c r="CV205" s="15">
        <f ca="1">_xll.DBRW($B$3,$Q$37,$Q$38,$Q$40,$Q$41,$Q$42,$P205,CV$2,CV$4,CV$3)</f>
        <v>0</v>
      </c>
      <c r="CW205" s="15">
        <f ca="1">_xll.DBRW($B$3,$Q$37,$Q$38,$Q$40,$Q$41,$Q$42,$P205,CW$2,CW$4,CW$3)</f>
        <v>0</v>
      </c>
      <c r="CX205" s="15">
        <f ca="1">_xll.DBRW($B$3,$Q$37,$Q$38,$Q$40,$Q$41,$Q$42,$P205,CX$2,CX$4,CX$3)</f>
        <v>0</v>
      </c>
      <c r="CY205" s="15">
        <f ca="1">_xll.DBRW($B$3,$Q$37,$Q$38,$Q$40,$Q$41,$Q$42,$P205,CY$2,CY$4,CY$3)</f>
        <v>0</v>
      </c>
      <c r="CZ205" s="15">
        <f t="shared" ca="1" si="309"/>
        <v>0</v>
      </c>
      <c r="DA205" s="15">
        <f t="shared" ca="1" si="310"/>
        <v>0</v>
      </c>
      <c r="DB205" s="15">
        <f t="shared" ca="1" si="311"/>
        <v>0</v>
      </c>
      <c r="DC205" s="15">
        <f t="shared" ca="1" si="312"/>
        <v>0</v>
      </c>
      <c r="DD205" s="15">
        <f t="shared" ca="1" si="313"/>
        <v>0</v>
      </c>
      <c r="DE205" s="15">
        <f t="shared" ca="1" si="314"/>
        <v>0</v>
      </c>
      <c r="DF205" s="15">
        <f t="shared" ca="1" si="315"/>
        <v>0</v>
      </c>
      <c r="DG205" s="15">
        <f t="shared" ca="1" si="316"/>
        <v>0</v>
      </c>
      <c r="DH205" s="15">
        <f t="shared" ca="1" si="317"/>
        <v>0</v>
      </c>
      <c r="DI205" s="15">
        <f t="shared" ca="1" si="318"/>
        <v>0</v>
      </c>
      <c r="DJ205" s="15">
        <f t="shared" ca="1" si="319"/>
        <v>0</v>
      </c>
      <c r="DK205" s="16">
        <f ca="1">_xll.DBRW($B$3,$Q$37,$Q$38,$Q$40,$Q$41,$Q$42,$P205,DK$2,DK$4,DK$3)</f>
        <v>2.9982277263693673E-2</v>
      </c>
      <c r="DL205" s="16">
        <f ca="1">_xll.DBRW($B$3,$Q$37,$Q$38,$Q$40,$Q$41,$Q$42,$P205,DL$2,DL$4,DL$3)</f>
        <v>1.6220135606271262E-2</v>
      </c>
      <c r="DM205" s="17">
        <f t="shared" ca="1" si="320"/>
        <v>-1.3762141657422411</v>
      </c>
      <c r="DN205" s="14">
        <f t="shared" ca="1" si="321"/>
        <v>-1517.484476555514</v>
      </c>
      <c r="DO205" s="15">
        <f ca="1">_xll.DBRW($B$3,$Q$37,$Q$38,$Q$40,$Q$41,$Q$42,$P205,DO$2,DO$4,DO$3)</f>
        <v>0</v>
      </c>
      <c r="DP205" s="15">
        <f ca="1">_xll.DBRW($B$3,$Q$37,$Q$38,$Q$40,$Q$41,$Q$42,$P205,DP$2,DP$4,DP$3)</f>
        <v>0</v>
      </c>
      <c r="DQ205" s="15">
        <f ca="1">_xll.DBRW($B$3,$Q$37,$Q$38,$Q$40,$Q$41,$Q$42,$P205,DQ$2,DQ$4,DQ$3)</f>
        <v>0</v>
      </c>
      <c r="DR205" s="15">
        <f ca="1">_xll.DBRW($B$3,$Q$37,$Q$38,$Q$40,$Q$41,$Q$42,$P205,DR$2,DR$4,DR$3)</f>
        <v>0</v>
      </c>
      <c r="DS205" s="15">
        <f ca="1">_xll.DBRW($B$3,$Q$37,$Q$38,$Q$40,$Q$41,$Q$42,$P205,DS$2,DS$4,DS$3)</f>
        <v>0</v>
      </c>
      <c r="DT205" s="15">
        <f ca="1">_xll.DBRW($B$3,$Q$37,$Q$38,$Q$40,$Q$41,$Q$42,$P205,DT$2,DT$4,DT$3)</f>
        <v>0</v>
      </c>
      <c r="DU205" s="15">
        <f ca="1">_xll.DBRW($B$3,$Q$37,$Q$38,$Q$40,$Q$41,$Q$42,$P205,DU$2,DU$4,DU$3)</f>
        <v>0</v>
      </c>
      <c r="DV205" s="15">
        <f ca="1">_xll.DBRW($B$3,$Q$37,$Q$38,$Q$40,$Q$41,$Q$42,$P205,DV$2,DV$4,DV$3)</f>
        <v>0</v>
      </c>
      <c r="DW205" s="15">
        <f ca="1">_xll.DBRW($B$3,$Q$37,$Q$38,$Q$40,$Q$41,$Q$42,$P205,DW$2,DW$4,DW$3)</f>
        <v>0</v>
      </c>
      <c r="DX205" s="15">
        <f ca="1">_xll.DBRW($B$3,$Q$37,$Q$38,$Q$40,$Q$41,$Q$42,$P205,DX$2,DX$4,DX$3)</f>
        <v>0</v>
      </c>
      <c r="DY205" s="15">
        <f t="shared" ca="1" si="322"/>
        <v>0</v>
      </c>
      <c r="DZ205" s="15">
        <f t="shared" ca="1" si="323"/>
        <v>0</v>
      </c>
      <c r="EA205" s="15">
        <f t="shared" ca="1" si="324"/>
        <v>0</v>
      </c>
      <c r="EB205" s="15">
        <f t="shared" ca="1" si="325"/>
        <v>0</v>
      </c>
      <c r="EC205" s="15">
        <f t="shared" ca="1" si="326"/>
        <v>0</v>
      </c>
      <c r="ED205" s="15">
        <f t="shared" ca="1" si="327"/>
        <v>0</v>
      </c>
      <c r="EE205" s="15">
        <f t="shared" ca="1" si="328"/>
        <v>0</v>
      </c>
      <c r="EF205" s="15">
        <f t="shared" ca="1" si="329"/>
        <v>-1517.484476555514</v>
      </c>
      <c r="EG205" s="15">
        <f t="shared" ca="1" si="330"/>
        <v>-1517.484476555514</v>
      </c>
      <c r="EH205" s="15">
        <f t="shared" ca="1" si="331"/>
        <v>-651.00552344448579</v>
      </c>
      <c r="EI205" s="15">
        <f t="shared" ca="1" si="332"/>
        <v>-2168.4899999999998</v>
      </c>
      <c r="EJ205" s="16">
        <f ca="1">_xll.DBRW($B$3,$Q$37,$Q$38,$Q$40,$Q$41,$Q$42,$P205,EJ$2,EJ$4,EJ$3)</f>
        <v>1.0248836576999765</v>
      </c>
      <c r="EK205" s="16">
        <f ca="1">_xll.DBRW($B$3,$Q$37,$Q$38,$Q$40,$Q$41,$Q$42,$P205,EK$2,EK$4,EK$3)</f>
        <v>0.66187424692889618</v>
      </c>
      <c r="EL205" s="17">
        <f t="shared" ca="1" si="333"/>
        <v>-36.300941077108028</v>
      </c>
      <c r="EM205" s="14">
        <f t="shared" ca="1" si="334"/>
        <v>-40027.283499990677</v>
      </c>
      <c r="EN205" s="15">
        <f ca="1">_xll.DBRW($B$3,$Q$37,$Q$38,$Q$40,$Q$41,$Q$42,$P205,EN$2,EN$4,EN$3)</f>
        <v>0</v>
      </c>
      <c r="EO205" s="15">
        <f ca="1">_xll.DBRW($B$3,$Q$37,$Q$38,$Q$40,$Q$41,$Q$42,$P205,EO$2,EO$4,EO$3)</f>
        <v>0</v>
      </c>
      <c r="EP205" s="15">
        <f ca="1">_xll.DBRW($B$3,$Q$37,$Q$38,$Q$40,$Q$41,$Q$42,$P205,EP$2,EP$4,EP$3)</f>
        <v>0</v>
      </c>
      <c r="EQ205" s="15">
        <f ca="1">_xll.DBRW($B$3,$Q$37,$Q$38,$Q$40,$Q$41,$Q$42,$P205,EQ$2,EQ$4,EQ$3)</f>
        <v>0</v>
      </c>
      <c r="ER205" s="15">
        <f ca="1">_xll.DBRW($B$3,$Q$37,$Q$38,$Q$40,$Q$41,$Q$42,$P205,ER$2,ER$4,ER$3)</f>
        <v>0</v>
      </c>
      <c r="ES205" s="15">
        <f ca="1">_xll.DBRW($B$3,$Q$37,$Q$38,$Q$40,$Q$41,$Q$42,$P205,ES$2,ES$4,ES$3)</f>
        <v>0</v>
      </c>
      <c r="ET205" s="15">
        <f ca="1">_xll.DBRW($B$3,$Q$37,$Q$38,$Q$40,$Q$41,$Q$42,$P205,ET$2,ET$4,ET$3)</f>
        <v>0</v>
      </c>
      <c r="EU205" s="15">
        <f ca="1">_xll.DBRW($B$3,$Q$37,$Q$38,$Q$40,$Q$41,$Q$42,$P205,EU$2,EU$4,EU$3)</f>
        <v>0</v>
      </c>
      <c r="EV205" s="15">
        <f ca="1">_xll.DBRW($B$3,$Q$37,$Q$38,$Q$40,$Q$41,$Q$42,$P205,EV$2,EV$4,EV$3)</f>
        <v>0</v>
      </c>
      <c r="EW205" s="15">
        <f ca="1">_xll.DBRW($B$3,$Q$37,$Q$38,$Q$40,$Q$41,$Q$42,$P205,EW$2,EW$4,EW$3)</f>
        <v>0</v>
      </c>
      <c r="EX205" s="15">
        <f t="shared" ca="1" si="335"/>
        <v>0</v>
      </c>
      <c r="EY205" s="15">
        <f t="shared" ca="1" si="336"/>
        <v>0</v>
      </c>
      <c r="EZ205" s="15">
        <f t="shared" ca="1" si="337"/>
        <v>0</v>
      </c>
      <c r="FA205" s="15">
        <f t="shared" ca="1" si="338"/>
        <v>0</v>
      </c>
      <c r="FB205" s="15">
        <f t="shared" ca="1" si="339"/>
        <v>0</v>
      </c>
      <c r="FC205" s="15">
        <f t="shared" ca="1" si="340"/>
        <v>0</v>
      </c>
      <c r="FD205" s="15">
        <f t="shared" ca="1" si="341"/>
        <v>0</v>
      </c>
      <c r="FE205" s="15">
        <f t="shared" ca="1" si="342"/>
        <v>-40027.283499990677</v>
      </c>
      <c r="FF205" s="15">
        <f t="shared" ca="1" si="343"/>
        <v>-40027.283499990677</v>
      </c>
      <c r="FG205" s="15">
        <f t="shared" ca="1" si="344"/>
        <v>-26564.746500009307</v>
      </c>
      <c r="FH205" s="15">
        <f t="shared" ca="1" si="345"/>
        <v>-66592.029999999984</v>
      </c>
      <c r="FI205" s="20"/>
      <c r="FJ205" s="85">
        <f t="shared" ca="1" si="346"/>
        <v>-27394.941506966439</v>
      </c>
      <c r="FK205" s="21"/>
      <c r="FL205" s="22"/>
      <c r="FM205" s="104">
        <f ca="1">_xll.DBRW($B$3,$Q$37,$Q$38,$Q$40,$Q$41,$Q$42,$P205,FM$2,FM$4,FM$3)</f>
        <v>-8753.0999999999876</v>
      </c>
      <c r="FN205" s="105">
        <f t="shared" ca="1" si="347"/>
        <v>-7.9382296163592464E-2</v>
      </c>
      <c r="FO205" s="104">
        <f ca="1">_xll.DBRW($B$3,$Q$37,$Q$38,$Q$40,$Q$41,$Q$42,$P205,FO$2,FO$4,FO$3)</f>
        <v>22261.979999999963</v>
      </c>
      <c r="FP205" s="105">
        <f t="shared" ca="1" si="348"/>
        <v>0.31744101982760425</v>
      </c>
      <c r="FQ205" s="86">
        <f t="shared" ca="1" si="349"/>
        <v>-31015.079999999951</v>
      </c>
      <c r="FR205" s="103">
        <f t="shared" ca="1" si="350"/>
        <v>-39.682331599119671</v>
      </c>
      <c r="FS205" s="23"/>
      <c r="FU205" s="37"/>
      <c r="FV205" s="37"/>
      <c r="FW205" s="37"/>
      <c r="FX205" s="37"/>
      <c r="FY205" s="37"/>
      <c r="FZ205" s="37"/>
      <c r="GA205" s="37"/>
      <c r="GB205" s="37"/>
      <c r="GC205" s="37"/>
      <c r="GD205" s="37"/>
      <c r="GE205" s="37"/>
      <c r="GF205" s="37"/>
      <c r="GG205" s="37"/>
    </row>
    <row r="206" spans="1:189" ht="15" customHeight="1" x14ac:dyDescent="0.25">
      <c r="A206">
        <f t="shared" ca="1" si="272"/>
        <v>1</v>
      </c>
      <c r="C206" s="30"/>
      <c r="D206" s="30"/>
      <c r="E206" s="30">
        <f t="shared" ca="1" si="271"/>
        <v>0</v>
      </c>
      <c r="F206" s="30"/>
      <c r="G206" s="30"/>
      <c r="H206" s="30"/>
      <c r="I206" s="30">
        <f t="shared" ca="1" si="270"/>
        <v>0</v>
      </c>
      <c r="J206" s="30">
        <f t="shared" ca="1" si="273"/>
        <v>0</v>
      </c>
      <c r="K206" s="4"/>
      <c r="L206" s="9"/>
      <c r="M206" s="10"/>
      <c r="N206" s="9"/>
      <c r="O206" s="11"/>
      <c r="P206" s="130" t="s">
        <v>421</v>
      </c>
      <c r="Q206" s="130"/>
      <c r="R206" s="12"/>
      <c r="S206" s="13"/>
      <c r="T206" s="84">
        <f ca="1">_xll.DBRW($B$3,$Q$37,$Q$38,$Q$40,$Q$41,$Q$42,$P206,T$2,T$4,T$3)</f>
        <v>3080000</v>
      </c>
      <c r="U206" s="84">
        <f ca="1">_xll.DBRW($B$3,$Q$37,$Q$38,$Q$40,$Q$41,$Q$42,$P206,U$2,U$4,U$3)</f>
        <v>3036000</v>
      </c>
      <c r="V206" s="85">
        <f t="shared" ca="1" si="274"/>
        <v>44000</v>
      </c>
      <c r="W206" s="106">
        <f t="shared" ca="1" si="275"/>
        <v>1.4492753623188406E-2</v>
      </c>
      <c r="X206" s="15">
        <f ca="1">_xll.DBRW($B$3,$Q$37,$Q$38,$Q$40,$Q$41,$Q$42,$P206,X$2,X$4,X$3)</f>
        <v>0</v>
      </c>
      <c r="Y206" s="15">
        <f ca="1">_xll.DBRW($B$3,$Q$37,$Q$38,$Q$40,$Q$41,$Q$42,$P206,Y$2,Y$4,Y$3)</f>
        <v>0</v>
      </c>
      <c r="Z206" s="15">
        <f ca="1">_xll.DBRW($B$3,$Q$37,$Q$38,$Q$40,$Q$41,$Q$42,$P206,Z$2,Z$4,Z$3)</f>
        <v>0</v>
      </c>
      <c r="AA206" s="15">
        <f ca="1">_xll.DBRW($B$3,$Q$37,$Q$38,$Q$40,$Q$41,$Q$42,$P206,AA$2,AA$4,AA$3)</f>
        <v>0</v>
      </c>
      <c r="AB206" s="15">
        <f ca="1">_xll.DBRW($B$3,$Q$37,$Q$38,$Q$40,$Q$41,$Q$42,$P206,AB$2,AB$4,AB$3)</f>
        <v>-562000</v>
      </c>
      <c r="AC206" s="15">
        <f ca="1">_xll.DBRW($B$3,$Q$37,$Q$38,$Q$40,$Q$41,$Q$42,$P206,AC$2,AC$4,AC$3)</f>
        <v>0</v>
      </c>
      <c r="AD206" s="15">
        <f ca="1">_xll.DBRW($B$3,$Q$37,$Q$38,$Q$40,$Q$41,$Q$42,$P206,AD$2,AD$4,AD$3)</f>
        <v>0</v>
      </c>
      <c r="AE206" s="15">
        <f ca="1">_xll.DBRW($B$3,$Q$37,$Q$38,$Q$40,$Q$41,$Q$42,$P206,AE$2,AE$4,AE$3)</f>
        <v>0</v>
      </c>
      <c r="AF206" s="15">
        <f ca="1">_xll.DBRW($B$3,$Q$37,$Q$38,$Q$40,$Q$41,$Q$42,$P206,AF$2,AF$4,AF$3)</f>
        <v>0</v>
      </c>
      <c r="AG206" s="15">
        <f ca="1">_xll.DBRW($B$3,$Q$37,$Q$38,$Q$40,$Q$41,$Q$42,$P206,AG$2,AG$4,AG$3)</f>
        <v>-458000</v>
      </c>
      <c r="AH206" s="15">
        <f t="shared" ca="1" si="276"/>
        <v>0</v>
      </c>
      <c r="AI206" s="15">
        <f t="shared" ca="1" si="277"/>
        <v>0</v>
      </c>
      <c r="AJ206" s="15">
        <f t="shared" ca="1" si="278"/>
        <v>0</v>
      </c>
      <c r="AK206" s="15">
        <f t="shared" ca="1" si="279"/>
        <v>0</v>
      </c>
      <c r="AL206" s="15">
        <f t="shared" ca="1" si="280"/>
        <v>-104000</v>
      </c>
      <c r="AM206" s="20"/>
      <c r="AN206" s="16">
        <f ca="1">_xll.DBRW($B$3,$Q$37,$Q$38,$Q$40,$Q$41,$Q$42,$P206,AN$2,AN$4,AN$3)</f>
        <v>0</v>
      </c>
      <c r="AO206" s="16">
        <f ca="1">_xll.DBRW($B$3,$Q$37,$Q$38,$Q$40,$Q$41,$Q$42,$P206,AO$2,AO$4,AO$3)</f>
        <v>0</v>
      </c>
      <c r="AP206" s="17">
        <f t="shared" ca="1" si="281"/>
        <v>0</v>
      </c>
      <c r="AQ206" s="14">
        <f t="shared" ca="1" si="282"/>
        <v>0</v>
      </c>
      <c r="AR206" s="18">
        <f ca="1">_xll.DBRW($B$3,$Q$37,$Q$38,$Q$40,$Q$41,$Q$42,$P206,AR$2,AR$4,AR$3)</f>
        <v>0</v>
      </c>
      <c r="AS206" s="19">
        <f ca="1">_xll.DBRW($B$3,$Q$37,$Q$38,$Q$40,$Q$41,$Q$42,$P206,AS$2,AS$4,AS$3)</f>
        <v>0</v>
      </c>
      <c r="AT206" s="18">
        <f ca="1">_xll.DBRW($B$3,$Q$37,$Q$38,$Q$40,$Q$41,$Q$42,$P206,AT$2,AT$4,AT$3)</f>
        <v>0</v>
      </c>
      <c r="AU206" s="15">
        <f ca="1">_xll.DBRW($B$3,$Q$37,$Q$38,$Q$40,$Q$41,$Q$42,$P206,AU$2,AU$4,AU$3)</f>
        <v>0</v>
      </c>
      <c r="AV206" s="15">
        <f ca="1">_xll.DBRW($B$3,$Q$37,$Q$38,$Q$40,$Q$41,$Q$42,$P206,AV$2,AV$4,AV$3)</f>
        <v>0</v>
      </c>
      <c r="AW206" s="18">
        <f ca="1">_xll.DBRW($B$3,$Q$37,$Q$38,$Q$40,$Q$41,$Q$42,$P206,AW$2,AW$4,AW$3)</f>
        <v>0</v>
      </c>
      <c r="AX206" s="19">
        <f ca="1">_xll.DBRW($B$3,$Q$37,$Q$38,$Q$40,$Q$41,$Q$42,$P206,AX$2,AX$4,AX$3)</f>
        <v>0</v>
      </c>
      <c r="AY206" s="18">
        <f ca="1">_xll.DBRW($B$3,$Q$37,$Q$38,$Q$40,$Q$41,$Q$42,$P206,AY$2,AY$4,AY$3)</f>
        <v>0</v>
      </c>
      <c r="AZ206" s="15">
        <f ca="1">_xll.DBRW($B$3,$Q$37,$Q$38,$Q$40,$Q$41,$Q$42,$P206,AZ$2,AZ$4,AZ$3)</f>
        <v>0</v>
      </c>
      <c r="BA206" s="15">
        <f ca="1">_xll.DBRW($B$3,$Q$37,$Q$38,$Q$40,$Q$41,$Q$42,$P206,BA$2,BA$4,BA$3)</f>
        <v>0</v>
      </c>
      <c r="BB206" s="18">
        <f t="shared" ca="1" si="283"/>
        <v>0</v>
      </c>
      <c r="BC206" s="18">
        <f t="shared" ca="1" si="284"/>
        <v>0</v>
      </c>
      <c r="BD206" s="18">
        <f t="shared" ca="1" si="285"/>
        <v>0</v>
      </c>
      <c r="BE206" s="15">
        <f t="shared" ca="1" si="286"/>
        <v>0</v>
      </c>
      <c r="BF206" s="15">
        <f t="shared" ca="1" si="287"/>
        <v>0</v>
      </c>
      <c r="BG206" s="15">
        <f t="shared" ca="1" si="288"/>
        <v>0</v>
      </c>
      <c r="BH206" s="15">
        <f t="shared" ca="1" si="289"/>
        <v>0</v>
      </c>
      <c r="BI206" s="15">
        <f t="shared" ca="1" si="290"/>
        <v>0</v>
      </c>
      <c r="BJ206" s="15">
        <f t="shared" ca="1" si="291"/>
        <v>0</v>
      </c>
      <c r="BK206" s="15">
        <f t="shared" ca="1" si="292"/>
        <v>0</v>
      </c>
      <c r="BL206" s="15">
        <f t="shared" ca="1" si="293"/>
        <v>0</v>
      </c>
      <c r="BM206" s="16">
        <f ca="1">_xll.DBRW($B$3,$Q$37,$Q$38,$Q$40,$Q$41,$Q$42,$P206,BM$2,BM$4,BM$3)</f>
        <v>0</v>
      </c>
      <c r="BN206" s="16">
        <f ca="1">_xll.DBRW($B$3,$Q$37,$Q$38,$Q$40,$Q$41,$Q$42,$P206,BN$2,BN$4,BN$3)</f>
        <v>0</v>
      </c>
      <c r="BO206" s="17">
        <f t="shared" ca="1" si="294"/>
        <v>0</v>
      </c>
      <c r="BP206" s="14">
        <f t="shared" ca="1" si="295"/>
        <v>0</v>
      </c>
      <c r="BQ206" s="15">
        <f ca="1">_xll.DBRW($B$3,$Q$37,$Q$38,$Q$40,$Q$41,$Q$42,$P206,BQ$2,BQ$4,BQ$3)</f>
        <v>0</v>
      </c>
      <c r="BR206" s="15">
        <f ca="1">_xll.DBRW($B$3,$Q$37,$Q$38,$Q$40,$Q$41,$Q$42,$P206,BR$2,BR$4,BR$3)</f>
        <v>0</v>
      </c>
      <c r="BS206" s="15">
        <f ca="1">_xll.DBRW($B$3,$Q$37,$Q$38,$Q$40,$Q$41,$Q$42,$P206,BS$2,BS$4,BS$3)</f>
        <v>0</v>
      </c>
      <c r="BT206" s="15">
        <f ca="1">_xll.DBRW($B$3,$Q$37,$Q$38,$Q$40,$Q$41,$Q$42,$P206,BT$2,BT$4,BT$3)</f>
        <v>0</v>
      </c>
      <c r="BU206" s="15">
        <f ca="1">_xll.DBRW($B$3,$Q$37,$Q$38,$Q$40,$Q$41,$Q$42,$P206,BU$2,BU$4,BU$3)</f>
        <v>0</v>
      </c>
      <c r="BV206" s="15">
        <f ca="1">_xll.DBRW($B$3,$Q$37,$Q$38,$Q$40,$Q$41,$Q$42,$P206,BV$2,BV$4,BV$3)</f>
        <v>0</v>
      </c>
      <c r="BW206" s="15">
        <f ca="1">_xll.DBRW($B$3,$Q$37,$Q$38,$Q$40,$Q$41,$Q$42,$P206,BW$2,BW$4,BW$3)</f>
        <v>0</v>
      </c>
      <c r="BX206" s="15">
        <f ca="1">_xll.DBRW($B$3,$Q$37,$Q$38,$Q$40,$Q$41,$Q$42,$P206,BX$2,BX$4,BX$3)</f>
        <v>0</v>
      </c>
      <c r="BY206" s="15">
        <f ca="1">_xll.DBRW($B$3,$Q$37,$Q$38,$Q$40,$Q$41,$Q$42,$P206,BY$2,BY$4,BY$3)</f>
        <v>0</v>
      </c>
      <c r="BZ206" s="15">
        <f ca="1">_xll.DBRW($B$3,$Q$37,$Q$38,$Q$40,$Q$41,$Q$42,$P206,BZ$2,BZ$4,BZ$3)</f>
        <v>0</v>
      </c>
      <c r="CA206" s="15">
        <f t="shared" ca="1" si="296"/>
        <v>0</v>
      </c>
      <c r="CB206" s="15">
        <f t="shared" ca="1" si="297"/>
        <v>0</v>
      </c>
      <c r="CC206" s="15">
        <f t="shared" ca="1" si="298"/>
        <v>0</v>
      </c>
      <c r="CD206" s="15">
        <f t="shared" ca="1" si="299"/>
        <v>0</v>
      </c>
      <c r="CE206" s="15">
        <f t="shared" ca="1" si="300"/>
        <v>0</v>
      </c>
      <c r="CF206" s="15">
        <f t="shared" ca="1" si="301"/>
        <v>0</v>
      </c>
      <c r="CG206" s="15">
        <f t="shared" ca="1" si="302"/>
        <v>0</v>
      </c>
      <c r="CH206" s="15">
        <f t="shared" ca="1" si="303"/>
        <v>0</v>
      </c>
      <c r="CI206" s="15">
        <f t="shared" ca="1" si="304"/>
        <v>0</v>
      </c>
      <c r="CJ206" s="15">
        <f t="shared" ca="1" si="305"/>
        <v>0</v>
      </c>
      <c r="CK206" s="15">
        <f t="shared" ca="1" si="306"/>
        <v>0</v>
      </c>
      <c r="CL206" s="16">
        <f ca="1">_xll.DBRW($B$3,$Q$37,$Q$38,$Q$40,$Q$41,$Q$42,$P206,CL$2,CL$4,CL$3)</f>
        <v>0</v>
      </c>
      <c r="CM206" s="16">
        <f ca="1">_xll.DBRW($B$3,$Q$37,$Q$38,$Q$40,$Q$41,$Q$42,$P206,CM$2,CM$4,CM$3)</f>
        <v>0</v>
      </c>
      <c r="CN206" s="17">
        <f t="shared" ca="1" si="307"/>
        <v>0</v>
      </c>
      <c r="CO206" s="14">
        <f t="shared" ca="1" si="308"/>
        <v>0</v>
      </c>
      <c r="CP206" s="15">
        <f ca="1">_xll.DBRW($B$3,$Q$37,$Q$38,$Q$40,$Q$41,$Q$42,$P206,CP$2,CP$4,CP$3)</f>
        <v>0</v>
      </c>
      <c r="CQ206" s="15">
        <f ca="1">_xll.DBRW($B$3,$Q$37,$Q$38,$Q$40,$Q$41,$Q$42,$P206,CQ$2,CQ$4,CQ$3)</f>
        <v>0</v>
      </c>
      <c r="CR206" s="15">
        <f ca="1">_xll.DBRW($B$3,$Q$37,$Q$38,$Q$40,$Q$41,$Q$42,$P206,CR$2,CR$4,CR$3)</f>
        <v>0</v>
      </c>
      <c r="CS206" s="15">
        <f ca="1">_xll.DBRW($B$3,$Q$37,$Q$38,$Q$40,$Q$41,$Q$42,$P206,CS$2,CS$4,CS$3)</f>
        <v>0</v>
      </c>
      <c r="CT206" s="15">
        <f ca="1">_xll.DBRW($B$3,$Q$37,$Q$38,$Q$40,$Q$41,$Q$42,$P206,CT$2,CT$4,CT$3)</f>
        <v>0</v>
      </c>
      <c r="CU206" s="15">
        <f ca="1">_xll.DBRW($B$3,$Q$37,$Q$38,$Q$40,$Q$41,$Q$42,$P206,CU$2,CU$4,CU$3)</f>
        <v>0</v>
      </c>
      <c r="CV206" s="15">
        <f ca="1">_xll.DBRW($B$3,$Q$37,$Q$38,$Q$40,$Q$41,$Q$42,$P206,CV$2,CV$4,CV$3)</f>
        <v>0</v>
      </c>
      <c r="CW206" s="15">
        <f ca="1">_xll.DBRW($B$3,$Q$37,$Q$38,$Q$40,$Q$41,$Q$42,$P206,CW$2,CW$4,CW$3)</f>
        <v>0</v>
      </c>
      <c r="CX206" s="15">
        <f ca="1">_xll.DBRW($B$3,$Q$37,$Q$38,$Q$40,$Q$41,$Q$42,$P206,CX$2,CX$4,CX$3)</f>
        <v>0</v>
      </c>
      <c r="CY206" s="15">
        <f ca="1">_xll.DBRW($B$3,$Q$37,$Q$38,$Q$40,$Q$41,$Q$42,$P206,CY$2,CY$4,CY$3)</f>
        <v>0</v>
      </c>
      <c r="CZ206" s="15">
        <f t="shared" ca="1" si="309"/>
        <v>0</v>
      </c>
      <c r="DA206" s="15">
        <f t="shared" ca="1" si="310"/>
        <v>0</v>
      </c>
      <c r="DB206" s="15">
        <f t="shared" ca="1" si="311"/>
        <v>0</v>
      </c>
      <c r="DC206" s="15">
        <f t="shared" ca="1" si="312"/>
        <v>0</v>
      </c>
      <c r="DD206" s="15">
        <f t="shared" ca="1" si="313"/>
        <v>0</v>
      </c>
      <c r="DE206" s="15">
        <f t="shared" ca="1" si="314"/>
        <v>0</v>
      </c>
      <c r="DF206" s="15">
        <f t="shared" ca="1" si="315"/>
        <v>0</v>
      </c>
      <c r="DG206" s="15">
        <f t="shared" ca="1" si="316"/>
        <v>0</v>
      </c>
      <c r="DH206" s="15">
        <f t="shared" ca="1" si="317"/>
        <v>0</v>
      </c>
      <c r="DI206" s="15">
        <f t="shared" ca="1" si="318"/>
        <v>0</v>
      </c>
      <c r="DJ206" s="15">
        <f t="shared" ca="1" si="319"/>
        <v>0</v>
      </c>
      <c r="DK206" s="16">
        <f ca="1">_xll.DBRW($B$3,$Q$37,$Q$38,$Q$40,$Q$41,$Q$42,$P206,DK$2,DK$4,DK$3)</f>
        <v>0</v>
      </c>
      <c r="DL206" s="16">
        <f ca="1">_xll.DBRW($B$3,$Q$37,$Q$38,$Q$40,$Q$41,$Q$42,$P206,DL$2,DL$4,DL$3)</f>
        <v>0</v>
      </c>
      <c r="DM206" s="17">
        <f t="shared" ca="1" si="320"/>
        <v>0</v>
      </c>
      <c r="DN206" s="14">
        <f t="shared" ca="1" si="321"/>
        <v>0</v>
      </c>
      <c r="DO206" s="15">
        <f ca="1">_xll.DBRW($B$3,$Q$37,$Q$38,$Q$40,$Q$41,$Q$42,$P206,DO$2,DO$4,DO$3)</f>
        <v>0</v>
      </c>
      <c r="DP206" s="15">
        <f ca="1">_xll.DBRW($B$3,$Q$37,$Q$38,$Q$40,$Q$41,$Q$42,$P206,DP$2,DP$4,DP$3)</f>
        <v>0</v>
      </c>
      <c r="DQ206" s="15">
        <f ca="1">_xll.DBRW($B$3,$Q$37,$Q$38,$Q$40,$Q$41,$Q$42,$P206,DQ$2,DQ$4,DQ$3)</f>
        <v>0</v>
      </c>
      <c r="DR206" s="15">
        <f ca="1">_xll.DBRW($B$3,$Q$37,$Q$38,$Q$40,$Q$41,$Q$42,$P206,DR$2,DR$4,DR$3)</f>
        <v>0</v>
      </c>
      <c r="DS206" s="15">
        <f ca="1">_xll.DBRW($B$3,$Q$37,$Q$38,$Q$40,$Q$41,$Q$42,$P206,DS$2,DS$4,DS$3)</f>
        <v>0</v>
      </c>
      <c r="DT206" s="15">
        <f ca="1">_xll.DBRW($B$3,$Q$37,$Q$38,$Q$40,$Q$41,$Q$42,$P206,DT$2,DT$4,DT$3)</f>
        <v>0</v>
      </c>
      <c r="DU206" s="15">
        <f ca="1">_xll.DBRW($B$3,$Q$37,$Q$38,$Q$40,$Q$41,$Q$42,$P206,DU$2,DU$4,DU$3)</f>
        <v>0</v>
      </c>
      <c r="DV206" s="15">
        <f ca="1">_xll.DBRW($B$3,$Q$37,$Q$38,$Q$40,$Q$41,$Q$42,$P206,DV$2,DV$4,DV$3)</f>
        <v>0</v>
      </c>
      <c r="DW206" s="15">
        <f ca="1">_xll.DBRW($B$3,$Q$37,$Q$38,$Q$40,$Q$41,$Q$42,$P206,DW$2,DW$4,DW$3)</f>
        <v>0</v>
      </c>
      <c r="DX206" s="15">
        <f ca="1">_xll.DBRW($B$3,$Q$37,$Q$38,$Q$40,$Q$41,$Q$42,$P206,DX$2,DX$4,DX$3)</f>
        <v>0</v>
      </c>
      <c r="DY206" s="15">
        <f t="shared" ca="1" si="322"/>
        <v>0</v>
      </c>
      <c r="DZ206" s="15">
        <f t="shared" ca="1" si="323"/>
        <v>0</v>
      </c>
      <c r="EA206" s="15">
        <f t="shared" ca="1" si="324"/>
        <v>0</v>
      </c>
      <c r="EB206" s="15">
        <f t="shared" ca="1" si="325"/>
        <v>0</v>
      </c>
      <c r="EC206" s="15">
        <f t="shared" ca="1" si="326"/>
        <v>0</v>
      </c>
      <c r="ED206" s="15">
        <f t="shared" ca="1" si="327"/>
        <v>0</v>
      </c>
      <c r="EE206" s="15">
        <f t="shared" ca="1" si="328"/>
        <v>0</v>
      </c>
      <c r="EF206" s="15">
        <f t="shared" ca="1" si="329"/>
        <v>0</v>
      </c>
      <c r="EG206" s="15">
        <f t="shared" ca="1" si="330"/>
        <v>0</v>
      </c>
      <c r="EH206" s="15">
        <f t="shared" ca="1" si="331"/>
        <v>0</v>
      </c>
      <c r="EI206" s="15">
        <f t="shared" ca="1" si="332"/>
        <v>0</v>
      </c>
      <c r="EJ206" s="16">
        <f ca="1">_xll.DBRW($B$3,$Q$37,$Q$38,$Q$40,$Q$41,$Q$42,$P206,EJ$2,EJ$4,EJ$3)</f>
        <v>0.18246753246753247</v>
      </c>
      <c r="EK206" s="16">
        <f ca="1">_xll.DBRW($B$3,$Q$37,$Q$38,$Q$40,$Q$41,$Q$42,$P206,EK$2,EK$4,EK$3)</f>
        <v>0.15085638998682477</v>
      </c>
      <c r="EL206" s="17">
        <f t="shared" ca="1" si="333"/>
        <v>-3.1611142480707706</v>
      </c>
      <c r="EM206" s="14">
        <f t="shared" ca="1" si="334"/>
        <v>-97362.318840579712</v>
      </c>
      <c r="EN206" s="15">
        <f ca="1">_xll.DBRW($B$3,$Q$37,$Q$38,$Q$40,$Q$41,$Q$42,$P206,EN$2,EN$4,EN$3)</f>
        <v>0</v>
      </c>
      <c r="EO206" s="15">
        <f ca="1">_xll.DBRW($B$3,$Q$37,$Q$38,$Q$40,$Q$41,$Q$42,$P206,EO$2,EO$4,EO$3)</f>
        <v>0</v>
      </c>
      <c r="EP206" s="15">
        <f ca="1">_xll.DBRW($B$3,$Q$37,$Q$38,$Q$40,$Q$41,$Q$42,$P206,EP$2,EP$4,EP$3)</f>
        <v>0</v>
      </c>
      <c r="EQ206" s="15">
        <f ca="1">_xll.DBRW($B$3,$Q$37,$Q$38,$Q$40,$Q$41,$Q$42,$P206,EQ$2,EQ$4,EQ$3)</f>
        <v>0</v>
      </c>
      <c r="ER206" s="15">
        <f ca="1">_xll.DBRW($B$3,$Q$37,$Q$38,$Q$40,$Q$41,$Q$42,$P206,ER$2,ER$4,ER$3)</f>
        <v>0</v>
      </c>
      <c r="ES206" s="15">
        <f ca="1">_xll.DBRW($B$3,$Q$37,$Q$38,$Q$40,$Q$41,$Q$42,$P206,ES$2,ES$4,ES$3)</f>
        <v>0</v>
      </c>
      <c r="ET206" s="15">
        <f ca="1">_xll.DBRW($B$3,$Q$37,$Q$38,$Q$40,$Q$41,$Q$42,$P206,ET$2,ET$4,ET$3)</f>
        <v>0</v>
      </c>
      <c r="EU206" s="15">
        <f ca="1">_xll.DBRW($B$3,$Q$37,$Q$38,$Q$40,$Q$41,$Q$42,$P206,EU$2,EU$4,EU$3)</f>
        <v>0</v>
      </c>
      <c r="EV206" s="15">
        <f ca="1">_xll.DBRW($B$3,$Q$37,$Q$38,$Q$40,$Q$41,$Q$42,$P206,EV$2,EV$4,EV$3)</f>
        <v>0</v>
      </c>
      <c r="EW206" s="15">
        <f ca="1">_xll.DBRW($B$3,$Q$37,$Q$38,$Q$40,$Q$41,$Q$42,$P206,EW$2,EW$4,EW$3)</f>
        <v>0</v>
      </c>
      <c r="EX206" s="15">
        <f t="shared" ca="1" si="335"/>
        <v>0</v>
      </c>
      <c r="EY206" s="15">
        <f t="shared" ca="1" si="336"/>
        <v>0</v>
      </c>
      <c r="EZ206" s="15">
        <f t="shared" ca="1" si="337"/>
        <v>0</v>
      </c>
      <c r="FA206" s="15">
        <f t="shared" ca="1" si="338"/>
        <v>0</v>
      </c>
      <c r="FB206" s="15">
        <f t="shared" ca="1" si="339"/>
        <v>0</v>
      </c>
      <c r="FC206" s="15">
        <f t="shared" ca="1" si="340"/>
        <v>0</v>
      </c>
      <c r="FD206" s="15">
        <f t="shared" ca="1" si="341"/>
        <v>0</v>
      </c>
      <c r="FE206" s="15">
        <f t="shared" ca="1" si="342"/>
        <v>-97362.318840579712</v>
      </c>
      <c r="FF206" s="15">
        <f t="shared" ca="1" si="343"/>
        <v>-97362.318840579712</v>
      </c>
      <c r="FG206" s="15">
        <f t="shared" ca="1" si="344"/>
        <v>-6637.68115942029</v>
      </c>
      <c r="FH206" s="15">
        <f t="shared" ca="1" si="345"/>
        <v>-104000</v>
      </c>
      <c r="FI206" s="20"/>
      <c r="FJ206" s="85">
        <f t="shared" ca="1" si="346"/>
        <v>-6637.68115942029</v>
      </c>
      <c r="FK206" s="21"/>
      <c r="FL206" s="22"/>
      <c r="FM206" s="104">
        <f ca="1">_xll.DBRW($B$3,$Q$37,$Q$38,$Q$40,$Q$41,$Q$42,$P206,FM$2,FM$4,FM$3)</f>
        <v>2518000</v>
      </c>
      <c r="FN206" s="105">
        <f t="shared" ca="1" si="347"/>
        <v>0.81753246753246755</v>
      </c>
      <c r="FO206" s="104">
        <f ca="1">_xll.DBRW($B$3,$Q$37,$Q$38,$Q$40,$Q$41,$Q$42,$P206,FO$2,FO$4,FO$3)</f>
        <v>2578000</v>
      </c>
      <c r="FP206" s="105">
        <f t="shared" ca="1" si="348"/>
        <v>0.84914361001317518</v>
      </c>
      <c r="FQ206" s="86">
        <f t="shared" ca="1" si="349"/>
        <v>-60000</v>
      </c>
      <c r="FR206" s="103">
        <f t="shared" ca="1" si="350"/>
        <v>-3.1611142480707621</v>
      </c>
      <c r="FS206" s="23"/>
      <c r="FU206" s="37"/>
      <c r="FV206" s="37"/>
      <c r="FW206" s="37"/>
      <c r="FX206" s="37"/>
      <c r="FY206" s="37"/>
      <c r="FZ206" s="37"/>
      <c r="GA206" s="37"/>
      <c r="GB206" s="37"/>
      <c r="GC206" s="37"/>
      <c r="GD206" s="37"/>
      <c r="GE206" s="37"/>
      <c r="GF206" s="37"/>
      <c r="GG206" s="37"/>
    </row>
    <row r="207" spans="1:189" ht="15" customHeight="1" x14ac:dyDescent="0.25">
      <c r="A207">
        <f t="shared" ca="1" si="272"/>
        <v>1</v>
      </c>
      <c r="C207" s="30"/>
      <c r="D207" s="30"/>
      <c r="E207" s="30">
        <f t="shared" ca="1" si="271"/>
        <v>0</v>
      </c>
      <c r="F207" s="30"/>
      <c r="G207" s="30"/>
      <c r="H207" s="30"/>
      <c r="I207" s="30">
        <f t="shared" ca="1" si="270"/>
        <v>0</v>
      </c>
      <c r="J207" s="30">
        <f t="shared" ca="1" si="273"/>
        <v>0</v>
      </c>
      <c r="K207" s="4"/>
      <c r="L207" s="9"/>
      <c r="M207" s="10"/>
      <c r="N207" s="9"/>
      <c r="O207" s="11"/>
      <c r="P207" s="130" t="s">
        <v>404</v>
      </c>
      <c r="Q207" s="130"/>
      <c r="R207" s="12"/>
      <c r="S207" s="13"/>
      <c r="T207" s="84">
        <f ca="1">_xll.DBRW($B$3,$Q$37,$Q$38,$Q$40,$Q$41,$Q$42,$P207,T$2,T$4,T$3)</f>
        <v>813889.44000000029</v>
      </c>
      <c r="U207" s="84">
        <f ca="1">_xll.DBRW($B$3,$Q$37,$Q$38,$Q$40,$Q$41,$Q$42,$P207,U$2,U$4,U$3)</f>
        <v>732043.91999999993</v>
      </c>
      <c r="V207" s="85">
        <f t="shared" ca="1" si="274"/>
        <v>81845.520000000368</v>
      </c>
      <c r="W207" s="106">
        <f t="shared" ca="1" si="275"/>
        <v>0.11180411142544613</v>
      </c>
      <c r="X207" s="15">
        <f ca="1">_xll.DBRW($B$3,$Q$37,$Q$38,$Q$40,$Q$41,$Q$42,$P207,X$2,X$4,X$3)</f>
        <v>30233.799999999996</v>
      </c>
      <c r="Y207" s="15">
        <f ca="1">_xll.DBRW($B$3,$Q$37,$Q$38,$Q$40,$Q$41,$Q$42,$P207,Y$2,Y$4,Y$3)</f>
        <v>-93930.37</v>
      </c>
      <c r="Z207" s="15">
        <f ca="1">_xll.DBRW($B$3,$Q$37,$Q$38,$Q$40,$Q$41,$Q$42,$P207,Z$2,Z$4,Z$3)</f>
        <v>0</v>
      </c>
      <c r="AA207" s="15">
        <f ca="1">_xll.DBRW($B$3,$Q$37,$Q$38,$Q$40,$Q$41,$Q$42,$P207,AA$2,AA$4,AA$3)</f>
        <v>4899.1599999999962</v>
      </c>
      <c r="AB207" s="15">
        <f ca="1">_xll.DBRW($B$3,$Q$37,$Q$38,$Q$40,$Q$41,$Q$42,$P207,AB$2,AB$4,AB$3)</f>
        <v>-67722.849999999991</v>
      </c>
      <c r="AC207" s="15">
        <f ca="1">_xll.DBRW($B$3,$Q$37,$Q$38,$Q$40,$Q$41,$Q$42,$P207,AC$2,AC$4,AC$3)</f>
        <v>-8148.0800000000017</v>
      </c>
      <c r="AD207" s="15">
        <f ca="1">_xll.DBRW($B$3,$Q$37,$Q$38,$Q$40,$Q$41,$Q$42,$P207,AD$2,AD$4,AD$3)</f>
        <v>-89065.74000000002</v>
      </c>
      <c r="AE207" s="15">
        <f ca="1">_xll.DBRW($B$3,$Q$37,$Q$38,$Q$40,$Q$41,$Q$42,$P207,AE$2,AE$4,AE$3)</f>
        <v>-789.75</v>
      </c>
      <c r="AF207" s="15">
        <f ca="1">_xll.DBRW($B$3,$Q$37,$Q$38,$Q$40,$Q$41,$Q$42,$P207,AF$2,AF$4,AF$3)</f>
        <v>-79933.750000000015</v>
      </c>
      <c r="AG207" s="15">
        <f ca="1">_xll.DBRW($B$3,$Q$37,$Q$38,$Q$40,$Q$41,$Q$42,$P207,AG$2,AG$4,AG$3)</f>
        <v>-99419.420000000013</v>
      </c>
      <c r="AH207" s="15">
        <f t="shared" ca="1" si="276"/>
        <v>38381.879999999997</v>
      </c>
      <c r="AI207" s="15">
        <f t="shared" ca="1" si="277"/>
        <v>-4864.6299999999756</v>
      </c>
      <c r="AJ207" s="15">
        <f t="shared" ca="1" si="278"/>
        <v>789.75</v>
      </c>
      <c r="AK207" s="15">
        <f t="shared" ca="1" si="279"/>
        <v>84832.91</v>
      </c>
      <c r="AL207" s="15">
        <f t="shared" ca="1" si="280"/>
        <v>31696.570000000022</v>
      </c>
      <c r="AM207" s="20"/>
      <c r="AN207" s="16">
        <f ca="1">_xll.DBRW($B$3,$Q$37,$Q$38,$Q$40,$Q$41,$Q$42,$P207,AN$2,AN$4,AN$3)</f>
        <v>-3.7147305904349837E-2</v>
      </c>
      <c r="AO207" s="16">
        <f ca="1">_xll.DBRW($B$3,$Q$37,$Q$38,$Q$40,$Q$41,$Q$42,$P207,AO$2,AO$4,AO$3)</f>
        <v>1.1130588995261381E-2</v>
      </c>
      <c r="AP207" s="17">
        <f t="shared" ca="1" si="281"/>
        <v>4.8277894899611224</v>
      </c>
      <c r="AQ207" s="14">
        <f t="shared" ca="1" si="282"/>
        <v>39292.868844223449</v>
      </c>
      <c r="AR207" s="18">
        <f ca="1">_xll.DBRW($B$3,$Q$37,$Q$38,$Q$40,$Q$41,$Q$42,$P207,AR$2,AR$4,AR$3)</f>
        <v>0</v>
      </c>
      <c r="AS207" s="19">
        <f ca="1">_xll.DBRW($B$3,$Q$37,$Q$38,$Q$40,$Q$41,$Q$42,$P207,AS$2,AS$4,AS$3)</f>
        <v>0</v>
      </c>
      <c r="AT207" s="18">
        <f ca="1">_xll.DBRW($B$3,$Q$37,$Q$38,$Q$40,$Q$41,$Q$42,$P207,AT$2,AT$4,AT$3)</f>
        <v>0</v>
      </c>
      <c r="AU207" s="15">
        <f ca="1">_xll.DBRW($B$3,$Q$37,$Q$38,$Q$40,$Q$41,$Q$42,$P207,AU$2,AU$4,AU$3)</f>
        <v>0</v>
      </c>
      <c r="AV207" s="15">
        <f ca="1">_xll.DBRW($B$3,$Q$37,$Q$38,$Q$40,$Q$41,$Q$42,$P207,AV$2,AV$4,AV$3)</f>
        <v>0</v>
      </c>
      <c r="AW207" s="18">
        <f ca="1">_xll.DBRW($B$3,$Q$37,$Q$38,$Q$40,$Q$41,$Q$42,$P207,AW$2,AW$4,AW$3)</f>
        <v>0</v>
      </c>
      <c r="AX207" s="19">
        <f ca="1">_xll.DBRW($B$3,$Q$37,$Q$38,$Q$40,$Q$41,$Q$42,$P207,AX$2,AX$4,AX$3)</f>
        <v>0</v>
      </c>
      <c r="AY207" s="18">
        <f ca="1">_xll.DBRW($B$3,$Q$37,$Q$38,$Q$40,$Q$41,$Q$42,$P207,AY$2,AY$4,AY$3)</f>
        <v>0</v>
      </c>
      <c r="AZ207" s="15">
        <f ca="1">_xll.DBRW($B$3,$Q$37,$Q$38,$Q$40,$Q$41,$Q$42,$P207,AZ$2,AZ$4,AZ$3)</f>
        <v>0</v>
      </c>
      <c r="BA207" s="15">
        <f ca="1">_xll.DBRW($B$3,$Q$37,$Q$38,$Q$40,$Q$41,$Q$42,$P207,BA$2,BA$4,BA$3)</f>
        <v>0</v>
      </c>
      <c r="BB207" s="18">
        <f t="shared" ca="1" si="283"/>
        <v>0</v>
      </c>
      <c r="BC207" s="18">
        <f t="shared" ca="1" si="284"/>
        <v>0</v>
      </c>
      <c r="BD207" s="18">
        <f t="shared" ca="1" si="285"/>
        <v>0</v>
      </c>
      <c r="BE207" s="15">
        <f t="shared" ca="1" si="286"/>
        <v>0</v>
      </c>
      <c r="BF207" s="15">
        <f t="shared" ca="1" si="287"/>
        <v>0</v>
      </c>
      <c r="BG207" s="15">
        <f t="shared" ca="1" si="288"/>
        <v>0</v>
      </c>
      <c r="BH207" s="15">
        <f t="shared" ca="1" si="289"/>
        <v>0</v>
      </c>
      <c r="BI207" s="15">
        <f t="shared" ca="1" si="290"/>
        <v>39292.868844223449</v>
      </c>
      <c r="BJ207" s="15">
        <f t="shared" ca="1" si="291"/>
        <v>39292.868844223449</v>
      </c>
      <c r="BK207" s="15">
        <f t="shared" ca="1" si="292"/>
        <v>-910.98884422344929</v>
      </c>
      <c r="BL207" s="15">
        <f t="shared" ca="1" si="293"/>
        <v>38381.879999999997</v>
      </c>
      <c r="BM207" s="16">
        <f ca="1">_xll.DBRW($B$3,$Q$37,$Q$38,$Q$40,$Q$41,$Q$42,$P207,BM$2,BM$4,BM$3)</f>
        <v>0.115409250180221</v>
      </c>
      <c r="BN207" s="16">
        <f ca="1">_xll.DBRW($B$3,$Q$37,$Q$38,$Q$40,$Q$41,$Q$42,$P207,BN$2,BN$4,BN$3)</f>
        <v>0.1216672081642315</v>
      </c>
      <c r="BO207" s="17">
        <f t="shared" ca="1" si="294"/>
        <v>0.62579579840105071</v>
      </c>
      <c r="BP207" s="14">
        <f t="shared" ca="1" si="295"/>
        <v>5093.285919149841</v>
      </c>
      <c r="BQ207" s="15">
        <f ca="1">_xll.DBRW($B$3,$Q$37,$Q$38,$Q$40,$Q$41,$Q$42,$P207,BQ$2,BQ$4,BQ$3)</f>
        <v>0</v>
      </c>
      <c r="BR207" s="15">
        <f ca="1">_xll.DBRW($B$3,$Q$37,$Q$38,$Q$40,$Q$41,$Q$42,$P207,BR$2,BR$4,BR$3)</f>
        <v>0</v>
      </c>
      <c r="BS207" s="15">
        <f ca="1">_xll.DBRW($B$3,$Q$37,$Q$38,$Q$40,$Q$41,$Q$42,$P207,BS$2,BS$4,BS$3)</f>
        <v>0</v>
      </c>
      <c r="BT207" s="15">
        <f ca="1">_xll.DBRW($B$3,$Q$37,$Q$38,$Q$40,$Q$41,$Q$42,$P207,BT$2,BT$4,BT$3)</f>
        <v>0</v>
      </c>
      <c r="BU207" s="15">
        <f ca="1">_xll.DBRW($B$3,$Q$37,$Q$38,$Q$40,$Q$41,$Q$42,$P207,BU$2,BU$4,BU$3)</f>
        <v>0</v>
      </c>
      <c r="BV207" s="15">
        <f ca="1">_xll.DBRW($B$3,$Q$37,$Q$38,$Q$40,$Q$41,$Q$42,$P207,BV$2,BV$4,BV$3)</f>
        <v>0</v>
      </c>
      <c r="BW207" s="15">
        <f ca="1">_xll.DBRW($B$3,$Q$37,$Q$38,$Q$40,$Q$41,$Q$42,$P207,BW$2,BW$4,BW$3)</f>
        <v>0</v>
      </c>
      <c r="BX207" s="15">
        <f ca="1">_xll.DBRW($B$3,$Q$37,$Q$38,$Q$40,$Q$41,$Q$42,$P207,BX$2,BX$4,BX$3)</f>
        <v>0</v>
      </c>
      <c r="BY207" s="15">
        <f ca="1">_xll.DBRW($B$3,$Q$37,$Q$38,$Q$40,$Q$41,$Q$42,$P207,BY$2,BY$4,BY$3)</f>
        <v>0</v>
      </c>
      <c r="BZ207" s="15">
        <f ca="1">_xll.DBRW($B$3,$Q$37,$Q$38,$Q$40,$Q$41,$Q$42,$P207,BZ$2,BZ$4,BZ$3)</f>
        <v>0</v>
      </c>
      <c r="CA207" s="15">
        <f t="shared" ca="1" si="296"/>
        <v>0</v>
      </c>
      <c r="CB207" s="15">
        <f t="shared" ca="1" si="297"/>
        <v>0</v>
      </c>
      <c r="CC207" s="15">
        <f t="shared" ca="1" si="298"/>
        <v>0</v>
      </c>
      <c r="CD207" s="15">
        <f t="shared" ca="1" si="299"/>
        <v>0</v>
      </c>
      <c r="CE207" s="15">
        <f t="shared" ca="1" si="300"/>
        <v>0</v>
      </c>
      <c r="CF207" s="15">
        <f t="shared" ca="1" si="301"/>
        <v>0</v>
      </c>
      <c r="CG207" s="15">
        <f t="shared" ca="1" si="302"/>
        <v>0</v>
      </c>
      <c r="CH207" s="15">
        <f t="shared" ca="1" si="303"/>
        <v>5093.285919149841</v>
      </c>
      <c r="CI207" s="15">
        <f t="shared" ca="1" si="304"/>
        <v>5093.285919149841</v>
      </c>
      <c r="CJ207" s="15">
        <f t="shared" ca="1" si="305"/>
        <v>-9957.9159191498165</v>
      </c>
      <c r="CK207" s="15">
        <f t="shared" ca="1" si="306"/>
        <v>-4864.6299999999756</v>
      </c>
      <c r="CL207" s="16">
        <f ca="1">_xll.DBRW($B$3,$Q$37,$Q$38,$Q$40,$Q$41,$Q$42,$P207,CL$2,CL$4,CL$3)</f>
        <v>0</v>
      </c>
      <c r="CM207" s="16">
        <f ca="1">_xll.DBRW($B$3,$Q$37,$Q$38,$Q$40,$Q$41,$Q$42,$P207,CM$2,CM$4,CM$3)</f>
        <v>1.0788287129001768E-3</v>
      </c>
      <c r="CN207" s="17">
        <f t="shared" ca="1" si="307"/>
        <v>0.10788287129001768</v>
      </c>
      <c r="CO207" s="14">
        <f t="shared" ca="1" si="308"/>
        <v>878.04729699824611</v>
      </c>
      <c r="CP207" s="15">
        <f ca="1">_xll.DBRW($B$3,$Q$37,$Q$38,$Q$40,$Q$41,$Q$42,$P207,CP$2,CP$4,CP$3)</f>
        <v>0</v>
      </c>
      <c r="CQ207" s="15">
        <f ca="1">_xll.DBRW($B$3,$Q$37,$Q$38,$Q$40,$Q$41,$Q$42,$P207,CQ$2,CQ$4,CQ$3)</f>
        <v>0</v>
      </c>
      <c r="CR207" s="15">
        <f ca="1">_xll.DBRW($B$3,$Q$37,$Q$38,$Q$40,$Q$41,$Q$42,$P207,CR$2,CR$4,CR$3)</f>
        <v>0</v>
      </c>
      <c r="CS207" s="15">
        <f ca="1">_xll.DBRW($B$3,$Q$37,$Q$38,$Q$40,$Q$41,$Q$42,$P207,CS$2,CS$4,CS$3)</f>
        <v>0</v>
      </c>
      <c r="CT207" s="15">
        <f ca="1">_xll.DBRW($B$3,$Q$37,$Q$38,$Q$40,$Q$41,$Q$42,$P207,CT$2,CT$4,CT$3)</f>
        <v>0</v>
      </c>
      <c r="CU207" s="15">
        <f ca="1">_xll.DBRW($B$3,$Q$37,$Q$38,$Q$40,$Q$41,$Q$42,$P207,CU$2,CU$4,CU$3)</f>
        <v>0</v>
      </c>
      <c r="CV207" s="15">
        <f ca="1">_xll.DBRW($B$3,$Q$37,$Q$38,$Q$40,$Q$41,$Q$42,$P207,CV$2,CV$4,CV$3)</f>
        <v>0</v>
      </c>
      <c r="CW207" s="15">
        <f ca="1">_xll.DBRW($B$3,$Q$37,$Q$38,$Q$40,$Q$41,$Q$42,$P207,CW$2,CW$4,CW$3)</f>
        <v>0</v>
      </c>
      <c r="CX207" s="15">
        <f ca="1">_xll.DBRW($B$3,$Q$37,$Q$38,$Q$40,$Q$41,$Q$42,$P207,CX$2,CX$4,CX$3)</f>
        <v>0</v>
      </c>
      <c r="CY207" s="15">
        <f ca="1">_xll.DBRW($B$3,$Q$37,$Q$38,$Q$40,$Q$41,$Q$42,$P207,CY$2,CY$4,CY$3)</f>
        <v>0</v>
      </c>
      <c r="CZ207" s="15">
        <f t="shared" ca="1" si="309"/>
        <v>0</v>
      </c>
      <c r="DA207" s="15">
        <f t="shared" ca="1" si="310"/>
        <v>0</v>
      </c>
      <c r="DB207" s="15">
        <f t="shared" ca="1" si="311"/>
        <v>0</v>
      </c>
      <c r="DC207" s="15">
        <f t="shared" ca="1" si="312"/>
        <v>0</v>
      </c>
      <c r="DD207" s="15">
        <f t="shared" ca="1" si="313"/>
        <v>0</v>
      </c>
      <c r="DE207" s="15">
        <f t="shared" ca="1" si="314"/>
        <v>0</v>
      </c>
      <c r="DF207" s="15">
        <f t="shared" ca="1" si="315"/>
        <v>0</v>
      </c>
      <c r="DG207" s="15">
        <f t="shared" ca="1" si="316"/>
        <v>878.04729699824611</v>
      </c>
      <c r="DH207" s="15">
        <f t="shared" ca="1" si="317"/>
        <v>878.04729699824611</v>
      </c>
      <c r="DI207" s="15">
        <f t="shared" ca="1" si="318"/>
        <v>-88.297296998246082</v>
      </c>
      <c r="DJ207" s="15">
        <f t="shared" ca="1" si="319"/>
        <v>789.75</v>
      </c>
      <c r="DK207" s="16">
        <f ca="1">_xll.DBRW($B$3,$Q$37,$Q$38,$Q$40,$Q$41,$Q$42,$P207,DK$2,DK$4,DK$3)</f>
        <v>-6.0194416578251645E-3</v>
      </c>
      <c r="DL207" s="16">
        <f ca="1">_xll.DBRW($B$3,$Q$37,$Q$38,$Q$40,$Q$41,$Q$42,$P207,DL$2,DL$4,DL$3)</f>
        <v>0.10919256046822987</v>
      </c>
      <c r="DM207" s="17">
        <f t="shared" ca="1" si="320"/>
        <v>11.521200212605503</v>
      </c>
      <c r="DN207" s="14">
        <f t="shared" ca="1" si="321"/>
        <v>93769.831891653754</v>
      </c>
      <c r="DO207" s="15">
        <f ca="1">_xll.DBRW($B$3,$Q$37,$Q$38,$Q$40,$Q$41,$Q$42,$P207,DO$2,DO$4,DO$3)</f>
        <v>0</v>
      </c>
      <c r="DP207" s="15">
        <f ca="1">_xll.DBRW($B$3,$Q$37,$Q$38,$Q$40,$Q$41,$Q$42,$P207,DP$2,DP$4,DP$3)</f>
        <v>0</v>
      </c>
      <c r="DQ207" s="15">
        <f ca="1">_xll.DBRW($B$3,$Q$37,$Q$38,$Q$40,$Q$41,$Q$42,$P207,DQ$2,DQ$4,DQ$3)</f>
        <v>0</v>
      </c>
      <c r="DR207" s="15">
        <f ca="1">_xll.DBRW($B$3,$Q$37,$Q$38,$Q$40,$Q$41,$Q$42,$P207,DR$2,DR$4,DR$3)</f>
        <v>0</v>
      </c>
      <c r="DS207" s="15">
        <f ca="1">_xll.DBRW($B$3,$Q$37,$Q$38,$Q$40,$Q$41,$Q$42,$P207,DS$2,DS$4,DS$3)</f>
        <v>0</v>
      </c>
      <c r="DT207" s="15">
        <f ca="1">_xll.DBRW($B$3,$Q$37,$Q$38,$Q$40,$Q$41,$Q$42,$P207,DT$2,DT$4,DT$3)</f>
        <v>0</v>
      </c>
      <c r="DU207" s="15">
        <f ca="1">_xll.DBRW($B$3,$Q$37,$Q$38,$Q$40,$Q$41,$Q$42,$P207,DU$2,DU$4,DU$3)</f>
        <v>0</v>
      </c>
      <c r="DV207" s="15">
        <f ca="1">_xll.DBRW($B$3,$Q$37,$Q$38,$Q$40,$Q$41,$Q$42,$P207,DV$2,DV$4,DV$3)</f>
        <v>0</v>
      </c>
      <c r="DW207" s="15">
        <f ca="1">_xll.DBRW($B$3,$Q$37,$Q$38,$Q$40,$Q$41,$Q$42,$P207,DW$2,DW$4,DW$3)</f>
        <v>0</v>
      </c>
      <c r="DX207" s="15">
        <f ca="1">_xll.DBRW($B$3,$Q$37,$Q$38,$Q$40,$Q$41,$Q$42,$P207,DX$2,DX$4,DX$3)</f>
        <v>0</v>
      </c>
      <c r="DY207" s="15">
        <f t="shared" ca="1" si="322"/>
        <v>0</v>
      </c>
      <c r="DZ207" s="15">
        <f t="shared" ca="1" si="323"/>
        <v>0</v>
      </c>
      <c r="EA207" s="15">
        <f t="shared" ca="1" si="324"/>
        <v>0</v>
      </c>
      <c r="EB207" s="15">
        <f t="shared" ca="1" si="325"/>
        <v>0</v>
      </c>
      <c r="EC207" s="15">
        <f t="shared" ca="1" si="326"/>
        <v>0</v>
      </c>
      <c r="ED207" s="15">
        <f t="shared" ca="1" si="327"/>
        <v>0</v>
      </c>
      <c r="EE207" s="15">
        <f t="shared" ca="1" si="328"/>
        <v>0</v>
      </c>
      <c r="EF207" s="15">
        <f t="shared" ca="1" si="329"/>
        <v>93769.831891653754</v>
      </c>
      <c r="EG207" s="15">
        <f t="shared" ca="1" si="330"/>
        <v>93769.831891653754</v>
      </c>
      <c r="EH207" s="15">
        <f t="shared" ca="1" si="331"/>
        <v>-8936.9218916537557</v>
      </c>
      <c r="EI207" s="15">
        <f t="shared" ca="1" si="332"/>
        <v>84832.91</v>
      </c>
      <c r="EJ207" s="16">
        <f ca="1">_xll.DBRW($B$3,$Q$37,$Q$38,$Q$40,$Q$41,$Q$42,$P207,EJ$2,EJ$4,EJ$3)</f>
        <v>8.3208906113832817E-2</v>
      </c>
      <c r="EK207" s="16">
        <f ca="1">_xll.DBRW($B$3,$Q$37,$Q$38,$Q$40,$Q$41,$Q$42,$P207,EK$2,EK$4,EK$3)</f>
        <v>0.13581073113755254</v>
      </c>
      <c r="EL207" s="17">
        <f t="shared" ca="1" si="333"/>
        <v>5.2601825023719728</v>
      </c>
      <c r="EM207" s="14">
        <f t="shared" ca="1" si="334"/>
        <v>42812.069911533254</v>
      </c>
      <c r="EN207" s="15">
        <f ca="1">_xll.DBRW($B$3,$Q$37,$Q$38,$Q$40,$Q$41,$Q$42,$P207,EN$2,EN$4,EN$3)</f>
        <v>0</v>
      </c>
      <c r="EO207" s="15">
        <f ca="1">_xll.DBRW($B$3,$Q$37,$Q$38,$Q$40,$Q$41,$Q$42,$P207,EO$2,EO$4,EO$3)</f>
        <v>0</v>
      </c>
      <c r="EP207" s="15">
        <f ca="1">_xll.DBRW($B$3,$Q$37,$Q$38,$Q$40,$Q$41,$Q$42,$P207,EP$2,EP$4,EP$3)</f>
        <v>0</v>
      </c>
      <c r="EQ207" s="15">
        <f ca="1">_xll.DBRW($B$3,$Q$37,$Q$38,$Q$40,$Q$41,$Q$42,$P207,EQ$2,EQ$4,EQ$3)</f>
        <v>0</v>
      </c>
      <c r="ER207" s="15">
        <f ca="1">_xll.DBRW($B$3,$Q$37,$Q$38,$Q$40,$Q$41,$Q$42,$P207,ER$2,ER$4,ER$3)</f>
        <v>0</v>
      </c>
      <c r="ES207" s="15">
        <f ca="1">_xll.DBRW($B$3,$Q$37,$Q$38,$Q$40,$Q$41,$Q$42,$P207,ES$2,ES$4,ES$3)</f>
        <v>0</v>
      </c>
      <c r="ET207" s="15">
        <f ca="1">_xll.DBRW($B$3,$Q$37,$Q$38,$Q$40,$Q$41,$Q$42,$P207,ET$2,ET$4,ET$3)</f>
        <v>0</v>
      </c>
      <c r="EU207" s="15">
        <f ca="1">_xll.DBRW($B$3,$Q$37,$Q$38,$Q$40,$Q$41,$Q$42,$P207,EU$2,EU$4,EU$3)</f>
        <v>0</v>
      </c>
      <c r="EV207" s="15">
        <f ca="1">_xll.DBRW($B$3,$Q$37,$Q$38,$Q$40,$Q$41,$Q$42,$P207,EV$2,EV$4,EV$3)</f>
        <v>0</v>
      </c>
      <c r="EW207" s="15">
        <f ca="1">_xll.DBRW($B$3,$Q$37,$Q$38,$Q$40,$Q$41,$Q$42,$P207,EW$2,EW$4,EW$3)</f>
        <v>0</v>
      </c>
      <c r="EX207" s="15">
        <f t="shared" ca="1" si="335"/>
        <v>0</v>
      </c>
      <c r="EY207" s="15">
        <f t="shared" ca="1" si="336"/>
        <v>0</v>
      </c>
      <c r="EZ207" s="15">
        <f t="shared" ca="1" si="337"/>
        <v>0</v>
      </c>
      <c r="FA207" s="15">
        <f t="shared" ca="1" si="338"/>
        <v>0</v>
      </c>
      <c r="FB207" s="15">
        <f t="shared" ca="1" si="339"/>
        <v>0</v>
      </c>
      <c r="FC207" s="15">
        <f t="shared" ca="1" si="340"/>
        <v>0</v>
      </c>
      <c r="FD207" s="15">
        <f t="shared" ca="1" si="341"/>
        <v>0</v>
      </c>
      <c r="FE207" s="15">
        <f t="shared" ca="1" si="342"/>
        <v>42812.069911533254</v>
      </c>
      <c r="FF207" s="15">
        <f t="shared" ca="1" si="343"/>
        <v>42812.069911533254</v>
      </c>
      <c r="FG207" s="15">
        <f t="shared" ca="1" si="344"/>
        <v>-11115.499911533228</v>
      </c>
      <c r="FH207" s="15">
        <f t="shared" ca="1" si="345"/>
        <v>31696.570000000025</v>
      </c>
      <c r="FI207" s="20"/>
      <c r="FJ207" s="85">
        <f t="shared" ca="1" si="346"/>
        <v>-31009.623863558496</v>
      </c>
      <c r="FK207" s="21"/>
      <c r="FL207" s="22"/>
      <c r="FM207" s="104">
        <f ca="1">_xll.DBRW($B$3,$Q$37,$Q$38,$Q$40,$Q$41,$Q$42,$P207,FM$2,FM$4,FM$3)</f>
        <v>687369.18000000028</v>
      </c>
      <c r="FN207" s="105">
        <f t="shared" ca="1" si="347"/>
        <v>0.84454859126812121</v>
      </c>
      <c r="FO207" s="104">
        <f ca="1">_xll.DBRW($B$3,$Q$37,$Q$38,$Q$40,$Q$41,$Q$42,$P207,FO$2,FO$4,FO$3)</f>
        <v>454687.18</v>
      </c>
      <c r="FP207" s="105">
        <f t="shared" ca="1" si="348"/>
        <v>0.62112008252182471</v>
      </c>
      <c r="FQ207" s="86">
        <f t="shared" ca="1" si="349"/>
        <v>232682.00000000029</v>
      </c>
      <c r="FR207" s="103">
        <f t="shared" ca="1" si="350"/>
        <v>22.342850874629651</v>
      </c>
      <c r="FS207" s="23"/>
      <c r="FU207" s="37"/>
      <c r="FV207" s="37"/>
      <c r="FW207" s="37"/>
      <c r="FX207" s="37"/>
      <c r="FY207" s="37"/>
      <c r="FZ207" s="37"/>
      <c r="GA207" s="37"/>
      <c r="GB207" s="37"/>
      <c r="GC207" s="37"/>
      <c r="GD207" s="37"/>
      <c r="GE207" s="37"/>
      <c r="GF207" s="37"/>
      <c r="GG207" s="37"/>
    </row>
    <row r="208" spans="1:189" ht="15" customHeight="1" x14ac:dyDescent="0.25">
      <c r="A208">
        <f t="shared" ca="1" si="272"/>
        <v>1</v>
      </c>
      <c r="C208" s="30"/>
      <c r="D208" s="30"/>
      <c r="E208" s="30">
        <f t="shared" ca="1" si="271"/>
        <v>0</v>
      </c>
      <c r="F208" s="30"/>
      <c r="G208" s="30"/>
      <c r="H208" s="30"/>
      <c r="I208" s="30">
        <f t="shared" ca="1" si="270"/>
        <v>0</v>
      </c>
      <c r="J208" s="30">
        <f t="shared" ca="1" si="273"/>
        <v>0</v>
      </c>
      <c r="K208" s="4"/>
      <c r="L208" s="9"/>
      <c r="M208" s="10"/>
      <c r="N208" s="9"/>
      <c r="O208" s="11"/>
      <c r="P208" s="130" t="s">
        <v>328</v>
      </c>
      <c r="Q208" s="130"/>
      <c r="R208" s="12"/>
      <c r="S208" s="13"/>
      <c r="T208" s="84">
        <f ca="1">_xll.DBRW($B$3,$Q$37,$Q$38,$Q$40,$Q$41,$Q$42,$P208,T$2,T$4,T$3)</f>
        <v>8629891.4000000004</v>
      </c>
      <c r="U208" s="84">
        <f ca="1">_xll.DBRW($B$3,$Q$37,$Q$38,$Q$40,$Q$41,$Q$42,$P208,U$2,U$4,U$3)</f>
        <v>8475798.7400000002</v>
      </c>
      <c r="V208" s="85">
        <f t="shared" ca="1" si="274"/>
        <v>154092.66000000015</v>
      </c>
      <c r="W208" s="106">
        <f t="shared" ca="1" si="275"/>
        <v>1.8180311346090331E-2</v>
      </c>
      <c r="X208" s="15">
        <f ca="1">_xll.DBRW($B$3,$Q$37,$Q$38,$Q$40,$Q$41,$Q$42,$P208,X$2,X$4,X$3)</f>
        <v>-2512601.0700000003</v>
      </c>
      <c r="Y208" s="15">
        <f ca="1">_xll.DBRW($B$3,$Q$37,$Q$38,$Q$40,$Q$41,$Q$42,$P208,Y$2,Y$4,Y$3)</f>
        <v>-887899.52</v>
      </c>
      <c r="Z208" s="15">
        <f ca="1">_xll.DBRW($B$3,$Q$37,$Q$38,$Q$40,$Q$41,$Q$42,$P208,Z$2,Z$4,Z$3)</f>
        <v>-2726933.9400000004</v>
      </c>
      <c r="AA208" s="15">
        <f ca="1">_xll.DBRW($B$3,$Q$37,$Q$38,$Q$40,$Q$41,$Q$42,$P208,AA$2,AA$4,AA$3)</f>
        <v>-787411.55000000016</v>
      </c>
      <c r="AB208" s="15">
        <f ca="1">_xll.DBRW($B$3,$Q$37,$Q$38,$Q$40,$Q$41,$Q$42,$P208,AB$2,AB$4,AB$3)</f>
        <v>-766589.98999999987</v>
      </c>
      <c r="AC208" s="15">
        <f ca="1">_xll.DBRW($B$3,$Q$37,$Q$38,$Q$40,$Q$41,$Q$42,$P208,AC$2,AC$4,AC$3)</f>
        <v>-2416789.3700000006</v>
      </c>
      <c r="AD208" s="15">
        <f ca="1">_xll.DBRW($B$3,$Q$37,$Q$38,$Q$40,$Q$41,$Q$42,$P208,AD$2,AD$4,AD$3)</f>
        <v>-862675.19000000006</v>
      </c>
      <c r="AE208" s="15">
        <f ca="1">_xll.DBRW($B$3,$Q$37,$Q$38,$Q$40,$Q$41,$Q$42,$P208,AE$2,AE$4,AE$3)</f>
        <v>-2534131.9099999997</v>
      </c>
      <c r="AF208" s="15">
        <f ca="1">_xll.DBRW($B$3,$Q$37,$Q$38,$Q$40,$Q$41,$Q$42,$P208,AF$2,AF$4,AF$3)</f>
        <v>-897618.17999999993</v>
      </c>
      <c r="AG208" s="15">
        <f ca="1">_xll.DBRW($B$3,$Q$37,$Q$38,$Q$40,$Q$41,$Q$42,$P208,AG$2,AG$4,AG$3)</f>
        <v>-701065.49000000011</v>
      </c>
      <c r="AH208" s="15">
        <f t="shared" ca="1" si="276"/>
        <v>-95811.699999999721</v>
      </c>
      <c r="AI208" s="15">
        <f t="shared" ca="1" si="277"/>
        <v>-25224.329999999958</v>
      </c>
      <c r="AJ208" s="15">
        <f t="shared" ca="1" si="278"/>
        <v>-192802.03000000073</v>
      </c>
      <c r="AK208" s="15">
        <f t="shared" ca="1" si="279"/>
        <v>110206.62999999977</v>
      </c>
      <c r="AL208" s="15">
        <f t="shared" ca="1" si="280"/>
        <v>-65524.499999999767</v>
      </c>
      <c r="AM208" s="20"/>
      <c r="AN208" s="16">
        <f ca="1">_xll.DBRW($B$3,$Q$37,$Q$38,$Q$40,$Q$41,$Q$42,$P208,AN$2,AN$4,AN$3)</f>
        <v>0.29115094889838361</v>
      </c>
      <c r="AO208" s="16">
        <f ca="1">_xll.DBRW($B$3,$Q$37,$Q$38,$Q$40,$Q$41,$Q$42,$P208,AO$2,AO$4,AO$3)</f>
        <v>0.2851400138366193</v>
      </c>
      <c r="AP208" s="17">
        <f t="shared" ca="1" si="281"/>
        <v>-0.60109350617643109</v>
      </c>
      <c r="AQ208" s="14">
        <f t="shared" ca="1" si="282"/>
        <v>-51873.716795478205</v>
      </c>
      <c r="AR208" s="18">
        <f ca="1">_xll.DBRW($B$3,$Q$37,$Q$38,$Q$40,$Q$41,$Q$42,$P208,AR$2,AR$4,AR$3)</f>
        <v>9.5990581038082343</v>
      </c>
      <c r="AS208" s="19">
        <f ca="1">_xll.DBRW($B$3,$Q$37,$Q$38,$Q$40,$Q$41,$Q$42,$P208,AS$2,AS$4,AS$3)</f>
        <v>3.6745681088543258E-2</v>
      </c>
      <c r="AT208" s="18">
        <f ca="1">_xll.DBRW($B$3,$Q$37,$Q$38,$Q$40,$Q$41,$Q$42,$P208,AT$2,AT$4,AT$3)</f>
        <v>1.2114812923245546</v>
      </c>
      <c r="AU208" s="15">
        <f ca="1">_xll.DBRW($B$3,$Q$37,$Q$38,$Q$40,$Q$41,$Q$42,$P208,AU$2,AU$4,AU$3)</f>
        <v>261754.96000000002</v>
      </c>
      <c r="AV208" s="15">
        <f ca="1">_xll.DBRW($B$3,$Q$37,$Q$38,$Q$40,$Q$41,$Q$42,$P208,AV$2,AV$4,AV$3)</f>
        <v>7123421.1000000006</v>
      </c>
      <c r="AW208" s="18">
        <f ca="1">_xll.DBRW($B$3,$Q$37,$Q$38,$Q$40,$Q$41,$Q$42,$P208,AW$2,AW$4,AW$3)</f>
        <v>9.4171619647540687</v>
      </c>
      <c r="AX208" s="19">
        <f ca="1">_xll.DBRW($B$3,$Q$37,$Q$38,$Q$40,$Q$41,$Q$42,$P208,AX$2,AX$4,AX$3)</f>
        <v>3.509549231004444E-2</v>
      </c>
      <c r="AY208" s="18">
        <f ca="1">_xll.DBRW($B$3,$Q$37,$Q$38,$Q$40,$Q$41,$Q$42,$P208,AY$2,AY$4,AY$3)</f>
        <v>1.1590794672046294</v>
      </c>
      <c r="AZ208" s="15">
        <f ca="1">_xll.DBRW($B$3,$Q$37,$Q$38,$Q$40,$Q$41,$Q$42,$P208,AZ$2,AZ$4,AZ$3)</f>
        <v>256636.7</v>
      </c>
      <c r="BA208" s="15">
        <f ca="1">_xll.DBRW($B$3,$Q$37,$Q$38,$Q$40,$Q$41,$Q$42,$P208,BA$2,BA$4,BA$3)</f>
        <v>7312526</v>
      </c>
      <c r="BB208" s="18">
        <f t="shared" ca="1" si="283"/>
        <v>0.18189613905416557</v>
      </c>
      <c r="BC208" s="18">
        <f t="shared" ca="1" si="284"/>
        <v>1.6501887784988178E-3</v>
      </c>
      <c r="BD208" s="18">
        <f t="shared" ca="1" si="285"/>
        <v>5.2401825119925194E-2</v>
      </c>
      <c r="BE208" s="15">
        <f t="shared" ca="1" si="286"/>
        <v>-47612.216602277549</v>
      </c>
      <c r="BF208" s="15">
        <f t="shared" ca="1" si="287"/>
        <v>-118142.41139371191</v>
      </c>
      <c r="BG208" s="15">
        <f t="shared" ca="1" si="288"/>
        <v>108680.90386574791</v>
      </c>
      <c r="BH208" s="15">
        <f t="shared" ca="1" si="289"/>
        <v>5200.0073347633443</v>
      </c>
      <c r="BI208" s="15">
        <f t="shared" ca="1" si="290"/>
        <v>0</v>
      </c>
      <c r="BJ208" s="15">
        <f t="shared" ca="1" si="291"/>
        <v>-51873.716795478205</v>
      </c>
      <c r="BK208" s="15">
        <f t="shared" ca="1" si="292"/>
        <v>-43937.983204521515</v>
      </c>
      <c r="BL208" s="15">
        <f t="shared" ca="1" si="293"/>
        <v>-95811.699999999721</v>
      </c>
      <c r="BM208" s="16">
        <f ca="1">_xll.DBRW($B$3,$Q$37,$Q$38,$Q$40,$Q$41,$Q$42,$P208,BM$2,BM$4,BM$3)</f>
        <v>0.10288652299842382</v>
      </c>
      <c r="BN208" s="16">
        <f ca="1">_xll.DBRW($B$3,$Q$37,$Q$38,$Q$40,$Q$41,$Q$42,$P208,BN$2,BN$4,BN$3)</f>
        <v>0.1017809903777871</v>
      </c>
      <c r="BO208" s="17">
        <f t="shared" ca="1" si="294"/>
        <v>-0.11055326206367289</v>
      </c>
      <c r="BP208" s="14">
        <f t="shared" ca="1" si="295"/>
        <v>-9540.6264552523244</v>
      </c>
      <c r="BQ208" s="15">
        <f ca="1">_xll.DBRW($B$3,$Q$37,$Q$38,$Q$40,$Q$41,$Q$42,$P208,BQ$2,BQ$4,BQ$3)</f>
        <v>0.11822055795233735</v>
      </c>
      <c r="BR208" s="15">
        <f ca="1">_xll.DBRW($B$3,$Q$37,$Q$38,$Q$40,$Q$41,$Q$42,$P208,BR$2,BR$4,BR$3)</f>
        <v>1.0543436776466857</v>
      </c>
      <c r="BS208" s="15">
        <f ca="1">_xll.DBRW($B$3,$Q$37,$Q$38,$Q$40,$Q$41,$Q$42,$P208,BS$2,BS$4,BS$3)</f>
        <v>1.2114812923245546</v>
      </c>
      <c r="BT208" s="15">
        <f ca="1">_xll.DBRW($B$3,$Q$37,$Q$38,$Q$40,$Q$41,$Q$42,$P208,BT$2,BT$4,BT$3)</f>
        <v>7510534</v>
      </c>
      <c r="BU208" s="15">
        <f ca="1">_xll.DBRW($B$3,$Q$37,$Q$38,$Q$40,$Q$41,$Q$42,$P208,BU$2,BU$4,BU$3)</f>
        <v>7123421.1000000006</v>
      </c>
      <c r="BV208" s="15">
        <f ca="1">_xll.DBRW($B$3,$Q$37,$Q$38,$Q$40,$Q$41,$Q$42,$P208,BV$2,BV$4,BV$3)</f>
        <v>0.11910971111025816</v>
      </c>
      <c r="BW208" s="15">
        <f ca="1">_xll.DBRW($B$3,$Q$37,$Q$38,$Q$40,$Q$41,$Q$42,$P208,BW$2,BW$4,BW$3)</f>
        <v>0.99045035874060483</v>
      </c>
      <c r="BX208" s="15">
        <f ca="1">_xll.DBRW($B$3,$Q$37,$Q$38,$Q$40,$Q$41,$Q$42,$P208,BX$2,BX$4,BX$3)</f>
        <v>1.1590794672046294</v>
      </c>
      <c r="BY208" s="15">
        <f ca="1">_xll.DBRW($B$3,$Q$37,$Q$38,$Q$40,$Q$41,$Q$42,$P208,BY$2,BY$4,BY$3)</f>
        <v>7242694</v>
      </c>
      <c r="BZ208" s="15">
        <f ca="1">_xll.DBRW($B$3,$Q$37,$Q$38,$Q$40,$Q$41,$Q$42,$P208,BZ$2,BZ$4,BZ$3)</f>
        <v>7312526</v>
      </c>
      <c r="CA208" s="15">
        <f t="shared" ca="1" si="296"/>
        <v>-8.8915315792080507E-4</v>
      </c>
      <c r="CB208" s="15">
        <f t="shared" ca="1" si="297"/>
        <v>6.3893318906080854E-2</v>
      </c>
      <c r="CC208" s="15">
        <f t="shared" ca="1" si="298"/>
        <v>5.2401825119925194E-2</v>
      </c>
      <c r="CD208" s="15">
        <f t="shared" ca="1" si="299"/>
        <v>6678.0150237715761</v>
      </c>
      <c r="CE208" s="15">
        <f t="shared" ca="1" si="300"/>
        <v>-57277.829915727969</v>
      </c>
      <c r="CF208" s="15">
        <f t="shared" ca="1" si="301"/>
        <v>38405.508748574917</v>
      </c>
      <c r="CG208" s="15">
        <f t="shared" ca="1" si="302"/>
        <v>2653.6796881291521</v>
      </c>
      <c r="CH208" s="15">
        <f t="shared" ca="1" si="303"/>
        <v>0</v>
      </c>
      <c r="CI208" s="15">
        <f t="shared" ca="1" si="304"/>
        <v>-9540.6264552523207</v>
      </c>
      <c r="CJ208" s="15">
        <f t="shared" ca="1" si="305"/>
        <v>-15683.703544747634</v>
      </c>
      <c r="CK208" s="15">
        <f t="shared" ca="1" si="306"/>
        <v>-25224.329999999954</v>
      </c>
      <c r="CL208" s="16">
        <f ca="1">_xll.DBRW($B$3,$Q$37,$Q$38,$Q$40,$Q$41,$Q$42,$P208,CL$2,CL$4,CL$3)</f>
        <v>0.31598705170264368</v>
      </c>
      <c r="CM208" s="16">
        <f ca="1">_xll.DBRW($B$3,$Q$37,$Q$38,$Q$40,$Q$41,$Q$42,$P208,CM$2,CM$4,CM$3)</f>
        <v>0.2989844364803782</v>
      </c>
      <c r="CN208" s="17">
        <f t="shared" ca="1" si="307"/>
        <v>-1.7002615222265482</v>
      </c>
      <c r="CO208" s="14">
        <f t="shared" ca="1" si="308"/>
        <v>-146730.72288413817</v>
      </c>
      <c r="CP208" s="15">
        <f ca="1">_xll.DBRW($B$3,$Q$37,$Q$38,$Q$40,$Q$41,$Q$42,$P208,CP$2,CP$4,CP$3)</f>
        <v>1.0900153482435777</v>
      </c>
      <c r="CQ208" s="15">
        <f ca="1">_xll.DBRW($B$3,$Q$37,$Q$38,$Q$40,$Q$41,$Q$42,$P208,CQ$2,CQ$4,CQ$3)</f>
        <v>0.35119909308744923</v>
      </c>
      <c r="CR208" s="15">
        <f ca="1">_xll.DBRW($B$3,$Q$37,$Q$38,$Q$40,$Q$41,$Q$42,$P208,CR$2,CR$4,CR$3)</f>
        <v>1.2114812923245546</v>
      </c>
      <c r="CS208" s="15">
        <f ca="1">_xll.DBRW($B$3,$Q$37,$Q$38,$Q$40,$Q$41,$Q$42,$P208,CS$2,CS$4,CS$3)</f>
        <v>2501739.0300000003</v>
      </c>
      <c r="CT208" s="15">
        <f ca="1">_xll.DBRW($B$3,$Q$37,$Q$38,$Q$40,$Q$41,$Q$42,$P208,CT$2,CT$4,CT$3)</f>
        <v>7123421.1000000006</v>
      </c>
      <c r="CU208" s="15">
        <f ca="1">_xll.DBRW($B$3,$Q$37,$Q$38,$Q$40,$Q$41,$Q$42,$P208,CU$2,CU$4,CU$3)</f>
        <v>1.0443151388970064</v>
      </c>
      <c r="CV208" s="15">
        <f ca="1">_xll.DBRW($B$3,$Q$37,$Q$38,$Q$40,$Q$41,$Q$42,$P208,CV$2,CV$4,CV$3)</f>
        <v>0.33184113533408294</v>
      </c>
      <c r="CW208" s="15">
        <f ca="1">_xll.DBRW($B$3,$Q$37,$Q$38,$Q$40,$Q$41,$Q$42,$P208,CW$2,CW$4,CW$3)</f>
        <v>1.1590794672046294</v>
      </c>
      <c r="CX208" s="15">
        <f ca="1">_xll.DBRW($B$3,$Q$37,$Q$38,$Q$40,$Q$41,$Q$42,$P208,CX$2,CX$4,CX$3)</f>
        <v>2426596.9300000002</v>
      </c>
      <c r="CY208" s="15">
        <f ca="1">_xll.DBRW($B$3,$Q$37,$Q$38,$Q$40,$Q$41,$Q$42,$P208,CY$2,CY$4,CY$3)</f>
        <v>7312526</v>
      </c>
      <c r="CZ208" s="15">
        <f t="shared" ca="1" si="309"/>
        <v>4.5700209346571263E-2</v>
      </c>
      <c r="DA208" s="15">
        <f t="shared" ca="1" si="310"/>
        <v>1.9357957753366295E-2</v>
      </c>
      <c r="DB208" s="15">
        <f t="shared" ca="1" si="311"/>
        <v>5.2401825119925194E-2</v>
      </c>
      <c r="DC208" s="15">
        <f t="shared" ca="1" si="312"/>
        <v>-114329.99740148814</v>
      </c>
      <c r="DD208" s="15">
        <f t="shared" ca="1" si="313"/>
        <v>-159075.73349396908</v>
      </c>
      <c r="DE208" s="15">
        <f t="shared" ca="1" si="314"/>
        <v>117951.73094524915</v>
      </c>
      <c r="DF208" s="15">
        <f t="shared" ca="1" si="315"/>
        <v>8723.2770660699025</v>
      </c>
      <c r="DG208" s="15">
        <f t="shared" ca="1" si="316"/>
        <v>0</v>
      </c>
      <c r="DH208" s="15">
        <f t="shared" ca="1" si="317"/>
        <v>-146730.72288413817</v>
      </c>
      <c r="DI208" s="15">
        <f t="shared" ca="1" si="318"/>
        <v>-46071.307115862553</v>
      </c>
      <c r="DJ208" s="15">
        <f t="shared" ca="1" si="319"/>
        <v>-192802.03000000073</v>
      </c>
      <c r="DK208" s="16">
        <f ca="1">_xll.DBRW($B$3,$Q$37,$Q$38,$Q$40,$Q$41,$Q$42,$P208,DK$2,DK$4,DK$3)</f>
        <v>9.1242347499297632E-2</v>
      </c>
      <c r="DL208" s="16">
        <f ca="1">_xll.DBRW($B$3,$Q$37,$Q$38,$Q$40,$Q$41,$Q$42,$P208,DL$2,DL$4,DL$3)</f>
        <v>0.1059036684960266</v>
      </c>
      <c r="DM208" s="17">
        <f t="shared" ca="1" si="320"/>
        <v>1.4661320996728968</v>
      </c>
      <c r="DN208" s="14">
        <f t="shared" ca="1" si="321"/>
        <v>126525.60798231073</v>
      </c>
      <c r="DO208" s="15">
        <f ca="1">_xll.DBRW($B$3,$Q$37,$Q$38,$Q$40,$Q$41,$Q$42,$P208,DO$2,DO$4,DO$3)</f>
        <v>12129.574582798461</v>
      </c>
      <c r="DP208" s="15">
        <f ca="1">_xll.DBRW($B$3,$Q$37,$Q$38,$Q$40,$Q$41,$Q$42,$P208,DP$2,DP$4,DP$3)</f>
        <v>9.1131305808478271E-6</v>
      </c>
      <c r="DQ208" s="15">
        <f ca="1">_xll.DBRW($B$3,$Q$37,$Q$38,$Q$40,$Q$41,$Q$42,$P208,DQ$2,DQ$4,DQ$3)</f>
        <v>1.2114812923245546</v>
      </c>
      <c r="DR208" s="15">
        <f ca="1">_xll.DBRW($B$3,$Q$37,$Q$38,$Q$40,$Q$41,$Q$42,$P208,DR$2,DR$4,DR$3)</f>
        <v>64.916666666666671</v>
      </c>
      <c r="DS208" s="15">
        <f ca="1">_xll.DBRW($B$3,$Q$37,$Q$38,$Q$40,$Q$41,$Q$42,$P208,DS$2,DS$4,DS$3)</f>
        <v>7123421.1000000006</v>
      </c>
      <c r="DT208" s="15">
        <f ca="1">_xll.DBRW($B$3,$Q$37,$Q$38,$Q$40,$Q$41,$Q$42,$P208,DT$2,DT$4,DT$3)</f>
        <v>9097.481554054053</v>
      </c>
      <c r="DU208" s="15">
        <f ca="1">_xll.DBRW($B$3,$Q$37,$Q$38,$Q$40,$Q$41,$Q$42,$P208,DU$2,DU$4,DU$3)</f>
        <v>1.3492829518372539E-5</v>
      </c>
      <c r="DV208" s="15">
        <f ca="1">_xll.DBRW($B$3,$Q$37,$Q$38,$Q$40,$Q$41,$Q$42,$P208,DV$2,DV$4,DV$3)</f>
        <v>1.1590794672046294</v>
      </c>
      <c r="DW208" s="15">
        <f ca="1">_xll.DBRW($B$3,$Q$37,$Q$38,$Q$40,$Q$41,$Q$42,$P208,DW$2,DW$4,DW$3)</f>
        <v>98.666666666666671</v>
      </c>
      <c r="DX208" s="15">
        <f ca="1">_xll.DBRW($B$3,$Q$37,$Q$38,$Q$40,$Q$41,$Q$42,$P208,DX$2,DX$4,DX$3)</f>
        <v>7312526</v>
      </c>
      <c r="DY208" s="15">
        <f t="shared" ca="1" si="322"/>
        <v>3032.093028744408</v>
      </c>
      <c r="DZ208" s="15">
        <f t="shared" ca="1" si="323"/>
        <v>-4.379698937524712E-6</v>
      </c>
      <c r="EA208" s="15">
        <f t="shared" ca="1" si="324"/>
        <v>5.2401825119925194E-2</v>
      </c>
      <c r="EB208" s="15">
        <f t="shared" ca="1" si="325"/>
        <v>-196833.3724493245</v>
      </c>
      <c r="EC208" s="15">
        <f t="shared" ca="1" si="326"/>
        <v>255589.49842461577</v>
      </c>
      <c r="ED208" s="15">
        <f t="shared" ca="1" si="327"/>
        <v>34058.967812319504</v>
      </c>
      <c r="EE208" s="15">
        <f t="shared" ca="1" si="328"/>
        <v>33710.514194699914</v>
      </c>
      <c r="EF208" s="15">
        <f t="shared" ca="1" si="329"/>
        <v>0</v>
      </c>
      <c r="EG208" s="15">
        <f t="shared" ca="1" si="330"/>
        <v>126525.6079823107</v>
      </c>
      <c r="EH208" s="15">
        <f t="shared" ca="1" si="331"/>
        <v>-16318.977982310951</v>
      </c>
      <c r="EI208" s="15">
        <f t="shared" ca="1" si="332"/>
        <v>110206.62999999974</v>
      </c>
      <c r="EJ208" s="16">
        <f ca="1">_xll.DBRW($B$3,$Q$37,$Q$38,$Q$40,$Q$41,$Q$42,$P208,EJ$2,EJ$4,EJ$3)</f>
        <v>8.8829621888405208E-2</v>
      </c>
      <c r="EK208" s="16">
        <f ca="1">_xll.DBRW($B$3,$Q$37,$Q$38,$Q$40,$Q$41,$Q$42,$P208,EK$2,EK$4,EK$3)</f>
        <v>8.2713796245709362E-2</v>
      </c>
      <c r="EL208" s="17">
        <f t="shared" ca="1" si="333"/>
        <v>-0.61158256426958468</v>
      </c>
      <c r="EM208" s="14">
        <f t="shared" ca="1" si="334"/>
        <v>-52778.911117800388</v>
      </c>
      <c r="EN208" s="15">
        <f ca="1">_xll.DBRW($B$3,$Q$37,$Q$38,$Q$40,$Q$41,$Q$42,$P208,EN$2,EN$4,EN$3)</f>
        <v>0.10761542512206668</v>
      </c>
      <c r="EO208" s="15">
        <f ca="1">_xll.DBRW($B$3,$Q$37,$Q$38,$Q$40,$Q$41,$Q$42,$P208,EO$2,EO$4,EO$3)</f>
        <v>1</v>
      </c>
      <c r="EP208" s="15">
        <f ca="1">_xll.DBRW($B$3,$Q$37,$Q$38,$Q$40,$Q$41,$Q$42,$P208,EP$2,EP$4,EP$3)</f>
        <v>1.2114812923245546</v>
      </c>
      <c r="EQ208" s="15">
        <f ca="1">_xll.DBRW($B$3,$Q$37,$Q$38,$Q$40,$Q$41,$Q$42,$P208,EQ$2,EQ$4,EQ$3)</f>
        <v>7123421.1000000006</v>
      </c>
      <c r="ER208" s="15">
        <f ca="1">_xll.DBRW($B$3,$Q$37,$Q$38,$Q$40,$Q$41,$Q$42,$P208,ER$2,ER$4,ER$3)</f>
        <v>7123421.1000000006</v>
      </c>
      <c r="ES208" s="15">
        <f ca="1">_xll.DBRW($B$3,$Q$37,$Q$38,$Q$40,$Q$41,$Q$42,$P208,ES$2,ES$4,ES$3)</f>
        <v>9.5871862882949077E-2</v>
      </c>
      <c r="ET208" s="15">
        <f ca="1">_xll.DBRW($B$3,$Q$37,$Q$38,$Q$40,$Q$41,$Q$42,$P208,ET$2,ET$4,ET$3)</f>
        <v>1</v>
      </c>
      <c r="EU208" s="15">
        <f ca="1">_xll.DBRW($B$3,$Q$37,$Q$38,$Q$40,$Q$41,$Q$42,$P208,EU$2,EU$4,EU$3)</f>
        <v>1.1590794672046294</v>
      </c>
      <c r="EV208" s="15">
        <f ca="1">_xll.DBRW($B$3,$Q$37,$Q$38,$Q$40,$Q$41,$Q$42,$P208,EV$2,EV$4,EV$3)</f>
        <v>7312526</v>
      </c>
      <c r="EW208" s="15">
        <f ca="1">_xll.DBRW($B$3,$Q$37,$Q$38,$Q$40,$Q$41,$Q$42,$P208,EW$2,EW$4,EW$3)</f>
        <v>7312526</v>
      </c>
      <c r="EX208" s="15">
        <f t="shared" ca="1" si="335"/>
        <v>1.17435622391176E-2</v>
      </c>
      <c r="EY208" s="15">
        <f t="shared" ca="1" si="336"/>
        <v>0</v>
      </c>
      <c r="EZ208" s="15">
        <f t="shared" ca="1" si="337"/>
        <v>5.2401825119925194E-2</v>
      </c>
      <c r="FA208" s="15">
        <f t="shared" ca="1" si="338"/>
        <v>-83654.339043293556</v>
      </c>
      <c r="FB208" s="15">
        <f t="shared" ca="1" si="339"/>
        <v>0</v>
      </c>
      <c r="FC208" s="15">
        <f t="shared" ca="1" si="340"/>
        <v>33158.344952720501</v>
      </c>
      <c r="FD208" s="15">
        <f t="shared" ca="1" si="341"/>
        <v>-2282.9170272273332</v>
      </c>
      <c r="FE208" s="15">
        <f t="shared" ca="1" si="342"/>
        <v>0</v>
      </c>
      <c r="FF208" s="15">
        <f t="shared" ca="1" si="343"/>
        <v>-52778.911117800388</v>
      </c>
      <c r="FG208" s="15">
        <f t="shared" ca="1" si="344"/>
        <v>-12745.588882199379</v>
      </c>
      <c r="FH208" s="15">
        <f t="shared" ca="1" si="345"/>
        <v>-65524.499999999767</v>
      </c>
      <c r="FI208" s="20"/>
      <c r="FJ208" s="85">
        <f t="shared" ca="1" si="346"/>
        <v>-134757.56072964205</v>
      </c>
      <c r="FK208" s="21"/>
      <c r="FL208" s="22"/>
      <c r="FM208" s="104">
        <f ca="1">_xll.DBRW($B$3,$Q$37,$Q$38,$Q$40,$Q$41,$Q$42,$P208,FM$2,FM$4,FM$3)</f>
        <v>948455.32999999891</v>
      </c>
      <c r="FN208" s="105">
        <f t="shared" ca="1" si="347"/>
        <v>0.10990350701284594</v>
      </c>
      <c r="FO208" s="104">
        <f ca="1">_xll.DBRW($B$3,$Q$37,$Q$38,$Q$40,$Q$41,$Q$42,$P208,FO$2,FO$4,FO$3)</f>
        <v>1063518.5999999982</v>
      </c>
      <c r="FP208" s="105">
        <f t="shared" ca="1" si="348"/>
        <v>0.12547709456347925</v>
      </c>
      <c r="FQ208" s="86">
        <f t="shared" ca="1" si="349"/>
        <v>-115063.26999999932</v>
      </c>
      <c r="FR208" s="103">
        <f t="shared" ca="1" si="350"/>
        <v>-1.5573587550633303</v>
      </c>
      <c r="FS208" s="23"/>
      <c r="FU208" s="37"/>
      <c r="FV208" s="37"/>
      <c r="FW208" s="37"/>
      <c r="FX208" s="37"/>
      <c r="FY208" s="37"/>
      <c r="FZ208" s="37"/>
      <c r="GA208" s="37"/>
      <c r="GB208" s="37"/>
      <c r="GC208" s="37"/>
      <c r="GD208" s="37"/>
      <c r="GE208" s="37"/>
      <c r="GF208" s="37"/>
      <c r="GG208" s="37"/>
    </row>
    <row r="209" spans="1:189" ht="15" customHeight="1" x14ac:dyDescent="0.25">
      <c r="A209">
        <f t="shared" ca="1" si="272"/>
        <v>1</v>
      </c>
      <c r="C209" s="30"/>
      <c r="D209" s="30"/>
      <c r="E209" s="30">
        <f t="shared" ca="1" si="271"/>
        <v>0</v>
      </c>
      <c r="F209" s="30"/>
      <c r="G209" s="30"/>
      <c r="H209" s="30"/>
      <c r="I209" s="30">
        <f t="shared" ref="I209:I272" ca="1" si="351">IF(A209&lt;&gt;0,IF((AO209+BN209+CM209+DL209+EK209)&lt;&gt;0,ROUND((1-(AO209+BN209+CM209+DL209+EK209))-FP209,5),"VERIF. ELIGIBILITE PMM"),"CHECK "&amp;C195)</f>
        <v>0</v>
      </c>
      <c r="J209" s="30">
        <f t="shared" ca="1" si="273"/>
        <v>0</v>
      </c>
      <c r="K209" s="4"/>
      <c r="L209" s="9"/>
      <c r="M209" s="10"/>
      <c r="N209" s="9"/>
      <c r="O209" s="11"/>
      <c r="P209" s="130" t="s">
        <v>418</v>
      </c>
      <c r="Q209" s="130"/>
      <c r="R209" s="12"/>
      <c r="S209" s="13"/>
      <c r="T209" s="84">
        <f ca="1">_xll.DBRW($B$3,$Q$37,$Q$38,$Q$40,$Q$41,$Q$42,$P209,T$2,T$4,T$3)</f>
        <v>1780783.39</v>
      </c>
      <c r="U209" s="84">
        <f ca="1">_xll.DBRW($B$3,$Q$37,$Q$38,$Q$40,$Q$41,$Q$42,$P209,U$2,U$4,U$3)</f>
        <v>1303832.92</v>
      </c>
      <c r="V209" s="85">
        <f t="shared" ca="1" si="274"/>
        <v>476950.47</v>
      </c>
      <c r="W209" s="106">
        <f t="shared" ca="1" si="275"/>
        <v>0.36580643323532591</v>
      </c>
      <c r="X209" s="15">
        <f ca="1">_xll.DBRW($B$3,$Q$37,$Q$38,$Q$40,$Q$41,$Q$42,$P209,X$2,X$4,X$3)</f>
        <v>-186734.86000000002</v>
      </c>
      <c r="Y209" s="15">
        <f ca="1">_xll.DBRW($B$3,$Q$37,$Q$38,$Q$40,$Q$41,$Q$42,$P209,Y$2,Y$4,Y$3)</f>
        <v>-424165.61</v>
      </c>
      <c r="Z209" s="15">
        <f ca="1">_xll.DBRW($B$3,$Q$37,$Q$38,$Q$40,$Q$41,$Q$42,$P209,Z$2,Z$4,Z$3)</f>
        <v>0</v>
      </c>
      <c r="AA209" s="15">
        <f ca="1">_xll.DBRW($B$3,$Q$37,$Q$38,$Q$40,$Q$41,$Q$42,$P209,AA$2,AA$4,AA$3)</f>
        <v>0</v>
      </c>
      <c r="AB209" s="15">
        <f ca="1">_xll.DBRW($B$3,$Q$37,$Q$38,$Q$40,$Q$41,$Q$42,$P209,AB$2,AB$4,AB$3)</f>
        <v>-1003714.2</v>
      </c>
      <c r="AC209" s="15">
        <f ca="1">_xll.DBRW($B$3,$Q$37,$Q$38,$Q$40,$Q$41,$Q$42,$P209,AC$2,AC$4,AC$3)</f>
        <v>-138856.47999999998</v>
      </c>
      <c r="AD209" s="15">
        <f ca="1">_xll.DBRW($B$3,$Q$37,$Q$38,$Q$40,$Q$41,$Q$42,$P209,AD$2,AD$4,AD$3)</f>
        <v>-165930.35</v>
      </c>
      <c r="AE209" s="15">
        <f ca="1">_xll.DBRW($B$3,$Q$37,$Q$38,$Q$40,$Q$41,$Q$42,$P209,AE$2,AE$4,AE$3)</f>
        <v>0</v>
      </c>
      <c r="AF209" s="15">
        <f ca="1">_xll.DBRW($B$3,$Q$37,$Q$38,$Q$40,$Q$41,$Q$42,$P209,AF$2,AF$4,AF$3)</f>
        <v>0</v>
      </c>
      <c r="AG209" s="15">
        <f ca="1">_xll.DBRW($B$3,$Q$37,$Q$38,$Q$40,$Q$41,$Q$42,$P209,AG$2,AG$4,AG$3)</f>
        <v>-910075.45</v>
      </c>
      <c r="AH209" s="15">
        <f t="shared" ca="1" si="276"/>
        <v>-47878.380000000034</v>
      </c>
      <c r="AI209" s="15">
        <f t="shared" ca="1" si="277"/>
        <v>-258235.25999999998</v>
      </c>
      <c r="AJ209" s="15">
        <f t="shared" ca="1" si="278"/>
        <v>0</v>
      </c>
      <c r="AK209" s="15">
        <f t="shared" ca="1" si="279"/>
        <v>0</v>
      </c>
      <c r="AL209" s="15">
        <f t="shared" ca="1" si="280"/>
        <v>-93638.75</v>
      </c>
      <c r="AM209" s="20"/>
      <c r="AN209" s="16">
        <f ca="1">_xll.DBRW($B$3,$Q$37,$Q$38,$Q$40,$Q$41,$Q$42,$P209,AN$2,AN$4,AN$3)</f>
        <v>0.10486107465321766</v>
      </c>
      <c r="AO209" s="16">
        <f ca="1">_xll.DBRW($B$3,$Q$37,$Q$38,$Q$40,$Q$41,$Q$42,$P209,AO$2,AO$4,AO$3)</f>
        <v>0.10649867622609191</v>
      </c>
      <c r="AP209" s="17">
        <f t="shared" ca="1" si="281"/>
        <v>0.16376015728742505</v>
      </c>
      <c r="AQ209" s="14">
        <f t="shared" ca="1" si="282"/>
        <v>2916.2136804123293</v>
      </c>
      <c r="AR209" s="18">
        <f ca="1">_xll.DBRW($B$3,$Q$37,$Q$38,$Q$40,$Q$41,$Q$42,$P209,AR$2,AR$4,AR$3)</f>
        <v>0</v>
      </c>
      <c r="AS209" s="19">
        <f ca="1">_xll.DBRW($B$3,$Q$37,$Q$38,$Q$40,$Q$41,$Q$42,$P209,AS$2,AS$4,AS$3)</f>
        <v>0</v>
      </c>
      <c r="AT209" s="18">
        <f ca="1">_xll.DBRW($B$3,$Q$37,$Q$38,$Q$40,$Q$41,$Q$42,$P209,AT$2,AT$4,AT$3)</f>
        <v>0</v>
      </c>
      <c r="AU209" s="15">
        <f ca="1">_xll.DBRW($B$3,$Q$37,$Q$38,$Q$40,$Q$41,$Q$42,$P209,AU$2,AU$4,AU$3)</f>
        <v>0</v>
      </c>
      <c r="AV209" s="15">
        <f ca="1">_xll.DBRW($B$3,$Q$37,$Q$38,$Q$40,$Q$41,$Q$42,$P209,AV$2,AV$4,AV$3)</f>
        <v>0</v>
      </c>
      <c r="AW209" s="18">
        <f ca="1">_xll.DBRW($B$3,$Q$37,$Q$38,$Q$40,$Q$41,$Q$42,$P209,AW$2,AW$4,AW$3)</f>
        <v>0</v>
      </c>
      <c r="AX209" s="19">
        <f ca="1">_xll.DBRW($B$3,$Q$37,$Q$38,$Q$40,$Q$41,$Q$42,$P209,AX$2,AX$4,AX$3)</f>
        <v>0</v>
      </c>
      <c r="AY209" s="18">
        <f ca="1">_xll.DBRW($B$3,$Q$37,$Q$38,$Q$40,$Q$41,$Q$42,$P209,AY$2,AY$4,AY$3)</f>
        <v>0</v>
      </c>
      <c r="AZ209" s="15">
        <f ca="1">_xll.DBRW($B$3,$Q$37,$Q$38,$Q$40,$Q$41,$Q$42,$P209,AZ$2,AZ$4,AZ$3)</f>
        <v>0</v>
      </c>
      <c r="BA209" s="15">
        <f ca="1">_xll.DBRW($B$3,$Q$37,$Q$38,$Q$40,$Q$41,$Q$42,$P209,BA$2,BA$4,BA$3)</f>
        <v>0</v>
      </c>
      <c r="BB209" s="18">
        <f t="shared" ca="1" si="283"/>
        <v>0</v>
      </c>
      <c r="BC209" s="18">
        <f t="shared" ca="1" si="284"/>
        <v>0</v>
      </c>
      <c r="BD209" s="18">
        <f t="shared" ca="1" si="285"/>
        <v>0</v>
      </c>
      <c r="BE209" s="15">
        <f t="shared" ca="1" si="286"/>
        <v>0</v>
      </c>
      <c r="BF209" s="15">
        <f t="shared" ca="1" si="287"/>
        <v>0</v>
      </c>
      <c r="BG209" s="15">
        <f t="shared" ca="1" si="288"/>
        <v>0</v>
      </c>
      <c r="BH209" s="15">
        <f t="shared" ca="1" si="289"/>
        <v>0</v>
      </c>
      <c r="BI209" s="15">
        <f t="shared" ca="1" si="290"/>
        <v>2916.2136804123293</v>
      </c>
      <c r="BJ209" s="15">
        <f t="shared" ca="1" si="291"/>
        <v>2916.2136804123293</v>
      </c>
      <c r="BK209" s="15">
        <f t="shared" ca="1" si="292"/>
        <v>-50794.593680412363</v>
      </c>
      <c r="BL209" s="15">
        <f t="shared" ca="1" si="293"/>
        <v>-47878.380000000034</v>
      </c>
      <c r="BM209" s="16">
        <f ca="1">_xll.DBRW($B$3,$Q$37,$Q$38,$Q$40,$Q$41,$Q$42,$P209,BM$2,BM$4,BM$3)</f>
        <v>0.23819045729082189</v>
      </c>
      <c r="BN209" s="16">
        <f ca="1">_xll.DBRW($B$3,$Q$37,$Q$38,$Q$40,$Q$41,$Q$42,$P209,BN$2,BN$4,BN$3)</f>
        <v>0.12726350704505912</v>
      </c>
      <c r="BO209" s="17">
        <f t="shared" ca="1" si="294"/>
        <v>-11.092695024576276</v>
      </c>
      <c r="BP209" s="14">
        <f t="shared" ca="1" si="295"/>
        <v>-197536.87050101071</v>
      </c>
      <c r="BQ209" s="15">
        <f ca="1">_xll.DBRW($B$3,$Q$37,$Q$38,$Q$40,$Q$41,$Q$42,$P209,BQ$2,BQ$4,BQ$3)</f>
        <v>0</v>
      </c>
      <c r="BR209" s="15">
        <f ca="1">_xll.DBRW($B$3,$Q$37,$Q$38,$Q$40,$Q$41,$Q$42,$P209,BR$2,BR$4,BR$3)</f>
        <v>0</v>
      </c>
      <c r="BS209" s="15">
        <f ca="1">_xll.DBRW($B$3,$Q$37,$Q$38,$Q$40,$Q$41,$Q$42,$P209,BS$2,BS$4,BS$3)</f>
        <v>0</v>
      </c>
      <c r="BT209" s="15">
        <f ca="1">_xll.DBRW($B$3,$Q$37,$Q$38,$Q$40,$Q$41,$Q$42,$P209,BT$2,BT$4,BT$3)</f>
        <v>0</v>
      </c>
      <c r="BU209" s="15">
        <f ca="1">_xll.DBRW($B$3,$Q$37,$Q$38,$Q$40,$Q$41,$Q$42,$P209,BU$2,BU$4,BU$3)</f>
        <v>0</v>
      </c>
      <c r="BV209" s="15">
        <f ca="1">_xll.DBRW($B$3,$Q$37,$Q$38,$Q$40,$Q$41,$Q$42,$P209,BV$2,BV$4,BV$3)</f>
        <v>0</v>
      </c>
      <c r="BW209" s="15">
        <f ca="1">_xll.DBRW($B$3,$Q$37,$Q$38,$Q$40,$Q$41,$Q$42,$P209,BW$2,BW$4,BW$3)</f>
        <v>0</v>
      </c>
      <c r="BX209" s="15">
        <f ca="1">_xll.DBRW($B$3,$Q$37,$Q$38,$Q$40,$Q$41,$Q$42,$P209,BX$2,BX$4,BX$3)</f>
        <v>0</v>
      </c>
      <c r="BY209" s="15">
        <f ca="1">_xll.DBRW($B$3,$Q$37,$Q$38,$Q$40,$Q$41,$Q$42,$P209,BY$2,BY$4,BY$3)</f>
        <v>0</v>
      </c>
      <c r="BZ209" s="15">
        <f ca="1">_xll.DBRW($B$3,$Q$37,$Q$38,$Q$40,$Q$41,$Q$42,$P209,BZ$2,BZ$4,BZ$3)</f>
        <v>0</v>
      </c>
      <c r="CA209" s="15">
        <f t="shared" ca="1" si="296"/>
        <v>0</v>
      </c>
      <c r="CB209" s="15">
        <f t="shared" ca="1" si="297"/>
        <v>0</v>
      </c>
      <c r="CC209" s="15">
        <f t="shared" ca="1" si="298"/>
        <v>0</v>
      </c>
      <c r="CD209" s="15">
        <f t="shared" ca="1" si="299"/>
        <v>0</v>
      </c>
      <c r="CE209" s="15">
        <f t="shared" ca="1" si="300"/>
        <v>0</v>
      </c>
      <c r="CF209" s="15">
        <f t="shared" ca="1" si="301"/>
        <v>0</v>
      </c>
      <c r="CG209" s="15">
        <f t="shared" ca="1" si="302"/>
        <v>0</v>
      </c>
      <c r="CH209" s="15">
        <f t="shared" ca="1" si="303"/>
        <v>-197536.87050101071</v>
      </c>
      <c r="CI209" s="15">
        <f t="shared" ca="1" si="304"/>
        <v>-197536.87050101071</v>
      </c>
      <c r="CJ209" s="15">
        <f t="shared" ca="1" si="305"/>
        <v>-60698.389498989265</v>
      </c>
      <c r="CK209" s="15">
        <f t="shared" ca="1" si="306"/>
        <v>-258235.25999999998</v>
      </c>
      <c r="CL209" s="16">
        <f ca="1">_xll.DBRW($B$3,$Q$37,$Q$38,$Q$40,$Q$41,$Q$42,$P209,CL$2,CL$4,CL$3)</f>
        <v>0</v>
      </c>
      <c r="CM209" s="16">
        <f ca="1">_xll.DBRW($B$3,$Q$37,$Q$38,$Q$40,$Q$41,$Q$42,$P209,CM$2,CM$4,CM$3)</f>
        <v>0</v>
      </c>
      <c r="CN209" s="17">
        <f t="shared" ca="1" si="307"/>
        <v>0</v>
      </c>
      <c r="CO209" s="14">
        <f t="shared" ca="1" si="308"/>
        <v>0</v>
      </c>
      <c r="CP209" s="15">
        <f ca="1">_xll.DBRW($B$3,$Q$37,$Q$38,$Q$40,$Q$41,$Q$42,$P209,CP$2,CP$4,CP$3)</f>
        <v>0</v>
      </c>
      <c r="CQ209" s="15">
        <f ca="1">_xll.DBRW($B$3,$Q$37,$Q$38,$Q$40,$Q$41,$Q$42,$P209,CQ$2,CQ$4,CQ$3)</f>
        <v>0</v>
      </c>
      <c r="CR209" s="15">
        <f ca="1">_xll.DBRW($B$3,$Q$37,$Q$38,$Q$40,$Q$41,$Q$42,$P209,CR$2,CR$4,CR$3)</f>
        <v>0</v>
      </c>
      <c r="CS209" s="15">
        <f ca="1">_xll.DBRW($B$3,$Q$37,$Q$38,$Q$40,$Q$41,$Q$42,$P209,CS$2,CS$4,CS$3)</f>
        <v>0</v>
      </c>
      <c r="CT209" s="15">
        <f ca="1">_xll.DBRW($B$3,$Q$37,$Q$38,$Q$40,$Q$41,$Q$42,$P209,CT$2,CT$4,CT$3)</f>
        <v>0</v>
      </c>
      <c r="CU209" s="15">
        <f ca="1">_xll.DBRW($B$3,$Q$37,$Q$38,$Q$40,$Q$41,$Q$42,$P209,CU$2,CU$4,CU$3)</f>
        <v>0</v>
      </c>
      <c r="CV209" s="15">
        <f ca="1">_xll.DBRW($B$3,$Q$37,$Q$38,$Q$40,$Q$41,$Q$42,$P209,CV$2,CV$4,CV$3)</f>
        <v>0</v>
      </c>
      <c r="CW209" s="15">
        <f ca="1">_xll.DBRW($B$3,$Q$37,$Q$38,$Q$40,$Q$41,$Q$42,$P209,CW$2,CW$4,CW$3)</f>
        <v>0</v>
      </c>
      <c r="CX209" s="15">
        <f ca="1">_xll.DBRW($B$3,$Q$37,$Q$38,$Q$40,$Q$41,$Q$42,$P209,CX$2,CX$4,CX$3)</f>
        <v>0</v>
      </c>
      <c r="CY209" s="15">
        <f ca="1">_xll.DBRW($B$3,$Q$37,$Q$38,$Q$40,$Q$41,$Q$42,$P209,CY$2,CY$4,CY$3)</f>
        <v>0</v>
      </c>
      <c r="CZ209" s="15">
        <f t="shared" ca="1" si="309"/>
        <v>0</v>
      </c>
      <c r="DA209" s="15">
        <f t="shared" ca="1" si="310"/>
        <v>0</v>
      </c>
      <c r="DB209" s="15">
        <f t="shared" ca="1" si="311"/>
        <v>0</v>
      </c>
      <c r="DC209" s="15">
        <f t="shared" ca="1" si="312"/>
        <v>0</v>
      </c>
      <c r="DD209" s="15">
        <f t="shared" ca="1" si="313"/>
        <v>0</v>
      </c>
      <c r="DE209" s="15">
        <f t="shared" ca="1" si="314"/>
        <v>0</v>
      </c>
      <c r="DF209" s="15">
        <f t="shared" ca="1" si="315"/>
        <v>0</v>
      </c>
      <c r="DG209" s="15">
        <f t="shared" ca="1" si="316"/>
        <v>0</v>
      </c>
      <c r="DH209" s="15">
        <f t="shared" ca="1" si="317"/>
        <v>0</v>
      </c>
      <c r="DI209" s="15">
        <f t="shared" ca="1" si="318"/>
        <v>0</v>
      </c>
      <c r="DJ209" s="15">
        <f t="shared" ca="1" si="319"/>
        <v>0</v>
      </c>
      <c r="DK209" s="16">
        <f ca="1">_xll.DBRW($B$3,$Q$37,$Q$38,$Q$40,$Q$41,$Q$42,$P209,DK$2,DK$4,DK$3)</f>
        <v>0</v>
      </c>
      <c r="DL209" s="16">
        <f ca="1">_xll.DBRW($B$3,$Q$37,$Q$38,$Q$40,$Q$41,$Q$42,$P209,DL$2,DL$4,DL$3)</f>
        <v>0</v>
      </c>
      <c r="DM209" s="17">
        <f t="shared" ca="1" si="320"/>
        <v>0</v>
      </c>
      <c r="DN209" s="14">
        <f t="shared" ca="1" si="321"/>
        <v>0</v>
      </c>
      <c r="DO209" s="15">
        <f ca="1">_xll.DBRW($B$3,$Q$37,$Q$38,$Q$40,$Q$41,$Q$42,$P209,DO$2,DO$4,DO$3)</f>
        <v>0</v>
      </c>
      <c r="DP209" s="15">
        <f ca="1">_xll.DBRW($B$3,$Q$37,$Q$38,$Q$40,$Q$41,$Q$42,$P209,DP$2,DP$4,DP$3)</f>
        <v>0</v>
      </c>
      <c r="DQ209" s="15">
        <f ca="1">_xll.DBRW($B$3,$Q$37,$Q$38,$Q$40,$Q$41,$Q$42,$P209,DQ$2,DQ$4,DQ$3)</f>
        <v>0</v>
      </c>
      <c r="DR209" s="15">
        <f ca="1">_xll.DBRW($B$3,$Q$37,$Q$38,$Q$40,$Q$41,$Q$42,$P209,DR$2,DR$4,DR$3)</f>
        <v>0</v>
      </c>
      <c r="DS209" s="15">
        <f ca="1">_xll.DBRW($B$3,$Q$37,$Q$38,$Q$40,$Q$41,$Q$42,$P209,DS$2,DS$4,DS$3)</f>
        <v>0</v>
      </c>
      <c r="DT209" s="15">
        <f ca="1">_xll.DBRW($B$3,$Q$37,$Q$38,$Q$40,$Q$41,$Q$42,$P209,DT$2,DT$4,DT$3)</f>
        <v>0</v>
      </c>
      <c r="DU209" s="15">
        <f ca="1">_xll.DBRW($B$3,$Q$37,$Q$38,$Q$40,$Q$41,$Q$42,$P209,DU$2,DU$4,DU$3)</f>
        <v>0</v>
      </c>
      <c r="DV209" s="15">
        <f ca="1">_xll.DBRW($B$3,$Q$37,$Q$38,$Q$40,$Q$41,$Q$42,$P209,DV$2,DV$4,DV$3)</f>
        <v>0</v>
      </c>
      <c r="DW209" s="15">
        <f ca="1">_xll.DBRW($B$3,$Q$37,$Q$38,$Q$40,$Q$41,$Q$42,$P209,DW$2,DW$4,DW$3)</f>
        <v>0</v>
      </c>
      <c r="DX209" s="15">
        <f ca="1">_xll.DBRW($B$3,$Q$37,$Q$38,$Q$40,$Q$41,$Q$42,$P209,DX$2,DX$4,DX$3)</f>
        <v>0</v>
      </c>
      <c r="DY209" s="15">
        <f t="shared" ca="1" si="322"/>
        <v>0</v>
      </c>
      <c r="DZ209" s="15">
        <f t="shared" ca="1" si="323"/>
        <v>0</v>
      </c>
      <c r="EA209" s="15">
        <f t="shared" ca="1" si="324"/>
        <v>0</v>
      </c>
      <c r="EB209" s="15">
        <f t="shared" ca="1" si="325"/>
        <v>0</v>
      </c>
      <c r="EC209" s="15">
        <f t="shared" ca="1" si="326"/>
        <v>0</v>
      </c>
      <c r="ED209" s="15">
        <f t="shared" ca="1" si="327"/>
        <v>0</v>
      </c>
      <c r="EE209" s="15">
        <f t="shared" ca="1" si="328"/>
        <v>0</v>
      </c>
      <c r="EF209" s="15">
        <f t="shared" ca="1" si="329"/>
        <v>0</v>
      </c>
      <c r="EG209" s="15">
        <f t="shared" ca="1" si="330"/>
        <v>0</v>
      </c>
      <c r="EH209" s="15">
        <f t="shared" ca="1" si="331"/>
        <v>0</v>
      </c>
      <c r="EI209" s="15">
        <f t="shared" ca="1" si="332"/>
        <v>0</v>
      </c>
      <c r="EJ209" s="16">
        <f ca="1">_xll.DBRW($B$3,$Q$37,$Q$38,$Q$40,$Q$41,$Q$42,$P209,EJ$2,EJ$4,EJ$3)</f>
        <v>0.56363632187741819</v>
      </c>
      <c r="EK209" s="16">
        <f ca="1">_xll.DBRW($B$3,$Q$37,$Q$38,$Q$40,$Q$41,$Q$42,$P209,EK$2,EK$4,EK$3)</f>
        <v>0.69800005509908436</v>
      </c>
      <c r="EL209" s="17">
        <f t="shared" ca="1" si="333"/>
        <v>13.436373322166617</v>
      </c>
      <c r="EM209" s="14">
        <f t="shared" ca="1" si="334"/>
        <v>239272.70433953416</v>
      </c>
      <c r="EN209" s="15">
        <f ca="1">_xll.DBRW($B$3,$Q$37,$Q$38,$Q$40,$Q$41,$Q$42,$P209,EN$2,EN$4,EN$3)</f>
        <v>0</v>
      </c>
      <c r="EO209" s="15">
        <f ca="1">_xll.DBRW($B$3,$Q$37,$Q$38,$Q$40,$Q$41,$Q$42,$P209,EO$2,EO$4,EO$3)</f>
        <v>0</v>
      </c>
      <c r="EP209" s="15">
        <f ca="1">_xll.DBRW($B$3,$Q$37,$Q$38,$Q$40,$Q$41,$Q$42,$P209,EP$2,EP$4,EP$3)</f>
        <v>0</v>
      </c>
      <c r="EQ209" s="15">
        <f ca="1">_xll.DBRW($B$3,$Q$37,$Q$38,$Q$40,$Q$41,$Q$42,$P209,EQ$2,EQ$4,EQ$3)</f>
        <v>0</v>
      </c>
      <c r="ER209" s="15">
        <f ca="1">_xll.DBRW($B$3,$Q$37,$Q$38,$Q$40,$Q$41,$Q$42,$P209,ER$2,ER$4,ER$3)</f>
        <v>0</v>
      </c>
      <c r="ES209" s="15">
        <f ca="1">_xll.DBRW($B$3,$Q$37,$Q$38,$Q$40,$Q$41,$Q$42,$P209,ES$2,ES$4,ES$3)</f>
        <v>0</v>
      </c>
      <c r="ET209" s="15">
        <f ca="1">_xll.DBRW($B$3,$Q$37,$Q$38,$Q$40,$Q$41,$Q$42,$P209,ET$2,ET$4,ET$3)</f>
        <v>0</v>
      </c>
      <c r="EU209" s="15">
        <f ca="1">_xll.DBRW($B$3,$Q$37,$Q$38,$Q$40,$Q$41,$Q$42,$P209,EU$2,EU$4,EU$3)</f>
        <v>0</v>
      </c>
      <c r="EV209" s="15">
        <f ca="1">_xll.DBRW($B$3,$Q$37,$Q$38,$Q$40,$Q$41,$Q$42,$P209,EV$2,EV$4,EV$3)</f>
        <v>0</v>
      </c>
      <c r="EW209" s="15">
        <f ca="1">_xll.DBRW($B$3,$Q$37,$Q$38,$Q$40,$Q$41,$Q$42,$P209,EW$2,EW$4,EW$3)</f>
        <v>0</v>
      </c>
      <c r="EX209" s="15">
        <f t="shared" ca="1" si="335"/>
        <v>0</v>
      </c>
      <c r="EY209" s="15">
        <f t="shared" ca="1" si="336"/>
        <v>0</v>
      </c>
      <c r="EZ209" s="15">
        <f t="shared" ca="1" si="337"/>
        <v>0</v>
      </c>
      <c r="FA209" s="15">
        <f t="shared" ca="1" si="338"/>
        <v>0</v>
      </c>
      <c r="FB209" s="15">
        <f t="shared" ca="1" si="339"/>
        <v>0</v>
      </c>
      <c r="FC209" s="15">
        <f t="shared" ca="1" si="340"/>
        <v>0</v>
      </c>
      <c r="FD209" s="15">
        <f t="shared" ca="1" si="341"/>
        <v>0</v>
      </c>
      <c r="FE209" s="15">
        <f t="shared" ca="1" si="342"/>
        <v>239272.70433953416</v>
      </c>
      <c r="FF209" s="15">
        <f t="shared" ca="1" si="343"/>
        <v>239272.70433953416</v>
      </c>
      <c r="FG209" s="15">
        <f t="shared" ca="1" si="344"/>
        <v>-332911.45433953416</v>
      </c>
      <c r="FH209" s="15">
        <f t="shared" ca="1" si="345"/>
        <v>-93638.75</v>
      </c>
      <c r="FI209" s="20"/>
      <c r="FJ209" s="85">
        <f t="shared" ca="1" si="346"/>
        <v>-444404.43751893577</v>
      </c>
      <c r="FK209" s="21"/>
      <c r="FL209" s="22"/>
      <c r="FM209" s="104">
        <f ca="1">_xll.DBRW($B$3,$Q$37,$Q$38,$Q$40,$Q$41,$Q$42,$P209,FM$2,FM$4,FM$3)</f>
        <v>166168.71999999994</v>
      </c>
      <c r="FN209" s="105">
        <f t="shared" ca="1" si="347"/>
        <v>9.3312146178542221E-2</v>
      </c>
      <c r="FO209" s="104">
        <f ca="1">_xll.DBRW($B$3,$Q$37,$Q$38,$Q$40,$Q$41,$Q$42,$P209,FO$2,FO$4,FO$3)</f>
        <v>88970.63999999981</v>
      </c>
      <c r="FP209" s="105">
        <f t="shared" ca="1" si="348"/>
        <v>6.8237761629764512E-2</v>
      </c>
      <c r="FQ209" s="86">
        <f t="shared" ca="1" si="349"/>
        <v>77198.080000000133</v>
      </c>
      <c r="FR209" s="103">
        <f t="shared" ca="1" si="350"/>
        <v>2.5074384548777711</v>
      </c>
      <c r="FS209" s="23"/>
      <c r="FU209" s="37"/>
      <c r="FV209" s="37"/>
      <c r="FW209" s="37"/>
      <c r="FX209" s="37"/>
      <c r="FY209" s="37"/>
      <c r="FZ209" s="37"/>
      <c r="GA209" s="37"/>
      <c r="GB209" s="37"/>
      <c r="GC209" s="37"/>
      <c r="GD209" s="37"/>
      <c r="GE209" s="37"/>
      <c r="GF209" s="37"/>
      <c r="GG209" s="37"/>
    </row>
    <row r="210" spans="1:189" ht="15" customHeight="1" x14ac:dyDescent="0.25">
      <c r="A210">
        <f t="shared" ca="1" si="272"/>
        <v>1</v>
      </c>
      <c r="C210" s="30"/>
      <c r="D210" s="30"/>
      <c r="E210" s="30">
        <f t="shared" ref="E210:E273" ca="1" si="352">IF(A210&lt;&gt;0,IF((AN210+BM210+CL210+DK210+EJ210)&lt;&gt;0,ROUND((1-(AN210+BM210+CL210+DK210+EJ210))-FN210,5),"VERIF. ELIGIBILITE PMM"),"CHECK "&amp;C195)</f>
        <v>0</v>
      </c>
      <c r="F210" s="30"/>
      <c r="G210" s="30"/>
      <c r="H210" s="30"/>
      <c r="I210" s="30">
        <f t="shared" ca="1" si="351"/>
        <v>0</v>
      </c>
      <c r="J210" s="30">
        <f t="shared" ca="1" si="273"/>
        <v>0</v>
      </c>
      <c r="K210" s="4"/>
      <c r="L210" s="9"/>
      <c r="M210" s="10"/>
      <c r="N210" s="9"/>
      <c r="O210" s="11"/>
      <c r="P210" s="130" t="s">
        <v>209</v>
      </c>
      <c r="Q210" s="130"/>
      <c r="R210" s="12"/>
      <c r="S210" s="13"/>
      <c r="T210" s="84">
        <f ca="1">_xll.DBRW($B$3,$Q$37,$Q$38,$Q$40,$Q$41,$Q$42,$P210,T$2,T$4,T$3)</f>
        <v>1500258.8599999999</v>
      </c>
      <c r="U210" s="84">
        <f ca="1">_xll.DBRW($B$3,$Q$37,$Q$38,$Q$40,$Q$41,$Q$42,$P210,U$2,U$4,U$3)</f>
        <v>1018338.19</v>
      </c>
      <c r="V210" s="85">
        <f t="shared" ca="1" si="274"/>
        <v>481920.66999999993</v>
      </c>
      <c r="W210" s="106">
        <f t="shared" ca="1" si="275"/>
        <v>0.4732422634567009</v>
      </c>
      <c r="X210" s="15">
        <f ca="1">_xll.DBRW($B$3,$Q$37,$Q$38,$Q$40,$Q$41,$Q$42,$P210,X$2,X$4,X$3)</f>
        <v>-382479.73999999987</v>
      </c>
      <c r="Y210" s="15">
        <f ca="1">_xll.DBRW($B$3,$Q$37,$Q$38,$Q$40,$Q$41,$Q$42,$P210,Y$2,Y$4,Y$3)</f>
        <v>-123640.28000000003</v>
      </c>
      <c r="Z210" s="15">
        <f ca="1">_xll.DBRW($B$3,$Q$37,$Q$38,$Q$40,$Q$41,$Q$42,$P210,Z$2,Z$4,Z$3)</f>
        <v>-156445.27999999997</v>
      </c>
      <c r="AA210" s="15">
        <f ca="1">_xll.DBRW($B$3,$Q$37,$Q$38,$Q$40,$Q$41,$Q$42,$P210,AA$2,AA$4,AA$3)</f>
        <v>-428753.37</v>
      </c>
      <c r="AB210" s="15">
        <f ca="1">_xll.DBRW($B$3,$Q$37,$Q$38,$Q$40,$Q$41,$Q$42,$P210,AB$2,AB$4,AB$3)</f>
        <v>-521062.93999999994</v>
      </c>
      <c r="AC210" s="15">
        <f ca="1">_xll.DBRW($B$3,$Q$37,$Q$38,$Q$40,$Q$41,$Q$42,$P210,AC$2,AC$4,AC$3)</f>
        <v>-396214.91999999993</v>
      </c>
      <c r="AD210" s="15">
        <f ca="1">_xll.DBRW($B$3,$Q$37,$Q$38,$Q$40,$Q$41,$Q$42,$P210,AD$2,AD$4,AD$3)</f>
        <v>-134103.84</v>
      </c>
      <c r="AE210" s="15">
        <f ca="1">_xll.DBRW($B$3,$Q$37,$Q$38,$Q$40,$Q$41,$Q$42,$P210,AE$2,AE$4,AE$3)</f>
        <v>-162196.87</v>
      </c>
      <c r="AF210" s="15">
        <f ca="1">_xll.DBRW($B$3,$Q$37,$Q$38,$Q$40,$Q$41,$Q$42,$P210,AF$2,AF$4,AF$3)</f>
        <v>-214203.17000000007</v>
      </c>
      <c r="AG210" s="15">
        <f ca="1">_xll.DBRW($B$3,$Q$37,$Q$38,$Q$40,$Q$41,$Q$42,$P210,AG$2,AG$4,AG$3)</f>
        <v>-319129.7</v>
      </c>
      <c r="AH210" s="15">
        <f t="shared" ca="1" si="276"/>
        <v>13735.180000000051</v>
      </c>
      <c r="AI210" s="15">
        <f t="shared" ca="1" si="277"/>
        <v>10463.559999999969</v>
      </c>
      <c r="AJ210" s="15">
        <f t="shared" ca="1" si="278"/>
        <v>5751.5900000000256</v>
      </c>
      <c r="AK210" s="15">
        <f t="shared" ca="1" si="279"/>
        <v>-214550.19999999992</v>
      </c>
      <c r="AL210" s="15">
        <f t="shared" ca="1" si="280"/>
        <v>-201933.23999999993</v>
      </c>
      <c r="AM210" s="20"/>
      <c r="AN210" s="16">
        <f ca="1">_xll.DBRW($B$3,$Q$37,$Q$38,$Q$40,$Q$41,$Q$42,$P210,AN$2,AN$4,AN$3)</f>
        <v>0.25494249705680788</v>
      </c>
      <c r="AO210" s="16">
        <f ca="1">_xll.DBRW($B$3,$Q$37,$Q$38,$Q$40,$Q$41,$Q$42,$P210,AO$2,AO$4,AO$3)</f>
        <v>0.3890798988889928</v>
      </c>
      <c r="AP210" s="17">
        <f t="shared" ca="1" si="281"/>
        <v>13.413740183218492</v>
      </c>
      <c r="AQ210" s="14">
        <f t="shared" ca="1" si="282"/>
        <v>201240.82555611568</v>
      </c>
      <c r="AR210" s="18">
        <f ca="1">_xll.DBRW($B$3,$Q$37,$Q$38,$Q$40,$Q$41,$Q$42,$P210,AR$2,AR$4,AR$3)</f>
        <v>19771.503747738425</v>
      </c>
      <c r="AS210" s="19">
        <f ca="1">_xll.DBRW($B$3,$Q$37,$Q$38,$Q$40,$Q$41,$Q$42,$P210,AS$2,AS$4,AS$3)</f>
        <v>1.8708716550130079E-4</v>
      </c>
      <c r="AT210" s="18">
        <f ca="1">_xll.DBRW($B$3,$Q$37,$Q$38,$Q$40,$Q$41,$Q$42,$P210,AT$2,AT$4,AT$3)</f>
        <v>14.50913298710844</v>
      </c>
      <c r="AU210" s="15">
        <f ca="1">_xll.DBRW($B$3,$Q$37,$Q$38,$Q$40,$Q$41,$Q$42,$P210,AU$2,AU$4,AU$3)</f>
        <v>19.345000000000002</v>
      </c>
      <c r="AV210" s="15">
        <f ca="1">_xll.DBRW($B$3,$Q$37,$Q$38,$Q$40,$Q$41,$Q$42,$P210,AV$2,AV$4,AV$3)</f>
        <v>103401</v>
      </c>
      <c r="AW210" s="18">
        <f ca="1">_xll.DBRW($B$3,$Q$37,$Q$38,$Q$40,$Q$41,$Q$42,$P210,AW$2,AW$4,AW$3)</f>
        <v>18540.087837160325</v>
      </c>
      <c r="AX210" s="19">
        <f ca="1">_xll.DBRW($B$3,$Q$37,$Q$38,$Q$40,$Q$41,$Q$42,$P210,AX$2,AX$4,AX$3)</f>
        <v>6.4020094764889919E-5</v>
      </c>
      <c r="AY210" s="18">
        <f ca="1">_xll.DBRW($B$3,$Q$37,$Q$38,$Q$40,$Q$41,$Q$42,$P210,AY$2,AY$4,AY$3)</f>
        <v>3.0506283765202391</v>
      </c>
      <c r="AZ210" s="15">
        <f ca="1">_xll.DBRW($B$3,$Q$37,$Q$38,$Q$40,$Q$41,$Q$42,$P210,AZ$2,AZ$4,AZ$3)</f>
        <v>21.370714285714289</v>
      </c>
      <c r="BA210" s="15">
        <f ca="1">_xll.DBRW($B$3,$Q$37,$Q$38,$Q$40,$Q$41,$Q$42,$P210,BA$2,BA$4,BA$3)</f>
        <v>333812.59999999998</v>
      </c>
      <c r="BB210" s="18">
        <f t="shared" ca="1" si="283"/>
        <v>1231.4159105781</v>
      </c>
      <c r="BC210" s="18">
        <f t="shared" ca="1" si="284"/>
        <v>1.2306707073641088E-4</v>
      </c>
      <c r="BD210" s="18">
        <f t="shared" ca="1" si="285"/>
        <v>11.458504610588202</v>
      </c>
      <c r="BE210" s="15">
        <f t="shared" ca="1" si="286"/>
        <v>-23821.740790133346</v>
      </c>
      <c r="BF210" s="15">
        <f t="shared" ca="1" si="287"/>
        <v>-735248.22777423705</v>
      </c>
      <c r="BG210" s="15">
        <f t="shared" ca="1" si="288"/>
        <v>302061.18230087316</v>
      </c>
      <c r="BH210" s="15">
        <f t="shared" ca="1" si="289"/>
        <v>658249.61181961291</v>
      </c>
      <c r="BI210" s="15">
        <f t="shared" ca="1" si="290"/>
        <v>0</v>
      </c>
      <c r="BJ210" s="15">
        <f t="shared" ca="1" si="291"/>
        <v>201240.82555611565</v>
      </c>
      <c r="BK210" s="15">
        <f t="shared" ca="1" si="292"/>
        <v>-187505.64555611563</v>
      </c>
      <c r="BL210" s="15">
        <f t="shared" ca="1" si="293"/>
        <v>13735.180000000022</v>
      </c>
      <c r="BM210" s="16">
        <f ca="1">_xll.DBRW($B$3,$Q$37,$Q$38,$Q$40,$Q$41,$Q$42,$P210,BM$2,BM$4,BM$3)</f>
        <v>8.2412631110873782E-2</v>
      </c>
      <c r="BN210" s="16">
        <f ca="1">_xll.DBRW($B$3,$Q$37,$Q$38,$Q$40,$Q$41,$Q$42,$P210,BN$2,BN$4,BN$3)</f>
        <v>0.13168890386012136</v>
      </c>
      <c r="BO210" s="17">
        <f t="shared" ca="1" si="294"/>
        <v>4.9276272749247578</v>
      </c>
      <c r="BP210" s="14">
        <f t="shared" ca="1" si="295"/>
        <v>73927.164779835235</v>
      </c>
      <c r="BQ210" s="15">
        <f ca="1">_xll.DBRW($B$3,$Q$37,$Q$38,$Q$40,$Q$41,$Q$42,$P210,BQ$2,BQ$4,BQ$3)</f>
        <v>1.1957358246051781</v>
      </c>
      <c r="BR210" s="15">
        <f ca="1">_xll.DBRW($B$3,$Q$37,$Q$38,$Q$40,$Q$41,$Q$42,$P210,BR$2,BR$4,BR$3)</f>
        <v>1</v>
      </c>
      <c r="BS210" s="15">
        <f ca="1">_xll.DBRW($B$3,$Q$37,$Q$38,$Q$40,$Q$41,$Q$42,$P210,BS$2,BS$4,BS$3)</f>
        <v>14.50913298710844</v>
      </c>
      <c r="BT210" s="15">
        <f ca="1">_xll.DBRW($B$3,$Q$37,$Q$38,$Q$40,$Q$41,$Q$42,$P210,BT$2,BT$4,BT$3)</f>
        <v>103401</v>
      </c>
      <c r="BU210" s="15">
        <f ca="1">_xll.DBRW($B$3,$Q$37,$Q$38,$Q$40,$Q$41,$Q$42,$P210,BU$2,BU$4,BU$3)</f>
        <v>103401</v>
      </c>
      <c r="BV210" s="15">
        <f ca="1">_xll.DBRW($B$3,$Q$37,$Q$38,$Q$40,$Q$41,$Q$42,$P210,BV$2,BV$4,BV$3)</f>
        <v>0.4017339069885319</v>
      </c>
      <c r="BW210" s="15">
        <f ca="1">_xll.DBRW($B$3,$Q$37,$Q$38,$Q$40,$Q$41,$Q$42,$P210,BW$2,BW$4,BW$3)</f>
        <v>1</v>
      </c>
      <c r="BX210" s="15">
        <f ca="1">_xll.DBRW($B$3,$Q$37,$Q$38,$Q$40,$Q$41,$Q$42,$P210,BX$2,BX$4,BX$3)</f>
        <v>3.0506283765202391</v>
      </c>
      <c r="BY210" s="15">
        <f ca="1">_xll.DBRW($B$3,$Q$37,$Q$38,$Q$40,$Q$41,$Q$42,$P210,BY$2,BY$4,BY$3)</f>
        <v>333812.59999999998</v>
      </c>
      <c r="BZ210" s="15">
        <f ca="1">_xll.DBRW($B$3,$Q$37,$Q$38,$Q$40,$Q$41,$Q$42,$P210,BZ$2,BZ$4,BZ$3)</f>
        <v>333812.59999999998</v>
      </c>
      <c r="CA210" s="15">
        <f t="shared" ca="1" si="296"/>
        <v>0.79400191761664618</v>
      </c>
      <c r="CB210" s="15">
        <f t="shared" ca="1" si="297"/>
        <v>0</v>
      </c>
      <c r="CC210" s="15">
        <f t="shared" ca="1" si="298"/>
        <v>11.458504610588202</v>
      </c>
      <c r="CD210" s="15">
        <f t="shared" ca="1" si="299"/>
        <v>-82100.592283478836</v>
      </c>
      <c r="CE210" s="15">
        <f t="shared" ca="1" si="300"/>
        <v>0</v>
      </c>
      <c r="CF210" s="15">
        <f t="shared" ca="1" si="301"/>
        <v>97644.202427064563</v>
      </c>
      <c r="CG210" s="15">
        <f t="shared" ca="1" si="302"/>
        <v>58383.554636249501</v>
      </c>
      <c r="CH210" s="15">
        <f t="shared" ca="1" si="303"/>
        <v>0</v>
      </c>
      <c r="CI210" s="15">
        <f t="shared" ca="1" si="304"/>
        <v>73927.164779835235</v>
      </c>
      <c r="CJ210" s="15">
        <f t="shared" ca="1" si="305"/>
        <v>-63463.604779835259</v>
      </c>
      <c r="CK210" s="15">
        <f t="shared" ca="1" si="306"/>
        <v>10463.559999999976</v>
      </c>
      <c r="CL210" s="16">
        <f ca="1">_xll.DBRW($B$3,$Q$37,$Q$38,$Q$40,$Q$41,$Q$42,$P210,CL$2,CL$4,CL$3)</f>
        <v>0.10427885758328398</v>
      </c>
      <c r="CM210" s="16">
        <f ca="1">_xll.DBRW($B$3,$Q$37,$Q$38,$Q$40,$Q$41,$Q$42,$P210,CM$2,CM$4,CM$3)</f>
        <v>0.15927603579317789</v>
      </c>
      <c r="CN210" s="17">
        <f t="shared" ca="1" si="307"/>
        <v>5.4997178209893915</v>
      </c>
      <c r="CO210" s="14">
        <f t="shared" ca="1" si="308"/>
        <v>82510.003884392296</v>
      </c>
      <c r="CP210" s="15">
        <f ca="1">_xll.DBRW($B$3,$Q$37,$Q$38,$Q$40,$Q$41,$Q$42,$P210,CP$2,CP$4,CP$3)</f>
        <v>8.1968605260400285</v>
      </c>
      <c r="CQ210" s="15">
        <f ca="1">_xll.DBRW($B$3,$Q$37,$Q$38,$Q$40,$Q$41,$Q$42,$P210,CQ$2,CQ$4,CQ$3)</f>
        <v>0.18458235413584007</v>
      </c>
      <c r="CR210" s="15">
        <f ca="1">_xll.DBRW($B$3,$Q$37,$Q$38,$Q$40,$Q$41,$Q$42,$P210,CR$2,CR$4,CR$3)</f>
        <v>14.50913298710844</v>
      </c>
      <c r="CS210" s="15">
        <f ca="1">_xll.DBRW($B$3,$Q$37,$Q$38,$Q$40,$Q$41,$Q$42,$P210,CS$2,CS$4,CS$3)</f>
        <v>19086</v>
      </c>
      <c r="CT210" s="15">
        <f ca="1">_xll.DBRW($B$3,$Q$37,$Q$38,$Q$40,$Q$41,$Q$42,$P210,CT$2,CT$4,CT$3)</f>
        <v>103401</v>
      </c>
      <c r="CU210" s="15">
        <f ca="1">_xll.DBRW($B$3,$Q$37,$Q$38,$Q$40,$Q$41,$Q$42,$P210,CU$2,CU$4,CU$3)</f>
        <v>1.3946551175759083</v>
      </c>
      <c r="CV210" s="15">
        <f ca="1">_xll.DBRW($B$3,$Q$37,$Q$38,$Q$40,$Q$41,$Q$42,$P210,CV$2,CV$4,CV$3)</f>
        <v>0.34839580650940083</v>
      </c>
      <c r="CW210" s="15">
        <f ca="1">_xll.DBRW($B$3,$Q$37,$Q$38,$Q$40,$Q$41,$Q$42,$P210,CW$2,CW$4,CW$3)</f>
        <v>3.0506283765202391</v>
      </c>
      <c r="CX210" s="15">
        <f ca="1">_xll.DBRW($B$3,$Q$37,$Q$38,$Q$40,$Q$41,$Q$42,$P210,CX$2,CX$4,CX$3)</f>
        <v>116298.91</v>
      </c>
      <c r="CY210" s="15">
        <f ca="1">_xll.DBRW($B$3,$Q$37,$Q$38,$Q$40,$Q$41,$Q$42,$P210,CY$2,CY$4,CY$3)</f>
        <v>333812.59999999998</v>
      </c>
      <c r="CZ210" s="15">
        <f t="shared" ca="1" si="309"/>
        <v>6.8022054084641201</v>
      </c>
      <c r="DA210" s="15">
        <f t="shared" ca="1" si="310"/>
        <v>-0.16381345237356076</v>
      </c>
      <c r="DB210" s="15">
        <f t="shared" ca="1" si="311"/>
        <v>11.458504610588202</v>
      </c>
      <c r="DC210" s="15">
        <f t="shared" ca="1" si="312"/>
        <v>-129826.89242594619</v>
      </c>
      <c r="DD210" s="15">
        <f t="shared" ca="1" si="313"/>
        <v>73559.557679856429</v>
      </c>
      <c r="DE210" s="15">
        <f t="shared" ca="1" si="314"/>
        <v>123551.76313964016</v>
      </c>
      <c r="DF210" s="15">
        <f t="shared" ca="1" si="315"/>
        <v>15225.575490841904</v>
      </c>
      <c r="DG210" s="15">
        <f t="shared" ca="1" si="316"/>
        <v>0</v>
      </c>
      <c r="DH210" s="15">
        <f t="shared" ca="1" si="317"/>
        <v>82510.003884392296</v>
      </c>
      <c r="DI210" s="15">
        <f t="shared" ca="1" si="318"/>
        <v>-76758.41388439227</v>
      </c>
      <c r="DJ210" s="15">
        <f t="shared" ca="1" si="319"/>
        <v>5751.5900000000256</v>
      </c>
      <c r="DK210" s="16">
        <f ca="1">_xll.DBRW($B$3,$Q$37,$Q$38,$Q$40,$Q$41,$Q$42,$P210,DK$2,DK$4,DK$3)</f>
        <v>0.2857862609123335</v>
      </c>
      <c r="DL210" s="16">
        <f ca="1">_xll.DBRW($B$3,$Q$37,$Q$38,$Q$40,$Q$41,$Q$42,$P210,DL$2,DL$4,DL$3)</f>
        <v>0.21034580859625826</v>
      </c>
      <c r="DM210" s="17">
        <f t="shared" ca="1" si="320"/>
        <v>-7.5440452316075239</v>
      </c>
      <c r="DN210" s="14">
        <f t="shared" ca="1" si="321"/>
        <v>-113180.20698959941</v>
      </c>
      <c r="DO210" s="15">
        <f ca="1">_xll.DBRW($B$3,$Q$37,$Q$38,$Q$40,$Q$41,$Q$42,$P210,DO$2,DO$4,DO$3)</f>
        <v>5.7737563123661779</v>
      </c>
      <c r="DP210" s="15">
        <f ca="1">_xll.DBRW($B$3,$Q$37,$Q$38,$Q$40,$Q$41,$Q$42,$P210,DP$2,DP$4,DP$3)</f>
        <v>0.71816520149708418</v>
      </c>
      <c r="DQ210" s="15">
        <f ca="1">_xll.DBRW($B$3,$Q$37,$Q$38,$Q$40,$Q$41,$Q$42,$P210,DQ$2,DQ$4,DQ$3)</f>
        <v>14.50913298710844</v>
      </c>
      <c r="DR210" s="15">
        <f ca="1">_xll.DBRW($B$3,$Q$37,$Q$38,$Q$40,$Q$41,$Q$42,$P210,DR$2,DR$4,DR$3)</f>
        <v>74259</v>
      </c>
      <c r="DS210" s="15">
        <f ca="1">_xll.DBRW($B$3,$Q$37,$Q$38,$Q$40,$Q$41,$Q$42,$P210,DS$2,DS$4,DS$3)</f>
        <v>103401</v>
      </c>
      <c r="DT210" s="15">
        <f ca="1">_xll.DBRW($B$3,$Q$37,$Q$38,$Q$40,$Q$41,$Q$42,$P210,DT$2,DT$4,DT$3)</f>
        <v>0</v>
      </c>
      <c r="DU210" s="15">
        <f ca="1">_xll.DBRW($B$3,$Q$37,$Q$38,$Q$40,$Q$41,$Q$42,$P210,DU$2,DU$4,DU$3)</f>
        <v>0</v>
      </c>
      <c r="DV210" s="15">
        <f ca="1">_xll.DBRW($B$3,$Q$37,$Q$38,$Q$40,$Q$41,$Q$42,$P210,DV$2,DV$4,DV$3)</f>
        <v>3.0506283765202391</v>
      </c>
      <c r="DW210" s="15">
        <f ca="1">_xll.DBRW($B$3,$Q$37,$Q$38,$Q$40,$Q$41,$Q$42,$P210,DW$2,DW$4,DW$3)</f>
        <v>0</v>
      </c>
      <c r="DX210" s="15">
        <f ca="1">_xll.DBRW($B$3,$Q$37,$Q$38,$Q$40,$Q$41,$Q$42,$P210,DX$2,DX$4,DX$3)</f>
        <v>333812.59999999998</v>
      </c>
      <c r="DY210" s="15">
        <f t="shared" ca="1" si="322"/>
        <v>5.7737563123661779</v>
      </c>
      <c r="DZ210" s="15">
        <f t="shared" ca="1" si="323"/>
        <v>0.71816520149708418</v>
      </c>
      <c r="EA210" s="15">
        <f t="shared" ca="1" si="324"/>
        <v>11.458504610588202</v>
      </c>
      <c r="EB210" s="15">
        <f t="shared" ca="1" si="325"/>
        <v>0</v>
      </c>
      <c r="EC210" s="15">
        <f t="shared" ca="1" si="326"/>
        <v>0</v>
      </c>
      <c r="ED210" s="15">
        <f t="shared" ca="1" si="327"/>
        <v>338605.51635410485</v>
      </c>
      <c r="EE210" s="15">
        <f t="shared" ca="1" si="328"/>
        <v>0</v>
      </c>
      <c r="EF210" s="15">
        <f t="shared" ca="1" si="329"/>
        <v>-451785.7233437043</v>
      </c>
      <c r="EG210" s="15">
        <f t="shared" ca="1" si="330"/>
        <v>-113180.20698959945</v>
      </c>
      <c r="EH210" s="15">
        <f t="shared" ca="1" si="331"/>
        <v>-101369.99301040052</v>
      </c>
      <c r="EI210" s="15">
        <f t="shared" ca="1" si="332"/>
        <v>-214550.19999999995</v>
      </c>
      <c r="EJ210" s="16">
        <f ca="1">_xll.DBRW($B$3,$Q$37,$Q$38,$Q$40,$Q$41,$Q$42,$P210,EJ$2,EJ$4,EJ$3)</f>
        <v>0.34731535596463664</v>
      </c>
      <c r="EK210" s="16">
        <f ca="1">_xll.DBRW($B$3,$Q$37,$Q$38,$Q$40,$Q$41,$Q$42,$P210,EK$2,EK$4,EK$3)</f>
        <v>0.31338282619058017</v>
      </c>
      <c r="EL210" s="17">
        <f t="shared" ca="1" si="333"/>
        <v>-3.3932529774056475</v>
      </c>
      <c r="EM210" s="14">
        <f t="shared" ca="1" si="334"/>
        <v>-50907.578435742005</v>
      </c>
      <c r="EN210" s="15">
        <f ca="1">_xll.DBRW($B$3,$Q$37,$Q$38,$Q$40,$Q$41,$Q$42,$P210,EN$2,EN$4,EN$3)</f>
        <v>5.0392446881558204</v>
      </c>
      <c r="EO210" s="15">
        <f ca="1">_xll.DBRW($B$3,$Q$37,$Q$38,$Q$40,$Q$41,$Q$42,$P210,EO$2,EO$4,EO$3)</f>
        <v>1</v>
      </c>
      <c r="EP210" s="15">
        <f ca="1">_xll.DBRW($B$3,$Q$37,$Q$38,$Q$40,$Q$41,$Q$42,$P210,EP$2,EP$4,EP$3)</f>
        <v>14.50913298710844</v>
      </c>
      <c r="EQ210" s="15">
        <f ca="1">_xll.DBRW($B$3,$Q$37,$Q$38,$Q$40,$Q$41,$Q$42,$P210,EQ$2,EQ$4,EQ$3)</f>
        <v>103401</v>
      </c>
      <c r="ER210" s="15">
        <f ca="1">_xll.DBRW($B$3,$Q$37,$Q$38,$Q$40,$Q$41,$Q$42,$P210,ER$2,ER$4,ER$3)</f>
        <v>103401</v>
      </c>
      <c r="ES210" s="15">
        <f ca="1">_xll.DBRW($B$3,$Q$37,$Q$38,$Q$40,$Q$41,$Q$42,$P210,ES$2,ES$4,ES$3)</f>
        <v>0.95601454229109395</v>
      </c>
      <c r="ET210" s="15">
        <f ca="1">_xll.DBRW($B$3,$Q$37,$Q$38,$Q$40,$Q$41,$Q$42,$P210,ET$2,ET$4,ET$3)</f>
        <v>1</v>
      </c>
      <c r="EU210" s="15">
        <f ca="1">_xll.DBRW($B$3,$Q$37,$Q$38,$Q$40,$Q$41,$Q$42,$P210,EU$2,EU$4,EU$3)</f>
        <v>3.0506283765202391</v>
      </c>
      <c r="EV210" s="15">
        <f ca="1">_xll.DBRW($B$3,$Q$37,$Q$38,$Q$40,$Q$41,$Q$42,$P210,EV$2,EV$4,EV$3)</f>
        <v>333812.59999999998</v>
      </c>
      <c r="EW210" s="15">
        <f ca="1">_xll.DBRW($B$3,$Q$37,$Q$38,$Q$40,$Q$41,$Q$42,$P210,EW$2,EW$4,EW$3)</f>
        <v>333812.59999999998</v>
      </c>
      <c r="EX210" s="15">
        <f t="shared" ca="1" si="335"/>
        <v>4.0832301458647269</v>
      </c>
      <c r="EY210" s="15">
        <f t="shared" ca="1" si="336"/>
        <v>0</v>
      </c>
      <c r="EZ210" s="15">
        <f t="shared" ca="1" si="337"/>
        <v>11.458504610588202</v>
      </c>
      <c r="FA210" s="15">
        <f t="shared" ca="1" si="338"/>
        <v>-422210.08031255862</v>
      </c>
      <c r="FB210" s="15">
        <f t="shared" ca="1" si="339"/>
        <v>0</v>
      </c>
      <c r="FC210" s="15">
        <f t="shared" ca="1" si="340"/>
        <v>411506.47014550096</v>
      </c>
      <c r="FD210" s="15">
        <f t="shared" ca="1" si="341"/>
        <v>-40203.968268684344</v>
      </c>
      <c r="FE210" s="15">
        <f t="shared" ca="1" si="342"/>
        <v>0</v>
      </c>
      <c r="FF210" s="15">
        <f t="shared" ca="1" si="343"/>
        <v>-50907.578435742005</v>
      </c>
      <c r="FG210" s="15">
        <f t="shared" ca="1" si="344"/>
        <v>-151025.66156425793</v>
      </c>
      <c r="FH210" s="15">
        <f t="shared" ca="1" si="345"/>
        <v>-201933.23999999993</v>
      </c>
      <c r="FI210" s="20"/>
      <c r="FJ210" s="85">
        <f t="shared" ca="1" si="346"/>
        <v>-580123.3187950016</v>
      </c>
      <c r="FK210" s="21"/>
      <c r="FL210" s="22"/>
      <c r="FM210" s="104">
        <f ca="1">_xll.DBRW($B$3,$Q$37,$Q$38,$Q$40,$Q$41,$Q$42,$P210,FM$2,FM$4,FM$3)</f>
        <v>-112122.7499999999</v>
      </c>
      <c r="FN210" s="105">
        <f t="shared" ca="1" si="347"/>
        <v>-7.4735602627935757E-2</v>
      </c>
      <c r="FO210" s="104">
        <f ca="1">_xll.DBRW($B$3,$Q$37,$Q$38,$Q$40,$Q$41,$Q$42,$P210,FO$2,FO$4,FO$3)</f>
        <v>-207510.31000000011</v>
      </c>
      <c r="FP210" s="105">
        <f t="shared" ca="1" si="348"/>
        <v>-0.20377347332913059</v>
      </c>
      <c r="FQ210" s="86">
        <f t="shared" ca="1" si="349"/>
        <v>95387.560000000216</v>
      </c>
      <c r="FR210" s="103">
        <f t="shared" ca="1" si="350"/>
        <v>12.903787070119483</v>
      </c>
      <c r="FS210" s="23"/>
      <c r="FU210" s="37"/>
      <c r="FV210" s="37"/>
      <c r="FW210" s="37"/>
      <c r="FX210" s="37"/>
      <c r="FY210" s="37"/>
      <c r="FZ210" s="37"/>
      <c r="GA210" s="37"/>
      <c r="GB210" s="37"/>
      <c r="GC210" s="37"/>
      <c r="GD210" s="37"/>
      <c r="GE210" s="37"/>
      <c r="GF210" s="37"/>
      <c r="GG210" s="37"/>
    </row>
    <row r="211" spans="1:189" ht="15" customHeight="1" x14ac:dyDescent="0.25">
      <c r="A211">
        <f t="shared" ca="1" si="272"/>
        <v>1</v>
      </c>
      <c r="C211" s="30"/>
      <c r="D211" s="30"/>
      <c r="E211" s="30">
        <f t="shared" ca="1" si="352"/>
        <v>0</v>
      </c>
      <c r="F211" s="30"/>
      <c r="G211" s="30"/>
      <c r="H211" s="30"/>
      <c r="I211" s="30">
        <f t="shared" ca="1" si="351"/>
        <v>0</v>
      </c>
      <c r="J211" s="30">
        <f t="shared" ca="1" si="273"/>
        <v>0</v>
      </c>
      <c r="K211" s="4"/>
      <c r="L211" s="9"/>
      <c r="M211" s="10"/>
      <c r="N211" s="9"/>
      <c r="O211" s="11"/>
      <c r="P211" s="130" t="s">
        <v>226</v>
      </c>
      <c r="Q211" s="130"/>
      <c r="R211" s="12"/>
      <c r="S211" s="13"/>
      <c r="T211" s="84">
        <f ca="1">_xll.DBRW($B$3,$Q$37,$Q$38,$Q$40,$Q$41,$Q$42,$P211,T$2,T$4,T$3)</f>
        <v>824806.70999999985</v>
      </c>
      <c r="U211" s="84">
        <f ca="1">_xll.DBRW($B$3,$Q$37,$Q$38,$Q$40,$Q$41,$Q$42,$P211,U$2,U$4,U$3)</f>
        <v>334770.19000000006</v>
      </c>
      <c r="V211" s="85">
        <f t="shared" ca="1" si="274"/>
        <v>490036.51999999979</v>
      </c>
      <c r="W211" s="106">
        <f t="shared" ca="1" si="275"/>
        <v>1.4637997487171712</v>
      </c>
      <c r="X211" s="15">
        <f ca="1">_xll.DBRW($B$3,$Q$37,$Q$38,$Q$40,$Q$41,$Q$42,$P211,X$2,X$4,X$3)</f>
        <v>-24907.94</v>
      </c>
      <c r="Y211" s="15">
        <f ca="1">_xll.DBRW($B$3,$Q$37,$Q$38,$Q$40,$Q$41,$Q$42,$P211,Y$2,Y$4,Y$3)</f>
        <v>0</v>
      </c>
      <c r="Z211" s="15">
        <f ca="1">_xll.DBRW($B$3,$Q$37,$Q$38,$Q$40,$Q$41,$Q$42,$P211,Z$2,Z$4,Z$3)</f>
        <v>-29896.01</v>
      </c>
      <c r="AA211" s="15">
        <f ca="1">_xll.DBRW($B$3,$Q$37,$Q$38,$Q$40,$Q$41,$Q$42,$P211,AA$2,AA$4,AA$3)</f>
        <v>-73559.25</v>
      </c>
      <c r="AB211" s="15">
        <f ca="1">_xll.DBRW($B$3,$Q$37,$Q$38,$Q$40,$Q$41,$Q$42,$P211,AB$2,AB$4,AB$3)</f>
        <v>-70855.8</v>
      </c>
      <c r="AC211" s="15">
        <f ca="1">_xll.DBRW($B$3,$Q$37,$Q$38,$Q$40,$Q$41,$Q$42,$P211,AC$2,AC$4,AC$3)</f>
        <v>-14159.969999999998</v>
      </c>
      <c r="AD211" s="15">
        <f ca="1">_xll.DBRW($B$3,$Q$37,$Q$38,$Q$40,$Q$41,$Q$42,$P211,AD$2,AD$4,AD$3)</f>
        <v>0</v>
      </c>
      <c r="AE211" s="15">
        <f ca="1">_xll.DBRW($B$3,$Q$37,$Q$38,$Q$40,$Q$41,$Q$42,$P211,AE$2,AE$4,AE$3)</f>
        <v>-22041.120000000003</v>
      </c>
      <c r="AF211" s="15">
        <f ca="1">_xll.DBRW($B$3,$Q$37,$Q$38,$Q$40,$Q$41,$Q$42,$P211,AF$2,AF$4,AF$3)</f>
        <v>-39231.600000000006</v>
      </c>
      <c r="AG211" s="15">
        <f ca="1">_xll.DBRW($B$3,$Q$37,$Q$38,$Q$40,$Q$41,$Q$42,$P211,AG$2,AG$4,AG$3)</f>
        <v>-64735.200000000012</v>
      </c>
      <c r="AH211" s="15">
        <f t="shared" ca="1" si="276"/>
        <v>-10747.970000000001</v>
      </c>
      <c r="AI211" s="15">
        <f t="shared" ca="1" si="277"/>
        <v>0</v>
      </c>
      <c r="AJ211" s="15">
        <f t="shared" ca="1" si="278"/>
        <v>-7854.8899999999958</v>
      </c>
      <c r="AK211" s="15">
        <f t="shared" ca="1" si="279"/>
        <v>-34327.649999999994</v>
      </c>
      <c r="AL211" s="15">
        <f t="shared" ca="1" si="280"/>
        <v>-6120.5999999999913</v>
      </c>
      <c r="AM211" s="20"/>
      <c r="AN211" s="16">
        <f ca="1">_xll.DBRW($B$3,$Q$37,$Q$38,$Q$40,$Q$41,$Q$42,$P211,AN$2,AN$4,AN$3)</f>
        <v>3.0198517662398748E-2</v>
      </c>
      <c r="AO211" s="16">
        <f ca="1">_xll.DBRW($B$3,$Q$37,$Q$38,$Q$40,$Q$41,$Q$42,$P211,AO$2,AO$4,AO$3)</f>
        <v>4.2297583306327227E-2</v>
      </c>
      <c r="AP211" s="17">
        <f t="shared" ca="1" si="281"/>
        <v>1.2099065643928479</v>
      </c>
      <c r="AQ211" s="14">
        <f t="shared" ca="1" si="282"/>
        <v>9979.3905278426791</v>
      </c>
      <c r="AR211" s="18">
        <f ca="1">_xll.DBRW($B$3,$Q$37,$Q$38,$Q$40,$Q$41,$Q$42,$P211,AR$2,AR$4,AR$3)</f>
        <v>18680.955000000002</v>
      </c>
      <c r="AS211" s="19">
        <f ca="1">_xll.DBRW($B$3,$Q$37,$Q$38,$Q$40,$Q$41,$Q$42,$P211,AS$2,AS$4,AS$3)</f>
        <v>4.2100831491421953E-5</v>
      </c>
      <c r="AT211" s="18">
        <f ca="1">_xll.DBRW($B$3,$Q$37,$Q$38,$Q$40,$Q$41,$Q$42,$P211,AT$2,AT$4,AT$3)</f>
        <v>26.043786233028097</v>
      </c>
      <c r="AU211" s="15">
        <f ca="1">_xll.DBRW($B$3,$Q$37,$Q$38,$Q$40,$Q$41,$Q$42,$P211,AU$2,AU$4,AU$3)</f>
        <v>1.3333333333333333</v>
      </c>
      <c r="AV211" s="15">
        <f ca="1">_xll.DBRW($B$3,$Q$37,$Q$38,$Q$40,$Q$41,$Q$42,$P211,AV$2,AV$4,AV$3)</f>
        <v>31670</v>
      </c>
      <c r="AW211" s="18">
        <f ca="1">_xll.DBRW($B$3,$Q$37,$Q$38,$Q$40,$Q$41,$Q$42,$P211,AW$2,AW$4,AW$3)</f>
        <v>7460.6337449002249</v>
      </c>
      <c r="AX211" s="19">
        <f ca="1">_xll.DBRW($B$3,$Q$37,$Q$38,$Q$40,$Q$41,$Q$42,$P211,AX$2,AX$4,AX$3)</f>
        <v>6.4708263163790636E-5</v>
      </c>
      <c r="AY211" s="18">
        <f ca="1">_xll.DBRW($B$3,$Q$37,$Q$38,$Q$40,$Q$41,$Q$42,$P211,AY$2,AY$4,AY$3)</f>
        <v>11.413528007909722</v>
      </c>
      <c r="AZ211" s="15">
        <f ca="1">_xll.DBRW($B$3,$Q$37,$Q$38,$Q$40,$Q$41,$Q$42,$P211,AZ$2,AZ$4,AZ$3)</f>
        <v>1.897958066857143</v>
      </c>
      <c r="BA211" s="15">
        <f ca="1">_xll.DBRW($B$3,$Q$37,$Q$38,$Q$40,$Q$41,$Q$42,$P211,BA$2,BA$4,BA$3)</f>
        <v>29331</v>
      </c>
      <c r="BB211" s="18">
        <f t="shared" ca="1" si="283"/>
        <v>11220.321255099778</v>
      </c>
      <c r="BC211" s="18">
        <f t="shared" ca="1" si="284"/>
        <v>-2.2607431672368683E-5</v>
      </c>
      <c r="BD211" s="18">
        <f t="shared" ca="1" si="285"/>
        <v>14.630258225118375</v>
      </c>
      <c r="BE211" s="15">
        <f t="shared" ca="1" si="286"/>
        <v>-14960.428340133036</v>
      </c>
      <c r="BF211" s="15">
        <f t="shared" ca="1" si="287"/>
        <v>8702.2046971670243</v>
      </c>
      <c r="BG211" s="15">
        <f t="shared" ca="1" si="288"/>
        <v>13992.18956856663</v>
      </c>
      <c r="BH211" s="15">
        <f t="shared" ca="1" si="289"/>
        <v>2245.4246022420593</v>
      </c>
      <c r="BI211" s="15">
        <f t="shared" ca="1" si="290"/>
        <v>0</v>
      </c>
      <c r="BJ211" s="15">
        <f t="shared" ca="1" si="291"/>
        <v>9979.3905278426773</v>
      </c>
      <c r="BK211" s="15">
        <f t="shared" ca="1" si="292"/>
        <v>-20727.36052784268</v>
      </c>
      <c r="BL211" s="15">
        <f t="shared" ca="1" si="293"/>
        <v>-10747.970000000003</v>
      </c>
      <c r="BM211" s="16">
        <f ca="1">_xll.DBRW($B$3,$Q$37,$Q$38,$Q$40,$Q$41,$Q$42,$P211,BM$2,BM$4,BM$3)</f>
        <v>0</v>
      </c>
      <c r="BN211" s="16">
        <f ca="1">_xll.DBRW($B$3,$Q$37,$Q$38,$Q$40,$Q$41,$Q$42,$P211,BN$2,BN$4,BN$3)</f>
        <v>0</v>
      </c>
      <c r="BO211" s="17">
        <f t="shared" ca="1" si="294"/>
        <v>0</v>
      </c>
      <c r="BP211" s="14">
        <f t="shared" ca="1" si="295"/>
        <v>0</v>
      </c>
      <c r="BQ211" s="15">
        <f ca="1">_xll.DBRW($B$3,$Q$37,$Q$38,$Q$40,$Q$41,$Q$42,$P211,BQ$2,BQ$4,BQ$3)</f>
        <v>0</v>
      </c>
      <c r="BR211" s="15">
        <f ca="1">_xll.DBRW($B$3,$Q$37,$Q$38,$Q$40,$Q$41,$Q$42,$P211,BR$2,BR$4,BR$3)</f>
        <v>1</v>
      </c>
      <c r="BS211" s="15">
        <f ca="1">_xll.DBRW($B$3,$Q$37,$Q$38,$Q$40,$Q$41,$Q$42,$P211,BS$2,BS$4,BS$3)</f>
        <v>26.043786233028097</v>
      </c>
      <c r="BT211" s="15">
        <f ca="1">_xll.DBRW($B$3,$Q$37,$Q$38,$Q$40,$Q$41,$Q$42,$P211,BT$2,BT$4,BT$3)</f>
        <v>31670</v>
      </c>
      <c r="BU211" s="15">
        <f ca="1">_xll.DBRW($B$3,$Q$37,$Q$38,$Q$40,$Q$41,$Q$42,$P211,BU$2,BU$4,BU$3)</f>
        <v>31670</v>
      </c>
      <c r="BV211" s="15">
        <f ca="1">_xll.DBRW($B$3,$Q$37,$Q$38,$Q$40,$Q$41,$Q$42,$P211,BV$2,BV$4,BV$3)</f>
        <v>0</v>
      </c>
      <c r="BW211" s="15">
        <f ca="1">_xll.DBRW($B$3,$Q$37,$Q$38,$Q$40,$Q$41,$Q$42,$P211,BW$2,BW$4,BW$3)</f>
        <v>1</v>
      </c>
      <c r="BX211" s="15">
        <f ca="1">_xll.DBRW($B$3,$Q$37,$Q$38,$Q$40,$Q$41,$Q$42,$P211,BX$2,BX$4,BX$3)</f>
        <v>11.413528007909722</v>
      </c>
      <c r="BY211" s="15">
        <f ca="1">_xll.DBRW($B$3,$Q$37,$Q$38,$Q$40,$Q$41,$Q$42,$P211,BY$2,BY$4,BY$3)</f>
        <v>29331</v>
      </c>
      <c r="BZ211" s="15">
        <f ca="1">_xll.DBRW($B$3,$Q$37,$Q$38,$Q$40,$Q$41,$Q$42,$P211,BZ$2,BZ$4,BZ$3)</f>
        <v>29331</v>
      </c>
      <c r="CA211" s="15">
        <f t="shared" ca="1" si="296"/>
        <v>0</v>
      </c>
      <c r="CB211" s="15">
        <f t="shared" ca="1" si="297"/>
        <v>0</v>
      </c>
      <c r="CC211" s="15">
        <f t="shared" ca="1" si="298"/>
        <v>14.630258225118375</v>
      </c>
      <c r="CD211" s="15">
        <f t="shared" ca="1" si="299"/>
        <v>0</v>
      </c>
      <c r="CE211" s="15">
        <f t="shared" ca="1" si="300"/>
        <v>0</v>
      </c>
      <c r="CF211" s="15">
        <f t="shared" ca="1" si="301"/>
        <v>0</v>
      </c>
      <c r="CG211" s="15">
        <f t="shared" ca="1" si="302"/>
        <v>0</v>
      </c>
      <c r="CH211" s="15">
        <f t="shared" ca="1" si="303"/>
        <v>0</v>
      </c>
      <c r="CI211" s="15">
        <f t="shared" ca="1" si="304"/>
        <v>0</v>
      </c>
      <c r="CJ211" s="15">
        <f t="shared" ca="1" si="305"/>
        <v>0</v>
      </c>
      <c r="CK211" s="15">
        <f t="shared" ca="1" si="306"/>
        <v>0</v>
      </c>
      <c r="CL211" s="16">
        <f ca="1">_xll.DBRW($B$3,$Q$37,$Q$38,$Q$40,$Q$41,$Q$42,$P211,CL$2,CL$4,CL$3)</f>
        <v>3.6246080005823432E-2</v>
      </c>
      <c r="CM211" s="16">
        <f ca="1">_xll.DBRW($B$3,$Q$37,$Q$38,$Q$40,$Q$41,$Q$42,$P211,CM$2,CM$4,CM$3)</f>
        <v>6.5839553993741196E-2</v>
      </c>
      <c r="CN211" s="17">
        <f t="shared" ca="1" si="307"/>
        <v>2.9593473987917762</v>
      </c>
      <c r="CO211" s="14">
        <f t="shared" ca="1" si="308"/>
        <v>24408.895917445025</v>
      </c>
      <c r="CP211" s="15">
        <f ca="1">_xll.DBRW($B$3,$Q$37,$Q$38,$Q$40,$Q$41,$Q$42,$P211,CP$2,CP$4,CP$3)</f>
        <v>2.3455209477483132</v>
      </c>
      <c r="CQ211" s="15">
        <f ca="1">_xll.DBRW($B$3,$Q$37,$Q$38,$Q$40,$Q$41,$Q$42,$P211,CQ$2,CQ$4,CQ$3)</f>
        <v>0.40246289864224816</v>
      </c>
      <c r="CR211" s="15">
        <f ca="1">_xll.DBRW($B$3,$Q$37,$Q$38,$Q$40,$Q$41,$Q$42,$P211,CR$2,CR$4,CR$3)</f>
        <v>26.043786233028097</v>
      </c>
      <c r="CS211" s="15">
        <f ca="1">_xll.DBRW($B$3,$Q$37,$Q$38,$Q$40,$Q$41,$Q$42,$P211,CS$2,CS$4,CS$3)</f>
        <v>12746</v>
      </c>
      <c r="CT211" s="15">
        <f ca="1">_xll.DBRW($B$3,$Q$37,$Q$38,$Q$40,$Q$41,$Q$42,$P211,CT$2,CT$4,CT$3)</f>
        <v>31670</v>
      </c>
      <c r="CU211" s="15">
        <f ca="1">_xll.DBRW($B$3,$Q$37,$Q$38,$Q$40,$Q$41,$Q$42,$P211,CU$2,CU$4,CU$3)</f>
        <v>1.9422911526260136</v>
      </c>
      <c r="CV211" s="15">
        <f ca="1">_xll.DBRW($B$3,$Q$37,$Q$38,$Q$40,$Q$41,$Q$42,$P211,CV$2,CV$4,CV$3)</f>
        <v>0.3868944120555044</v>
      </c>
      <c r="CW211" s="15">
        <f ca="1">_xll.DBRW($B$3,$Q$37,$Q$38,$Q$40,$Q$41,$Q$42,$P211,CW$2,CW$4,CW$3)</f>
        <v>11.413528007909722</v>
      </c>
      <c r="CX211" s="15">
        <f ca="1">_xll.DBRW($B$3,$Q$37,$Q$38,$Q$40,$Q$41,$Q$42,$P211,CX$2,CX$4,CX$3)</f>
        <v>11348</v>
      </c>
      <c r="CY211" s="15">
        <f ca="1">_xll.DBRW($B$3,$Q$37,$Q$38,$Q$40,$Q$41,$Q$42,$P211,CY$2,CY$4,CY$3)</f>
        <v>29331</v>
      </c>
      <c r="CZ211" s="15">
        <f t="shared" ca="1" si="309"/>
        <v>0.40322979512229962</v>
      </c>
      <c r="DA211" s="15">
        <f t="shared" ca="1" si="310"/>
        <v>1.5568486586743757E-2</v>
      </c>
      <c r="DB211" s="15">
        <f t="shared" ca="1" si="311"/>
        <v>14.630258225118375</v>
      </c>
      <c r="DC211" s="15">
        <f t="shared" ca="1" si="312"/>
        <v>-5139.5669686288311</v>
      </c>
      <c r="DD211" s="15">
        <f t="shared" ca="1" si="313"/>
        <v>-1203.0042724302391</v>
      </c>
      <c r="DE211" s="15">
        <f t="shared" ca="1" si="314"/>
        <v>16794.268785927849</v>
      </c>
      <c r="DF211" s="15">
        <f t="shared" ca="1" si="315"/>
        <v>13957.198372576247</v>
      </c>
      <c r="DG211" s="15">
        <f t="shared" ca="1" si="316"/>
        <v>0</v>
      </c>
      <c r="DH211" s="15">
        <f t="shared" ca="1" si="317"/>
        <v>24408.895917445025</v>
      </c>
      <c r="DI211" s="15">
        <f t="shared" ca="1" si="318"/>
        <v>-32263.78591744502</v>
      </c>
      <c r="DJ211" s="15">
        <f t="shared" ca="1" si="319"/>
        <v>-7854.8899999999958</v>
      </c>
      <c r="DK211" s="16">
        <f ca="1">_xll.DBRW($B$3,$Q$37,$Q$38,$Q$40,$Q$41,$Q$42,$P211,DK$2,DK$4,DK$3)</f>
        <v>8.9183622184644956E-2</v>
      </c>
      <c r="DL211" s="16">
        <f ca="1">_xll.DBRW($B$3,$Q$37,$Q$38,$Q$40,$Q$41,$Q$42,$P211,DL$2,DL$4,DL$3)</f>
        <v>0.11718964582838155</v>
      </c>
      <c r="DM211" s="17">
        <f t="shared" ca="1" si="320"/>
        <v>2.8006023643736597</v>
      </c>
      <c r="DN211" s="14">
        <f t="shared" ca="1" si="321"/>
        <v>23099.556221772589</v>
      </c>
      <c r="DO211" s="15">
        <f ca="1">_xll.DBRW($B$3,$Q$37,$Q$38,$Q$40,$Q$41,$Q$42,$P211,DO$2,DO$4,DO$3)</f>
        <v>0.11040290868703848</v>
      </c>
      <c r="DP211" s="15">
        <f ca="1">_xll.DBRW($B$3,$Q$37,$Q$38,$Q$40,$Q$41,$Q$42,$P211,DP$2,DP$4,DP$3)</f>
        <v>21.038206504578465</v>
      </c>
      <c r="DQ211" s="15">
        <f ca="1">_xll.DBRW($B$3,$Q$37,$Q$38,$Q$40,$Q$41,$Q$42,$P211,DQ$2,DQ$4,DQ$3)</f>
        <v>26.043786233028097</v>
      </c>
      <c r="DR211" s="15">
        <f ca="1">_xll.DBRW($B$3,$Q$37,$Q$38,$Q$40,$Q$41,$Q$42,$P211,DR$2,DR$4,DR$3)</f>
        <v>666280</v>
      </c>
      <c r="DS211" s="15">
        <f ca="1">_xll.DBRW($B$3,$Q$37,$Q$38,$Q$40,$Q$41,$Q$42,$P211,DS$2,DS$4,DS$3)</f>
        <v>31670</v>
      </c>
      <c r="DT211" s="15">
        <f ca="1">_xll.DBRW($B$3,$Q$37,$Q$38,$Q$40,$Q$41,$Q$42,$P211,DT$2,DT$4,DT$3)</f>
        <v>0</v>
      </c>
      <c r="DU211" s="15">
        <f ca="1">_xll.DBRW($B$3,$Q$37,$Q$38,$Q$40,$Q$41,$Q$42,$P211,DU$2,DU$4,DU$3)</f>
        <v>0</v>
      </c>
      <c r="DV211" s="15">
        <f ca="1">_xll.DBRW($B$3,$Q$37,$Q$38,$Q$40,$Q$41,$Q$42,$P211,DV$2,DV$4,DV$3)</f>
        <v>11.413528007909722</v>
      </c>
      <c r="DW211" s="15">
        <f ca="1">_xll.DBRW($B$3,$Q$37,$Q$38,$Q$40,$Q$41,$Q$42,$P211,DW$2,DW$4,DW$3)</f>
        <v>0</v>
      </c>
      <c r="DX211" s="15">
        <f ca="1">_xll.DBRW($B$3,$Q$37,$Q$38,$Q$40,$Q$41,$Q$42,$P211,DX$2,DX$4,DX$3)</f>
        <v>29331</v>
      </c>
      <c r="DY211" s="15">
        <f t="shared" ca="1" si="322"/>
        <v>0.11040290868703848</v>
      </c>
      <c r="DZ211" s="15">
        <f t="shared" ca="1" si="323"/>
        <v>21.038206504578465</v>
      </c>
      <c r="EA211" s="15">
        <f t="shared" ca="1" si="324"/>
        <v>14.630258225118375</v>
      </c>
      <c r="EB211" s="15">
        <f t="shared" ca="1" si="325"/>
        <v>0</v>
      </c>
      <c r="EC211" s="15">
        <f t="shared" ca="1" si="326"/>
        <v>0</v>
      </c>
      <c r="ED211" s="15">
        <f t="shared" ca="1" si="327"/>
        <v>41322.364295143838</v>
      </c>
      <c r="EE211" s="15">
        <f t="shared" ca="1" si="328"/>
        <v>0</v>
      </c>
      <c r="EF211" s="15">
        <f t="shared" ca="1" si="329"/>
        <v>-18222.808073371249</v>
      </c>
      <c r="EG211" s="15">
        <f t="shared" ca="1" si="330"/>
        <v>23099.556221772589</v>
      </c>
      <c r="EH211" s="15">
        <f t="shared" ca="1" si="331"/>
        <v>-57427.206221772583</v>
      </c>
      <c r="EI211" s="15">
        <f t="shared" ca="1" si="332"/>
        <v>-34327.649999999994</v>
      </c>
      <c r="EJ211" s="16">
        <f ca="1">_xll.DBRW($B$3,$Q$37,$Q$38,$Q$40,$Q$41,$Q$42,$P211,EJ$2,EJ$4,EJ$3)</f>
        <v>8.5905945163806938E-2</v>
      </c>
      <c r="EK211" s="16">
        <f ca="1">_xll.DBRW($B$3,$Q$37,$Q$38,$Q$40,$Q$41,$Q$42,$P211,EK$2,EK$4,EK$3)</f>
        <v>0.19337205621563855</v>
      </c>
      <c r="EL211" s="17">
        <f t="shared" ca="1" si="333"/>
        <v>10.746611105183161</v>
      </c>
      <c r="EM211" s="14">
        <f t="shared" ca="1" si="334"/>
        <v>88638.769493155851</v>
      </c>
      <c r="EN211" s="15">
        <f ca="1">_xll.DBRW($B$3,$Q$37,$Q$38,$Q$40,$Q$41,$Q$42,$P211,EN$2,EN$4,EN$3)</f>
        <v>2.2373160719924221</v>
      </c>
      <c r="EO211" s="15">
        <f ca="1">_xll.DBRW($B$3,$Q$37,$Q$38,$Q$40,$Q$41,$Q$42,$P211,EO$2,EO$4,EO$3)</f>
        <v>1</v>
      </c>
      <c r="EP211" s="15">
        <f ca="1">_xll.DBRW($B$3,$Q$37,$Q$38,$Q$40,$Q$41,$Q$42,$P211,EP$2,EP$4,EP$3)</f>
        <v>26.043786233028097</v>
      </c>
      <c r="EQ211" s="15">
        <f ca="1">_xll.DBRW($B$3,$Q$37,$Q$38,$Q$40,$Q$41,$Q$42,$P211,EQ$2,EQ$4,EQ$3)</f>
        <v>31670</v>
      </c>
      <c r="ER211" s="15">
        <f ca="1">_xll.DBRW($B$3,$Q$37,$Q$38,$Q$40,$Q$41,$Q$42,$P211,ER$2,ER$4,ER$3)</f>
        <v>31670</v>
      </c>
      <c r="ES211" s="15">
        <f ca="1">_xll.DBRW($B$3,$Q$37,$Q$38,$Q$40,$Q$41,$Q$42,$P211,ES$2,ES$4,ES$3)</f>
        <v>2.2070573795642838</v>
      </c>
      <c r="ET211" s="15">
        <f ca="1">_xll.DBRW($B$3,$Q$37,$Q$38,$Q$40,$Q$41,$Q$42,$P211,ET$2,ET$4,ET$3)</f>
        <v>1</v>
      </c>
      <c r="EU211" s="15">
        <f ca="1">_xll.DBRW($B$3,$Q$37,$Q$38,$Q$40,$Q$41,$Q$42,$P211,EU$2,EU$4,EU$3)</f>
        <v>11.413528007909722</v>
      </c>
      <c r="EV211" s="15">
        <f ca="1">_xll.DBRW($B$3,$Q$37,$Q$38,$Q$40,$Q$41,$Q$42,$P211,EV$2,EV$4,EV$3)</f>
        <v>29331</v>
      </c>
      <c r="EW211" s="15">
        <f ca="1">_xll.DBRW($B$3,$Q$37,$Q$38,$Q$40,$Q$41,$Q$42,$P211,EW$2,EW$4,EW$3)</f>
        <v>29331</v>
      </c>
      <c r="EX211" s="15">
        <f t="shared" ca="1" si="335"/>
        <v>3.0258692428138279E-2</v>
      </c>
      <c r="EY211" s="15">
        <f t="shared" ca="1" si="336"/>
        <v>0</v>
      </c>
      <c r="EZ211" s="15">
        <f t="shared" ca="1" si="337"/>
        <v>14.630258225118375</v>
      </c>
      <c r="FA211" s="15">
        <f t="shared" ca="1" si="338"/>
        <v>-958.29278919913929</v>
      </c>
      <c r="FB211" s="15">
        <f t="shared" ca="1" si="339"/>
        <v>0</v>
      </c>
      <c r="FC211" s="15">
        <f t="shared" ca="1" si="340"/>
        <v>39803.684513148954</v>
      </c>
      <c r="FD211" s="15">
        <f t="shared" ca="1" si="341"/>
        <v>49793.377769206039</v>
      </c>
      <c r="FE211" s="15">
        <f t="shared" ca="1" si="342"/>
        <v>0</v>
      </c>
      <c r="FF211" s="15">
        <f t="shared" ca="1" si="343"/>
        <v>88638.769493155851</v>
      </c>
      <c r="FG211" s="15">
        <f t="shared" ca="1" si="344"/>
        <v>-94759.369493155842</v>
      </c>
      <c r="FH211" s="15">
        <f t="shared" ca="1" si="345"/>
        <v>-6120.5999999999913</v>
      </c>
      <c r="FI211" s="20"/>
      <c r="FJ211" s="85">
        <f t="shared" ca="1" si="346"/>
        <v>-205177.72216021613</v>
      </c>
      <c r="FK211" s="21"/>
      <c r="FL211" s="22"/>
      <c r="FM211" s="104">
        <f ca="1">_xll.DBRW($B$3,$Q$37,$Q$38,$Q$40,$Q$41,$Q$42,$P211,FM$2,FM$4,FM$3)</f>
        <v>625587.71000000008</v>
      </c>
      <c r="FN211" s="105">
        <f t="shared" ca="1" si="347"/>
        <v>0.7584658349833262</v>
      </c>
      <c r="FO211" s="104">
        <f ca="1">_xll.DBRW($B$3,$Q$37,$Q$38,$Q$40,$Q$41,$Q$42,$P211,FO$2,FO$4,FO$3)</f>
        <v>194602.3</v>
      </c>
      <c r="FP211" s="105">
        <f t="shared" ca="1" si="348"/>
        <v>0.58130116065591131</v>
      </c>
      <c r="FQ211" s="86">
        <f t="shared" ca="1" si="349"/>
        <v>430985.41000000009</v>
      </c>
      <c r="FR211" s="103">
        <f t="shared" ca="1" si="350"/>
        <v>17.716467432741489</v>
      </c>
      <c r="FS211" s="23"/>
      <c r="FU211" s="37"/>
      <c r="FV211" s="37"/>
      <c r="FW211" s="37"/>
      <c r="FX211" s="37"/>
      <c r="FY211" s="37"/>
      <c r="FZ211" s="37"/>
      <c r="GA211" s="37"/>
      <c r="GB211" s="37"/>
      <c r="GC211" s="37"/>
      <c r="GD211" s="37"/>
      <c r="GE211" s="37"/>
      <c r="GF211" s="37"/>
      <c r="GG211" s="37"/>
    </row>
    <row r="212" spans="1:189" ht="15" customHeight="1" x14ac:dyDescent="0.25">
      <c r="A212">
        <f t="shared" ca="1" si="272"/>
        <v>1</v>
      </c>
      <c r="C212" s="30"/>
      <c r="D212" s="30"/>
      <c r="E212" s="30">
        <f t="shared" ca="1" si="352"/>
        <v>0</v>
      </c>
      <c r="F212" s="30"/>
      <c r="G212" s="30"/>
      <c r="H212" s="30"/>
      <c r="I212" s="30">
        <f t="shared" ca="1" si="351"/>
        <v>0</v>
      </c>
      <c r="J212" s="30">
        <f t="shared" ca="1" si="273"/>
        <v>0</v>
      </c>
      <c r="K212" s="4"/>
      <c r="L212" s="9"/>
      <c r="M212" s="10"/>
      <c r="N212" s="9"/>
      <c r="O212" s="11"/>
      <c r="P212" s="130" t="s">
        <v>160</v>
      </c>
      <c r="Q212" s="130"/>
      <c r="R212" s="12"/>
      <c r="S212" s="13"/>
      <c r="T212" s="84">
        <f ca="1">_xll.DBRW($B$3,$Q$37,$Q$38,$Q$40,$Q$41,$Q$42,$P212,T$2,T$4,T$3)</f>
        <v>1119687.7699999998</v>
      </c>
      <c r="U212" s="84">
        <f ca="1">_xll.DBRW($B$3,$Q$37,$Q$38,$Q$40,$Q$41,$Q$42,$P212,U$2,U$4,U$3)</f>
        <v>587034.73</v>
      </c>
      <c r="V212" s="85">
        <f t="shared" ca="1" si="274"/>
        <v>532653.0399999998</v>
      </c>
      <c r="W212" s="106">
        <f t="shared" ca="1" si="275"/>
        <v>0.90736205675599435</v>
      </c>
      <c r="X212" s="15">
        <f ca="1">_xll.DBRW($B$3,$Q$37,$Q$38,$Q$40,$Q$41,$Q$42,$P212,X$2,X$4,X$3)</f>
        <v>-517942.99999999994</v>
      </c>
      <c r="Y212" s="15">
        <f ca="1">_xll.DBRW($B$3,$Q$37,$Q$38,$Q$40,$Q$41,$Q$42,$P212,Y$2,Y$4,Y$3)</f>
        <v>-34529.53</v>
      </c>
      <c r="Z212" s="15">
        <f ca="1">_xll.DBRW($B$3,$Q$37,$Q$38,$Q$40,$Q$41,$Q$42,$P212,Z$2,Z$4,Z$3)</f>
        <v>-54407.82</v>
      </c>
      <c r="AA212" s="15">
        <f ca="1">_xll.DBRW($B$3,$Q$37,$Q$38,$Q$40,$Q$41,$Q$42,$P212,AA$2,AA$4,AA$3)</f>
        <v>-79307.59</v>
      </c>
      <c r="AB212" s="15">
        <f ca="1">_xll.DBRW($B$3,$Q$37,$Q$38,$Q$40,$Q$41,$Q$42,$P212,AB$2,AB$4,AB$3)</f>
        <v>-221092.56</v>
      </c>
      <c r="AC212" s="15">
        <f ca="1">_xll.DBRW($B$3,$Q$37,$Q$38,$Q$40,$Q$41,$Q$42,$P212,AC$2,AC$4,AC$3)</f>
        <v>-276461.3</v>
      </c>
      <c r="AD212" s="15">
        <f ca="1">_xll.DBRW($B$3,$Q$37,$Q$38,$Q$40,$Q$41,$Q$42,$P212,AD$2,AD$4,AD$3)</f>
        <v>-21291.82</v>
      </c>
      <c r="AE212" s="15">
        <f ca="1">_xll.DBRW($B$3,$Q$37,$Q$38,$Q$40,$Q$41,$Q$42,$P212,AE$2,AE$4,AE$3)</f>
        <v>-29055.489999999998</v>
      </c>
      <c r="AF212" s="15">
        <f ca="1">_xll.DBRW($B$3,$Q$37,$Q$38,$Q$40,$Q$41,$Q$42,$P212,AF$2,AF$4,AF$3)</f>
        <v>-43665.560000000005</v>
      </c>
      <c r="AG212" s="15">
        <f ca="1">_xll.DBRW($B$3,$Q$37,$Q$38,$Q$40,$Q$41,$Q$42,$P212,AG$2,AG$4,AG$3)</f>
        <v>-114168.82</v>
      </c>
      <c r="AH212" s="15">
        <f t="shared" ca="1" si="276"/>
        <v>-241481.69999999995</v>
      </c>
      <c r="AI212" s="15">
        <f t="shared" ca="1" si="277"/>
        <v>-13237.71</v>
      </c>
      <c r="AJ212" s="15">
        <f t="shared" ca="1" si="278"/>
        <v>-25352.33</v>
      </c>
      <c r="AK212" s="15">
        <f t="shared" ca="1" si="279"/>
        <v>-35642.029999999992</v>
      </c>
      <c r="AL212" s="15">
        <f t="shared" ca="1" si="280"/>
        <v>-106923.73999999999</v>
      </c>
      <c r="AM212" s="20"/>
      <c r="AN212" s="16">
        <f ca="1">_xll.DBRW($B$3,$Q$37,$Q$38,$Q$40,$Q$41,$Q$42,$P212,AN$2,AN$4,AN$3)</f>
        <v>0.46257806316844924</v>
      </c>
      <c r="AO212" s="16">
        <f ca="1">_xll.DBRW($B$3,$Q$37,$Q$38,$Q$40,$Q$41,$Q$42,$P212,AO$2,AO$4,AO$3)</f>
        <v>0.47094539023270393</v>
      </c>
      <c r="AP212" s="17">
        <f t="shared" ca="1" si="281"/>
        <v>0.83673270642546926</v>
      </c>
      <c r="AQ212" s="14">
        <f t="shared" ca="1" si="282"/>
        <v>9368.7937814360193</v>
      </c>
      <c r="AR212" s="18">
        <f ca="1">_xll.DBRW($B$3,$Q$37,$Q$38,$Q$40,$Q$41,$Q$42,$P212,AR$2,AR$4,AR$3)</f>
        <v>32692.524797114515</v>
      </c>
      <c r="AS212" s="19">
        <f ca="1">_xll.DBRW($B$3,$Q$37,$Q$38,$Q$40,$Q$41,$Q$42,$P212,AS$2,AS$4,AS$3)</f>
        <v>9.2555731653476016E-5</v>
      </c>
      <c r="AT212" s="18">
        <f ca="1">_xll.DBRW($B$3,$Q$37,$Q$38,$Q$40,$Q$41,$Q$42,$P212,AT$2,AT$4,AT$3)</f>
        <v>6.5413403555508802</v>
      </c>
      <c r="AU212" s="15">
        <f ca="1">_xll.DBRW($B$3,$Q$37,$Q$38,$Q$40,$Q$41,$Q$42,$P212,AU$2,AU$4,AU$3)</f>
        <v>15.842857142857143</v>
      </c>
      <c r="AV212" s="15">
        <f ca="1">_xll.DBRW($B$3,$Q$37,$Q$38,$Q$40,$Q$41,$Q$42,$P212,AV$2,AV$4,AV$3)</f>
        <v>171171</v>
      </c>
      <c r="AW212" s="18">
        <f ca="1">_xll.DBRW($B$3,$Q$37,$Q$38,$Q$40,$Q$41,$Q$42,$P212,AW$2,AW$4,AW$3)</f>
        <v>19198.701388888891</v>
      </c>
      <c r="AX212" s="19">
        <f ca="1">_xll.DBRW($B$3,$Q$37,$Q$38,$Q$40,$Q$41,$Q$42,$P212,AX$2,AX$4,AX$3)</f>
        <v>7.8471976240429412E-5</v>
      </c>
      <c r="AY212" s="18">
        <f ca="1">_xll.DBRW($B$3,$Q$37,$Q$38,$Q$40,$Q$41,$Q$42,$P212,AY$2,AY$4,AY$3)</f>
        <v>3.1990121795046456</v>
      </c>
      <c r="AZ212" s="15">
        <f ca="1">_xll.DBRW($B$3,$Q$37,$Q$38,$Q$40,$Q$41,$Q$42,$P212,AZ$2,AZ$4,AZ$3)</f>
        <v>14.399999999999999</v>
      </c>
      <c r="BA212" s="15">
        <f ca="1">_xll.DBRW($B$3,$Q$37,$Q$38,$Q$40,$Q$41,$Q$42,$P212,BA$2,BA$4,BA$3)</f>
        <v>183505</v>
      </c>
      <c r="BB212" s="18">
        <f t="shared" ca="1" si="283"/>
        <v>13493.823408225624</v>
      </c>
      <c r="BC212" s="18">
        <f t="shared" ca="1" si="284"/>
        <v>1.4083755413046603E-5</v>
      </c>
      <c r="BD212" s="18">
        <f t="shared" ca="1" si="285"/>
        <v>3.3423281760462347</v>
      </c>
      <c r="BE212" s="15">
        <f t="shared" ca="1" si="286"/>
        <v>-213780.71656746024</v>
      </c>
      <c r="BF212" s="15">
        <f t="shared" ca="1" si="287"/>
        <v>-92957.803274251768</v>
      </c>
      <c r="BG212" s="15">
        <f t="shared" ca="1" si="288"/>
        <v>264645.37669514475</v>
      </c>
      <c r="BH212" s="15">
        <f t="shared" ca="1" si="289"/>
        <v>51461.936928003299</v>
      </c>
      <c r="BI212" s="15">
        <f t="shared" ca="1" si="290"/>
        <v>0</v>
      </c>
      <c r="BJ212" s="15">
        <f t="shared" ca="1" si="291"/>
        <v>9368.7937814360193</v>
      </c>
      <c r="BK212" s="15">
        <f t="shared" ca="1" si="292"/>
        <v>-250850.49378143597</v>
      </c>
      <c r="BL212" s="15">
        <f t="shared" ca="1" si="293"/>
        <v>-241481.69999999995</v>
      </c>
      <c r="BM212" s="16">
        <f ca="1">_xll.DBRW($B$3,$Q$37,$Q$38,$Q$40,$Q$41,$Q$42,$P212,BM$2,BM$4,BM$3)</f>
        <v>3.0838534567542885E-2</v>
      </c>
      <c r="BN212" s="16">
        <f ca="1">_xll.DBRW($B$3,$Q$37,$Q$38,$Q$40,$Q$41,$Q$42,$P212,BN$2,BN$4,BN$3)</f>
        <v>3.6270119827493001E-2</v>
      </c>
      <c r="BO212" s="17">
        <f t="shared" ca="1" si="294"/>
        <v>0.54315852599501158</v>
      </c>
      <c r="BP212" s="14">
        <f t="shared" ca="1" si="295"/>
        <v>6081.6795872784169</v>
      </c>
      <c r="BQ212" s="15">
        <f ca="1">_xll.DBRW($B$3,$Q$37,$Q$38,$Q$40,$Q$41,$Q$42,$P212,BQ$2,BQ$4,BQ$3)</f>
        <v>0.2017253506727191</v>
      </c>
      <c r="BR212" s="15">
        <f ca="1">_xll.DBRW($B$3,$Q$37,$Q$38,$Q$40,$Q$41,$Q$42,$P212,BR$2,BR$4,BR$3)</f>
        <v>1</v>
      </c>
      <c r="BS212" s="15">
        <f ca="1">_xll.DBRW($B$3,$Q$37,$Q$38,$Q$40,$Q$41,$Q$42,$P212,BS$2,BS$4,BS$3)</f>
        <v>6.5413403555508802</v>
      </c>
      <c r="BT212" s="15">
        <f ca="1">_xll.DBRW($B$3,$Q$37,$Q$38,$Q$40,$Q$41,$Q$42,$P212,BT$2,BT$4,BT$3)</f>
        <v>171171</v>
      </c>
      <c r="BU212" s="15">
        <f ca="1">_xll.DBRW($B$3,$Q$37,$Q$38,$Q$40,$Q$41,$Q$42,$P212,BU$2,BU$4,BU$3)</f>
        <v>171171</v>
      </c>
      <c r="BV212" s="15">
        <f ca="1">_xll.DBRW($B$3,$Q$37,$Q$38,$Q$40,$Q$41,$Q$42,$P212,BV$2,BV$4,BV$3)</f>
        <v>0.11602855508024304</v>
      </c>
      <c r="BW212" s="15">
        <f ca="1">_xll.DBRW($B$3,$Q$37,$Q$38,$Q$40,$Q$41,$Q$42,$P212,BW$2,BW$4,BW$3)</f>
        <v>1</v>
      </c>
      <c r="BX212" s="15">
        <f ca="1">_xll.DBRW($B$3,$Q$37,$Q$38,$Q$40,$Q$41,$Q$42,$P212,BX$2,BX$4,BX$3)</f>
        <v>3.1990121795046456</v>
      </c>
      <c r="BY212" s="15">
        <f ca="1">_xll.DBRW($B$3,$Q$37,$Q$38,$Q$40,$Q$41,$Q$42,$P212,BY$2,BY$4,BY$3)</f>
        <v>183505</v>
      </c>
      <c r="BZ212" s="15">
        <f ca="1">_xll.DBRW($B$3,$Q$37,$Q$38,$Q$40,$Q$41,$Q$42,$P212,BZ$2,BZ$4,BZ$3)</f>
        <v>183505</v>
      </c>
      <c r="CA212" s="15">
        <f t="shared" ca="1" si="296"/>
        <v>8.569679559247606E-2</v>
      </c>
      <c r="CB212" s="15">
        <f t="shared" ca="1" si="297"/>
        <v>0</v>
      </c>
      <c r="CC212" s="15">
        <f t="shared" ca="1" si="298"/>
        <v>3.3423281760462347</v>
      </c>
      <c r="CD212" s="15">
        <f t="shared" ca="1" si="299"/>
        <v>-14668.80619835972</v>
      </c>
      <c r="CE212" s="15">
        <f t="shared" ca="1" si="300"/>
        <v>0</v>
      </c>
      <c r="CF212" s="15">
        <f t="shared" ca="1" si="301"/>
        <v>17643.023409827532</v>
      </c>
      <c r="CG212" s="15">
        <f t="shared" ca="1" si="302"/>
        <v>3107.4623758106045</v>
      </c>
      <c r="CH212" s="15">
        <f t="shared" ca="1" si="303"/>
        <v>0</v>
      </c>
      <c r="CI212" s="15">
        <f t="shared" ca="1" si="304"/>
        <v>6081.6795872784169</v>
      </c>
      <c r="CJ212" s="15">
        <f t="shared" ca="1" si="305"/>
        <v>-19319.389587278416</v>
      </c>
      <c r="CK212" s="15">
        <f t="shared" ca="1" si="306"/>
        <v>-13237.71</v>
      </c>
      <c r="CL212" s="16">
        <f ca="1">_xll.DBRW($B$3,$Q$37,$Q$38,$Q$40,$Q$41,$Q$42,$P212,CL$2,CL$4,CL$3)</f>
        <v>4.8591957023876406E-2</v>
      </c>
      <c r="CM212" s="16">
        <f ca="1">_xll.DBRW($B$3,$Q$37,$Q$38,$Q$40,$Q$41,$Q$42,$P212,CM$2,CM$4,CM$3)</f>
        <v>4.949535098204496E-2</v>
      </c>
      <c r="CN212" s="17">
        <f t="shared" ca="1" si="307"/>
        <v>9.0339395816855378E-2</v>
      </c>
      <c r="CO212" s="14">
        <f t="shared" ca="1" si="308"/>
        <v>1011.5191664532213</v>
      </c>
      <c r="CP212" s="15">
        <f ca="1">_xll.DBRW($B$3,$Q$37,$Q$38,$Q$40,$Q$41,$Q$42,$P212,CP$2,CP$4,CP$3)</f>
        <v>1.962049181214637</v>
      </c>
      <c r="CQ212" s="15">
        <f ca="1">_xll.DBRW($B$3,$Q$37,$Q$38,$Q$40,$Q$41,$Q$42,$P212,CQ$2,CQ$4,CQ$3)</f>
        <v>0.1620023251602199</v>
      </c>
      <c r="CR212" s="15">
        <f ca="1">_xll.DBRW($B$3,$Q$37,$Q$38,$Q$40,$Q$41,$Q$42,$P212,CR$2,CR$4,CR$3)</f>
        <v>6.5413403555508802</v>
      </c>
      <c r="CS212" s="15">
        <f ca="1">_xll.DBRW($B$3,$Q$37,$Q$38,$Q$40,$Q$41,$Q$42,$P212,CS$2,CS$4,CS$3)</f>
        <v>27730.1</v>
      </c>
      <c r="CT212" s="15">
        <f ca="1">_xll.DBRW($B$3,$Q$37,$Q$38,$Q$40,$Q$41,$Q$42,$P212,CT$2,CT$4,CT$3)</f>
        <v>171171</v>
      </c>
      <c r="CU212" s="15">
        <f ca="1">_xll.DBRW($B$3,$Q$37,$Q$38,$Q$40,$Q$41,$Q$42,$P212,CU$2,CU$4,CU$3)</f>
        <v>0.88982604967384304</v>
      </c>
      <c r="CV212" s="15">
        <f ca="1">_xll.DBRW($B$3,$Q$37,$Q$38,$Q$40,$Q$41,$Q$42,$P212,CV$2,CV$4,CV$3)</f>
        <v>0.17794065556796818</v>
      </c>
      <c r="CW212" s="15">
        <f ca="1">_xll.DBRW($B$3,$Q$37,$Q$38,$Q$40,$Q$41,$Q$42,$P212,CW$2,CW$4,CW$3)</f>
        <v>3.1990121795046456</v>
      </c>
      <c r="CX212" s="15">
        <f ca="1">_xll.DBRW($B$3,$Q$37,$Q$38,$Q$40,$Q$41,$Q$42,$P212,CX$2,CX$4,CX$3)</f>
        <v>32653</v>
      </c>
      <c r="CY212" s="15">
        <f ca="1">_xll.DBRW($B$3,$Q$37,$Q$38,$Q$40,$Q$41,$Q$42,$P212,CY$2,CY$4,CY$3)</f>
        <v>183505</v>
      </c>
      <c r="CZ212" s="15">
        <f t="shared" ca="1" si="309"/>
        <v>1.072223131540794</v>
      </c>
      <c r="DA212" s="15">
        <f t="shared" ca="1" si="310"/>
        <v>-1.593833040774828E-2</v>
      </c>
      <c r="DB212" s="15">
        <f t="shared" ca="1" si="311"/>
        <v>3.3423281760462347</v>
      </c>
      <c r="DC212" s="15">
        <f t="shared" ca="1" si="312"/>
        <v>-29732.85465993937</v>
      </c>
      <c r="DD212" s="15">
        <f t="shared" ca="1" si="313"/>
        <v>4873.3652753912738</v>
      </c>
      <c r="DE212" s="15">
        <f t="shared" ca="1" si="314"/>
        <v>27799.927828084616</v>
      </c>
      <c r="DF212" s="15">
        <f t="shared" ca="1" si="315"/>
        <v>-1928.9192770832997</v>
      </c>
      <c r="DG212" s="15">
        <f t="shared" ca="1" si="316"/>
        <v>0</v>
      </c>
      <c r="DH212" s="15">
        <f t="shared" ca="1" si="317"/>
        <v>1011.5191664532176</v>
      </c>
      <c r="DI212" s="15">
        <f t="shared" ca="1" si="318"/>
        <v>-26363.849166453223</v>
      </c>
      <c r="DJ212" s="15">
        <f t="shared" ca="1" si="319"/>
        <v>-25352.330000000005</v>
      </c>
      <c r="DK212" s="16">
        <f ca="1">_xll.DBRW($B$3,$Q$37,$Q$38,$Q$40,$Q$41,$Q$42,$P212,DK$2,DK$4,DK$3)</f>
        <v>7.0830094000222943E-2</v>
      </c>
      <c r="DL212" s="16">
        <f ca="1">_xll.DBRW($B$3,$Q$37,$Q$38,$Q$40,$Q$41,$Q$42,$P212,DL$2,DL$4,DL$3)</f>
        <v>7.4383265194548215E-2</v>
      </c>
      <c r="DM212" s="17">
        <f t="shared" ca="1" si="320"/>
        <v>0.3553171194325272</v>
      </c>
      <c r="DN212" s="14">
        <f t="shared" ca="1" si="321"/>
        <v>3978.4423310022903</v>
      </c>
      <c r="DO212" s="15">
        <f ca="1">_xll.DBRW($B$3,$Q$37,$Q$38,$Q$40,$Q$41,$Q$42,$P212,DO$2,DO$4,DO$3)</f>
        <v>0.5663108699144902</v>
      </c>
      <c r="DP212" s="15">
        <f ca="1">_xll.DBRW($B$3,$Q$37,$Q$38,$Q$40,$Q$41,$Q$42,$P212,DP$2,DP$4,DP$3)</f>
        <v>0.81814384445963395</v>
      </c>
      <c r="DQ212" s="15">
        <f ca="1">_xll.DBRW($B$3,$Q$37,$Q$38,$Q$40,$Q$41,$Q$42,$P212,DQ$2,DQ$4,DQ$3)</f>
        <v>6.5413403555508802</v>
      </c>
      <c r="DR212" s="15">
        <f ca="1">_xll.DBRW($B$3,$Q$37,$Q$38,$Q$40,$Q$41,$Q$42,$P212,DR$2,DR$4,DR$3)</f>
        <v>140042.5</v>
      </c>
      <c r="DS212" s="15">
        <f ca="1">_xll.DBRW($B$3,$Q$37,$Q$38,$Q$40,$Q$41,$Q$42,$P212,DS$2,DS$4,DS$3)</f>
        <v>171171</v>
      </c>
      <c r="DT212" s="15">
        <f ca="1">_xll.DBRW($B$3,$Q$37,$Q$38,$Q$40,$Q$41,$Q$42,$P212,DT$2,DT$4,DT$3)</f>
        <v>0</v>
      </c>
      <c r="DU212" s="15">
        <f ca="1">_xll.DBRW($B$3,$Q$37,$Q$38,$Q$40,$Q$41,$Q$42,$P212,DU$2,DU$4,DU$3)</f>
        <v>0</v>
      </c>
      <c r="DV212" s="15">
        <f ca="1">_xll.DBRW($B$3,$Q$37,$Q$38,$Q$40,$Q$41,$Q$42,$P212,DV$2,DV$4,DV$3)</f>
        <v>3.1990121795046456</v>
      </c>
      <c r="DW212" s="15">
        <f ca="1">_xll.DBRW($B$3,$Q$37,$Q$38,$Q$40,$Q$41,$Q$42,$P212,DW$2,DW$4,DW$3)</f>
        <v>0</v>
      </c>
      <c r="DX212" s="15">
        <f ca="1">_xll.DBRW($B$3,$Q$37,$Q$38,$Q$40,$Q$41,$Q$42,$P212,DX$2,DX$4,DX$3)</f>
        <v>183505</v>
      </c>
      <c r="DY212" s="15">
        <f t="shared" ca="1" si="322"/>
        <v>0.5663108699144902</v>
      </c>
      <c r="DZ212" s="15">
        <f t="shared" ca="1" si="323"/>
        <v>0.81814384445963395</v>
      </c>
      <c r="EA212" s="15">
        <f t="shared" ca="1" si="324"/>
        <v>3.3423281760462347</v>
      </c>
      <c r="EB212" s="15">
        <f t="shared" ca="1" si="325"/>
        <v>0</v>
      </c>
      <c r="EC212" s="15">
        <f t="shared" ca="1" si="326"/>
        <v>0</v>
      </c>
      <c r="ED212" s="15">
        <f t="shared" ca="1" si="327"/>
        <v>40522.580728640205</v>
      </c>
      <c r="EE212" s="15">
        <f t="shared" ca="1" si="328"/>
        <v>0</v>
      </c>
      <c r="EF212" s="15">
        <f t="shared" ca="1" si="329"/>
        <v>-36544.138397637915</v>
      </c>
      <c r="EG212" s="15">
        <f t="shared" ca="1" si="330"/>
        <v>3978.4423310022903</v>
      </c>
      <c r="EH212" s="15">
        <f t="shared" ca="1" si="331"/>
        <v>-39620.472331002282</v>
      </c>
      <c r="EI212" s="15">
        <f t="shared" ca="1" si="332"/>
        <v>-35642.029999999992</v>
      </c>
      <c r="EJ212" s="16">
        <f ca="1">_xll.DBRW($B$3,$Q$37,$Q$38,$Q$40,$Q$41,$Q$42,$P212,EJ$2,EJ$4,EJ$3)</f>
        <v>0.19745911844692207</v>
      </c>
      <c r="EK212" s="16">
        <f ca="1">_xll.DBRW($B$3,$Q$37,$Q$38,$Q$40,$Q$41,$Q$42,$P212,EK$2,EK$4,EK$3)</f>
        <v>0.19448392772264089</v>
      </c>
      <c r="EL212" s="17">
        <f t="shared" ca="1" si="333"/>
        <v>-0.29751907242811793</v>
      </c>
      <c r="EM212" s="14">
        <f t="shared" ca="1" si="334"/>
        <v>-3331.2846673950844</v>
      </c>
      <c r="EN212" s="15">
        <f ca="1">_xll.DBRW($B$3,$Q$37,$Q$38,$Q$40,$Q$41,$Q$42,$P212,EN$2,EN$4,EN$3)</f>
        <v>1.2916473000683526</v>
      </c>
      <c r="EO212" s="15">
        <f ca="1">_xll.DBRW($B$3,$Q$37,$Q$38,$Q$40,$Q$41,$Q$42,$P212,EO$2,EO$4,EO$3)</f>
        <v>1</v>
      </c>
      <c r="EP212" s="15">
        <f ca="1">_xll.DBRW($B$3,$Q$37,$Q$38,$Q$40,$Q$41,$Q$42,$P212,EP$2,EP$4,EP$3)</f>
        <v>6.5413403555508802</v>
      </c>
      <c r="EQ212" s="15">
        <f ca="1">_xll.DBRW($B$3,$Q$37,$Q$38,$Q$40,$Q$41,$Q$42,$P212,EQ$2,EQ$4,EQ$3)</f>
        <v>171171</v>
      </c>
      <c r="ER212" s="15">
        <f ca="1">_xll.DBRW($B$3,$Q$37,$Q$38,$Q$40,$Q$41,$Q$42,$P212,ER$2,ER$4,ER$3)</f>
        <v>171171</v>
      </c>
      <c r="ES212" s="15">
        <f ca="1">_xll.DBRW($B$3,$Q$37,$Q$38,$Q$40,$Q$41,$Q$42,$P212,ES$2,ES$4,ES$3)</f>
        <v>0.62215645350262938</v>
      </c>
      <c r="ET212" s="15">
        <f ca="1">_xll.DBRW($B$3,$Q$37,$Q$38,$Q$40,$Q$41,$Q$42,$P212,ET$2,ET$4,ET$3)</f>
        <v>1</v>
      </c>
      <c r="EU212" s="15">
        <f ca="1">_xll.DBRW($B$3,$Q$37,$Q$38,$Q$40,$Q$41,$Q$42,$P212,EU$2,EU$4,EU$3)</f>
        <v>3.1990121795046456</v>
      </c>
      <c r="EV212" s="15">
        <f ca="1">_xll.DBRW($B$3,$Q$37,$Q$38,$Q$40,$Q$41,$Q$42,$P212,EV$2,EV$4,EV$3)</f>
        <v>183505</v>
      </c>
      <c r="EW212" s="15">
        <f ca="1">_xll.DBRW($B$3,$Q$37,$Q$38,$Q$40,$Q$41,$Q$42,$P212,EW$2,EW$4,EW$3)</f>
        <v>183505</v>
      </c>
      <c r="EX212" s="15">
        <f t="shared" ca="1" si="335"/>
        <v>0.66949084656572322</v>
      </c>
      <c r="EY212" s="15">
        <f t="shared" ca="1" si="336"/>
        <v>0</v>
      </c>
      <c r="EZ212" s="15">
        <f t="shared" ca="1" si="337"/>
        <v>3.3423281760462347</v>
      </c>
      <c r="FA212" s="15">
        <f t="shared" ca="1" si="338"/>
        <v>-114597.41769750141</v>
      </c>
      <c r="FB212" s="15">
        <f t="shared" ca="1" si="339"/>
        <v>0</v>
      </c>
      <c r="FC212" s="15">
        <f t="shared" ca="1" si="340"/>
        <v>112968.26837256976</v>
      </c>
      <c r="FD212" s="15">
        <f t="shared" ca="1" si="341"/>
        <v>-1702.135342463429</v>
      </c>
      <c r="FE212" s="15">
        <f t="shared" ca="1" si="342"/>
        <v>0</v>
      </c>
      <c r="FF212" s="15">
        <f t="shared" ca="1" si="343"/>
        <v>-3331.2846673950844</v>
      </c>
      <c r="FG212" s="15">
        <f t="shared" ca="1" si="344"/>
        <v>-103592.45533260491</v>
      </c>
      <c r="FH212" s="15">
        <f t="shared" ca="1" si="345"/>
        <v>-106923.73999999999</v>
      </c>
      <c r="FI212" s="20"/>
      <c r="FJ212" s="85">
        <f t="shared" ca="1" si="346"/>
        <v>-439746.66019877477</v>
      </c>
      <c r="FK212" s="21"/>
      <c r="FL212" s="22"/>
      <c r="FM212" s="104">
        <f ca="1">_xll.DBRW($B$3,$Q$37,$Q$38,$Q$40,$Q$41,$Q$42,$P212,FM$2,FM$4,FM$3)</f>
        <v>212407.26999999993</v>
      </c>
      <c r="FN212" s="105">
        <f t="shared" ca="1" si="347"/>
        <v>0.18970223279298654</v>
      </c>
      <c r="FO212" s="104">
        <f ca="1">_xll.DBRW($B$3,$Q$37,$Q$38,$Q$40,$Q$41,$Q$42,$P212,FO$2,FO$4,FO$3)</f>
        <v>102391.73999999995</v>
      </c>
      <c r="FP212" s="105">
        <f t="shared" ca="1" si="348"/>
        <v>0.17442194604056893</v>
      </c>
      <c r="FQ212" s="86">
        <f t="shared" ca="1" si="349"/>
        <v>110015.52999999998</v>
      </c>
      <c r="FR212" s="103">
        <f t="shared" ca="1" si="350"/>
        <v>1.5280286752417604</v>
      </c>
      <c r="FS212" s="23"/>
      <c r="FU212" s="37"/>
      <c r="FV212" s="37"/>
      <c r="FW212" s="37"/>
      <c r="FX212" s="37"/>
      <c r="FY212" s="37"/>
      <c r="FZ212" s="37"/>
      <c r="GA212" s="37"/>
      <c r="GB212" s="37"/>
      <c r="GC212" s="37"/>
      <c r="GD212" s="37"/>
      <c r="GE212" s="37"/>
      <c r="GF212" s="37"/>
      <c r="GG212" s="37"/>
    </row>
    <row r="213" spans="1:189" ht="15" customHeight="1" x14ac:dyDescent="0.25">
      <c r="A213">
        <f t="shared" ca="1" si="272"/>
        <v>1</v>
      </c>
      <c r="C213" s="30"/>
      <c r="D213" s="30"/>
      <c r="E213" s="30">
        <f t="shared" ca="1" si="352"/>
        <v>0</v>
      </c>
      <c r="F213" s="30"/>
      <c r="G213" s="30"/>
      <c r="H213" s="30"/>
      <c r="I213" s="30">
        <f t="shared" ca="1" si="351"/>
        <v>0</v>
      </c>
      <c r="J213" s="30">
        <f t="shared" ca="1" si="273"/>
        <v>0</v>
      </c>
      <c r="K213" s="4"/>
      <c r="L213" s="9"/>
      <c r="M213" s="10"/>
      <c r="N213" s="9"/>
      <c r="O213" s="11"/>
      <c r="P213" s="130" t="s">
        <v>221</v>
      </c>
      <c r="Q213" s="130"/>
      <c r="R213" s="12"/>
      <c r="S213" s="13"/>
      <c r="T213" s="84">
        <f ca="1">_xll.DBRW($B$3,$Q$37,$Q$38,$Q$40,$Q$41,$Q$42,$P213,T$2,T$4,T$3)</f>
        <v>1263352.81</v>
      </c>
      <c r="U213" s="84">
        <f ca="1">_xll.DBRW($B$3,$Q$37,$Q$38,$Q$40,$Q$41,$Q$42,$P213,U$2,U$4,U$3)</f>
        <v>669041.32000000007</v>
      </c>
      <c r="V213" s="85">
        <f t="shared" ca="1" si="274"/>
        <v>594311.49</v>
      </c>
      <c r="W213" s="106">
        <f t="shared" ca="1" si="275"/>
        <v>0.88830311706308351</v>
      </c>
      <c r="X213" s="15">
        <f ca="1">_xll.DBRW($B$3,$Q$37,$Q$38,$Q$40,$Q$41,$Q$42,$P213,X$2,X$4,X$3)</f>
        <v>-463868.45999999996</v>
      </c>
      <c r="Y213" s="15">
        <f ca="1">_xll.DBRW($B$3,$Q$37,$Q$38,$Q$40,$Q$41,$Q$42,$P213,Y$2,Y$4,Y$3)</f>
        <v>-93551.420000000013</v>
      </c>
      <c r="Z213" s="15">
        <f ca="1">_xll.DBRW($B$3,$Q$37,$Q$38,$Q$40,$Q$41,$Q$42,$P213,Z$2,Z$4,Z$3)</f>
        <v>-120760.95</v>
      </c>
      <c r="AA213" s="15">
        <f ca="1">_xll.DBRW($B$3,$Q$37,$Q$38,$Q$40,$Q$41,$Q$42,$P213,AA$2,AA$4,AA$3)</f>
        <v>-127194.57000000002</v>
      </c>
      <c r="AB213" s="15">
        <f ca="1">_xll.DBRW($B$3,$Q$37,$Q$38,$Q$40,$Q$41,$Q$42,$P213,AB$2,AB$4,AB$3)</f>
        <v>-302966.34999999998</v>
      </c>
      <c r="AC213" s="15">
        <f ca="1">_xll.DBRW($B$3,$Q$37,$Q$38,$Q$40,$Q$41,$Q$42,$P213,AC$2,AC$4,AC$3)</f>
        <v>-267874.5</v>
      </c>
      <c r="AD213" s="15">
        <f ca="1">_xll.DBRW($B$3,$Q$37,$Q$38,$Q$40,$Q$41,$Q$42,$P213,AD$2,AD$4,AD$3)</f>
        <v>-48349.94</v>
      </c>
      <c r="AE213" s="15">
        <f ca="1">_xll.DBRW($B$3,$Q$37,$Q$38,$Q$40,$Q$41,$Q$42,$P213,AE$2,AE$4,AE$3)</f>
        <v>-70477.53</v>
      </c>
      <c r="AF213" s="15">
        <f ca="1">_xll.DBRW($B$3,$Q$37,$Q$38,$Q$40,$Q$41,$Q$42,$P213,AF$2,AF$4,AF$3)</f>
        <v>-77570.22</v>
      </c>
      <c r="AG213" s="15">
        <f ca="1">_xll.DBRW($B$3,$Q$37,$Q$38,$Q$40,$Q$41,$Q$42,$P213,AG$2,AG$4,AG$3)</f>
        <v>-149836.76999999999</v>
      </c>
      <c r="AH213" s="15">
        <f t="shared" ca="1" si="276"/>
        <v>-195993.95999999996</v>
      </c>
      <c r="AI213" s="15">
        <f t="shared" ca="1" si="277"/>
        <v>-45201.48000000001</v>
      </c>
      <c r="AJ213" s="15">
        <f t="shared" ca="1" si="278"/>
        <v>-50283.42</v>
      </c>
      <c r="AK213" s="15">
        <f t="shared" ca="1" si="279"/>
        <v>-49624.35000000002</v>
      </c>
      <c r="AL213" s="15">
        <f t="shared" ca="1" si="280"/>
        <v>-153129.57999999999</v>
      </c>
      <c r="AM213" s="20"/>
      <c r="AN213" s="16">
        <f ca="1">_xll.DBRW($B$3,$Q$37,$Q$38,$Q$40,$Q$41,$Q$42,$P213,AN$2,AN$4,AN$3)</f>
        <v>0.36717253987031534</v>
      </c>
      <c r="AO213" s="16">
        <f ca="1">_xll.DBRW($B$3,$Q$37,$Q$38,$Q$40,$Q$41,$Q$42,$P213,AO$2,AO$4,AO$3)</f>
        <v>0.40038558455552486</v>
      </c>
      <c r="AP213" s="17">
        <f t="shared" ca="1" si="281"/>
        <v>3.3213044685209523</v>
      </c>
      <c r="AQ213" s="14">
        <f t="shared" ca="1" si="282"/>
        <v>41959.793331715016</v>
      </c>
      <c r="AR213" s="18">
        <f ca="1">_xll.DBRW($B$3,$Q$37,$Q$38,$Q$40,$Q$41,$Q$42,$P213,AR$2,AR$4,AR$3)</f>
        <v>32229.184911763765</v>
      </c>
      <c r="AS213" s="19">
        <f ca="1">_xll.DBRW($B$3,$Q$37,$Q$38,$Q$40,$Q$41,$Q$42,$P213,AS$2,AS$4,AS$3)</f>
        <v>1.0380676290179109E-4</v>
      </c>
      <c r="AT213" s="18">
        <f ca="1">_xll.DBRW($B$3,$Q$37,$Q$38,$Q$40,$Q$41,$Q$42,$P213,AT$2,AT$4,AT$3)</f>
        <v>9.111812549585288</v>
      </c>
      <c r="AU213" s="15">
        <f ca="1">_xll.DBRW($B$3,$Q$37,$Q$38,$Q$40,$Q$41,$Q$42,$P213,AU$2,AU$4,AU$3)</f>
        <v>14.392807676333334</v>
      </c>
      <c r="AV213" s="15">
        <f ca="1">_xll.DBRW($B$3,$Q$37,$Q$38,$Q$40,$Q$41,$Q$42,$P213,AV$2,AV$4,AV$3)</f>
        <v>138650</v>
      </c>
      <c r="AW213" s="18">
        <f ca="1">_xll.DBRW($B$3,$Q$37,$Q$38,$Q$40,$Q$41,$Q$42,$P213,AW$2,AW$4,AW$3)</f>
        <v>16986.371701167936</v>
      </c>
      <c r="AX213" s="19">
        <f ca="1">_xll.DBRW($B$3,$Q$37,$Q$38,$Q$40,$Q$41,$Q$42,$P213,AX$2,AX$4,AX$3)</f>
        <v>1.0108952405952381E-4</v>
      </c>
      <c r="AY213" s="18">
        <f ca="1">_xll.DBRW($B$3,$Q$37,$Q$38,$Q$40,$Q$41,$Q$42,$P213,AY$2,AY$4,AY$3)</f>
        <v>4.2887264102564107</v>
      </c>
      <c r="AZ213" s="15">
        <f ca="1">_xll.DBRW($B$3,$Q$37,$Q$38,$Q$40,$Q$41,$Q$42,$P213,AZ$2,AZ$4,AZ$3)</f>
        <v>15.769965753285716</v>
      </c>
      <c r="BA213" s="15">
        <f ca="1">_xll.DBRW($B$3,$Q$37,$Q$38,$Q$40,$Q$41,$Q$42,$P213,BA$2,BA$4,BA$3)</f>
        <v>156000</v>
      </c>
      <c r="BB213" s="18">
        <f t="shared" ca="1" si="283"/>
        <v>15242.813210595828</v>
      </c>
      <c r="BC213" s="18">
        <f t="shared" ca="1" si="284"/>
        <v>2.7172388422672746E-6</v>
      </c>
      <c r="BD213" s="18">
        <f t="shared" ca="1" si="285"/>
        <v>4.8230861393288773</v>
      </c>
      <c r="BE213" s="15">
        <f t="shared" ca="1" si="286"/>
        <v>-219386.87898637878</v>
      </c>
      <c r="BF213" s="15">
        <f t="shared" ca="1" si="287"/>
        <v>-12468.565946284671</v>
      </c>
      <c r="BG213" s="15">
        <f t="shared" ca="1" si="288"/>
        <v>245535.94882718023</v>
      </c>
      <c r="BH213" s="15">
        <f t="shared" ca="1" si="289"/>
        <v>28279.289437198226</v>
      </c>
      <c r="BI213" s="15">
        <f t="shared" ca="1" si="290"/>
        <v>0</v>
      </c>
      <c r="BJ213" s="15">
        <f t="shared" ca="1" si="291"/>
        <v>41959.793331714987</v>
      </c>
      <c r="BK213" s="15">
        <f t="shared" ca="1" si="292"/>
        <v>-237953.75333171498</v>
      </c>
      <c r="BL213" s="15">
        <f t="shared" ca="1" si="293"/>
        <v>-195993.96</v>
      </c>
      <c r="BM213" s="16">
        <f ca="1">_xll.DBRW($B$3,$Q$37,$Q$38,$Q$40,$Q$41,$Q$42,$P213,BM$2,BM$4,BM$3)</f>
        <v>7.4050114314464552E-2</v>
      </c>
      <c r="BN213" s="16">
        <f ca="1">_xll.DBRW($B$3,$Q$37,$Q$38,$Q$40,$Q$41,$Q$42,$P213,BN$2,BN$4,BN$3)</f>
        <v>7.2267494629479678E-2</v>
      </c>
      <c r="BO213" s="17">
        <f t="shared" ca="1" si="294"/>
        <v>-0.17826196849848736</v>
      </c>
      <c r="BP213" s="14">
        <f t="shared" ca="1" si="295"/>
        <v>-2252.0775881869413</v>
      </c>
      <c r="BQ213" s="15">
        <f ca="1">_xll.DBRW($B$3,$Q$37,$Q$38,$Q$40,$Q$41,$Q$42,$P213,BQ$2,BQ$4,BQ$3)</f>
        <v>0.67473076090876316</v>
      </c>
      <c r="BR213" s="15">
        <f ca="1">_xll.DBRW($B$3,$Q$37,$Q$38,$Q$40,$Q$41,$Q$42,$P213,BR$2,BR$4,BR$3)</f>
        <v>1</v>
      </c>
      <c r="BS213" s="15">
        <f ca="1">_xll.DBRW($B$3,$Q$37,$Q$38,$Q$40,$Q$41,$Q$42,$P213,BS$2,BS$4,BS$3)</f>
        <v>9.111812549585288</v>
      </c>
      <c r="BT213" s="15">
        <f ca="1">_xll.DBRW($B$3,$Q$37,$Q$38,$Q$40,$Q$41,$Q$42,$P213,BT$2,BT$4,BT$3)</f>
        <v>138650</v>
      </c>
      <c r="BU213" s="15">
        <f ca="1">_xll.DBRW($B$3,$Q$37,$Q$38,$Q$40,$Q$41,$Q$42,$P213,BU$2,BU$4,BU$3)</f>
        <v>138650</v>
      </c>
      <c r="BV213" s="15">
        <f ca="1">_xll.DBRW($B$3,$Q$37,$Q$38,$Q$40,$Q$41,$Q$42,$P213,BV$2,BV$4,BV$3)</f>
        <v>0.30993551282051285</v>
      </c>
      <c r="BW213" s="15">
        <f ca="1">_xll.DBRW($B$3,$Q$37,$Q$38,$Q$40,$Q$41,$Q$42,$P213,BW$2,BW$4,BW$3)</f>
        <v>1</v>
      </c>
      <c r="BX213" s="15">
        <f ca="1">_xll.DBRW($B$3,$Q$37,$Q$38,$Q$40,$Q$41,$Q$42,$P213,BX$2,BX$4,BX$3)</f>
        <v>4.2887264102564107</v>
      </c>
      <c r="BY213" s="15">
        <f ca="1">_xll.DBRW($B$3,$Q$37,$Q$38,$Q$40,$Q$41,$Q$42,$P213,BY$2,BY$4,BY$3)</f>
        <v>156000</v>
      </c>
      <c r="BZ213" s="15">
        <f ca="1">_xll.DBRW($B$3,$Q$37,$Q$38,$Q$40,$Q$41,$Q$42,$P213,BZ$2,BZ$4,BZ$3)</f>
        <v>156000</v>
      </c>
      <c r="CA213" s="15">
        <f t="shared" ca="1" si="296"/>
        <v>0.36479524808825031</v>
      </c>
      <c r="CB213" s="15">
        <f t="shared" ca="1" si="297"/>
        <v>0</v>
      </c>
      <c r="CC213" s="15">
        <f t="shared" ca="1" si="298"/>
        <v>4.8230861393288773</v>
      </c>
      <c r="CD213" s="15">
        <f t="shared" ca="1" si="299"/>
        <v>-50578.861147435906</v>
      </c>
      <c r="CE213" s="15">
        <f t="shared" ca="1" si="300"/>
        <v>0</v>
      </c>
      <c r="CF213" s="15">
        <f t="shared" ca="1" si="301"/>
        <v>49518.858587259958</v>
      </c>
      <c r="CG213" s="15">
        <f t="shared" ca="1" si="302"/>
        <v>-1192.0750280109933</v>
      </c>
      <c r="CH213" s="15">
        <f t="shared" ca="1" si="303"/>
        <v>0</v>
      </c>
      <c r="CI213" s="15">
        <f t="shared" ca="1" si="304"/>
        <v>-2252.0775881869413</v>
      </c>
      <c r="CJ213" s="15">
        <f t="shared" ca="1" si="305"/>
        <v>-42949.402411813069</v>
      </c>
      <c r="CK213" s="15">
        <f t="shared" ca="1" si="306"/>
        <v>-45201.48000000001</v>
      </c>
      <c r="CL213" s="16">
        <f ca="1">_xll.DBRW($B$3,$Q$37,$Q$38,$Q$40,$Q$41,$Q$42,$P213,CL$2,CL$4,CL$3)</f>
        <v>9.5587668815965976E-2</v>
      </c>
      <c r="CM213" s="16">
        <f ca="1">_xll.DBRW($B$3,$Q$37,$Q$38,$Q$40,$Q$41,$Q$42,$P213,CM$2,CM$4,CM$3)</f>
        <v>0.1053410722076179</v>
      </c>
      <c r="CN213" s="17">
        <f t="shared" ca="1" si="307"/>
        <v>0.97534033916519269</v>
      </c>
      <c r="CO213" s="14">
        <f t="shared" ca="1" si="308"/>
        <v>12321.989581906979</v>
      </c>
      <c r="CP213" s="15">
        <f ca="1">_xll.DBRW($B$3,$Q$37,$Q$38,$Q$40,$Q$41,$Q$42,$P213,CP$2,CP$4,CP$3)</f>
        <v>2.01838443603179</v>
      </c>
      <c r="CQ213" s="15">
        <f ca="1">_xll.DBRW($B$3,$Q$37,$Q$38,$Q$40,$Q$41,$Q$42,$P213,CQ$2,CQ$4,CQ$3)</f>
        <v>0.43152181752614499</v>
      </c>
      <c r="CR213" s="15">
        <f ca="1">_xll.DBRW($B$3,$Q$37,$Q$38,$Q$40,$Q$41,$Q$42,$P213,CR$2,CR$4,CR$3)</f>
        <v>9.111812549585288</v>
      </c>
      <c r="CS213" s="15">
        <f ca="1">_xll.DBRW($B$3,$Q$37,$Q$38,$Q$40,$Q$41,$Q$42,$P213,CS$2,CS$4,CS$3)</f>
        <v>59830.5</v>
      </c>
      <c r="CT213" s="15">
        <f ca="1">_xll.DBRW($B$3,$Q$37,$Q$38,$Q$40,$Q$41,$Q$42,$P213,CT$2,CT$4,CT$3)</f>
        <v>138650</v>
      </c>
      <c r="CU213" s="15">
        <f ca="1">_xll.DBRW($B$3,$Q$37,$Q$38,$Q$40,$Q$41,$Q$42,$P213,CU$2,CU$4,CU$3)</f>
        <v>1.0989791049430844</v>
      </c>
      <c r="CV213" s="15">
        <f ca="1">_xll.DBRW($B$3,$Q$37,$Q$38,$Q$40,$Q$41,$Q$42,$P213,CV$2,CV$4,CV$3)</f>
        <v>0.41108974358974359</v>
      </c>
      <c r="CW213" s="15">
        <f ca="1">_xll.DBRW($B$3,$Q$37,$Q$38,$Q$40,$Q$41,$Q$42,$P213,CW$2,CW$4,CW$3)</f>
        <v>4.2887264102564107</v>
      </c>
      <c r="CX213" s="15">
        <f ca="1">_xll.DBRW($B$3,$Q$37,$Q$38,$Q$40,$Q$41,$Q$42,$P213,CX$2,CX$4,CX$3)</f>
        <v>64130</v>
      </c>
      <c r="CY213" s="15">
        <f ca="1">_xll.DBRW($B$3,$Q$37,$Q$38,$Q$40,$Q$41,$Q$42,$P213,CY$2,CY$4,CY$3)</f>
        <v>156000</v>
      </c>
      <c r="CZ213" s="15">
        <f t="shared" ca="1" si="309"/>
        <v>0.91940533108870559</v>
      </c>
      <c r="DA213" s="15">
        <f t="shared" ca="1" si="310"/>
        <v>2.0432073936401396E-2</v>
      </c>
      <c r="DB213" s="15">
        <f t="shared" ca="1" si="311"/>
        <v>4.8230861393288773</v>
      </c>
      <c r="DC213" s="15">
        <f t="shared" ca="1" si="312"/>
        <v>-55008.480661702801</v>
      </c>
      <c r="DD213" s="15">
        <f t="shared" ca="1" si="313"/>
        <v>-6002.0876159159716</v>
      </c>
      <c r="DE213" s="15">
        <f t="shared" ca="1" si="314"/>
        <v>63921.471271234237</v>
      </c>
      <c r="DF213" s="15">
        <f t="shared" ca="1" si="315"/>
        <v>9411.0865882915095</v>
      </c>
      <c r="DG213" s="15">
        <f t="shared" ca="1" si="316"/>
        <v>0</v>
      </c>
      <c r="DH213" s="15">
        <f t="shared" ca="1" si="317"/>
        <v>12321.989581906972</v>
      </c>
      <c r="DI213" s="15">
        <f t="shared" ca="1" si="318"/>
        <v>-62605.409581906977</v>
      </c>
      <c r="DJ213" s="15">
        <f t="shared" ca="1" si="319"/>
        <v>-50283.420000000006</v>
      </c>
      <c r="DK213" s="16">
        <f ca="1">_xll.DBRW($B$3,$Q$37,$Q$38,$Q$40,$Q$41,$Q$42,$P213,DK$2,DK$4,DK$3)</f>
        <v>0.10068016550341152</v>
      </c>
      <c r="DL213" s="16">
        <f ca="1">_xll.DBRW($B$3,$Q$37,$Q$38,$Q$40,$Q$41,$Q$42,$P213,DL$2,DL$4,DL$3)</f>
        <v>0.1159423456835222</v>
      </c>
      <c r="DM213" s="17">
        <f t="shared" ca="1" si="320"/>
        <v>1.5262180180110676</v>
      </c>
      <c r="DN213" s="14">
        <f t="shared" ca="1" si="321"/>
        <v>19281.518217269127</v>
      </c>
      <c r="DO213" s="15">
        <f ca="1">_xll.DBRW($B$3,$Q$37,$Q$38,$Q$40,$Q$41,$Q$42,$P213,DO$2,DO$4,DO$3)</f>
        <v>1.2932849008642606</v>
      </c>
      <c r="DP213" s="15">
        <f ca="1">_xll.DBRW($B$3,$Q$37,$Q$38,$Q$40,$Q$41,$Q$42,$P213,DP$2,DP$4,DP$3)</f>
        <v>0.70934006491164803</v>
      </c>
      <c r="DQ213" s="15">
        <f ca="1">_xll.DBRW($B$3,$Q$37,$Q$38,$Q$40,$Q$41,$Q$42,$P213,DQ$2,DQ$4,DQ$3)</f>
        <v>9.111812549585288</v>
      </c>
      <c r="DR213" s="15">
        <f ca="1">_xll.DBRW($B$3,$Q$37,$Q$38,$Q$40,$Q$41,$Q$42,$P213,DR$2,DR$4,DR$3)</f>
        <v>98350</v>
      </c>
      <c r="DS213" s="15">
        <f ca="1">_xll.DBRW($B$3,$Q$37,$Q$38,$Q$40,$Q$41,$Q$42,$P213,DS$2,DS$4,DS$3)</f>
        <v>138650</v>
      </c>
      <c r="DT213" s="15">
        <f ca="1">_xll.DBRW($B$3,$Q$37,$Q$38,$Q$40,$Q$41,$Q$42,$P213,DT$2,DT$4,DT$3)</f>
        <v>0</v>
      </c>
      <c r="DU213" s="15">
        <f ca="1">_xll.DBRW($B$3,$Q$37,$Q$38,$Q$40,$Q$41,$Q$42,$P213,DU$2,DU$4,DU$3)</f>
        <v>0</v>
      </c>
      <c r="DV213" s="15">
        <f ca="1">_xll.DBRW($B$3,$Q$37,$Q$38,$Q$40,$Q$41,$Q$42,$P213,DV$2,DV$4,DV$3)</f>
        <v>4.2887264102564107</v>
      </c>
      <c r="DW213" s="15">
        <f ca="1">_xll.DBRW($B$3,$Q$37,$Q$38,$Q$40,$Q$41,$Q$42,$P213,DW$2,DW$4,DW$3)</f>
        <v>0</v>
      </c>
      <c r="DX213" s="15">
        <f ca="1">_xll.DBRW($B$3,$Q$37,$Q$38,$Q$40,$Q$41,$Q$42,$P213,DX$2,DX$4,DX$3)</f>
        <v>156000</v>
      </c>
      <c r="DY213" s="15">
        <f t="shared" ca="1" si="322"/>
        <v>1.2932849008642606</v>
      </c>
      <c r="DZ213" s="15">
        <f t="shared" ca="1" si="323"/>
        <v>0.70934006491164803</v>
      </c>
      <c r="EA213" s="15">
        <f t="shared" ca="1" si="324"/>
        <v>4.8230861393288773</v>
      </c>
      <c r="EB213" s="15">
        <f t="shared" ca="1" si="325"/>
        <v>0</v>
      </c>
      <c r="EC213" s="15">
        <f t="shared" ca="1" si="326"/>
        <v>0</v>
      </c>
      <c r="ED213" s="15">
        <f t="shared" ca="1" si="327"/>
        <v>67326.930204772274</v>
      </c>
      <c r="EE213" s="15">
        <f t="shared" ca="1" si="328"/>
        <v>0</v>
      </c>
      <c r="EF213" s="15">
        <f t="shared" ca="1" si="329"/>
        <v>-48045.411987503147</v>
      </c>
      <c r="EG213" s="15">
        <f t="shared" ca="1" si="330"/>
        <v>19281.518217269127</v>
      </c>
      <c r="EH213" s="15">
        <f t="shared" ca="1" si="331"/>
        <v>-68905.868217269148</v>
      </c>
      <c r="EI213" s="15">
        <f t="shared" ca="1" si="332"/>
        <v>-49624.35000000002</v>
      </c>
      <c r="EJ213" s="16">
        <f ca="1">_xll.DBRW($B$3,$Q$37,$Q$38,$Q$40,$Q$41,$Q$42,$P213,EJ$2,EJ$4,EJ$3)</f>
        <v>0.23981135562598699</v>
      </c>
      <c r="EK213" s="16">
        <f ca="1">_xll.DBRW($B$3,$Q$37,$Q$38,$Q$40,$Q$41,$Q$42,$P213,EK$2,EK$4,EK$3)</f>
        <v>0.22395742313793113</v>
      </c>
      <c r="EL213" s="17">
        <f t="shared" ca="1" si="333"/>
        <v>-1.5853932488055862</v>
      </c>
      <c r="EM213" s="14">
        <f t="shared" ca="1" si="334"/>
        <v>-20029.110158335679</v>
      </c>
      <c r="EN213" s="15">
        <f ca="1">_xll.DBRW($B$3,$Q$37,$Q$38,$Q$40,$Q$41,$Q$42,$P213,EN$2,EN$4,EN$3)</f>
        <v>2.1851161197259286</v>
      </c>
      <c r="EO213" s="15">
        <f ca="1">_xll.DBRW($B$3,$Q$37,$Q$38,$Q$40,$Q$41,$Q$42,$P213,EO$2,EO$4,EO$3)</f>
        <v>1</v>
      </c>
      <c r="EP213" s="15">
        <f ca="1">_xll.DBRW($B$3,$Q$37,$Q$38,$Q$40,$Q$41,$Q$42,$P213,EP$2,EP$4,EP$3)</f>
        <v>9.111812549585288</v>
      </c>
      <c r="EQ213" s="15">
        <f ca="1">_xll.DBRW($B$3,$Q$37,$Q$38,$Q$40,$Q$41,$Q$42,$P213,EQ$2,EQ$4,EQ$3)</f>
        <v>138650</v>
      </c>
      <c r="ER213" s="15">
        <f ca="1">_xll.DBRW($B$3,$Q$37,$Q$38,$Q$40,$Q$41,$Q$42,$P213,ER$2,ER$4,ER$3)</f>
        <v>138650</v>
      </c>
      <c r="ES213" s="15">
        <f ca="1">_xll.DBRW($B$3,$Q$37,$Q$38,$Q$40,$Q$41,$Q$42,$P213,ES$2,ES$4,ES$3)</f>
        <v>0.96049211538461532</v>
      </c>
      <c r="ET213" s="15">
        <f ca="1">_xll.DBRW($B$3,$Q$37,$Q$38,$Q$40,$Q$41,$Q$42,$P213,ET$2,ET$4,ET$3)</f>
        <v>1</v>
      </c>
      <c r="EU213" s="15">
        <f ca="1">_xll.DBRW($B$3,$Q$37,$Q$38,$Q$40,$Q$41,$Q$42,$P213,EU$2,EU$4,EU$3)</f>
        <v>4.2887264102564107</v>
      </c>
      <c r="EV213" s="15">
        <f ca="1">_xll.DBRW($B$3,$Q$37,$Q$38,$Q$40,$Q$41,$Q$42,$P213,EV$2,EV$4,EV$3)</f>
        <v>156000</v>
      </c>
      <c r="EW213" s="15">
        <f ca="1">_xll.DBRW($B$3,$Q$37,$Q$38,$Q$40,$Q$41,$Q$42,$P213,EW$2,EW$4,EW$3)</f>
        <v>156000</v>
      </c>
      <c r="EX213" s="15">
        <f t="shared" ca="1" si="335"/>
        <v>1.2246240043413132</v>
      </c>
      <c r="EY213" s="15">
        <f t="shared" ca="1" si="336"/>
        <v>0</v>
      </c>
      <c r="EZ213" s="15">
        <f t="shared" ca="1" si="337"/>
        <v>4.8230861393288773</v>
      </c>
      <c r="FA213" s="15">
        <f t="shared" ca="1" si="338"/>
        <v>-169794.11820192309</v>
      </c>
      <c r="FB213" s="15">
        <f t="shared" ca="1" si="339"/>
        <v>0</v>
      </c>
      <c r="FC213" s="15">
        <f t="shared" ca="1" si="340"/>
        <v>160366.8639380172</v>
      </c>
      <c r="FD213" s="15">
        <f t="shared" ca="1" si="341"/>
        <v>-10601.855894429784</v>
      </c>
      <c r="FE213" s="15">
        <f t="shared" ca="1" si="342"/>
        <v>0</v>
      </c>
      <c r="FF213" s="15">
        <f t="shared" ca="1" si="343"/>
        <v>-20029.110158335679</v>
      </c>
      <c r="FG213" s="15">
        <f t="shared" ca="1" si="344"/>
        <v>-133100.46984166431</v>
      </c>
      <c r="FH213" s="15">
        <f t="shared" ca="1" si="345"/>
        <v>-153129.57999999999</v>
      </c>
      <c r="FI213" s="20"/>
      <c r="FJ213" s="85">
        <f t="shared" ca="1" si="346"/>
        <v>-545514.9033843684</v>
      </c>
      <c r="FK213" s="21"/>
      <c r="FL213" s="22"/>
      <c r="FM213" s="104">
        <f ca="1">_xll.DBRW($B$3,$Q$37,$Q$38,$Q$40,$Q$41,$Q$42,$P213,FM$2,FM$4,FM$3)</f>
        <v>155011.05999999997</v>
      </c>
      <c r="FN213" s="105">
        <f t="shared" ca="1" si="347"/>
        <v>0.12269815586985551</v>
      </c>
      <c r="FO213" s="104">
        <f ca="1">_xll.DBRW($B$3,$Q$37,$Q$38,$Q$40,$Q$41,$Q$42,$P213,FO$2,FO$4,FO$3)</f>
        <v>54932.359999999979</v>
      </c>
      <c r="FP213" s="105">
        <f t="shared" ca="1" si="348"/>
        <v>8.2106079785924088E-2</v>
      </c>
      <c r="FQ213" s="86">
        <f t="shared" ca="1" si="349"/>
        <v>100078.69999999998</v>
      </c>
      <c r="FR213" s="103">
        <f t="shared" ca="1" si="350"/>
        <v>4.0592076083931419</v>
      </c>
      <c r="FS213" s="23"/>
      <c r="FU213" s="37"/>
      <c r="FV213" s="37"/>
      <c r="FW213" s="37"/>
      <c r="FX213" s="37"/>
      <c r="FY213" s="37"/>
      <c r="FZ213" s="37"/>
      <c r="GA213" s="37"/>
      <c r="GB213" s="37"/>
      <c r="GC213" s="37"/>
      <c r="GD213" s="37"/>
      <c r="GE213" s="37"/>
      <c r="GF213" s="37"/>
      <c r="GG213" s="37"/>
    </row>
    <row r="214" spans="1:189" ht="15" customHeight="1" x14ac:dyDescent="0.25">
      <c r="A214">
        <f t="shared" ca="1" si="272"/>
        <v>1</v>
      </c>
      <c r="C214" s="30"/>
      <c r="D214" s="30"/>
      <c r="E214" s="30">
        <f t="shared" ca="1" si="352"/>
        <v>0</v>
      </c>
      <c r="F214" s="30"/>
      <c r="G214" s="30"/>
      <c r="H214" s="30"/>
      <c r="I214" s="30">
        <f t="shared" ca="1" si="351"/>
        <v>0</v>
      </c>
      <c r="J214" s="30">
        <f t="shared" ca="1" si="273"/>
        <v>0</v>
      </c>
      <c r="K214" s="4"/>
      <c r="L214" s="9"/>
      <c r="M214" s="10"/>
      <c r="N214" s="9"/>
      <c r="O214" s="11"/>
      <c r="P214" s="130" t="s">
        <v>229</v>
      </c>
      <c r="Q214" s="130"/>
      <c r="R214" s="12"/>
      <c r="S214" s="13"/>
      <c r="T214" s="84">
        <f ca="1">_xll.DBRW($B$3,$Q$37,$Q$38,$Q$40,$Q$41,$Q$42,$P214,T$2,T$4,T$3)</f>
        <v>1514281.54</v>
      </c>
      <c r="U214" s="84">
        <f ca="1">_xll.DBRW($B$3,$Q$37,$Q$38,$Q$40,$Q$41,$Q$42,$P214,U$2,U$4,U$3)</f>
        <v>841718.05</v>
      </c>
      <c r="V214" s="85">
        <f t="shared" ca="1" si="274"/>
        <v>672563.49</v>
      </c>
      <c r="W214" s="106">
        <f t="shared" ca="1" si="275"/>
        <v>0.79903655386741435</v>
      </c>
      <c r="X214" s="15">
        <f ca="1">_xll.DBRW($B$3,$Q$37,$Q$38,$Q$40,$Q$41,$Q$42,$P214,X$2,X$4,X$3)</f>
        <v>-706860.74</v>
      </c>
      <c r="Y214" s="15">
        <f ca="1">_xll.DBRW($B$3,$Q$37,$Q$38,$Q$40,$Q$41,$Q$42,$P214,Y$2,Y$4,Y$3)</f>
        <v>-198106.28999999998</v>
      </c>
      <c r="Z214" s="15">
        <f ca="1">_xll.DBRW($B$3,$Q$37,$Q$38,$Q$40,$Q$41,$Q$42,$P214,Z$2,Z$4,Z$3)</f>
        <v>-151091.51999999999</v>
      </c>
      <c r="AA214" s="15">
        <f ca="1">_xll.DBRW($B$3,$Q$37,$Q$38,$Q$40,$Q$41,$Q$42,$P214,AA$2,AA$4,AA$3)</f>
        <v>-372604.07999999996</v>
      </c>
      <c r="AB214" s="15">
        <f ca="1">_xll.DBRW($B$3,$Q$37,$Q$38,$Q$40,$Q$41,$Q$42,$P214,AB$2,AB$4,AB$3)</f>
        <v>-181932.5</v>
      </c>
      <c r="AC214" s="15">
        <f ca="1">_xll.DBRW($B$3,$Q$37,$Q$38,$Q$40,$Q$41,$Q$42,$P214,AC$2,AC$4,AC$3)</f>
        <v>-404434.45000000007</v>
      </c>
      <c r="AD214" s="15">
        <f ca="1">_xll.DBRW($B$3,$Q$37,$Q$38,$Q$40,$Q$41,$Q$42,$P214,AD$2,AD$4,AD$3)</f>
        <v>-74562.97</v>
      </c>
      <c r="AE214" s="15">
        <f ca="1">_xll.DBRW($B$3,$Q$37,$Q$38,$Q$40,$Q$41,$Q$42,$P214,AE$2,AE$4,AE$3)</f>
        <v>-96819.539999999979</v>
      </c>
      <c r="AF214" s="15">
        <f ca="1">_xll.DBRW($B$3,$Q$37,$Q$38,$Q$40,$Q$41,$Q$42,$P214,AF$2,AF$4,AF$3)</f>
        <v>-135202.9</v>
      </c>
      <c r="AG214" s="15">
        <f ca="1">_xll.DBRW($B$3,$Q$37,$Q$38,$Q$40,$Q$41,$Q$42,$P214,AG$2,AG$4,AG$3)</f>
        <v>-95467.51</v>
      </c>
      <c r="AH214" s="15">
        <f t="shared" ca="1" si="276"/>
        <v>-302426.28999999992</v>
      </c>
      <c r="AI214" s="15">
        <f t="shared" ca="1" si="277"/>
        <v>-123543.31999999998</v>
      </c>
      <c r="AJ214" s="15">
        <f t="shared" ca="1" si="278"/>
        <v>-54271.98000000001</v>
      </c>
      <c r="AK214" s="15">
        <f t="shared" ca="1" si="279"/>
        <v>-237401.17999999996</v>
      </c>
      <c r="AL214" s="15">
        <f t="shared" ca="1" si="280"/>
        <v>-86464.99</v>
      </c>
      <c r="AM214" s="20"/>
      <c r="AN214" s="16">
        <f ca="1">_xll.DBRW($B$3,$Q$37,$Q$38,$Q$40,$Q$41,$Q$42,$P214,AN$2,AN$4,AN$3)</f>
        <v>0.46679611507381907</v>
      </c>
      <c r="AO214" s="16">
        <f ca="1">_xll.DBRW($B$3,$Q$37,$Q$38,$Q$40,$Q$41,$Q$42,$P214,AO$2,AO$4,AO$3)</f>
        <v>0.48048684473381559</v>
      </c>
      <c r="AP214" s="17">
        <f t="shared" ca="1" si="281"/>
        <v>1.3690729659996514</v>
      </c>
      <c r="AQ214" s="14">
        <f t="shared" ca="1" si="282"/>
        <v>20731.619193263236</v>
      </c>
      <c r="AR214" s="18">
        <f ca="1">_xll.DBRW($B$3,$Q$37,$Q$38,$Q$40,$Q$41,$Q$42,$P214,AR$2,AR$4,AR$3)</f>
        <v>38640.346574344025</v>
      </c>
      <c r="AS214" s="19">
        <f ca="1">_xll.DBRW($B$3,$Q$37,$Q$38,$Q$40,$Q$41,$Q$42,$P214,AS$2,AS$4,AS$3)</f>
        <v>8.9397123263125318E-5</v>
      </c>
      <c r="AT214" s="18">
        <f ca="1">_xll.DBRW($B$3,$Q$37,$Q$38,$Q$40,$Q$41,$Q$42,$P214,AT$2,AT$4,AT$3)</f>
        <v>7.4000954894199289</v>
      </c>
      <c r="AU214" s="15">
        <f ca="1">_xll.DBRW($B$3,$Q$37,$Q$38,$Q$40,$Q$41,$Q$42,$P214,AU$2,AU$4,AU$3)</f>
        <v>18.293333333333333</v>
      </c>
      <c r="AV214" s="15">
        <f ca="1">_xll.DBRW($B$3,$Q$37,$Q$38,$Q$40,$Q$41,$Q$42,$P214,AV$2,AV$4,AV$3)</f>
        <v>204630</v>
      </c>
      <c r="AW214" s="18">
        <f ca="1">_xll.DBRW($B$3,$Q$37,$Q$38,$Q$40,$Q$41,$Q$42,$P214,AW$2,AW$4,AW$3)</f>
        <v>23348.835312169987</v>
      </c>
      <c r="AX214" s="19">
        <f ca="1">_xll.DBRW($B$3,$Q$37,$Q$38,$Q$40,$Q$41,$Q$42,$P214,AX$2,AX$4,AX$3)</f>
        <v>8.389223320510753E-5</v>
      </c>
      <c r="AY214" s="18">
        <f ca="1">_xll.DBRW($B$3,$Q$37,$Q$38,$Q$40,$Q$41,$Q$42,$P214,AY$2,AY$4,AY$3)</f>
        <v>4.0766692336006818</v>
      </c>
      <c r="AZ214" s="15">
        <f ca="1">_xll.DBRW($B$3,$Q$37,$Q$38,$Q$40,$Q$41,$Q$42,$P214,AZ$2,AZ$4,AZ$3)</f>
        <v>17.321397174324961</v>
      </c>
      <c r="BA214" s="15">
        <f ca="1">_xll.DBRW($B$3,$Q$37,$Q$38,$Q$40,$Q$41,$Q$42,$P214,BA$2,BA$4,BA$3)</f>
        <v>206472</v>
      </c>
      <c r="BB214" s="18">
        <f t="shared" ca="1" si="283"/>
        <v>15291.511262174037</v>
      </c>
      <c r="BC214" s="18">
        <f t="shared" ca="1" si="284"/>
        <v>5.5048900580177874E-6</v>
      </c>
      <c r="BD214" s="18">
        <f t="shared" ca="1" si="285"/>
        <v>3.3234262558192471</v>
      </c>
      <c r="BE214" s="15">
        <f t="shared" ca="1" si="286"/>
        <v>-279732.71268937038</v>
      </c>
      <c r="BF214" s="15">
        <f t="shared" ca="1" si="287"/>
        <v>-46383.205111676449</v>
      </c>
      <c r="BG214" s="15">
        <f t="shared" ca="1" si="288"/>
        <v>317455.30120287259</v>
      </c>
      <c r="BH214" s="15">
        <f t="shared" ca="1" si="289"/>
        <v>29392.235791437444</v>
      </c>
      <c r="BI214" s="15">
        <f t="shared" ca="1" si="290"/>
        <v>0</v>
      </c>
      <c r="BJ214" s="15">
        <f t="shared" ca="1" si="291"/>
        <v>20731.619193263177</v>
      </c>
      <c r="BK214" s="15">
        <f t="shared" ca="1" si="292"/>
        <v>-323157.90919326316</v>
      </c>
      <c r="BL214" s="15">
        <f t="shared" ca="1" si="293"/>
        <v>-302426.28999999998</v>
      </c>
      <c r="BM214" s="16">
        <f ca="1">_xll.DBRW($B$3,$Q$37,$Q$38,$Q$40,$Q$41,$Q$42,$P214,BM$2,BM$4,BM$3)</f>
        <v>0.13082526912399656</v>
      </c>
      <c r="BN214" s="16">
        <f ca="1">_xll.DBRW($B$3,$Q$37,$Q$38,$Q$40,$Q$41,$Q$42,$P214,BN$2,BN$4,BN$3)</f>
        <v>8.8584259301555904E-2</v>
      </c>
      <c r="BO214" s="17">
        <f t="shared" ca="1" si="294"/>
        <v>-4.2241009822440656</v>
      </c>
      <c r="BP214" s="14">
        <f t="shared" ca="1" si="295"/>
        <v>-63964.781405080575</v>
      </c>
      <c r="BQ214" s="15">
        <f ca="1">_xll.DBRW($B$3,$Q$37,$Q$38,$Q$40,$Q$41,$Q$42,$P214,BQ$2,BQ$4,BQ$3)</f>
        <v>0.96811948394663527</v>
      </c>
      <c r="BR214" s="15">
        <f ca="1">_xll.DBRW($B$3,$Q$37,$Q$38,$Q$40,$Q$41,$Q$42,$P214,BR$2,BR$4,BR$3)</f>
        <v>1</v>
      </c>
      <c r="BS214" s="15">
        <f ca="1">_xll.DBRW($B$3,$Q$37,$Q$38,$Q$40,$Q$41,$Q$42,$P214,BS$2,BS$4,BS$3)</f>
        <v>7.4000954894199289</v>
      </c>
      <c r="BT214" s="15">
        <f ca="1">_xll.DBRW($B$3,$Q$37,$Q$38,$Q$40,$Q$41,$Q$42,$P214,BT$2,BT$4,BT$3)</f>
        <v>204630</v>
      </c>
      <c r="BU214" s="15">
        <f ca="1">_xll.DBRW($B$3,$Q$37,$Q$38,$Q$40,$Q$41,$Q$42,$P214,BU$2,BU$4,BU$3)</f>
        <v>204630</v>
      </c>
      <c r="BV214" s="15">
        <f ca="1">_xll.DBRW($B$3,$Q$37,$Q$38,$Q$40,$Q$41,$Q$42,$P214,BV$2,BV$4,BV$3)</f>
        <v>0.36112872447595801</v>
      </c>
      <c r="BW214" s="15">
        <f ca="1">_xll.DBRW($B$3,$Q$37,$Q$38,$Q$40,$Q$41,$Q$42,$P214,BW$2,BW$4,BW$3)</f>
        <v>1</v>
      </c>
      <c r="BX214" s="15">
        <f ca="1">_xll.DBRW($B$3,$Q$37,$Q$38,$Q$40,$Q$41,$Q$42,$P214,BX$2,BX$4,BX$3)</f>
        <v>4.0766692336006818</v>
      </c>
      <c r="BY214" s="15">
        <f ca="1">_xll.DBRW($B$3,$Q$37,$Q$38,$Q$40,$Q$41,$Q$42,$P214,BY$2,BY$4,BY$3)</f>
        <v>206472</v>
      </c>
      <c r="BZ214" s="15">
        <f ca="1">_xll.DBRW($B$3,$Q$37,$Q$38,$Q$40,$Q$41,$Q$42,$P214,BZ$2,BZ$4,BZ$3)</f>
        <v>206472</v>
      </c>
      <c r="CA214" s="15">
        <f t="shared" ca="1" si="296"/>
        <v>0.60699075947067727</v>
      </c>
      <c r="CB214" s="15">
        <f t="shared" ca="1" si="297"/>
        <v>0</v>
      </c>
      <c r="CC214" s="15">
        <f t="shared" ca="1" si="298"/>
        <v>3.3234262558192471</v>
      </c>
      <c r="CD214" s="15">
        <f t="shared" ca="1" si="299"/>
        <v>-124208.51911048469</v>
      </c>
      <c r="CE214" s="15">
        <f t="shared" ca="1" si="300"/>
        <v>0</v>
      </c>
      <c r="CF214" s="15">
        <f t="shared" ca="1" si="301"/>
        <v>88970.695928215806</v>
      </c>
      <c r="CG214" s="15">
        <f t="shared" ca="1" si="302"/>
        <v>-28726.958222811692</v>
      </c>
      <c r="CH214" s="15">
        <f t="shared" ca="1" si="303"/>
        <v>0</v>
      </c>
      <c r="CI214" s="15">
        <f t="shared" ca="1" si="304"/>
        <v>-63964.781405080575</v>
      </c>
      <c r="CJ214" s="15">
        <f t="shared" ca="1" si="305"/>
        <v>-59578.538594919402</v>
      </c>
      <c r="CK214" s="15">
        <f t="shared" ca="1" si="306"/>
        <v>-123543.31999999998</v>
      </c>
      <c r="CL214" s="16">
        <f ca="1">_xll.DBRW($B$3,$Q$37,$Q$38,$Q$40,$Q$41,$Q$42,$P214,CL$2,CL$4,CL$3)</f>
        <v>9.9777693915492086E-2</v>
      </c>
      <c r="CM214" s="16">
        <f ca="1">_xll.DBRW($B$3,$Q$37,$Q$38,$Q$40,$Q$41,$Q$42,$P214,CM$2,CM$4,CM$3)</f>
        <v>0.11502609454555474</v>
      </c>
      <c r="CN214" s="17">
        <f t="shared" ca="1" si="307"/>
        <v>1.5248400630062651</v>
      </c>
      <c r="CO214" s="14">
        <f t="shared" ca="1" si="308"/>
        <v>23090.371588628244</v>
      </c>
      <c r="CP214" s="15">
        <f ca="1">_xll.DBRW($B$3,$Q$37,$Q$38,$Q$40,$Q$41,$Q$42,$P214,CP$2,CP$4,CP$3)</f>
        <v>2.2709492168618195</v>
      </c>
      <c r="CQ214" s="15">
        <f ca="1">_xll.DBRW($B$3,$Q$37,$Q$38,$Q$40,$Q$41,$Q$42,$P214,CQ$2,CQ$4,CQ$3)</f>
        <v>0.3251347309778625</v>
      </c>
      <c r="CR214" s="15">
        <f ca="1">_xll.DBRW($B$3,$Q$37,$Q$38,$Q$40,$Q$41,$Q$42,$P214,CR$2,CR$4,CR$3)</f>
        <v>7.4000954894199289</v>
      </c>
      <c r="CS214" s="15">
        <f ca="1">_xll.DBRW($B$3,$Q$37,$Q$38,$Q$40,$Q$41,$Q$42,$P214,CS$2,CS$4,CS$3)</f>
        <v>66532.320000000007</v>
      </c>
      <c r="CT214" s="15">
        <f ca="1">_xll.DBRW($B$3,$Q$37,$Q$38,$Q$40,$Q$41,$Q$42,$P214,CT$2,CT$4,CT$3)</f>
        <v>204630</v>
      </c>
      <c r="CU214" s="15">
        <f ca="1">_xll.DBRW($B$3,$Q$37,$Q$38,$Q$40,$Q$41,$Q$42,$P214,CU$2,CU$4,CU$3)</f>
        <v>1.5027059544967547</v>
      </c>
      <c r="CV214" s="15">
        <f ca="1">_xll.DBRW($B$3,$Q$37,$Q$38,$Q$40,$Q$41,$Q$42,$P214,CV$2,CV$4,CV$3)</f>
        <v>0.31205262699058467</v>
      </c>
      <c r="CW214" s="15">
        <f ca="1">_xll.DBRW($B$3,$Q$37,$Q$38,$Q$40,$Q$41,$Q$42,$P214,CW$2,CW$4,CW$3)</f>
        <v>4.0766692336006818</v>
      </c>
      <c r="CX214" s="15">
        <f ca="1">_xll.DBRW($B$3,$Q$37,$Q$38,$Q$40,$Q$41,$Q$42,$P214,CX$2,CX$4,CX$3)</f>
        <v>64430.13</v>
      </c>
      <c r="CY214" s="15">
        <f ca="1">_xll.DBRW($B$3,$Q$37,$Q$38,$Q$40,$Q$41,$Q$42,$P214,CY$2,CY$4,CY$3)</f>
        <v>206472</v>
      </c>
      <c r="CZ214" s="15">
        <f t="shared" ca="1" si="309"/>
        <v>0.76824326236506479</v>
      </c>
      <c r="DA214" s="15">
        <f t="shared" ca="1" si="310"/>
        <v>1.3082103987277827E-2</v>
      </c>
      <c r="DB214" s="15">
        <f t="shared" ca="1" si="311"/>
        <v>3.3234262558192471</v>
      </c>
      <c r="DC214" s="15">
        <f t="shared" ca="1" si="312"/>
        <v>-51113.006569516452</v>
      </c>
      <c r="DD214" s="15">
        <f t="shared" ca="1" si="313"/>
        <v>-6334.1718840761614</v>
      </c>
      <c r="DE214" s="15">
        <f t="shared" ca="1" si="314"/>
        <v>67856.087170437342</v>
      </c>
      <c r="DF214" s="15">
        <f t="shared" ca="1" si="315"/>
        <v>12681.462871783515</v>
      </c>
      <c r="DG214" s="15">
        <f t="shared" ca="1" si="316"/>
        <v>0</v>
      </c>
      <c r="DH214" s="15">
        <f t="shared" ca="1" si="317"/>
        <v>23090.371588628244</v>
      </c>
      <c r="DI214" s="15">
        <f t="shared" ca="1" si="318"/>
        <v>-77362.351588628255</v>
      </c>
      <c r="DJ214" s="15">
        <f t="shared" ca="1" si="319"/>
        <v>-54271.98000000001</v>
      </c>
      <c r="DK214" s="16">
        <f ca="1">_xll.DBRW($B$3,$Q$37,$Q$38,$Q$40,$Q$41,$Q$42,$P214,DK$2,DK$4,DK$3)</f>
        <v>0.24605997640306698</v>
      </c>
      <c r="DL214" s="16">
        <f ca="1">_xll.DBRW($B$3,$Q$37,$Q$38,$Q$40,$Q$41,$Q$42,$P214,DL$2,DL$4,DL$3)</f>
        <v>0.16062730269358011</v>
      </c>
      <c r="DM214" s="17">
        <f t="shared" ca="1" si="320"/>
        <v>-8.543267370948687</v>
      </c>
      <c r="DN214" s="14">
        <f t="shared" ca="1" si="321"/>
        <v>-129369.12071111934</v>
      </c>
      <c r="DO214" s="15">
        <f ca="1">_xll.DBRW($B$3,$Q$37,$Q$38,$Q$40,$Q$41,$Q$42,$P214,DO$2,DO$4,DO$3)</f>
        <v>2.7929246683157181</v>
      </c>
      <c r="DP214" s="15">
        <f ca="1">_xll.DBRW($B$3,$Q$37,$Q$38,$Q$40,$Q$41,$Q$42,$P214,DP$2,DP$4,DP$3)</f>
        <v>0.65195719102770855</v>
      </c>
      <c r="DQ214" s="15">
        <f ca="1">_xll.DBRW($B$3,$Q$37,$Q$38,$Q$40,$Q$41,$Q$42,$P214,DQ$2,DQ$4,DQ$3)</f>
        <v>7.4000954894199289</v>
      </c>
      <c r="DR214" s="15">
        <f ca="1">_xll.DBRW($B$3,$Q$37,$Q$38,$Q$40,$Q$41,$Q$42,$P214,DR$2,DR$4,DR$3)</f>
        <v>133410</v>
      </c>
      <c r="DS214" s="15">
        <f ca="1">_xll.DBRW($B$3,$Q$37,$Q$38,$Q$40,$Q$41,$Q$42,$P214,DS$2,DS$4,DS$3)</f>
        <v>204630</v>
      </c>
      <c r="DT214" s="15">
        <f ca="1">_xll.DBRW($B$3,$Q$37,$Q$38,$Q$40,$Q$41,$Q$42,$P214,DT$2,DT$4,DT$3)</f>
        <v>1.5244165576141546</v>
      </c>
      <c r="DU214" s="15">
        <f ca="1">_xll.DBRW($B$3,$Q$37,$Q$38,$Q$40,$Q$41,$Q$42,$P214,DU$2,DU$4,DU$3)</f>
        <v>0.42955738029508117</v>
      </c>
      <c r="DV214" s="15">
        <f ca="1">_xll.DBRW($B$3,$Q$37,$Q$38,$Q$40,$Q$41,$Q$42,$P214,DV$2,DV$4,DV$3)</f>
        <v>4.0766692336006818</v>
      </c>
      <c r="DW214" s="15">
        <f ca="1">_xll.DBRW($B$3,$Q$37,$Q$38,$Q$40,$Q$41,$Q$42,$P214,DW$2,DW$4,DW$3)</f>
        <v>88691.571424285998</v>
      </c>
      <c r="DX214" s="15">
        <f ca="1">_xll.DBRW($B$3,$Q$37,$Q$38,$Q$40,$Q$41,$Q$42,$P214,DX$2,DX$4,DX$3)</f>
        <v>206472</v>
      </c>
      <c r="DY214" s="15">
        <f t="shared" ca="1" si="322"/>
        <v>1.2685081107015634</v>
      </c>
      <c r="DZ214" s="15">
        <f t="shared" ca="1" si="323"/>
        <v>0.22239981073262738</v>
      </c>
      <c r="EA214" s="15">
        <f t="shared" ca="1" si="324"/>
        <v>3.3234262558192471</v>
      </c>
      <c r="EB214" s="15">
        <f t="shared" ca="1" si="325"/>
        <v>-169231.66704869558</v>
      </c>
      <c r="EC214" s="15">
        <f t="shared" ca="1" si="326"/>
        <v>-192912.70659412217</v>
      </c>
      <c r="ED214" s="15">
        <f t="shared" ca="1" si="327"/>
        <v>167338.67613841337</v>
      </c>
      <c r="EE214" s="15">
        <f t="shared" ca="1" si="328"/>
        <v>65436.576793285043</v>
      </c>
      <c r="EF214" s="15">
        <f t="shared" ca="1" si="329"/>
        <v>0</v>
      </c>
      <c r="EG214" s="15">
        <f t="shared" ca="1" si="330"/>
        <v>-129369.12071111931</v>
      </c>
      <c r="EH214" s="15">
        <f t="shared" ca="1" si="331"/>
        <v>-108032.05928888063</v>
      </c>
      <c r="EI214" s="15">
        <f t="shared" ca="1" si="332"/>
        <v>-237401.17999999993</v>
      </c>
      <c r="EJ214" s="16">
        <f ca="1">_xll.DBRW($B$3,$Q$37,$Q$38,$Q$40,$Q$41,$Q$42,$P214,EJ$2,EJ$4,EJ$3)</f>
        <v>0.1201444349641877</v>
      </c>
      <c r="EK214" s="16">
        <f ca="1">_xll.DBRW($B$3,$Q$37,$Q$38,$Q$40,$Q$41,$Q$42,$P214,EK$2,EK$4,EK$3)</f>
        <v>0.11341982033057267</v>
      </c>
      <c r="EL214" s="17">
        <f t="shared" ca="1" si="333"/>
        <v>-0.67246146336150248</v>
      </c>
      <c r="EM214" s="14">
        <f t="shared" ca="1" si="334"/>
        <v>-10182.959803297097</v>
      </c>
      <c r="EN214" s="15">
        <f ca="1">_xll.DBRW($B$3,$Q$37,$Q$38,$Q$40,$Q$41,$Q$42,$P214,EN$2,EN$4,EN$3)</f>
        <v>0.88908029125739141</v>
      </c>
      <c r="EO214" s="15">
        <f ca="1">_xll.DBRW($B$3,$Q$37,$Q$38,$Q$40,$Q$41,$Q$42,$P214,EO$2,EO$4,EO$3)</f>
        <v>1</v>
      </c>
      <c r="EP214" s="15">
        <f ca="1">_xll.DBRW($B$3,$Q$37,$Q$38,$Q$40,$Q$41,$Q$42,$P214,EP$2,EP$4,EP$3)</f>
        <v>7.4000954894199289</v>
      </c>
      <c r="EQ214" s="15">
        <f ca="1">_xll.DBRW($B$3,$Q$37,$Q$38,$Q$40,$Q$41,$Q$42,$P214,EQ$2,EQ$4,EQ$3)</f>
        <v>204630</v>
      </c>
      <c r="ER214" s="15">
        <f ca="1">_xll.DBRW($B$3,$Q$37,$Q$38,$Q$40,$Q$41,$Q$42,$P214,ER$2,ER$4,ER$3)</f>
        <v>204630</v>
      </c>
      <c r="ES214" s="15">
        <f ca="1">_xll.DBRW($B$3,$Q$37,$Q$38,$Q$40,$Q$41,$Q$42,$P214,ES$2,ES$4,ES$3)</f>
        <v>0.46237509202216276</v>
      </c>
      <c r="ET214" s="15">
        <f ca="1">_xll.DBRW($B$3,$Q$37,$Q$38,$Q$40,$Q$41,$Q$42,$P214,ET$2,ET$4,ET$3)</f>
        <v>1</v>
      </c>
      <c r="EU214" s="15">
        <f ca="1">_xll.DBRW($B$3,$Q$37,$Q$38,$Q$40,$Q$41,$Q$42,$P214,EU$2,EU$4,EU$3)</f>
        <v>4.0766692336006818</v>
      </c>
      <c r="EV214" s="15">
        <f ca="1">_xll.DBRW($B$3,$Q$37,$Q$38,$Q$40,$Q$41,$Q$42,$P214,EV$2,EV$4,EV$3)</f>
        <v>206472</v>
      </c>
      <c r="EW214" s="15">
        <f ca="1">_xll.DBRW($B$3,$Q$37,$Q$38,$Q$40,$Q$41,$Q$42,$P214,EW$2,EW$4,EW$3)</f>
        <v>206472</v>
      </c>
      <c r="EX214" s="15">
        <f t="shared" ca="1" si="335"/>
        <v>0.42670519923522865</v>
      </c>
      <c r="EY214" s="15">
        <f t="shared" ca="1" si="336"/>
        <v>0</v>
      </c>
      <c r="EZ214" s="15">
        <f t="shared" ca="1" si="337"/>
        <v>3.3234262558192471</v>
      </c>
      <c r="FA214" s="15">
        <f t="shared" ca="1" si="338"/>
        <v>-87316.684919504842</v>
      </c>
      <c r="FB214" s="15">
        <f t="shared" ca="1" si="339"/>
        <v>0</v>
      </c>
      <c r="FC214" s="15">
        <f t="shared" ca="1" si="340"/>
        <v>81706.952045591912</v>
      </c>
      <c r="FD214" s="15">
        <f t="shared" ca="1" si="341"/>
        <v>-4573.2269293841673</v>
      </c>
      <c r="FE214" s="15">
        <f t="shared" ca="1" si="342"/>
        <v>0</v>
      </c>
      <c r="FF214" s="15">
        <f t="shared" ca="1" si="343"/>
        <v>-10182.959803297097</v>
      </c>
      <c r="FG214" s="15">
        <f t="shared" ca="1" si="344"/>
        <v>-76282.030196702908</v>
      </c>
      <c r="FH214" s="15">
        <f t="shared" ca="1" si="345"/>
        <v>-86464.99</v>
      </c>
      <c r="FI214" s="20"/>
      <c r="FJ214" s="85">
        <f t="shared" ca="1" si="346"/>
        <v>-644412.88886239438</v>
      </c>
      <c r="FK214" s="21"/>
      <c r="FL214" s="22"/>
      <c r="FM214" s="104">
        <f ca="1">_xll.DBRW($B$3,$Q$37,$Q$38,$Q$40,$Q$41,$Q$42,$P214,FM$2,FM$4,FM$3)</f>
        <v>-96313.589999999807</v>
      </c>
      <c r="FN214" s="105">
        <f t="shared" ca="1" si="347"/>
        <v>-6.3603489480562381E-2</v>
      </c>
      <c r="FO214" s="104">
        <f ca="1">_xll.DBRW($B$3,$Q$37,$Q$38,$Q$40,$Q$41,$Q$42,$P214,FO$2,FO$4,FO$3)</f>
        <v>35230.679999999993</v>
      </c>
      <c r="FP214" s="105">
        <f t="shared" ca="1" si="348"/>
        <v>4.185567839492095E-2</v>
      </c>
      <c r="FQ214" s="86">
        <f t="shared" ca="1" si="349"/>
        <v>-131544.26999999979</v>
      </c>
      <c r="FR214" s="103">
        <f t="shared" ca="1" si="350"/>
        <v>-10.545916787548332</v>
      </c>
      <c r="FS214" s="23"/>
      <c r="FU214" s="37"/>
      <c r="FV214" s="37"/>
      <c r="FW214" s="37"/>
      <c r="FX214" s="37"/>
      <c r="FY214" s="37"/>
      <c r="FZ214" s="37"/>
      <c r="GA214" s="37"/>
      <c r="GB214" s="37"/>
      <c r="GC214" s="37"/>
      <c r="GD214" s="37"/>
      <c r="GE214" s="37"/>
      <c r="GF214" s="37"/>
      <c r="GG214" s="37"/>
    </row>
    <row r="215" spans="1:189" ht="15" customHeight="1" x14ac:dyDescent="0.25">
      <c r="A215">
        <f t="shared" ca="1" si="272"/>
        <v>1</v>
      </c>
      <c r="C215" s="30"/>
      <c r="D215" s="30"/>
      <c r="E215" s="30">
        <f t="shared" ca="1" si="352"/>
        <v>0</v>
      </c>
      <c r="F215" s="30"/>
      <c r="G215" s="30"/>
      <c r="H215" s="30"/>
      <c r="I215" s="30">
        <f t="shared" ca="1" si="351"/>
        <v>0</v>
      </c>
      <c r="J215" s="30">
        <f t="shared" ca="1" si="273"/>
        <v>0</v>
      </c>
      <c r="K215" s="4"/>
      <c r="L215" s="9"/>
      <c r="M215" s="10"/>
      <c r="N215" s="9"/>
      <c r="O215" s="11"/>
      <c r="P215" s="130" t="s">
        <v>381</v>
      </c>
      <c r="Q215" s="130"/>
      <c r="R215" s="12"/>
      <c r="S215" s="13"/>
      <c r="T215" s="84">
        <f ca="1">_xll.DBRW($B$3,$Q$37,$Q$38,$Q$40,$Q$41,$Q$42,$P215,T$2,T$4,T$3)</f>
        <v>1553621.75</v>
      </c>
      <c r="U215" s="84">
        <f ca="1">_xll.DBRW($B$3,$Q$37,$Q$38,$Q$40,$Q$41,$Q$42,$P215,U$2,U$4,U$3)</f>
        <v>859775.08000000007</v>
      </c>
      <c r="V215" s="85">
        <f t="shared" ca="1" si="274"/>
        <v>693846.66999999993</v>
      </c>
      <c r="W215" s="106">
        <f t="shared" ca="1" si="275"/>
        <v>0.80700951462794179</v>
      </c>
      <c r="X215" s="15">
        <f ca="1">_xll.DBRW($B$3,$Q$37,$Q$38,$Q$40,$Q$41,$Q$42,$P215,X$2,X$4,X$3)</f>
        <v>-858933.56</v>
      </c>
      <c r="Y215" s="15">
        <f ca="1">_xll.DBRW($B$3,$Q$37,$Q$38,$Q$40,$Q$41,$Q$42,$P215,Y$2,Y$4,Y$3)</f>
        <v>-123436.89</v>
      </c>
      <c r="Z215" s="15">
        <f ca="1">_xll.DBRW($B$3,$Q$37,$Q$38,$Q$40,$Q$41,$Q$42,$P215,Z$2,Z$4,Z$3)</f>
        <v>-183860.90999999997</v>
      </c>
      <c r="AA215" s="15">
        <f ca="1">_xll.DBRW($B$3,$Q$37,$Q$38,$Q$40,$Q$41,$Q$42,$P215,AA$2,AA$4,AA$3)</f>
        <v>-1908.2600000000002</v>
      </c>
      <c r="AB215" s="15">
        <f ca="1">_xll.DBRW($B$3,$Q$37,$Q$38,$Q$40,$Q$41,$Q$42,$P215,AB$2,AB$4,AB$3)</f>
        <v>-346903.08</v>
      </c>
      <c r="AC215" s="15">
        <f ca="1">_xll.DBRW($B$3,$Q$37,$Q$38,$Q$40,$Q$41,$Q$42,$P215,AC$2,AC$4,AC$3)</f>
        <v>-452824.37000000011</v>
      </c>
      <c r="AD215" s="15">
        <f ca="1">_xll.DBRW($B$3,$Q$37,$Q$38,$Q$40,$Q$41,$Q$42,$P215,AD$2,AD$4,AD$3)</f>
        <v>-37867.33</v>
      </c>
      <c r="AE215" s="15">
        <f ca="1">_xll.DBRW($B$3,$Q$37,$Q$38,$Q$40,$Q$41,$Q$42,$P215,AE$2,AE$4,AE$3)</f>
        <v>-113691.20000000003</v>
      </c>
      <c r="AF215" s="15">
        <f ca="1">_xll.DBRW($B$3,$Q$37,$Q$38,$Q$40,$Q$41,$Q$42,$P215,AF$2,AF$4,AF$3)</f>
        <v>-609.20000000000005</v>
      </c>
      <c r="AG215" s="15">
        <f ca="1">_xll.DBRW($B$3,$Q$37,$Q$38,$Q$40,$Q$41,$Q$42,$P215,AG$2,AG$4,AG$3)</f>
        <v>-185365.43000000002</v>
      </c>
      <c r="AH215" s="15">
        <f t="shared" ca="1" si="276"/>
        <v>-406109.18999999994</v>
      </c>
      <c r="AI215" s="15">
        <f t="shared" ca="1" si="277"/>
        <v>-85569.56</v>
      </c>
      <c r="AJ215" s="15">
        <f t="shared" ca="1" si="278"/>
        <v>-70169.709999999948</v>
      </c>
      <c r="AK215" s="15">
        <f t="shared" ca="1" si="279"/>
        <v>-1299.0600000000002</v>
      </c>
      <c r="AL215" s="15">
        <f t="shared" ca="1" si="280"/>
        <v>-161537.65</v>
      </c>
      <c r="AM215" s="20"/>
      <c r="AN215" s="16">
        <f ca="1">_xll.DBRW($B$3,$Q$37,$Q$38,$Q$40,$Q$41,$Q$42,$P215,AN$2,AN$4,AN$3)</f>
        <v>0.55285886670935191</v>
      </c>
      <c r="AO215" s="16">
        <f ca="1">_xll.DBRW($B$3,$Q$37,$Q$38,$Q$40,$Q$41,$Q$42,$P215,AO$2,AO$4,AO$3)</f>
        <v>0.52667770970984651</v>
      </c>
      <c r="AP215" s="17">
        <f t="shared" ca="1" si="281"/>
        <v>-2.6181156999505406</v>
      </c>
      <c r="AQ215" s="14">
        <f t="shared" ca="1" si="282"/>
        <v>-40675.614954596327</v>
      </c>
      <c r="AR215" s="18">
        <f ca="1">_xll.DBRW($B$3,$Q$37,$Q$38,$Q$40,$Q$41,$Q$42,$P215,AR$2,AR$4,AR$3)</f>
        <v>41609.238200692045</v>
      </c>
      <c r="AS215" s="19">
        <f ca="1">_xll.DBRW($B$3,$Q$37,$Q$38,$Q$40,$Q$41,$Q$42,$P215,AS$2,AS$4,AS$3)</f>
        <v>8.4725141672749866E-5</v>
      </c>
      <c r="AT215" s="18">
        <f ca="1">_xll.DBRW($B$3,$Q$37,$Q$38,$Q$40,$Q$41,$Q$42,$P215,AT$2,AT$4,AT$3)</f>
        <v>6.3765796548256688</v>
      </c>
      <c r="AU215" s="15">
        <f ca="1">_xll.DBRW($B$3,$Q$37,$Q$38,$Q$40,$Q$41,$Q$42,$P215,AU$2,AU$4,AU$3)</f>
        <v>20.642857142857142</v>
      </c>
      <c r="AV215" s="15">
        <f ca="1">_xll.DBRW($B$3,$Q$37,$Q$38,$Q$40,$Q$41,$Q$42,$P215,AV$2,AV$4,AV$3)</f>
        <v>243645</v>
      </c>
      <c r="AW215" s="18">
        <f ca="1">_xll.DBRW($B$3,$Q$37,$Q$38,$Q$40,$Q$41,$Q$42,$P215,AW$2,AW$4,AW$3)</f>
        <v>22282.227063969385</v>
      </c>
      <c r="AX215" s="19">
        <f ca="1">_xll.DBRW($B$3,$Q$37,$Q$38,$Q$40,$Q$41,$Q$42,$P215,AX$2,AX$4,AX$3)</f>
        <v>6.5598935496771158E-5</v>
      </c>
      <c r="AY215" s="18">
        <f ca="1">_xll.DBRW($B$3,$Q$37,$Q$38,$Q$40,$Q$41,$Q$42,$P215,AY$2,AY$4,AY$3)</f>
        <v>2.7753032812020857</v>
      </c>
      <c r="AZ215" s="15">
        <f ca="1">_xll.DBRW($B$3,$Q$37,$Q$38,$Q$40,$Q$41,$Q$42,$P215,AZ$2,AZ$4,AZ$3)</f>
        <v>20.322222222222223</v>
      </c>
      <c r="BA215" s="15">
        <f ca="1">_xll.DBRW($B$3,$Q$37,$Q$38,$Q$40,$Q$41,$Q$42,$P215,BA$2,BA$4,BA$3)</f>
        <v>309795</v>
      </c>
      <c r="BB215" s="18">
        <f t="shared" ca="1" si="283"/>
        <v>19327.01113672266</v>
      </c>
      <c r="BC215" s="18">
        <f t="shared" ca="1" si="284"/>
        <v>1.9126206175978708E-5</v>
      </c>
      <c r="BD215" s="18">
        <f t="shared" ca="1" si="285"/>
        <v>3.6012763736235831</v>
      </c>
      <c r="BE215" s="15">
        <f t="shared" ca="1" si="286"/>
        <v>-398964.7298937749</v>
      </c>
      <c r="BF215" s="15">
        <f t="shared" ca="1" si="287"/>
        <v>-250433.03272559945</v>
      </c>
      <c r="BG215" s="15">
        <f t="shared" ca="1" si="288"/>
        <v>485096.60407040932</v>
      </c>
      <c r="BH215" s="15">
        <f t="shared" ca="1" si="289"/>
        <v>123625.5435943687</v>
      </c>
      <c r="BI215" s="15">
        <f t="shared" ca="1" si="290"/>
        <v>0</v>
      </c>
      <c r="BJ215" s="15">
        <f t="shared" ca="1" si="291"/>
        <v>-40675.614954596298</v>
      </c>
      <c r="BK215" s="15">
        <f t="shared" ca="1" si="292"/>
        <v>-365433.57504540362</v>
      </c>
      <c r="BL215" s="15">
        <f t="shared" ca="1" si="293"/>
        <v>-406109.18999999994</v>
      </c>
      <c r="BM215" s="16">
        <f ca="1">_xll.DBRW($B$3,$Q$37,$Q$38,$Q$40,$Q$41,$Q$42,$P215,BM$2,BM$4,BM$3)</f>
        <v>7.9451056861169711E-2</v>
      </c>
      <c r="BN215" s="16">
        <f ca="1">_xll.DBRW($B$3,$Q$37,$Q$38,$Q$40,$Q$41,$Q$42,$P215,BN$2,BN$4,BN$3)</f>
        <v>4.4043297928569876E-2</v>
      </c>
      <c r="BO215" s="17">
        <f t="shared" ca="1" si="294"/>
        <v>-3.5407758932599833</v>
      </c>
      <c r="BP215" s="14">
        <f t="shared" ca="1" si="295"/>
        <v>-55010.264396443898</v>
      </c>
      <c r="BQ215" s="15">
        <f ca="1">_xll.DBRW($B$3,$Q$37,$Q$38,$Q$40,$Q$41,$Q$42,$P215,BQ$2,BQ$4,BQ$3)</f>
        <v>0.50662599273533215</v>
      </c>
      <c r="BR215" s="15">
        <f ca="1">_xll.DBRW($B$3,$Q$37,$Q$38,$Q$40,$Q$41,$Q$42,$P215,BR$2,BR$4,BR$3)</f>
        <v>1</v>
      </c>
      <c r="BS215" s="15">
        <f ca="1">_xll.DBRW($B$3,$Q$37,$Q$38,$Q$40,$Q$41,$Q$42,$P215,BS$2,BS$4,BS$3)</f>
        <v>6.3765796548256688</v>
      </c>
      <c r="BT215" s="15">
        <f ca="1">_xll.DBRW($B$3,$Q$37,$Q$38,$Q$40,$Q$41,$Q$42,$P215,BT$2,BT$4,BT$3)</f>
        <v>243645</v>
      </c>
      <c r="BU215" s="15">
        <f ca="1">_xll.DBRW($B$3,$Q$37,$Q$38,$Q$40,$Q$41,$Q$42,$P215,BU$2,BU$4,BU$3)</f>
        <v>243645</v>
      </c>
      <c r="BV215" s="15">
        <f ca="1">_xll.DBRW($B$3,$Q$37,$Q$38,$Q$40,$Q$41,$Q$42,$P215,BV$2,BV$4,BV$3)</f>
        <v>0.12223350925612099</v>
      </c>
      <c r="BW215" s="15">
        <f ca="1">_xll.DBRW($B$3,$Q$37,$Q$38,$Q$40,$Q$41,$Q$42,$P215,BW$2,BW$4,BW$3)</f>
        <v>1</v>
      </c>
      <c r="BX215" s="15">
        <f ca="1">_xll.DBRW($B$3,$Q$37,$Q$38,$Q$40,$Q$41,$Q$42,$P215,BX$2,BX$4,BX$3)</f>
        <v>2.7753032812020857</v>
      </c>
      <c r="BY215" s="15">
        <f ca="1">_xll.DBRW($B$3,$Q$37,$Q$38,$Q$40,$Q$41,$Q$42,$P215,BY$2,BY$4,BY$3)</f>
        <v>309795</v>
      </c>
      <c r="BZ215" s="15">
        <f ca="1">_xll.DBRW($B$3,$Q$37,$Q$38,$Q$40,$Q$41,$Q$42,$P215,BZ$2,BZ$4,BZ$3)</f>
        <v>309795</v>
      </c>
      <c r="CA215" s="15">
        <f t="shared" ca="1" si="296"/>
        <v>0.38439248347921118</v>
      </c>
      <c r="CB215" s="15">
        <f t="shared" ca="1" si="297"/>
        <v>0</v>
      </c>
      <c r="CC215" s="15">
        <f t="shared" ca="1" si="298"/>
        <v>3.6012763736235831</v>
      </c>
      <c r="CD215" s="15">
        <f t="shared" ca="1" si="299"/>
        <v>-93655.306637292408</v>
      </c>
      <c r="CE215" s="15">
        <f t="shared" ca="1" si="300"/>
        <v>0</v>
      </c>
      <c r="CF215" s="15">
        <f t="shared" ca="1" si="301"/>
        <v>69712.977748840844</v>
      </c>
      <c r="CG215" s="15">
        <f t="shared" ca="1" si="302"/>
        <v>-31067.935507992333</v>
      </c>
      <c r="CH215" s="15">
        <f t="shared" ca="1" si="303"/>
        <v>0</v>
      </c>
      <c r="CI215" s="15">
        <f t="shared" ca="1" si="304"/>
        <v>-55010.264396443898</v>
      </c>
      <c r="CJ215" s="15">
        <f t="shared" ca="1" si="305"/>
        <v>-30559.2956035561</v>
      </c>
      <c r="CK215" s="15">
        <f t="shared" ca="1" si="306"/>
        <v>-85569.56</v>
      </c>
      <c r="CL215" s="16">
        <f ca="1">_xll.DBRW($B$3,$Q$37,$Q$38,$Q$40,$Q$41,$Q$42,$P215,CL$2,CL$4,CL$3)</f>
        <v>0.11834341917522716</v>
      </c>
      <c r="CM215" s="16">
        <f ca="1">_xll.DBRW($B$3,$Q$37,$Q$38,$Q$40,$Q$41,$Q$42,$P215,CM$2,CM$4,CM$3)</f>
        <v>0.13223365348062893</v>
      </c>
      <c r="CN215" s="17">
        <f t="shared" ca="1" si="307"/>
        <v>1.3890234305401774</v>
      </c>
      <c r="CO215" s="14">
        <f t="shared" ca="1" si="308"/>
        <v>21580.17012946833</v>
      </c>
      <c r="CP215" s="15">
        <f ca="1">_xll.DBRW($B$3,$Q$37,$Q$38,$Q$40,$Q$41,$Q$42,$P215,CP$2,CP$4,CP$3)</f>
        <v>1.9180749449701116</v>
      </c>
      <c r="CQ215" s="15">
        <f ca="1">_xll.DBRW($B$3,$Q$37,$Q$38,$Q$40,$Q$41,$Q$42,$P215,CQ$2,CQ$4,CQ$3)</f>
        <v>0.39342896427178886</v>
      </c>
      <c r="CR215" s="15">
        <f ca="1">_xll.DBRW($B$3,$Q$37,$Q$38,$Q$40,$Q$41,$Q$42,$P215,CR$2,CR$4,CR$3)</f>
        <v>6.3765796548256688</v>
      </c>
      <c r="CS215" s="15">
        <f ca="1">_xll.DBRW($B$3,$Q$37,$Q$38,$Q$40,$Q$41,$Q$42,$P215,CS$2,CS$4,CS$3)</f>
        <v>95857</v>
      </c>
      <c r="CT215" s="15">
        <f ca="1">_xll.DBRW($B$3,$Q$37,$Q$38,$Q$40,$Q$41,$Q$42,$P215,CT$2,CT$4,CT$3)</f>
        <v>243645</v>
      </c>
      <c r="CU215" s="15">
        <f ca="1">_xll.DBRW($B$3,$Q$37,$Q$38,$Q$40,$Q$41,$Q$42,$P215,CU$2,CU$4,CU$3)</f>
        <v>0.96033517193610807</v>
      </c>
      <c r="CV215" s="15">
        <f ca="1">_xll.DBRW($B$3,$Q$37,$Q$38,$Q$40,$Q$41,$Q$42,$P215,CV$2,CV$4,CV$3)</f>
        <v>0.38214625800932878</v>
      </c>
      <c r="CW215" s="15">
        <f ca="1">_xll.DBRW($B$3,$Q$37,$Q$38,$Q$40,$Q$41,$Q$42,$P215,CW$2,CW$4,CW$3)</f>
        <v>2.7753032812020857</v>
      </c>
      <c r="CX215" s="15">
        <f ca="1">_xll.DBRW($B$3,$Q$37,$Q$38,$Q$40,$Q$41,$Q$42,$P215,CX$2,CX$4,CX$3)</f>
        <v>118387</v>
      </c>
      <c r="CY215" s="15">
        <f ca="1">_xll.DBRW($B$3,$Q$37,$Q$38,$Q$40,$Q$41,$Q$42,$P215,CY$2,CY$4,CY$3)</f>
        <v>309795</v>
      </c>
      <c r="CZ215" s="15">
        <f t="shared" ca="1" si="309"/>
        <v>0.95773977303400348</v>
      </c>
      <c r="DA215" s="15">
        <f t="shared" ca="1" si="310"/>
        <v>1.1282706262460085E-2</v>
      </c>
      <c r="DB215" s="15">
        <f t="shared" ca="1" si="311"/>
        <v>3.6012763736235831</v>
      </c>
      <c r="DC215" s="15">
        <f t="shared" ca="1" si="312"/>
        <v>-91806.061423720472</v>
      </c>
      <c r="DD215" s="15">
        <f t="shared" ca="1" si="313"/>
        <v>-5428.4154226311157</v>
      </c>
      <c r="DE215" s="15">
        <f t="shared" ca="1" si="314"/>
        <v>103838.41919309234</v>
      </c>
      <c r="DF215" s="15">
        <f t="shared" ca="1" si="315"/>
        <v>14976.227782727568</v>
      </c>
      <c r="DG215" s="15">
        <f t="shared" ca="1" si="316"/>
        <v>0</v>
      </c>
      <c r="DH215" s="15">
        <f t="shared" ca="1" si="317"/>
        <v>21580.170129468315</v>
      </c>
      <c r="DI215" s="15">
        <f t="shared" ca="1" si="318"/>
        <v>-91749.880129468278</v>
      </c>
      <c r="DJ215" s="15">
        <f t="shared" ca="1" si="319"/>
        <v>-70169.709999999963</v>
      </c>
      <c r="DK215" s="16">
        <f ca="1">_xll.DBRW($B$3,$Q$37,$Q$38,$Q$40,$Q$41,$Q$42,$P215,DK$2,DK$4,DK$3)</f>
        <v>1.2282655028484251E-3</v>
      </c>
      <c r="DL215" s="16">
        <f ca="1">_xll.DBRW($B$3,$Q$37,$Q$38,$Q$40,$Q$41,$Q$42,$P215,DL$2,DL$4,DL$3)</f>
        <v>7.0855740550191336E-4</v>
      </c>
      <c r="DM215" s="17">
        <f t="shared" ca="1" si="320"/>
        <v>-5.1970809734651173E-2</v>
      </c>
      <c r="DN215" s="14">
        <f t="shared" ca="1" si="321"/>
        <v>-807.42980368865801</v>
      </c>
      <c r="DO215" s="15">
        <f ca="1">_xll.DBRW($B$3,$Q$37,$Q$38,$Q$40,$Q$41,$Q$42,$P215,DO$2,DO$4,DO$3)</f>
        <v>9.251945407384065E-3</v>
      </c>
      <c r="DP215" s="15">
        <f ca="1">_xll.DBRW($B$3,$Q$37,$Q$38,$Q$40,$Q$41,$Q$42,$P215,DP$2,DP$4,DP$3)</f>
        <v>0.84653902193765518</v>
      </c>
      <c r="DQ215" s="15">
        <f ca="1">_xll.DBRW($B$3,$Q$37,$Q$38,$Q$40,$Q$41,$Q$42,$P215,DQ$2,DQ$4,DQ$3)</f>
        <v>6.3765796548256688</v>
      </c>
      <c r="DR215" s="15">
        <f ca="1">_xll.DBRW($B$3,$Q$37,$Q$38,$Q$40,$Q$41,$Q$42,$P215,DR$2,DR$4,DR$3)</f>
        <v>206255</v>
      </c>
      <c r="DS215" s="15">
        <f ca="1">_xll.DBRW($B$3,$Q$37,$Q$38,$Q$40,$Q$41,$Q$42,$P215,DS$2,DS$4,DS$3)</f>
        <v>243645</v>
      </c>
      <c r="DT215" s="15">
        <f ca="1">_xll.DBRW($B$3,$Q$37,$Q$38,$Q$40,$Q$41,$Q$42,$P215,DT$2,DT$4,DT$3)</f>
        <v>0</v>
      </c>
      <c r="DU215" s="15">
        <f ca="1">_xll.DBRW($B$3,$Q$37,$Q$38,$Q$40,$Q$41,$Q$42,$P215,DU$2,DU$4,DU$3)</f>
        <v>0</v>
      </c>
      <c r="DV215" s="15">
        <f ca="1">_xll.DBRW($B$3,$Q$37,$Q$38,$Q$40,$Q$41,$Q$42,$P215,DV$2,DV$4,DV$3)</f>
        <v>2.7753032812020857</v>
      </c>
      <c r="DW215" s="15">
        <f ca="1">_xll.DBRW($B$3,$Q$37,$Q$38,$Q$40,$Q$41,$Q$42,$P215,DW$2,DW$4,DW$3)</f>
        <v>0</v>
      </c>
      <c r="DX215" s="15">
        <f ca="1">_xll.DBRW($B$3,$Q$37,$Q$38,$Q$40,$Q$41,$Q$42,$P215,DX$2,DX$4,DX$3)</f>
        <v>309795</v>
      </c>
      <c r="DY215" s="15">
        <f t="shared" ca="1" si="322"/>
        <v>9.251945407384065E-3</v>
      </c>
      <c r="DZ215" s="15">
        <f t="shared" ca="1" si="323"/>
        <v>0.84653902193765518</v>
      </c>
      <c r="EA215" s="15">
        <f t="shared" ca="1" si="324"/>
        <v>3.6012763736235831</v>
      </c>
      <c r="EB215" s="15">
        <f t="shared" ca="1" si="325"/>
        <v>0</v>
      </c>
      <c r="EC215" s="15">
        <f t="shared" ca="1" si="326"/>
        <v>0</v>
      </c>
      <c r="ED215" s="15">
        <f t="shared" ca="1" si="327"/>
        <v>1077.7206629153006</v>
      </c>
      <c r="EE215" s="15">
        <f t="shared" ca="1" si="328"/>
        <v>0</v>
      </c>
      <c r="EF215" s="15">
        <f t="shared" ca="1" si="329"/>
        <v>-1885.1504666039589</v>
      </c>
      <c r="EG215" s="15">
        <f t="shared" ca="1" si="330"/>
        <v>-807.42980368865824</v>
      </c>
      <c r="EH215" s="15">
        <f t="shared" ca="1" si="331"/>
        <v>-491.63019631134216</v>
      </c>
      <c r="EI215" s="15">
        <f t="shared" ca="1" si="332"/>
        <v>-1299.0600000000004</v>
      </c>
      <c r="EJ215" s="16">
        <f ca="1">_xll.DBRW($B$3,$Q$37,$Q$38,$Q$40,$Q$41,$Q$42,$P215,EJ$2,EJ$4,EJ$3)</f>
        <v>0.22328670411572188</v>
      </c>
      <c r="EK215" s="16">
        <f ca="1">_xll.DBRW($B$3,$Q$37,$Q$38,$Q$40,$Q$41,$Q$42,$P215,EK$2,EK$4,EK$3)</f>
        <v>0.21559758396347101</v>
      </c>
      <c r="EL215" s="17">
        <f t="shared" ca="1" si="333"/>
        <v>-0.76891201522508723</v>
      </c>
      <c r="EM215" s="14">
        <f t="shared" ca="1" si="334"/>
        <v>-11945.984306900267</v>
      </c>
      <c r="EN215" s="15">
        <f ca="1">_xll.DBRW($B$3,$Q$37,$Q$38,$Q$40,$Q$41,$Q$42,$P215,EN$2,EN$4,EN$3)</f>
        <v>1.4238054546573908</v>
      </c>
      <c r="EO215" s="15">
        <f ca="1">_xll.DBRW($B$3,$Q$37,$Q$38,$Q$40,$Q$41,$Q$42,$P215,EO$2,EO$4,EO$3)</f>
        <v>1</v>
      </c>
      <c r="EP215" s="15">
        <f ca="1">_xll.DBRW($B$3,$Q$37,$Q$38,$Q$40,$Q$41,$Q$42,$P215,EP$2,EP$4,EP$3)</f>
        <v>6.3765796548256688</v>
      </c>
      <c r="EQ215" s="15">
        <f ca="1">_xll.DBRW($B$3,$Q$37,$Q$38,$Q$40,$Q$41,$Q$42,$P215,EQ$2,EQ$4,EQ$3)</f>
        <v>243645</v>
      </c>
      <c r="ER215" s="15">
        <f ca="1">_xll.DBRW($B$3,$Q$37,$Q$38,$Q$40,$Q$41,$Q$42,$P215,ER$2,ER$4,ER$3)</f>
        <v>243645</v>
      </c>
      <c r="ES215" s="15">
        <f ca="1">_xll.DBRW($B$3,$Q$37,$Q$38,$Q$40,$Q$41,$Q$42,$P215,ES$2,ES$4,ES$3)</f>
        <v>0.59834868219306325</v>
      </c>
      <c r="ET215" s="15">
        <f ca="1">_xll.DBRW($B$3,$Q$37,$Q$38,$Q$40,$Q$41,$Q$42,$P215,ET$2,ET$4,ET$3)</f>
        <v>1</v>
      </c>
      <c r="EU215" s="15">
        <f ca="1">_xll.DBRW($B$3,$Q$37,$Q$38,$Q$40,$Q$41,$Q$42,$P215,EU$2,EU$4,EU$3)</f>
        <v>2.7753032812020857</v>
      </c>
      <c r="EV215" s="15">
        <f ca="1">_xll.DBRW($B$3,$Q$37,$Q$38,$Q$40,$Q$41,$Q$42,$P215,EV$2,EV$4,EV$3)</f>
        <v>309795</v>
      </c>
      <c r="EW215" s="15">
        <f ca="1">_xll.DBRW($B$3,$Q$37,$Q$38,$Q$40,$Q$41,$Q$42,$P215,EW$2,EW$4,EW$3)</f>
        <v>309795</v>
      </c>
      <c r="EX215" s="15">
        <f t="shared" ca="1" si="335"/>
        <v>0.82545677246432758</v>
      </c>
      <c r="EY215" s="15">
        <f t="shared" ca="1" si="336"/>
        <v>0</v>
      </c>
      <c r="EZ215" s="15">
        <f t="shared" ca="1" si="337"/>
        <v>3.6012763736235831</v>
      </c>
      <c r="FA215" s="15">
        <f t="shared" ca="1" si="338"/>
        <v>-201118.4153270711</v>
      </c>
      <c r="FB215" s="15">
        <f t="shared" ca="1" si="339"/>
        <v>0</v>
      </c>
      <c r="FC215" s="15">
        <f t="shared" ca="1" si="340"/>
        <v>195919.11864471278</v>
      </c>
      <c r="FD215" s="15">
        <f t="shared" ca="1" si="341"/>
        <v>-6746.6876245419553</v>
      </c>
      <c r="FE215" s="15">
        <f t="shared" ca="1" si="342"/>
        <v>0</v>
      </c>
      <c r="FF215" s="15">
        <f t="shared" ca="1" si="343"/>
        <v>-11945.984306900267</v>
      </c>
      <c r="FG215" s="15">
        <f t="shared" ca="1" si="344"/>
        <v>-149591.66569309973</v>
      </c>
      <c r="FH215" s="15">
        <f t="shared" ca="1" si="345"/>
        <v>-161537.65</v>
      </c>
      <c r="FI215" s="20"/>
      <c r="FJ215" s="85">
        <f t="shared" ca="1" si="346"/>
        <v>-637826.04666783905</v>
      </c>
      <c r="FK215" s="21"/>
      <c r="FL215" s="22"/>
      <c r="FM215" s="104">
        <f ca="1">_xll.DBRW($B$3,$Q$37,$Q$38,$Q$40,$Q$41,$Q$42,$P215,FM$2,FM$4,FM$3)</f>
        <v>38579.050000000003</v>
      </c>
      <c r="FN215" s="105">
        <f t="shared" ca="1" si="347"/>
        <v>2.483168763568095E-2</v>
      </c>
      <c r="FO215" s="104">
        <f ca="1">_xll.DBRW($B$3,$Q$37,$Q$38,$Q$40,$Q$41,$Q$42,$P215,FO$2,FO$4,FO$3)</f>
        <v>69417.549999999916</v>
      </c>
      <c r="FP215" s="105">
        <f t="shared" ca="1" si="348"/>
        <v>8.0739197511981747E-2</v>
      </c>
      <c r="FQ215" s="86">
        <f t="shared" ca="1" si="349"/>
        <v>-30838.499999999913</v>
      </c>
      <c r="FR215" s="103">
        <f t="shared" ca="1" si="350"/>
        <v>-5.5907509876300798</v>
      </c>
      <c r="FS215" s="23"/>
      <c r="FU215" s="37"/>
      <c r="FV215" s="37"/>
      <c r="FW215" s="37"/>
      <c r="FX215" s="37"/>
      <c r="FY215" s="37"/>
      <c r="FZ215" s="37"/>
      <c r="GA215" s="37"/>
      <c r="GB215" s="37"/>
      <c r="GC215" s="37"/>
      <c r="GD215" s="37"/>
      <c r="GE215" s="37"/>
      <c r="GF215" s="37"/>
      <c r="GG215" s="37"/>
    </row>
    <row r="216" spans="1:189" ht="15" customHeight="1" x14ac:dyDescent="0.25">
      <c r="A216">
        <f t="shared" ca="1" si="272"/>
        <v>1</v>
      </c>
      <c r="C216" s="30"/>
      <c r="D216" s="30"/>
      <c r="E216" s="30">
        <f t="shared" ca="1" si="352"/>
        <v>0</v>
      </c>
      <c r="F216" s="30"/>
      <c r="G216" s="30"/>
      <c r="H216" s="30"/>
      <c r="I216" s="30">
        <f t="shared" ca="1" si="351"/>
        <v>0</v>
      </c>
      <c r="J216" s="30">
        <f t="shared" ca="1" si="273"/>
        <v>0</v>
      </c>
      <c r="K216" s="4"/>
      <c r="L216" s="9"/>
      <c r="M216" s="10"/>
      <c r="N216" s="9"/>
      <c r="O216" s="11"/>
      <c r="P216" s="130" t="s">
        <v>369</v>
      </c>
      <c r="Q216" s="130"/>
      <c r="R216" s="12"/>
      <c r="S216" s="13"/>
      <c r="T216" s="84">
        <f ca="1">_xll.DBRW($B$3,$Q$37,$Q$38,$Q$40,$Q$41,$Q$42,$P216,T$2,T$4,T$3)</f>
        <v>1549950.26</v>
      </c>
      <c r="U216" s="84">
        <f ca="1">_xll.DBRW($B$3,$Q$37,$Q$38,$Q$40,$Q$41,$Q$42,$P216,U$2,U$4,U$3)</f>
        <v>847167.8</v>
      </c>
      <c r="V216" s="85">
        <f t="shared" ca="1" si="274"/>
        <v>702782.46</v>
      </c>
      <c r="W216" s="106">
        <f t="shared" ca="1" si="275"/>
        <v>0.82956701139963052</v>
      </c>
      <c r="X216" s="15">
        <f ca="1">_xll.DBRW($B$3,$Q$37,$Q$38,$Q$40,$Q$41,$Q$42,$P216,X$2,X$4,X$3)</f>
        <v>-524443.96</v>
      </c>
      <c r="Y216" s="15">
        <f ca="1">_xll.DBRW($B$3,$Q$37,$Q$38,$Q$40,$Q$41,$Q$42,$P216,Y$2,Y$4,Y$3)</f>
        <v>-125977.84999999999</v>
      </c>
      <c r="Z216" s="15">
        <f ca="1">_xll.DBRW($B$3,$Q$37,$Q$38,$Q$40,$Q$41,$Q$42,$P216,Z$2,Z$4,Z$3)</f>
        <v>-138877.16999999998</v>
      </c>
      <c r="AA216" s="15">
        <f ca="1">_xll.DBRW($B$3,$Q$37,$Q$38,$Q$40,$Q$41,$Q$42,$P216,AA$2,AA$4,AA$3)</f>
        <v>-103947.41000000002</v>
      </c>
      <c r="AB216" s="15">
        <f ca="1">_xll.DBRW($B$3,$Q$37,$Q$38,$Q$40,$Q$41,$Q$42,$P216,AB$2,AB$4,AB$3)</f>
        <v>-280015.08</v>
      </c>
      <c r="AC216" s="15">
        <f ca="1">_xll.DBRW($B$3,$Q$37,$Q$38,$Q$40,$Q$41,$Q$42,$P216,AC$2,AC$4,AC$3)</f>
        <v>-306477.11</v>
      </c>
      <c r="AD216" s="15">
        <f ca="1">_xll.DBRW($B$3,$Q$37,$Q$38,$Q$40,$Q$41,$Q$42,$P216,AD$2,AD$4,AD$3)</f>
        <v>-57293.229999999996</v>
      </c>
      <c r="AE216" s="15">
        <f ca="1">_xll.DBRW($B$3,$Q$37,$Q$38,$Q$40,$Q$41,$Q$42,$P216,AE$2,AE$4,AE$3)</f>
        <v>-86822.77</v>
      </c>
      <c r="AF216" s="15">
        <f ca="1">_xll.DBRW($B$3,$Q$37,$Q$38,$Q$40,$Q$41,$Q$42,$P216,AF$2,AF$4,AF$3)</f>
        <v>-75826.590000000011</v>
      </c>
      <c r="AG216" s="15">
        <f ca="1">_xll.DBRW($B$3,$Q$37,$Q$38,$Q$40,$Q$41,$Q$42,$P216,AG$2,AG$4,AG$3)</f>
        <v>-147381.17000000001</v>
      </c>
      <c r="AH216" s="15">
        <f t="shared" ca="1" si="276"/>
        <v>-217966.84999999998</v>
      </c>
      <c r="AI216" s="15">
        <f t="shared" ca="1" si="277"/>
        <v>-68684.62</v>
      </c>
      <c r="AJ216" s="15">
        <f t="shared" ca="1" si="278"/>
        <v>-52054.39999999998</v>
      </c>
      <c r="AK216" s="15">
        <f t="shared" ca="1" si="279"/>
        <v>-28120.820000000007</v>
      </c>
      <c r="AL216" s="15">
        <f t="shared" ca="1" si="280"/>
        <v>-132633.91</v>
      </c>
      <c r="AM216" s="20"/>
      <c r="AN216" s="16">
        <f ca="1">_xll.DBRW($B$3,$Q$37,$Q$38,$Q$40,$Q$41,$Q$42,$P216,AN$2,AN$4,AN$3)</f>
        <v>0.33836180007479721</v>
      </c>
      <c r="AO216" s="16">
        <f ca="1">_xll.DBRW($B$3,$Q$37,$Q$38,$Q$40,$Q$41,$Q$42,$P216,AO$2,AO$4,AO$3)</f>
        <v>0.36176671256863158</v>
      </c>
      <c r="AP216" s="17">
        <f t="shared" ca="1" si="281"/>
        <v>2.3404912493834362</v>
      </c>
      <c r="AQ216" s="14">
        <f t="shared" ca="1" si="282"/>
        <v>36276.45020509584</v>
      </c>
      <c r="AR216" s="18">
        <f ca="1">_xll.DBRW($B$3,$Q$37,$Q$38,$Q$40,$Q$41,$Q$42,$P216,AR$2,AR$4,AR$3)</f>
        <v>48944.839944003739</v>
      </c>
      <c r="AS216" s="19">
        <f ca="1">_xll.DBRW($B$3,$Q$37,$Q$38,$Q$40,$Q$41,$Q$42,$P216,AS$2,AS$4,AS$3)</f>
        <v>6.1255173675424745E-5</v>
      </c>
      <c r="AT216" s="18">
        <f ca="1">_xll.DBRW($B$3,$Q$37,$Q$38,$Q$40,$Q$41,$Q$42,$P216,AT$2,AT$4,AT$3)</f>
        <v>8.8607067069127172</v>
      </c>
      <c r="AU216" s="15">
        <f ca="1">_xll.DBRW($B$3,$Q$37,$Q$38,$Q$40,$Q$41,$Q$42,$P216,AU$2,AU$4,AU$3)</f>
        <v>10.714999999999998</v>
      </c>
      <c r="AV216" s="15">
        <f ca="1">_xll.DBRW($B$3,$Q$37,$Q$38,$Q$40,$Q$41,$Q$42,$P216,AV$2,AV$4,AV$3)</f>
        <v>174924</v>
      </c>
      <c r="AW216" s="18">
        <f ca="1">_xll.DBRW($B$3,$Q$37,$Q$38,$Q$40,$Q$41,$Q$42,$P216,AW$2,AW$4,AW$3)</f>
        <v>24574.964272986457</v>
      </c>
      <c r="AX216" s="19">
        <f ca="1">_xll.DBRW($B$3,$Q$37,$Q$38,$Q$40,$Q$41,$Q$42,$P216,AX$2,AX$4,AX$3)</f>
        <v>5.6378835232552644E-5</v>
      </c>
      <c r="AY216" s="18">
        <f ca="1">_xll.DBRW($B$3,$Q$37,$Q$38,$Q$40,$Q$41,$Q$42,$P216,AY$2,AY$4,AY$3)</f>
        <v>3.8298378857334021</v>
      </c>
      <c r="AZ216" s="15">
        <f ca="1">_xll.DBRW($B$3,$Q$37,$Q$38,$Q$40,$Q$41,$Q$42,$P216,AZ$2,AZ$4,AZ$3)</f>
        <v>12.47111111111111</v>
      </c>
      <c r="BA216" s="15">
        <f ca="1">_xll.DBRW($B$3,$Q$37,$Q$38,$Q$40,$Q$41,$Q$42,$P216,BA$2,BA$4,BA$3)</f>
        <v>221202</v>
      </c>
      <c r="BB216" s="18">
        <f t="shared" ca="1" si="283"/>
        <v>24369.875671017282</v>
      </c>
      <c r="BC216" s="18">
        <f t="shared" ca="1" si="284"/>
        <v>4.8763384428721014E-6</v>
      </c>
      <c r="BD216" s="18">
        <f t="shared" ca="1" si="285"/>
        <v>5.0308688211793147</v>
      </c>
      <c r="BE216" s="15">
        <f t="shared" ca="1" si="286"/>
        <v>-261123.21781495013</v>
      </c>
      <c r="BF216" s="15">
        <f t="shared" ca="1" si="287"/>
        <v>-45360.395132879188</v>
      </c>
      <c r="BG216" s="15">
        <f t="shared" ca="1" si="288"/>
        <v>297765.04900692019</v>
      </c>
      <c r="BH216" s="15">
        <f t="shared" ca="1" si="289"/>
        <v>44995.014146004949</v>
      </c>
      <c r="BI216" s="15">
        <f t="shared" ca="1" si="290"/>
        <v>0</v>
      </c>
      <c r="BJ216" s="15">
        <f t="shared" ca="1" si="291"/>
        <v>36276.45020509584</v>
      </c>
      <c r="BK216" s="15">
        <f t="shared" ca="1" si="292"/>
        <v>-254243.30020509582</v>
      </c>
      <c r="BL216" s="15">
        <f t="shared" ca="1" si="293"/>
        <v>-217966.84999999998</v>
      </c>
      <c r="BM216" s="16">
        <f ca="1">_xll.DBRW($B$3,$Q$37,$Q$38,$Q$40,$Q$41,$Q$42,$P216,BM$2,BM$4,BM$3)</f>
        <v>8.1278640515857578E-2</v>
      </c>
      <c r="BN216" s="16">
        <f ca="1">_xll.DBRW($B$3,$Q$37,$Q$38,$Q$40,$Q$41,$Q$42,$P216,BN$2,BN$4,BN$3)</f>
        <v>6.7629140295464477E-2</v>
      </c>
      <c r="BO216" s="17">
        <f t="shared" ca="1" si="294"/>
        <v>-1.3649500220393103</v>
      </c>
      <c r="BP216" s="14">
        <f t="shared" ca="1" si="295"/>
        <v>-21156.046415468343</v>
      </c>
      <c r="BQ216" s="15">
        <f ca="1">_xll.DBRW($B$3,$Q$37,$Q$38,$Q$40,$Q$41,$Q$42,$P216,BQ$2,BQ$4,BQ$3)</f>
        <v>0.72018619514760696</v>
      </c>
      <c r="BR216" s="15">
        <f ca="1">_xll.DBRW($B$3,$Q$37,$Q$38,$Q$40,$Q$41,$Q$42,$P216,BR$2,BR$4,BR$3)</f>
        <v>1</v>
      </c>
      <c r="BS216" s="15">
        <f ca="1">_xll.DBRW($B$3,$Q$37,$Q$38,$Q$40,$Q$41,$Q$42,$P216,BS$2,BS$4,BS$3)</f>
        <v>8.8607067069127172</v>
      </c>
      <c r="BT216" s="15">
        <f ca="1">_xll.DBRW($B$3,$Q$37,$Q$38,$Q$40,$Q$41,$Q$42,$P216,BT$2,BT$4,BT$3)</f>
        <v>174924</v>
      </c>
      <c r="BU216" s="15">
        <f ca="1">_xll.DBRW($B$3,$Q$37,$Q$38,$Q$40,$Q$41,$Q$42,$P216,BU$2,BU$4,BU$3)</f>
        <v>174924</v>
      </c>
      <c r="BV216" s="15">
        <f ca="1">_xll.DBRW($B$3,$Q$37,$Q$38,$Q$40,$Q$41,$Q$42,$P216,BV$2,BV$4,BV$3)</f>
        <v>0.2590086436831493</v>
      </c>
      <c r="BW216" s="15">
        <f ca="1">_xll.DBRW($B$3,$Q$37,$Q$38,$Q$40,$Q$41,$Q$42,$P216,BW$2,BW$4,BW$3)</f>
        <v>1</v>
      </c>
      <c r="BX216" s="15">
        <f ca="1">_xll.DBRW($B$3,$Q$37,$Q$38,$Q$40,$Q$41,$Q$42,$P216,BX$2,BX$4,BX$3)</f>
        <v>3.8298378857334021</v>
      </c>
      <c r="BY216" s="15">
        <f ca="1">_xll.DBRW($B$3,$Q$37,$Q$38,$Q$40,$Q$41,$Q$42,$P216,BY$2,BY$4,BY$3)</f>
        <v>221202</v>
      </c>
      <c r="BZ216" s="15">
        <f ca="1">_xll.DBRW($B$3,$Q$37,$Q$38,$Q$40,$Q$41,$Q$42,$P216,BZ$2,BZ$4,BZ$3)</f>
        <v>221202</v>
      </c>
      <c r="CA216" s="15">
        <f t="shared" ca="1" si="296"/>
        <v>0.46117755146445766</v>
      </c>
      <c r="CB216" s="15">
        <f t="shared" ca="1" si="297"/>
        <v>0</v>
      </c>
      <c r="CC216" s="15">
        <f t="shared" ca="1" si="298"/>
        <v>5.0308688211793147</v>
      </c>
      <c r="CD216" s="15">
        <f t="shared" ca="1" si="299"/>
        <v>-80671.02201236879</v>
      </c>
      <c r="CE216" s="15">
        <f t="shared" ca="1" si="300"/>
        <v>0</v>
      </c>
      <c r="CF216" s="15">
        <f t="shared" ca="1" si="301"/>
        <v>71526.804654278865</v>
      </c>
      <c r="CG216" s="15">
        <f t="shared" ca="1" si="302"/>
        <v>-12011.829057378418</v>
      </c>
      <c r="CH216" s="15">
        <f t="shared" ca="1" si="303"/>
        <v>0</v>
      </c>
      <c r="CI216" s="15">
        <f t="shared" ca="1" si="304"/>
        <v>-21156.046415468343</v>
      </c>
      <c r="CJ216" s="15">
        <f t="shared" ca="1" si="305"/>
        <v>-47528.573584531652</v>
      </c>
      <c r="CK216" s="15">
        <f t="shared" ca="1" si="306"/>
        <v>-68684.62</v>
      </c>
      <c r="CL216" s="16">
        <f ca="1">_xll.DBRW($B$3,$Q$37,$Q$38,$Q$40,$Q$41,$Q$42,$P216,CL$2,CL$4,CL$3)</f>
        <v>8.9601049520131038E-2</v>
      </c>
      <c r="CM216" s="16">
        <f ca="1">_xll.DBRW($B$3,$Q$37,$Q$38,$Q$40,$Q$41,$Q$42,$P216,CM$2,CM$4,CM$3)</f>
        <v>0.10248591837414028</v>
      </c>
      <c r="CN216" s="17">
        <f t="shared" ca="1" si="307"/>
        <v>1.2884868854009246</v>
      </c>
      <c r="CO216" s="14">
        <f t="shared" ca="1" si="308"/>
        <v>19970.90583033752</v>
      </c>
      <c r="CP216" s="15">
        <f ca="1">_xll.DBRW($B$3,$Q$37,$Q$38,$Q$40,$Q$41,$Q$42,$P216,CP$2,CP$4,CP$3)</f>
        <v>2.2968123900999675</v>
      </c>
      <c r="CQ216" s="15">
        <f ca="1">_xll.DBRW($B$3,$Q$37,$Q$38,$Q$40,$Q$41,$Q$42,$P216,CQ$2,CQ$4,CQ$3)</f>
        <v>0.34566542041115</v>
      </c>
      <c r="CR216" s="15">
        <f ca="1">_xll.DBRW($B$3,$Q$37,$Q$38,$Q$40,$Q$41,$Q$42,$P216,CR$2,CR$4,CR$3)</f>
        <v>8.8607067069127172</v>
      </c>
      <c r="CS216" s="15">
        <f ca="1">_xll.DBRW($B$3,$Q$37,$Q$38,$Q$40,$Q$41,$Q$42,$P216,CS$2,CS$4,CS$3)</f>
        <v>60465.178</v>
      </c>
      <c r="CT216" s="15">
        <f ca="1">_xll.DBRW($B$3,$Q$37,$Q$38,$Q$40,$Q$41,$Q$42,$P216,CT$2,CT$4,CT$3)</f>
        <v>174924</v>
      </c>
      <c r="CU216" s="15">
        <f ca="1">_xll.DBRW($B$3,$Q$37,$Q$38,$Q$40,$Q$41,$Q$42,$P216,CU$2,CU$4,CU$3)</f>
        <v>1.154399489229758</v>
      </c>
      <c r="CV216" s="15">
        <f ca="1">_xll.DBRW($B$3,$Q$37,$Q$38,$Q$40,$Q$41,$Q$42,$P216,CV$2,CV$4,CV$3)</f>
        <v>0.34000747280765997</v>
      </c>
      <c r="CW216" s="15">
        <f ca="1">_xll.DBRW($B$3,$Q$37,$Q$38,$Q$40,$Q$41,$Q$42,$P216,CW$2,CW$4,CW$3)</f>
        <v>3.8298378857334021</v>
      </c>
      <c r="CX216" s="15">
        <f ca="1">_xll.DBRW($B$3,$Q$37,$Q$38,$Q$40,$Q$41,$Q$42,$P216,CX$2,CX$4,CX$3)</f>
        <v>75210.332999999999</v>
      </c>
      <c r="CY216" s="15">
        <f ca="1">_xll.DBRW($B$3,$Q$37,$Q$38,$Q$40,$Q$41,$Q$42,$P216,CY$2,CY$4,CY$3)</f>
        <v>221202</v>
      </c>
      <c r="CZ216" s="15">
        <f t="shared" ca="1" si="309"/>
        <v>1.1424129008702095</v>
      </c>
      <c r="DA216" s="15">
        <f t="shared" ca="1" si="310"/>
        <v>5.6579476034900322E-3</v>
      </c>
      <c r="DB216" s="15">
        <f t="shared" ca="1" si="311"/>
        <v>5.0308688211793147</v>
      </c>
      <c r="DC216" s="15">
        <f t="shared" ca="1" si="312"/>
        <v>-69076.199400613579</v>
      </c>
      <c r="DD216" s="15">
        <f t="shared" ca="1" si="313"/>
        <v>-2311.007298435105</v>
      </c>
      <c r="DE216" s="15">
        <f t="shared" ca="1" si="314"/>
        <v>78850.688510155378</v>
      </c>
      <c r="DF216" s="15">
        <f t="shared" ca="1" si="315"/>
        <v>12507.424019230828</v>
      </c>
      <c r="DG216" s="15">
        <f t="shared" ca="1" si="316"/>
        <v>0</v>
      </c>
      <c r="DH216" s="15">
        <f t="shared" ca="1" si="317"/>
        <v>19970.905830337528</v>
      </c>
      <c r="DI216" s="15">
        <f t="shared" ca="1" si="318"/>
        <v>-72025.3058303375</v>
      </c>
      <c r="DJ216" s="15">
        <f t="shared" ca="1" si="319"/>
        <v>-52054.399999999972</v>
      </c>
      <c r="DK216" s="16">
        <f ca="1">_xll.DBRW($B$3,$Q$37,$Q$38,$Q$40,$Q$41,$Q$42,$P216,DK$2,DK$4,DK$3)</f>
        <v>6.706499729868752E-2</v>
      </c>
      <c r="DL216" s="16">
        <f ca="1">_xll.DBRW($B$3,$Q$37,$Q$38,$Q$40,$Q$41,$Q$42,$P216,DL$2,DL$4,DL$3)</f>
        <v>8.9505986889492267E-2</v>
      </c>
      <c r="DM216" s="17">
        <f t="shared" ca="1" si="320"/>
        <v>2.2440989590804747</v>
      </c>
      <c r="DN216" s="14">
        <f t="shared" ca="1" si="321"/>
        <v>34782.417650925112</v>
      </c>
      <c r="DO216" s="15">
        <f ca="1">_xll.DBRW($B$3,$Q$37,$Q$38,$Q$40,$Q$41,$Q$42,$P216,DO$2,DO$4,DO$3)</f>
        <v>0.5942432713635637</v>
      </c>
      <c r="DP216" s="15">
        <f ca="1">_xll.DBRW($B$3,$Q$37,$Q$38,$Q$40,$Q$41,$Q$42,$P216,DP$2,DP$4,DP$3)</f>
        <v>1</v>
      </c>
      <c r="DQ216" s="15">
        <f ca="1">_xll.DBRW($B$3,$Q$37,$Q$38,$Q$40,$Q$41,$Q$42,$P216,DQ$2,DQ$4,DQ$3)</f>
        <v>8.8607067069127172</v>
      </c>
      <c r="DR216" s="15">
        <f ca="1">_xll.DBRW($B$3,$Q$37,$Q$38,$Q$40,$Q$41,$Q$42,$P216,DR$2,DR$4,DR$3)</f>
        <v>174924</v>
      </c>
      <c r="DS216" s="15">
        <f ca="1">_xll.DBRW($B$3,$Q$37,$Q$38,$Q$40,$Q$41,$Q$42,$P216,DS$2,DS$4,DS$3)</f>
        <v>174924</v>
      </c>
      <c r="DT216" s="15">
        <f ca="1">_xll.DBRW($B$3,$Q$37,$Q$38,$Q$40,$Q$41,$Q$42,$P216,DT$2,DT$4,DT$3)</f>
        <v>0</v>
      </c>
      <c r="DU216" s="15">
        <f ca="1">_xll.DBRW($B$3,$Q$37,$Q$38,$Q$40,$Q$41,$Q$42,$P216,DU$2,DU$4,DU$3)</f>
        <v>0</v>
      </c>
      <c r="DV216" s="15">
        <f ca="1">_xll.DBRW($B$3,$Q$37,$Q$38,$Q$40,$Q$41,$Q$42,$P216,DV$2,DV$4,DV$3)</f>
        <v>3.8298378857334021</v>
      </c>
      <c r="DW216" s="15">
        <f ca="1">_xll.DBRW($B$3,$Q$37,$Q$38,$Q$40,$Q$41,$Q$42,$P216,DW$2,DW$4,DW$3)</f>
        <v>0</v>
      </c>
      <c r="DX216" s="15">
        <f ca="1">_xll.DBRW($B$3,$Q$37,$Q$38,$Q$40,$Q$41,$Q$42,$P216,DX$2,DX$4,DX$3)</f>
        <v>221202</v>
      </c>
      <c r="DY216" s="15">
        <f t="shared" ca="1" si="322"/>
        <v>0.5942432713635637</v>
      </c>
      <c r="DZ216" s="15">
        <f t="shared" ca="1" si="323"/>
        <v>1</v>
      </c>
      <c r="EA216" s="15">
        <f t="shared" ca="1" si="324"/>
        <v>5.0308688211793147</v>
      </c>
      <c r="EB216" s="15">
        <f t="shared" ca="1" si="325"/>
        <v>0</v>
      </c>
      <c r="EC216" s="15">
        <f t="shared" ca="1" si="326"/>
        <v>0</v>
      </c>
      <c r="ED216" s="15">
        <f t="shared" ca="1" si="327"/>
        <v>59018.518647430763</v>
      </c>
      <c r="EE216" s="15">
        <f t="shared" ca="1" si="328"/>
        <v>0</v>
      </c>
      <c r="EF216" s="15">
        <f t="shared" ca="1" si="329"/>
        <v>-24236.100996505644</v>
      </c>
      <c r="EG216" s="15">
        <f t="shared" ca="1" si="330"/>
        <v>34782.417650925119</v>
      </c>
      <c r="EH216" s="15">
        <f t="shared" ca="1" si="331"/>
        <v>-62903.237650925119</v>
      </c>
      <c r="EI216" s="15">
        <f t="shared" ca="1" si="332"/>
        <v>-28120.82</v>
      </c>
      <c r="EJ216" s="16">
        <f ca="1">_xll.DBRW($B$3,$Q$37,$Q$38,$Q$40,$Q$41,$Q$42,$P216,EJ$2,EJ$4,EJ$3)</f>
        <v>0.18066068778232924</v>
      </c>
      <c r="EK216" s="16">
        <f ca="1">_xll.DBRW($B$3,$Q$37,$Q$38,$Q$40,$Q$41,$Q$42,$P216,EK$2,EK$4,EK$3)</f>
        <v>0.17396927739699267</v>
      </c>
      <c r="EL216" s="17">
        <f t="shared" ca="1" si="333"/>
        <v>-0.66914103853365769</v>
      </c>
      <c r="EM216" s="14">
        <f t="shared" ca="1" si="334"/>
        <v>-10371.353266519116</v>
      </c>
      <c r="EN216" s="15">
        <f ca="1">_xll.DBRW($B$3,$Q$37,$Q$38,$Q$40,$Q$41,$Q$42,$P216,EN$2,EN$4,EN$3)</f>
        <v>1.6007813679083489</v>
      </c>
      <c r="EO216" s="15">
        <f ca="1">_xll.DBRW($B$3,$Q$37,$Q$38,$Q$40,$Q$41,$Q$42,$P216,EO$2,EO$4,EO$3)</f>
        <v>1</v>
      </c>
      <c r="EP216" s="15">
        <f ca="1">_xll.DBRW($B$3,$Q$37,$Q$38,$Q$40,$Q$41,$Q$42,$P216,EP$2,EP$4,EP$3)</f>
        <v>8.8607067069127172</v>
      </c>
      <c r="EQ216" s="15">
        <f ca="1">_xll.DBRW($B$3,$Q$37,$Q$38,$Q$40,$Q$41,$Q$42,$P216,EQ$2,EQ$4,EQ$3)</f>
        <v>174924</v>
      </c>
      <c r="ER216" s="15">
        <f ca="1">_xll.DBRW($B$3,$Q$37,$Q$38,$Q$40,$Q$41,$Q$42,$P216,ER$2,ER$4,ER$3)</f>
        <v>174924</v>
      </c>
      <c r="ES216" s="15">
        <f ca="1">_xll.DBRW($B$3,$Q$37,$Q$38,$Q$40,$Q$41,$Q$42,$P216,ES$2,ES$4,ES$3)</f>
        <v>0.66627412952866616</v>
      </c>
      <c r="ET216" s="15">
        <f ca="1">_xll.DBRW($B$3,$Q$37,$Q$38,$Q$40,$Q$41,$Q$42,$P216,ET$2,ET$4,ET$3)</f>
        <v>1</v>
      </c>
      <c r="EU216" s="15">
        <f ca="1">_xll.DBRW($B$3,$Q$37,$Q$38,$Q$40,$Q$41,$Q$42,$P216,EU$2,EU$4,EU$3)</f>
        <v>3.8298378857334021</v>
      </c>
      <c r="EV216" s="15">
        <f ca="1">_xll.DBRW($B$3,$Q$37,$Q$38,$Q$40,$Q$41,$Q$42,$P216,EV$2,EV$4,EV$3)</f>
        <v>221202</v>
      </c>
      <c r="EW216" s="15">
        <f ca="1">_xll.DBRW($B$3,$Q$37,$Q$38,$Q$40,$Q$41,$Q$42,$P216,EW$2,EW$4,EW$3)</f>
        <v>221202</v>
      </c>
      <c r="EX216" s="15">
        <f t="shared" ca="1" si="335"/>
        <v>0.93450723837968275</v>
      </c>
      <c r="EY216" s="15">
        <f t="shared" ca="1" si="336"/>
        <v>0</v>
      </c>
      <c r="EZ216" s="15">
        <f t="shared" ca="1" si="337"/>
        <v>5.0308688211793147</v>
      </c>
      <c r="FA216" s="15">
        <f t="shared" ca="1" si="338"/>
        <v>-163467.74416632761</v>
      </c>
      <c r="FB216" s="15">
        <f t="shared" ca="1" si="339"/>
        <v>0</v>
      </c>
      <c r="FC216" s="15">
        <f t="shared" ca="1" si="340"/>
        <v>158984.96384413826</v>
      </c>
      <c r="FD216" s="15">
        <f t="shared" ca="1" si="341"/>
        <v>-5888.5729443297605</v>
      </c>
      <c r="FE216" s="15">
        <f t="shared" ca="1" si="342"/>
        <v>0</v>
      </c>
      <c r="FF216" s="15">
        <f t="shared" ca="1" si="343"/>
        <v>-10371.353266519116</v>
      </c>
      <c r="FG216" s="15">
        <f t="shared" ca="1" si="344"/>
        <v>-122262.55673348089</v>
      </c>
      <c r="FH216" s="15">
        <f t="shared" ca="1" si="345"/>
        <v>-132633.91</v>
      </c>
      <c r="FI216" s="20"/>
      <c r="FJ216" s="85">
        <f t="shared" ca="1" si="346"/>
        <v>-558962.97400437098</v>
      </c>
      <c r="FK216" s="21"/>
      <c r="FL216" s="22"/>
      <c r="FM216" s="104">
        <f ca="1">_xll.DBRW($B$3,$Q$37,$Q$38,$Q$40,$Q$41,$Q$42,$P216,FM$2,FM$4,FM$3)</f>
        <v>376688.79000000004</v>
      </c>
      <c r="FN216" s="105">
        <f t="shared" ca="1" si="347"/>
        <v>0.24303282480819741</v>
      </c>
      <c r="FO216" s="104">
        <f ca="1">_xll.DBRW($B$3,$Q$37,$Q$38,$Q$40,$Q$41,$Q$42,$P216,FO$2,FO$4,FO$3)</f>
        <v>173366.92999999979</v>
      </c>
      <c r="FP216" s="105">
        <f t="shared" ca="1" si="348"/>
        <v>0.20464296447527844</v>
      </c>
      <c r="FQ216" s="86">
        <f t="shared" ca="1" si="349"/>
        <v>203321.86000000025</v>
      </c>
      <c r="FR216" s="103">
        <f t="shared" ca="1" si="350"/>
        <v>3.8389860332918966</v>
      </c>
      <c r="FS216" s="23"/>
      <c r="FU216" s="37"/>
      <c r="FV216" s="37"/>
      <c r="FW216" s="37"/>
      <c r="FX216" s="37"/>
      <c r="FY216" s="37"/>
      <c r="FZ216" s="37"/>
      <c r="GA216" s="37"/>
      <c r="GB216" s="37"/>
      <c r="GC216" s="37"/>
      <c r="GD216" s="37"/>
      <c r="GE216" s="37"/>
      <c r="GF216" s="37"/>
      <c r="GG216" s="37"/>
    </row>
    <row r="217" spans="1:189" ht="15" customHeight="1" x14ac:dyDescent="0.25">
      <c r="A217">
        <f t="shared" ca="1" si="272"/>
        <v>1</v>
      </c>
      <c r="C217" s="30"/>
      <c r="D217" s="30"/>
      <c r="E217" s="30">
        <f t="shared" ca="1" si="352"/>
        <v>0</v>
      </c>
      <c r="F217" s="30"/>
      <c r="G217" s="30"/>
      <c r="H217" s="30"/>
      <c r="I217" s="30">
        <f t="shared" ca="1" si="351"/>
        <v>0</v>
      </c>
      <c r="J217" s="30">
        <f t="shared" ca="1" si="273"/>
        <v>0</v>
      </c>
      <c r="K217" s="4"/>
      <c r="L217" s="9"/>
      <c r="M217" s="10"/>
      <c r="N217" s="9"/>
      <c r="O217" s="11"/>
      <c r="P217" s="130" t="s">
        <v>263</v>
      </c>
      <c r="Q217" s="130"/>
      <c r="R217" s="12"/>
      <c r="S217" s="13"/>
      <c r="T217" s="84">
        <f ca="1">_xll.DBRW($B$3,$Q$37,$Q$38,$Q$40,$Q$41,$Q$42,$P217,T$2,T$4,T$3)</f>
        <v>1086168.72</v>
      </c>
      <c r="U217" s="84">
        <f ca="1">_xll.DBRW($B$3,$Q$37,$Q$38,$Q$40,$Q$41,$Q$42,$P217,U$2,U$4,U$3)</f>
        <v>360457.38</v>
      </c>
      <c r="V217" s="85">
        <f t="shared" ca="1" si="274"/>
        <v>725711.34</v>
      </c>
      <c r="W217" s="106">
        <f t="shared" ca="1" si="275"/>
        <v>2.0133069268827288</v>
      </c>
      <c r="X217" s="15">
        <f ca="1">_xll.DBRW($B$3,$Q$37,$Q$38,$Q$40,$Q$41,$Q$42,$P217,X$2,X$4,X$3)</f>
        <v>-436441.94000000006</v>
      </c>
      <c r="Y217" s="15">
        <f ca="1">_xll.DBRW($B$3,$Q$37,$Q$38,$Q$40,$Q$41,$Q$42,$P217,Y$2,Y$4,Y$3)</f>
        <v>-137043.4</v>
      </c>
      <c r="Z217" s="15">
        <f ca="1">_xll.DBRW($B$3,$Q$37,$Q$38,$Q$40,$Q$41,$Q$42,$P217,Z$2,Z$4,Z$3)</f>
        <v>0</v>
      </c>
      <c r="AA217" s="15">
        <f ca="1">_xll.DBRW($B$3,$Q$37,$Q$38,$Q$40,$Q$41,$Q$42,$P217,AA$2,AA$4,AA$3)</f>
        <v>-1274.83</v>
      </c>
      <c r="AB217" s="15">
        <f ca="1">_xll.DBRW($B$3,$Q$37,$Q$38,$Q$40,$Q$41,$Q$42,$P217,AB$2,AB$4,AB$3)</f>
        <v>-420770.26000000007</v>
      </c>
      <c r="AC217" s="15">
        <f ca="1">_xll.DBRW($B$3,$Q$37,$Q$38,$Q$40,$Q$41,$Q$42,$P217,AC$2,AC$4,AC$3)</f>
        <v>-160959.41999999998</v>
      </c>
      <c r="AD217" s="15">
        <f ca="1">_xll.DBRW($B$3,$Q$37,$Q$38,$Q$40,$Q$41,$Q$42,$P217,AD$2,AD$4,AD$3)</f>
        <v>-5730.96</v>
      </c>
      <c r="AE217" s="15">
        <f ca="1">_xll.DBRW($B$3,$Q$37,$Q$38,$Q$40,$Q$41,$Q$42,$P217,AE$2,AE$4,AE$3)</f>
        <v>0</v>
      </c>
      <c r="AF217" s="15">
        <f ca="1">_xll.DBRW($B$3,$Q$37,$Q$38,$Q$40,$Q$41,$Q$42,$P217,AF$2,AF$4,AF$3)</f>
        <v>-1357.96</v>
      </c>
      <c r="AG217" s="15">
        <f ca="1">_xll.DBRW($B$3,$Q$37,$Q$38,$Q$40,$Q$41,$Q$42,$P217,AG$2,AG$4,AG$3)</f>
        <v>-160400.87</v>
      </c>
      <c r="AH217" s="15">
        <f t="shared" ca="1" si="276"/>
        <v>-275482.52000000008</v>
      </c>
      <c r="AI217" s="15">
        <f t="shared" ca="1" si="277"/>
        <v>-131312.44</v>
      </c>
      <c r="AJ217" s="15">
        <f t="shared" ca="1" si="278"/>
        <v>0</v>
      </c>
      <c r="AK217" s="15">
        <f t="shared" ca="1" si="279"/>
        <v>83.130000000000109</v>
      </c>
      <c r="AL217" s="15">
        <f t="shared" ca="1" si="280"/>
        <v>-260369.39000000007</v>
      </c>
      <c r="AM217" s="20"/>
      <c r="AN217" s="16">
        <f ca="1">_xll.DBRW($B$3,$Q$37,$Q$38,$Q$40,$Q$41,$Q$42,$P217,AN$2,AN$4,AN$3)</f>
        <v>0.4018178133503974</v>
      </c>
      <c r="AO217" s="16">
        <f ca="1">_xll.DBRW($B$3,$Q$37,$Q$38,$Q$40,$Q$41,$Q$42,$P217,AO$2,AO$4,AO$3)</f>
        <v>0.44654216817533321</v>
      </c>
      <c r="AP217" s="17">
        <f t="shared" ca="1" si="281"/>
        <v>4.472435482493581</v>
      </c>
      <c r="AQ217" s="14">
        <f t="shared" ca="1" si="282"/>
        <v>48578.195233026345</v>
      </c>
      <c r="AR217" s="18">
        <f ca="1">_xll.DBRW($B$3,$Q$37,$Q$38,$Q$40,$Q$41,$Q$42,$P217,AR$2,AR$4,AR$3)</f>
        <v>52.141545195948076</v>
      </c>
      <c r="AS217" s="19">
        <f ca="1">_xll.DBRW($B$3,$Q$37,$Q$38,$Q$40,$Q$41,$Q$42,$P217,AS$2,AS$4,AS$3)</f>
        <v>0.60923866365819923</v>
      </c>
      <c r="AT217" s="18">
        <f ca="1">_xll.DBRW($B$3,$Q$37,$Q$38,$Q$40,$Q$41,$Q$42,$P217,AT$2,AT$4,AT$3)</f>
        <v>79.057334594948685</v>
      </c>
      <c r="AU217" s="15">
        <f ca="1">_xll.DBRW($B$3,$Q$37,$Q$38,$Q$40,$Q$41,$Q$42,$P217,AU$2,AU$4,AU$3)</f>
        <v>8370.33</v>
      </c>
      <c r="AV217" s="15">
        <f ca="1">_xll.DBRW($B$3,$Q$37,$Q$38,$Q$40,$Q$41,$Q$42,$P217,AV$2,AV$4,AV$3)</f>
        <v>13739</v>
      </c>
      <c r="AW217" s="18">
        <f ca="1">_xll.DBRW($B$3,$Q$37,$Q$38,$Q$40,$Q$41,$Q$42,$P217,AW$2,AW$4,AW$3)</f>
        <v>28.33064388379043</v>
      </c>
      <c r="AX217" s="19">
        <f ca="1">_xll.DBRW($B$3,$Q$37,$Q$38,$Q$40,$Q$41,$Q$42,$P217,AX$2,AX$4,AX$3)</f>
        <v>0.67093292394898441</v>
      </c>
      <c r="AY217" s="18">
        <f ca="1">_xll.DBRW($B$3,$Q$37,$Q$38,$Q$40,$Q$41,$Q$42,$P217,AY$2,AY$4,AY$3)</f>
        <v>42.567002834199336</v>
      </c>
      <c r="AZ217" s="15">
        <f ca="1">_xll.DBRW($B$3,$Q$37,$Q$38,$Q$40,$Q$41,$Q$42,$P217,AZ$2,AZ$4,AZ$3)</f>
        <v>5681.46</v>
      </c>
      <c r="BA217" s="15">
        <f ca="1">_xll.DBRW($B$3,$Q$37,$Q$38,$Q$40,$Q$41,$Q$42,$P217,BA$2,BA$4,BA$3)</f>
        <v>8468</v>
      </c>
      <c r="BB217" s="18">
        <f t="shared" ca="1" si="283"/>
        <v>23.810901312157647</v>
      </c>
      <c r="BC217" s="18">
        <f t="shared" ca="1" si="284"/>
        <v>-6.1694260290785174E-2</v>
      </c>
      <c r="BD217" s="18">
        <f t="shared" ca="1" si="285"/>
        <v>36.490331760749349</v>
      </c>
      <c r="BE217" s="15">
        <f t="shared" ca="1" si="286"/>
        <v>-199305.10158019251</v>
      </c>
      <c r="BF217" s="15">
        <f t="shared" ca="1" si="287"/>
        <v>40132.123029071401</v>
      </c>
      <c r="BG217" s="15">
        <f t="shared" ca="1" si="288"/>
        <v>201447.61098387244</v>
      </c>
      <c r="BH217" s="15">
        <f t="shared" ca="1" si="289"/>
        <v>6303.5628002750454</v>
      </c>
      <c r="BI217" s="15">
        <f t="shared" ca="1" si="290"/>
        <v>0</v>
      </c>
      <c r="BJ217" s="15">
        <f t="shared" ca="1" si="291"/>
        <v>48578.195233026374</v>
      </c>
      <c r="BK217" s="15">
        <f t="shared" ca="1" si="292"/>
        <v>-324060.71523302642</v>
      </c>
      <c r="BL217" s="15">
        <f t="shared" ca="1" si="293"/>
        <v>-275482.52</v>
      </c>
      <c r="BM217" s="16">
        <f ca="1">_xll.DBRW($B$3,$Q$37,$Q$38,$Q$40,$Q$41,$Q$42,$P217,BM$2,BM$4,BM$3)</f>
        <v>0.12617137418577107</v>
      </c>
      <c r="BN217" s="16">
        <f ca="1">_xll.DBRW($B$3,$Q$37,$Q$38,$Q$40,$Q$41,$Q$42,$P217,BN$2,BN$4,BN$3)</f>
        <v>1.5899133484241604E-2</v>
      </c>
      <c r="BO217" s="17">
        <f t="shared" ca="1" si="294"/>
        <v>-11.027224070152947</v>
      </c>
      <c r="BP217" s="14">
        <f t="shared" ca="1" si="295"/>
        <v>-119774.25853431216</v>
      </c>
      <c r="BQ217" s="15">
        <f ca="1">_xll.DBRW($B$3,$Q$37,$Q$38,$Q$40,$Q$41,$Q$42,$P217,BQ$2,BQ$4,BQ$3)</f>
        <v>1.6176993448621848</v>
      </c>
      <c r="BR217" s="15">
        <f ca="1">_xll.DBRW($B$3,$Q$37,$Q$38,$Q$40,$Q$41,$Q$42,$P217,BR$2,BR$4,BR$3)</f>
        <v>6.1660237280733678</v>
      </c>
      <c r="BS217" s="15">
        <f ca="1">_xll.DBRW($B$3,$Q$37,$Q$38,$Q$40,$Q$41,$Q$42,$P217,BS$2,BS$4,BS$3)</f>
        <v>79.057334594948685</v>
      </c>
      <c r="BT217" s="15">
        <f ca="1">_xll.DBRW($B$3,$Q$37,$Q$38,$Q$40,$Q$41,$Q$42,$P217,BT$2,BT$4,BT$3)</f>
        <v>84715</v>
      </c>
      <c r="BU217" s="15">
        <f ca="1">_xll.DBRW($B$3,$Q$37,$Q$38,$Q$40,$Q$41,$Q$42,$P217,BU$2,BU$4,BU$3)</f>
        <v>13739</v>
      </c>
      <c r="BV217" s="15">
        <f ca="1">_xll.DBRW($B$3,$Q$37,$Q$38,$Q$40,$Q$41,$Q$42,$P217,BV$2,BV$4,BV$3)</f>
        <v>9.1041319163132059E-2</v>
      </c>
      <c r="BW217" s="15">
        <f ca="1">_xll.DBRW($B$3,$Q$37,$Q$38,$Q$40,$Q$41,$Q$42,$P217,BW$2,BW$4,BW$3)</f>
        <v>7.433750590458196</v>
      </c>
      <c r="BX217" s="15">
        <f ca="1">_xll.DBRW($B$3,$Q$37,$Q$38,$Q$40,$Q$41,$Q$42,$P217,BX$2,BX$4,BX$3)</f>
        <v>42.567002834199336</v>
      </c>
      <c r="BY217" s="15">
        <f ca="1">_xll.DBRW($B$3,$Q$37,$Q$38,$Q$40,$Q$41,$Q$42,$P217,BY$2,BY$4,BY$3)</f>
        <v>62949</v>
      </c>
      <c r="BZ217" s="15">
        <f ca="1">_xll.DBRW($B$3,$Q$37,$Q$38,$Q$40,$Q$41,$Q$42,$P217,BZ$2,BZ$4,BZ$3)</f>
        <v>8468</v>
      </c>
      <c r="CA217" s="15">
        <f t="shared" ca="1" si="296"/>
        <v>1.5266580256990527</v>
      </c>
      <c r="CB217" s="15">
        <f t="shared" ca="1" si="297"/>
        <v>-1.2677268623848281</v>
      </c>
      <c r="CC217" s="15">
        <f t="shared" ca="1" si="298"/>
        <v>36.490331760749349</v>
      </c>
      <c r="CD217" s="15">
        <f t="shared" ca="1" si="299"/>
        <v>-129330.83464709525</v>
      </c>
      <c r="CE217" s="15">
        <f t="shared" ca="1" si="300"/>
        <v>23370.921229930649</v>
      </c>
      <c r="CF217" s="15">
        <f t="shared" ca="1" si="301"/>
        <v>63254.841024460708</v>
      </c>
      <c r="CG217" s="15">
        <f t="shared" ca="1" si="302"/>
        <v>-77069.186141608268</v>
      </c>
      <c r="CH217" s="15">
        <f t="shared" ca="1" si="303"/>
        <v>0</v>
      </c>
      <c r="CI217" s="15">
        <f t="shared" ca="1" si="304"/>
        <v>-119774.25853431216</v>
      </c>
      <c r="CJ217" s="15">
        <f t="shared" ca="1" si="305"/>
        <v>-11538.181465687843</v>
      </c>
      <c r="CK217" s="15">
        <f t="shared" ca="1" si="306"/>
        <v>-131312.44</v>
      </c>
      <c r="CL217" s="16">
        <f ca="1">_xll.DBRW($B$3,$Q$37,$Q$38,$Q$40,$Q$41,$Q$42,$P217,CL$2,CL$4,CL$3)</f>
        <v>0</v>
      </c>
      <c r="CM217" s="16">
        <f ca="1">_xll.DBRW($B$3,$Q$37,$Q$38,$Q$40,$Q$41,$Q$42,$P217,CM$2,CM$4,CM$3)</f>
        <v>0</v>
      </c>
      <c r="CN217" s="17">
        <f t="shared" ca="1" si="307"/>
        <v>0</v>
      </c>
      <c r="CO217" s="14">
        <f t="shared" ca="1" si="308"/>
        <v>0</v>
      </c>
      <c r="CP217" s="15">
        <f ca="1">_xll.DBRW($B$3,$Q$37,$Q$38,$Q$40,$Q$41,$Q$42,$P217,CP$2,CP$4,CP$3)</f>
        <v>0</v>
      </c>
      <c r="CQ217" s="15">
        <f ca="1">_xll.DBRW($B$3,$Q$37,$Q$38,$Q$40,$Q$41,$Q$42,$P217,CQ$2,CQ$4,CQ$3)</f>
        <v>0</v>
      </c>
      <c r="CR217" s="15">
        <f ca="1">_xll.DBRW($B$3,$Q$37,$Q$38,$Q$40,$Q$41,$Q$42,$P217,CR$2,CR$4,CR$3)</f>
        <v>0</v>
      </c>
      <c r="CS217" s="15">
        <f ca="1">_xll.DBRW($B$3,$Q$37,$Q$38,$Q$40,$Q$41,$Q$42,$P217,CS$2,CS$4,CS$3)</f>
        <v>0</v>
      </c>
      <c r="CT217" s="15">
        <f ca="1">_xll.DBRW($B$3,$Q$37,$Q$38,$Q$40,$Q$41,$Q$42,$P217,CT$2,CT$4,CT$3)</f>
        <v>0</v>
      </c>
      <c r="CU217" s="15">
        <f ca="1">_xll.DBRW($B$3,$Q$37,$Q$38,$Q$40,$Q$41,$Q$42,$P217,CU$2,CU$4,CU$3)</f>
        <v>0</v>
      </c>
      <c r="CV217" s="15">
        <f ca="1">_xll.DBRW($B$3,$Q$37,$Q$38,$Q$40,$Q$41,$Q$42,$P217,CV$2,CV$4,CV$3)</f>
        <v>0</v>
      </c>
      <c r="CW217" s="15">
        <f ca="1">_xll.DBRW($B$3,$Q$37,$Q$38,$Q$40,$Q$41,$Q$42,$P217,CW$2,CW$4,CW$3)</f>
        <v>0</v>
      </c>
      <c r="CX217" s="15">
        <f ca="1">_xll.DBRW($B$3,$Q$37,$Q$38,$Q$40,$Q$41,$Q$42,$P217,CX$2,CX$4,CX$3)</f>
        <v>0</v>
      </c>
      <c r="CY217" s="15">
        <f ca="1">_xll.DBRW($B$3,$Q$37,$Q$38,$Q$40,$Q$41,$Q$42,$P217,CY$2,CY$4,CY$3)</f>
        <v>0</v>
      </c>
      <c r="CZ217" s="15">
        <f t="shared" ca="1" si="309"/>
        <v>0</v>
      </c>
      <c r="DA217" s="15">
        <f t="shared" ca="1" si="310"/>
        <v>0</v>
      </c>
      <c r="DB217" s="15">
        <f t="shared" ca="1" si="311"/>
        <v>0</v>
      </c>
      <c r="DC217" s="15">
        <f t="shared" ca="1" si="312"/>
        <v>0</v>
      </c>
      <c r="DD217" s="15">
        <f t="shared" ca="1" si="313"/>
        <v>0</v>
      </c>
      <c r="DE217" s="15">
        <f t="shared" ca="1" si="314"/>
        <v>0</v>
      </c>
      <c r="DF217" s="15">
        <f t="shared" ca="1" si="315"/>
        <v>0</v>
      </c>
      <c r="DG217" s="15">
        <f t="shared" ca="1" si="316"/>
        <v>0</v>
      </c>
      <c r="DH217" s="15">
        <f t="shared" ca="1" si="317"/>
        <v>0</v>
      </c>
      <c r="DI217" s="15">
        <f t="shared" ca="1" si="318"/>
        <v>0</v>
      </c>
      <c r="DJ217" s="15">
        <f t="shared" ca="1" si="319"/>
        <v>0</v>
      </c>
      <c r="DK217" s="16">
        <f ca="1">_xll.DBRW($B$3,$Q$37,$Q$38,$Q$40,$Q$41,$Q$42,$P217,DK$2,DK$4,DK$3)</f>
        <v>1.1736942673141978E-3</v>
      </c>
      <c r="DL217" s="16">
        <f ca="1">_xll.DBRW($B$3,$Q$37,$Q$38,$Q$40,$Q$41,$Q$42,$P217,DL$2,DL$4,DL$3)</f>
        <v>3.7673247250479378E-3</v>
      </c>
      <c r="DM217" s="17">
        <f t="shared" ca="1" si="320"/>
        <v>0.25936304577337405</v>
      </c>
      <c r="DN217" s="14">
        <f t="shared" ca="1" si="321"/>
        <v>2817.1202744296706</v>
      </c>
      <c r="DO217" s="15">
        <f ca="1">_xll.DBRW($B$3,$Q$37,$Q$38,$Q$40,$Q$41,$Q$42,$P217,DO$2,DO$4,DO$3)</f>
        <v>0</v>
      </c>
      <c r="DP217" s="15">
        <f ca="1">_xll.DBRW($B$3,$Q$37,$Q$38,$Q$40,$Q$41,$Q$42,$P217,DP$2,DP$4,DP$3)</f>
        <v>0</v>
      </c>
      <c r="DQ217" s="15">
        <f ca="1">_xll.DBRW($B$3,$Q$37,$Q$38,$Q$40,$Q$41,$Q$42,$P217,DQ$2,DQ$4,DQ$3)</f>
        <v>0</v>
      </c>
      <c r="DR217" s="15">
        <f ca="1">_xll.DBRW($B$3,$Q$37,$Q$38,$Q$40,$Q$41,$Q$42,$P217,DR$2,DR$4,DR$3)</f>
        <v>0</v>
      </c>
      <c r="DS217" s="15">
        <f ca="1">_xll.DBRW($B$3,$Q$37,$Q$38,$Q$40,$Q$41,$Q$42,$P217,DS$2,DS$4,DS$3)</f>
        <v>0</v>
      </c>
      <c r="DT217" s="15">
        <f ca="1">_xll.DBRW($B$3,$Q$37,$Q$38,$Q$40,$Q$41,$Q$42,$P217,DT$2,DT$4,DT$3)</f>
        <v>0</v>
      </c>
      <c r="DU217" s="15">
        <f ca="1">_xll.DBRW($B$3,$Q$37,$Q$38,$Q$40,$Q$41,$Q$42,$P217,DU$2,DU$4,DU$3)</f>
        <v>0</v>
      </c>
      <c r="DV217" s="15">
        <f ca="1">_xll.DBRW($B$3,$Q$37,$Q$38,$Q$40,$Q$41,$Q$42,$P217,DV$2,DV$4,DV$3)</f>
        <v>0</v>
      </c>
      <c r="DW217" s="15">
        <f ca="1">_xll.DBRW($B$3,$Q$37,$Q$38,$Q$40,$Q$41,$Q$42,$P217,DW$2,DW$4,DW$3)</f>
        <v>0</v>
      </c>
      <c r="DX217" s="15">
        <f ca="1">_xll.DBRW($B$3,$Q$37,$Q$38,$Q$40,$Q$41,$Q$42,$P217,DX$2,DX$4,DX$3)</f>
        <v>0</v>
      </c>
      <c r="DY217" s="15">
        <f t="shared" ca="1" si="322"/>
        <v>0</v>
      </c>
      <c r="DZ217" s="15">
        <f t="shared" ca="1" si="323"/>
        <v>0</v>
      </c>
      <c r="EA217" s="15">
        <f t="shared" ca="1" si="324"/>
        <v>0</v>
      </c>
      <c r="EB217" s="15">
        <f t="shared" ca="1" si="325"/>
        <v>0</v>
      </c>
      <c r="EC217" s="15">
        <f t="shared" ca="1" si="326"/>
        <v>0</v>
      </c>
      <c r="ED217" s="15">
        <f t="shared" ca="1" si="327"/>
        <v>0</v>
      </c>
      <c r="EE217" s="15">
        <f t="shared" ca="1" si="328"/>
        <v>0</v>
      </c>
      <c r="EF217" s="15">
        <f t="shared" ca="1" si="329"/>
        <v>2817.1202744296706</v>
      </c>
      <c r="EG217" s="15">
        <f t="shared" ca="1" si="330"/>
        <v>2817.1202744296706</v>
      </c>
      <c r="EH217" s="15">
        <f t="shared" ca="1" si="331"/>
        <v>-2733.9902744296705</v>
      </c>
      <c r="EI217" s="15">
        <f t="shared" ca="1" si="332"/>
        <v>83.130000000000109</v>
      </c>
      <c r="EJ217" s="16">
        <f ca="1">_xll.DBRW($B$3,$Q$37,$Q$38,$Q$40,$Q$41,$Q$42,$P217,EJ$2,EJ$4,EJ$3)</f>
        <v>0.38738941036711139</v>
      </c>
      <c r="EK217" s="16">
        <f ca="1">_xll.DBRW($B$3,$Q$37,$Q$38,$Q$40,$Q$41,$Q$42,$P217,EK$2,EK$4,EK$3)</f>
        <v>0.44499260911234495</v>
      </c>
      <c r="EL217" s="17">
        <f t="shared" ca="1" si="333"/>
        <v>5.7603198745233559</v>
      </c>
      <c r="EM217" s="14">
        <f t="shared" ca="1" si="334"/>
        <v>62566.792649016017</v>
      </c>
      <c r="EN217" s="15">
        <f ca="1">_xll.DBRW($B$3,$Q$37,$Q$38,$Q$40,$Q$41,$Q$42,$P217,EN$2,EN$4,EN$3)</f>
        <v>30.625974233932606</v>
      </c>
      <c r="EO217" s="15">
        <f ca="1">_xll.DBRW($B$3,$Q$37,$Q$38,$Q$40,$Q$41,$Q$42,$P217,EO$2,EO$4,EO$3)</f>
        <v>1</v>
      </c>
      <c r="EP217" s="15">
        <f ca="1">_xll.DBRW($B$3,$Q$37,$Q$38,$Q$40,$Q$41,$Q$42,$P217,EP$2,EP$4,EP$3)</f>
        <v>79.057334594948685</v>
      </c>
      <c r="EQ217" s="15">
        <f ca="1">_xll.DBRW($B$3,$Q$37,$Q$38,$Q$40,$Q$41,$Q$42,$P217,EQ$2,EQ$4,EQ$3)</f>
        <v>13739</v>
      </c>
      <c r="ER217" s="15">
        <f ca="1">_xll.DBRW($B$3,$Q$37,$Q$38,$Q$40,$Q$41,$Q$42,$P217,ER$2,ER$4,ER$3)</f>
        <v>13739</v>
      </c>
      <c r="ES217" s="15">
        <f ca="1">_xll.DBRW($B$3,$Q$37,$Q$38,$Q$40,$Q$41,$Q$42,$P217,ES$2,ES$4,ES$3)</f>
        <v>18.942001653282947</v>
      </c>
      <c r="ET217" s="15">
        <f ca="1">_xll.DBRW($B$3,$Q$37,$Q$38,$Q$40,$Q$41,$Q$42,$P217,ET$2,ET$4,ET$3)</f>
        <v>1</v>
      </c>
      <c r="EU217" s="15">
        <f ca="1">_xll.DBRW($B$3,$Q$37,$Q$38,$Q$40,$Q$41,$Q$42,$P217,EU$2,EU$4,EU$3)</f>
        <v>42.567002834199336</v>
      </c>
      <c r="EV217" s="15">
        <f ca="1">_xll.DBRW($B$3,$Q$37,$Q$38,$Q$40,$Q$41,$Q$42,$P217,EV$2,EV$4,EV$3)</f>
        <v>8468</v>
      </c>
      <c r="EW217" s="15">
        <f ca="1">_xll.DBRW($B$3,$Q$37,$Q$38,$Q$40,$Q$41,$Q$42,$P217,EW$2,EW$4,EW$3)</f>
        <v>8468</v>
      </c>
      <c r="EX217" s="15">
        <f t="shared" ca="1" si="335"/>
        <v>11.683972580649659</v>
      </c>
      <c r="EY217" s="15">
        <f t="shared" ca="1" si="336"/>
        <v>0</v>
      </c>
      <c r="EZ217" s="15">
        <f t="shared" ca="1" si="337"/>
        <v>36.490331760749349</v>
      </c>
      <c r="FA217" s="15">
        <f t="shared" ca="1" si="338"/>
        <v>-160526.09928554567</v>
      </c>
      <c r="FB217" s="15">
        <f t="shared" ca="1" si="339"/>
        <v>0</v>
      </c>
      <c r="FC217" s="15">
        <f t="shared" ca="1" si="340"/>
        <v>194214.06579317944</v>
      </c>
      <c r="FD217" s="15">
        <f t="shared" ca="1" si="341"/>
        <v>28878.826141382277</v>
      </c>
      <c r="FE217" s="15">
        <f t="shared" ca="1" si="342"/>
        <v>0</v>
      </c>
      <c r="FF217" s="15">
        <f t="shared" ca="1" si="343"/>
        <v>62566.792649016046</v>
      </c>
      <c r="FG217" s="15">
        <f t="shared" ca="1" si="344"/>
        <v>-322936.18264901609</v>
      </c>
      <c r="FH217" s="15">
        <f t="shared" ca="1" si="345"/>
        <v>-260369.39000000004</v>
      </c>
      <c r="FI217" s="20"/>
      <c r="FJ217" s="85">
        <f t="shared" ca="1" si="346"/>
        <v>-661269.06962216005</v>
      </c>
      <c r="FK217" s="21"/>
      <c r="FL217" s="22"/>
      <c r="FM217" s="104">
        <f ca="1">_xll.DBRW($B$3,$Q$37,$Q$38,$Q$40,$Q$41,$Q$42,$P217,FM$2,FM$4,FM$3)</f>
        <v>90638.289999999834</v>
      </c>
      <c r="FN217" s="105">
        <f t="shared" ca="1" si="347"/>
        <v>8.3447707829405943E-2</v>
      </c>
      <c r="FO217" s="104">
        <f ca="1">_xll.DBRW($B$3,$Q$37,$Q$38,$Q$40,$Q$41,$Q$42,$P217,FO$2,FO$4,FO$3)</f>
        <v>32008.170000000016</v>
      </c>
      <c r="FP217" s="105">
        <f t="shared" ca="1" si="348"/>
        <v>8.8798764503032271E-2</v>
      </c>
      <c r="FQ217" s="86">
        <f t="shared" ca="1" si="349"/>
        <v>58630.119999999821</v>
      </c>
      <c r="FR217" s="103">
        <f t="shared" ca="1" si="350"/>
        <v>-0.53510566736263288</v>
      </c>
      <c r="FS217" s="23"/>
      <c r="FU217" s="37"/>
      <c r="FV217" s="37"/>
      <c r="FW217" s="37"/>
      <c r="FX217" s="37"/>
      <c r="FY217" s="37"/>
      <c r="FZ217" s="37"/>
      <c r="GA217" s="37"/>
      <c r="GB217" s="37"/>
      <c r="GC217" s="37"/>
      <c r="GD217" s="37"/>
      <c r="GE217" s="37"/>
      <c r="GF217" s="37"/>
      <c r="GG217" s="37"/>
    </row>
    <row r="218" spans="1:189" ht="15" customHeight="1" x14ac:dyDescent="0.25">
      <c r="A218">
        <f t="shared" ca="1" si="272"/>
        <v>1</v>
      </c>
      <c r="C218" s="30"/>
      <c r="D218" s="30"/>
      <c r="E218" s="30">
        <f t="shared" ca="1" si="352"/>
        <v>0</v>
      </c>
      <c r="F218" s="30"/>
      <c r="G218" s="30"/>
      <c r="H218" s="30"/>
      <c r="I218" s="30">
        <f t="shared" ca="1" si="351"/>
        <v>0</v>
      </c>
      <c r="J218" s="30">
        <f t="shared" ca="1" si="273"/>
        <v>0</v>
      </c>
      <c r="K218" s="4"/>
      <c r="L218" s="9"/>
      <c r="M218" s="10"/>
      <c r="N218" s="9"/>
      <c r="O218" s="11"/>
      <c r="P218" s="130" t="s">
        <v>396</v>
      </c>
      <c r="Q218" s="130"/>
      <c r="R218" s="12"/>
      <c r="S218" s="13"/>
      <c r="T218" s="84">
        <f ca="1">_xll.DBRW($B$3,$Q$37,$Q$38,$Q$40,$Q$41,$Q$42,$P218,T$2,T$4,T$3)</f>
        <v>1644797.46</v>
      </c>
      <c r="U218" s="84">
        <f ca="1">_xll.DBRW($B$3,$Q$37,$Q$38,$Q$40,$Q$41,$Q$42,$P218,U$2,U$4,U$3)</f>
        <v>913619.97999999986</v>
      </c>
      <c r="V218" s="85">
        <f t="shared" ca="1" si="274"/>
        <v>731177.4800000001</v>
      </c>
      <c r="W218" s="106">
        <f t="shared" ca="1" si="275"/>
        <v>0.80030811059977058</v>
      </c>
      <c r="X218" s="15">
        <f ca="1">_xll.DBRW($B$3,$Q$37,$Q$38,$Q$40,$Q$41,$Q$42,$P218,X$2,X$4,X$3)</f>
        <v>-778448.8600000001</v>
      </c>
      <c r="Y218" s="15">
        <f ca="1">_xll.DBRW($B$3,$Q$37,$Q$38,$Q$40,$Q$41,$Q$42,$P218,Y$2,Y$4,Y$3)</f>
        <v>-122343.57999999999</v>
      </c>
      <c r="Z218" s="15">
        <f ca="1">_xll.DBRW($B$3,$Q$37,$Q$38,$Q$40,$Q$41,$Q$42,$P218,Z$2,Z$4,Z$3)</f>
        <v>-143190.37</v>
      </c>
      <c r="AA218" s="15">
        <f ca="1">_xll.DBRW($B$3,$Q$37,$Q$38,$Q$40,$Q$41,$Q$42,$P218,AA$2,AA$4,AA$3)</f>
        <v>-128193.81999999999</v>
      </c>
      <c r="AB218" s="15">
        <f ca="1">_xll.DBRW($B$3,$Q$37,$Q$38,$Q$40,$Q$41,$Q$42,$P218,AB$2,AB$4,AB$3)</f>
        <v>-281426.60000000003</v>
      </c>
      <c r="AC218" s="15">
        <f ca="1">_xll.DBRW($B$3,$Q$37,$Q$38,$Q$40,$Q$41,$Q$42,$P218,AC$2,AC$4,AC$3)</f>
        <v>-411541.26</v>
      </c>
      <c r="AD218" s="15">
        <f ca="1">_xll.DBRW($B$3,$Q$37,$Q$38,$Q$40,$Q$41,$Q$42,$P218,AD$2,AD$4,AD$3)</f>
        <v>-58122.18</v>
      </c>
      <c r="AE218" s="15">
        <f ca="1">_xll.DBRW($B$3,$Q$37,$Q$38,$Q$40,$Q$41,$Q$42,$P218,AE$2,AE$4,AE$3)</f>
        <v>-99668.069999999992</v>
      </c>
      <c r="AF218" s="15">
        <f ca="1">_xll.DBRW($B$3,$Q$37,$Q$38,$Q$40,$Q$41,$Q$42,$P218,AF$2,AF$4,AF$3)</f>
        <v>-92943.970000000016</v>
      </c>
      <c r="AG218" s="15">
        <f ca="1">_xll.DBRW($B$3,$Q$37,$Q$38,$Q$40,$Q$41,$Q$42,$P218,AG$2,AG$4,AG$3)</f>
        <v>-126424.76</v>
      </c>
      <c r="AH218" s="15">
        <f t="shared" ca="1" si="276"/>
        <v>-366907.60000000009</v>
      </c>
      <c r="AI218" s="15">
        <f t="shared" ca="1" si="277"/>
        <v>-64221.399999999987</v>
      </c>
      <c r="AJ218" s="15">
        <f t="shared" ca="1" si="278"/>
        <v>-43522.3</v>
      </c>
      <c r="AK218" s="15">
        <f t="shared" ca="1" si="279"/>
        <v>-35249.849999999977</v>
      </c>
      <c r="AL218" s="15">
        <f t="shared" ca="1" si="280"/>
        <v>-155001.84000000003</v>
      </c>
      <c r="AM218" s="20"/>
      <c r="AN218" s="16">
        <f ca="1">_xll.DBRW($B$3,$Q$37,$Q$38,$Q$40,$Q$41,$Q$42,$P218,AN$2,AN$4,AN$3)</f>
        <v>0.47327946384353009</v>
      </c>
      <c r="AO218" s="16">
        <f ca="1">_xll.DBRW($B$3,$Q$37,$Q$38,$Q$40,$Q$41,$Q$42,$P218,AO$2,AO$4,AO$3)</f>
        <v>0.45045124779342072</v>
      </c>
      <c r="AP218" s="17">
        <f t="shared" ca="1" si="281"/>
        <v>-2.2828216050109376</v>
      </c>
      <c r="AQ218" s="14">
        <f t="shared" ca="1" si="282"/>
        <v>-37547.791775551159</v>
      </c>
      <c r="AR218" s="18">
        <f ca="1">_xll.DBRW($B$3,$Q$37,$Q$38,$Q$40,$Q$41,$Q$42,$P218,AR$2,AR$4,AR$3)</f>
        <v>56030.388195777348</v>
      </c>
      <c r="AS218" s="19">
        <f ca="1">_xll.DBRW($B$3,$Q$37,$Q$38,$Q$40,$Q$41,$Q$42,$P218,AS$2,AS$4,AS$3)</f>
        <v>8.979546110658689E-5</v>
      </c>
      <c r="AT218" s="18">
        <f ca="1">_xll.DBRW($B$3,$Q$37,$Q$38,$Q$40,$Q$41,$Q$42,$P218,AT$2,AT$4,AT$3)</f>
        <v>10.63066312483034</v>
      </c>
      <c r="AU218" s="15">
        <f ca="1">_xll.DBRW($B$3,$Q$37,$Q$38,$Q$40,$Q$41,$Q$42,$P218,AU$2,AU$4,AU$3)</f>
        <v>13.893333333333336</v>
      </c>
      <c r="AV218" s="15">
        <f ca="1">_xll.DBRW($B$3,$Q$37,$Q$38,$Q$40,$Q$41,$Q$42,$P218,AV$2,AV$4,AV$3)</f>
        <v>154722</v>
      </c>
      <c r="AW218" s="18">
        <f ca="1">_xll.DBRW($B$3,$Q$37,$Q$38,$Q$40,$Q$41,$Q$42,$P218,AW$2,AW$4,AW$3)</f>
        <v>28997.094239915448</v>
      </c>
      <c r="AX218" s="19">
        <f ca="1">_xll.DBRW($B$3,$Q$37,$Q$38,$Q$40,$Q$41,$Q$42,$P218,AX$2,AX$4,AX$3)</f>
        <v>7.4148668275811623E-5</v>
      </c>
      <c r="AY218" s="18">
        <f ca="1">_xll.DBRW($B$3,$Q$37,$Q$38,$Q$40,$Q$41,$Q$42,$P218,AY$2,AY$4,AY$3)</f>
        <v>4.7732044972466898</v>
      </c>
      <c r="AZ218" s="15">
        <f ca="1">_xll.DBRW($B$3,$Q$37,$Q$38,$Q$40,$Q$41,$Q$42,$P218,AZ$2,AZ$4,AZ$3)</f>
        <v>14.192500000000001</v>
      </c>
      <c r="BA218" s="15">
        <f ca="1">_xll.DBRW($B$3,$Q$37,$Q$38,$Q$40,$Q$41,$Q$42,$P218,BA$2,BA$4,BA$3)</f>
        <v>191406</v>
      </c>
      <c r="BB218" s="18">
        <f t="shared" ca="1" si="283"/>
        <v>27033.2939558619</v>
      </c>
      <c r="BC218" s="18">
        <f t="shared" ca="1" si="284"/>
        <v>1.5646792830775267E-5</v>
      </c>
      <c r="BD218" s="18">
        <f t="shared" ca="1" si="285"/>
        <v>5.8574586275836502</v>
      </c>
      <c r="BE218" s="15">
        <f t="shared" ca="1" si="286"/>
        <v>-375582.56402677472</v>
      </c>
      <c r="BF218" s="15">
        <f t="shared" ca="1" si="287"/>
        <v>-164267.65746440989</v>
      </c>
      <c r="BG218" s="15">
        <f t="shared" ca="1" si="288"/>
        <v>428922.63046971761</v>
      </c>
      <c r="BH218" s="15">
        <f t="shared" ca="1" si="289"/>
        <v>73379.799245915841</v>
      </c>
      <c r="BI218" s="15">
        <f t="shared" ca="1" si="290"/>
        <v>0</v>
      </c>
      <c r="BJ218" s="15">
        <f t="shared" ca="1" si="291"/>
        <v>-37547.791775551101</v>
      </c>
      <c r="BK218" s="15">
        <f t="shared" ca="1" si="292"/>
        <v>-329359.80822444893</v>
      </c>
      <c r="BL218" s="15">
        <f t="shared" ca="1" si="293"/>
        <v>-366907.60000000003</v>
      </c>
      <c r="BM218" s="16">
        <f ca="1">_xll.DBRW($B$3,$Q$37,$Q$38,$Q$40,$Q$41,$Q$42,$P218,BM$2,BM$4,BM$3)</f>
        <v>7.438215523508894E-2</v>
      </c>
      <c r="BN218" s="16">
        <f ca="1">_xll.DBRW($B$3,$Q$37,$Q$38,$Q$40,$Q$41,$Q$42,$P218,BN$2,BN$4,BN$3)</f>
        <v>6.3617457227675783E-2</v>
      </c>
      <c r="BO218" s="17">
        <f t="shared" ca="1" si="294"/>
        <v>-1.0764698007413156</v>
      </c>
      <c r="BP218" s="14">
        <f t="shared" ca="1" si="295"/>
        <v>-17705.747940260211</v>
      </c>
      <c r="BQ218" s="15">
        <f ca="1">_xll.DBRW($B$3,$Q$37,$Q$38,$Q$40,$Q$41,$Q$42,$P218,BQ$2,BQ$4,BQ$3)</f>
        <v>0.79073163480306607</v>
      </c>
      <c r="BR218" s="15">
        <f ca="1">_xll.DBRW($B$3,$Q$37,$Q$38,$Q$40,$Q$41,$Q$42,$P218,BR$2,BR$4,BR$3)</f>
        <v>1</v>
      </c>
      <c r="BS218" s="15">
        <f ca="1">_xll.DBRW($B$3,$Q$37,$Q$38,$Q$40,$Q$41,$Q$42,$P218,BS$2,BS$4,BS$3)</f>
        <v>10.63066312483034</v>
      </c>
      <c r="BT218" s="15">
        <f ca="1">_xll.DBRW($B$3,$Q$37,$Q$38,$Q$40,$Q$41,$Q$42,$P218,BT$2,BT$4,BT$3)</f>
        <v>154722</v>
      </c>
      <c r="BU218" s="15">
        <f ca="1">_xll.DBRW($B$3,$Q$37,$Q$38,$Q$40,$Q$41,$Q$42,$P218,BU$2,BU$4,BU$3)</f>
        <v>154722</v>
      </c>
      <c r="BV218" s="15">
        <f ca="1">_xll.DBRW($B$3,$Q$37,$Q$38,$Q$40,$Q$41,$Q$42,$P218,BV$2,BV$4,BV$3)</f>
        <v>0.30365913294254099</v>
      </c>
      <c r="BW218" s="15">
        <f ca="1">_xll.DBRW($B$3,$Q$37,$Q$38,$Q$40,$Q$41,$Q$42,$P218,BW$2,BW$4,BW$3)</f>
        <v>1</v>
      </c>
      <c r="BX218" s="15">
        <f ca="1">_xll.DBRW($B$3,$Q$37,$Q$38,$Q$40,$Q$41,$Q$42,$P218,BX$2,BX$4,BX$3)</f>
        <v>4.7732044972466898</v>
      </c>
      <c r="BY218" s="15">
        <f ca="1">_xll.DBRW($B$3,$Q$37,$Q$38,$Q$40,$Q$41,$Q$42,$P218,BY$2,BY$4,BY$3)</f>
        <v>191406</v>
      </c>
      <c r="BZ218" s="15">
        <f ca="1">_xll.DBRW($B$3,$Q$37,$Q$38,$Q$40,$Q$41,$Q$42,$P218,BZ$2,BZ$4,BZ$3)</f>
        <v>191406</v>
      </c>
      <c r="CA218" s="15">
        <f t="shared" ca="1" si="296"/>
        <v>0.48707250186052509</v>
      </c>
      <c r="CB218" s="15">
        <f t="shared" ca="1" si="297"/>
        <v>0</v>
      </c>
      <c r="CC218" s="15">
        <f t="shared" ca="1" si="298"/>
        <v>5.8574586275836502</v>
      </c>
      <c r="CD218" s="15">
        <f t="shared" ca="1" si="299"/>
        <v>-75360.831632864167</v>
      </c>
      <c r="CE218" s="15">
        <f t="shared" ca="1" si="300"/>
        <v>0</v>
      </c>
      <c r="CF218" s="15">
        <f t="shared" ca="1" si="301"/>
        <v>67410.88959226213</v>
      </c>
      <c r="CG218" s="15">
        <f t="shared" ca="1" si="302"/>
        <v>-9755.8058996581749</v>
      </c>
      <c r="CH218" s="15">
        <f t="shared" ca="1" si="303"/>
        <v>0</v>
      </c>
      <c r="CI218" s="15">
        <f t="shared" ca="1" si="304"/>
        <v>-17705.747940260211</v>
      </c>
      <c r="CJ218" s="15">
        <f t="shared" ca="1" si="305"/>
        <v>-46515.652059739776</v>
      </c>
      <c r="CK218" s="15">
        <f t="shared" ca="1" si="306"/>
        <v>-64221.399999999987</v>
      </c>
      <c r="CL218" s="16">
        <f ca="1">_xll.DBRW($B$3,$Q$37,$Q$38,$Q$40,$Q$41,$Q$42,$P218,CL$2,CL$4,CL$3)</f>
        <v>8.7056536432151346E-2</v>
      </c>
      <c r="CM218" s="16">
        <f ca="1">_xll.DBRW($B$3,$Q$37,$Q$38,$Q$40,$Q$41,$Q$42,$P218,CM$2,CM$4,CM$3)</f>
        <v>0.10909138611438862</v>
      </c>
      <c r="CN218" s="17">
        <f t="shared" ca="1" si="307"/>
        <v>2.2034849682237274</v>
      </c>
      <c r="CO218" s="14">
        <f t="shared" ca="1" si="308"/>
        <v>36242.864788825667</v>
      </c>
      <c r="CP218" s="15">
        <f ca="1">_xll.DBRW($B$3,$Q$37,$Q$38,$Q$40,$Q$41,$Q$42,$P218,CP$2,CP$4,CP$3)</f>
        <v>2.2064591037968442</v>
      </c>
      <c r="CQ218" s="15">
        <f ca="1">_xll.DBRW($B$3,$Q$37,$Q$38,$Q$40,$Q$41,$Q$42,$P218,CQ$2,CQ$4,CQ$3)</f>
        <v>0.41943614999806106</v>
      </c>
      <c r="CR218" s="15">
        <f ca="1">_xll.DBRW($B$3,$Q$37,$Q$38,$Q$40,$Q$41,$Q$42,$P218,CR$2,CR$4,CR$3)</f>
        <v>10.63066312483034</v>
      </c>
      <c r="CS218" s="15">
        <f ca="1">_xll.DBRW($B$3,$Q$37,$Q$38,$Q$40,$Q$41,$Q$42,$P218,CS$2,CS$4,CS$3)</f>
        <v>64896</v>
      </c>
      <c r="CT218" s="15">
        <f ca="1">_xll.DBRW($B$3,$Q$37,$Q$38,$Q$40,$Q$41,$Q$42,$P218,CT$2,CT$4,CT$3)</f>
        <v>154722</v>
      </c>
      <c r="CU218" s="15">
        <f ca="1">_xll.DBRW($B$3,$Q$37,$Q$38,$Q$40,$Q$41,$Q$42,$P218,CU$2,CU$4,CU$3)</f>
        <v>1.13834812403632</v>
      </c>
      <c r="CV218" s="15">
        <f ca="1">_xll.DBRW($B$3,$Q$37,$Q$38,$Q$40,$Q$41,$Q$42,$P218,CV$2,CV$4,CV$3)</f>
        <v>0.45743080154227139</v>
      </c>
      <c r="CW218" s="15">
        <f ca="1">_xll.DBRW($B$3,$Q$37,$Q$38,$Q$40,$Q$41,$Q$42,$P218,CW$2,CW$4,CW$3)</f>
        <v>4.7732044972466898</v>
      </c>
      <c r="CX218" s="15">
        <f ca="1">_xll.DBRW($B$3,$Q$37,$Q$38,$Q$40,$Q$41,$Q$42,$P218,CX$2,CX$4,CX$3)</f>
        <v>87555</v>
      </c>
      <c r="CY218" s="15">
        <f ca="1">_xll.DBRW($B$3,$Q$37,$Q$38,$Q$40,$Q$41,$Q$42,$P218,CY$2,CY$4,CY$3)</f>
        <v>191406</v>
      </c>
      <c r="CZ218" s="15">
        <f t="shared" ca="1" si="309"/>
        <v>1.0681109797605242</v>
      </c>
      <c r="DA218" s="15">
        <f t="shared" ca="1" si="310"/>
        <v>-3.7994651544210334E-2</v>
      </c>
      <c r="DB218" s="15">
        <f t="shared" ca="1" si="311"/>
        <v>5.8574586275836502</v>
      </c>
      <c r="DC218" s="15">
        <f t="shared" ca="1" si="312"/>
        <v>-69316.130142538983</v>
      </c>
      <c r="DD218" s="15">
        <f t="shared" ca="1" si="313"/>
        <v>11893.532736084875</v>
      </c>
      <c r="DE218" s="15">
        <f t="shared" ca="1" si="314"/>
        <v>78897.398807074016</v>
      </c>
      <c r="DF218" s="15">
        <f t="shared" ca="1" si="315"/>
        <v>14768.063388205759</v>
      </c>
      <c r="DG218" s="15">
        <f t="shared" ca="1" si="316"/>
        <v>0</v>
      </c>
      <c r="DH218" s="15">
        <f t="shared" ca="1" si="317"/>
        <v>36242.864788825667</v>
      </c>
      <c r="DI218" s="15">
        <f t="shared" ca="1" si="318"/>
        <v>-79765.16478882567</v>
      </c>
      <c r="DJ218" s="15">
        <f t="shared" ca="1" si="319"/>
        <v>-43522.3</v>
      </c>
      <c r="DK218" s="16">
        <f ca="1">_xll.DBRW($B$3,$Q$37,$Q$38,$Q$40,$Q$41,$Q$42,$P218,DK$2,DK$4,DK$3)</f>
        <v>7.7938970066259702E-2</v>
      </c>
      <c r="DL218" s="16">
        <f ca="1">_xll.DBRW($B$3,$Q$37,$Q$38,$Q$40,$Q$41,$Q$42,$P218,DL$2,DL$4,DL$3)</f>
        <v>0.10173154269240044</v>
      </c>
      <c r="DM218" s="17">
        <f t="shared" ca="1" si="320"/>
        <v>2.3792572626140736</v>
      </c>
      <c r="DN218" s="14">
        <f t="shared" ca="1" si="321"/>
        <v>39133.963022341792</v>
      </c>
      <c r="DO218" s="15">
        <f ca="1">_xll.DBRW($B$3,$Q$37,$Q$38,$Q$40,$Q$41,$Q$42,$P218,DO$2,DO$4,DO$3)</f>
        <v>1.1387541056418569</v>
      </c>
      <c r="DP218" s="15">
        <f ca="1">_xll.DBRW($B$3,$Q$37,$Q$38,$Q$40,$Q$41,$Q$42,$P218,DP$2,DP$4,DP$3)</f>
        <v>0.72758722095112527</v>
      </c>
      <c r="DQ218" s="15">
        <f ca="1">_xll.DBRW($B$3,$Q$37,$Q$38,$Q$40,$Q$41,$Q$42,$P218,DQ$2,DQ$4,DQ$3)</f>
        <v>10.63066312483034</v>
      </c>
      <c r="DR218" s="15">
        <f ca="1">_xll.DBRW($B$3,$Q$37,$Q$38,$Q$40,$Q$41,$Q$42,$P218,DR$2,DR$4,DR$3)</f>
        <v>112573.75</v>
      </c>
      <c r="DS218" s="15">
        <f ca="1">_xll.DBRW($B$3,$Q$37,$Q$38,$Q$40,$Q$41,$Q$42,$P218,DS$2,DS$4,DS$3)</f>
        <v>154722</v>
      </c>
      <c r="DT218" s="15">
        <f ca="1">_xll.DBRW($B$3,$Q$37,$Q$38,$Q$40,$Q$41,$Q$42,$P218,DT$2,DT$4,DT$3)</f>
        <v>0</v>
      </c>
      <c r="DU218" s="15">
        <f ca="1">_xll.DBRW($B$3,$Q$37,$Q$38,$Q$40,$Q$41,$Q$42,$P218,DU$2,DU$4,DU$3)</f>
        <v>0</v>
      </c>
      <c r="DV218" s="15">
        <f ca="1">_xll.DBRW($B$3,$Q$37,$Q$38,$Q$40,$Q$41,$Q$42,$P218,DV$2,DV$4,DV$3)</f>
        <v>4.7732044972466898</v>
      </c>
      <c r="DW218" s="15">
        <f ca="1">_xll.DBRW($B$3,$Q$37,$Q$38,$Q$40,$Q$41,$Q$42,$P218,DW$2,DW$4,DW$3)</f>
        <v>0</v>
      </c>
      <c r="DX218" s="15">
        <f ca="1">_xll.DBRW($B$3,$Q$37,$Q$38,$Q$40,$Q$41,$Q$42,$P218,DX$2,DX$4,DX$3)</f>
        <v>191406</v>
      </c>
      <c r="DY218" s="15">
        <f t="shared" ca="1" si="322"/>
        <v>1.1387541056418569</v>
      </c>
      <c r="DZ218" s="15">
        <f t="shared" ca="1" si="323"/>
        <v>0.72758722095112527</v>
      </c>
      <c r="EA218" s="15">
        <f t="shared" ca="1" si="324"/>
        <v>5.8574586275836502</v>
      </c>
      <c r="EB218" s="15">
        <f t="shared" ca="1" si="325"/>
        <v>0</v>
      </c>
      <c r="EC218" s="15">
        <f t="shared" ca="1" si="326"/>
        <v>0</v>
      </c>
      <c r="ED218" s="15">
        <f t="shared" ca="1" si="327"/>
        <v>70634.351605783697</v>
      </c>
      <c r="EE218" s="15">
        <f t="shared" ca="1" si="328"/>
        <v>0</v>
      </c>
      <c r="EF218" s="15">
        <f t="shared" ca="1" si="329"/>
        <v>-31500.388583441905</v>
      </c>
      <c r="EG218" s="15">
        <f t="shared" ca="1" si="330"/>
        <v>39133.963022341792</v>
      </c>
      <c r="EH218" s="15">
        <f t="shared" ca="1" si="331"/>
        <v>-74383.813022341768</v>
      </c>
      <c r="EI218" s="15">
        <f t="shared" ca="1" si="332"/>
        <v>-35249.849999999977</v>
      </c>
      <c r="EJ218" s="16">
        <f ca="1">_xll.DBRW($B$3,$Q$37,$Q$38,$Q$40,$Q$41,$Q$42,$P218,EJ$2,EJ$4,EJ$3)</f>
        <v>0.1711010667538361</v>
      </c>
      <c r="EK218" s="16">
        <f ca="1">_xll.DBRW($B$3,$Q$37,$Q$38,$Q$40,$Q$41,$Q$42,$P218,EK$2,EK$4,EK$3)</f>
        <v>0.13837784064223291</v>
      </c>
      <c r="EL218" s="17">
        <f t="shared" ca="1" si="333"/>
        <v>-3.2723226111603192</v>
      </c>
      <c r="EM218" s="14">
        <f t="shared" ca="1" si="334"/>
        <v>-53823.079191370576</v>
      </c>
      <c r="EN218" s="15">
        <f ca="1">_xll.DBRW($B$3,$Q$37,$Q$38,$Q$40,$Q$41,$Q$42,$P218,EN$2,EN$4,EN$3)</f>
        <v>1.8189178009591398</v>
      </c>
      <c r="EO218" s="15">
        <f ca="1">_xll.DBRW($B$3,$Q$37,$Q$38,$Q$40,$Q$41,$Q$42,$P218,EO$2,EO$4,EO$3)</f>
        <v>1</v>
      </c>
      <c r="EP218" s="15">
        <f ca="1">_xll.DBRW($B$3,$Q$37,$Q$38,$Q$40,$Q$41,$Q$42,$P218,EP$2,EP$4,EP$3)</f>
        <v>10.63066312483034</v>
      </c>
      <c r="EQ218" s="15">
        <f ca="1">_xll.DBRW($B$3,$Q$37,$Q$38,$Q$40,$Q$41,$Q$42,$P218,EQ$2,EQ$4,EQ$3)</f>
        <v>154722</v>
      </c>
      <c r="ER218" s="15">
        <f ca="1">_xll.DBRW($B$3,$Q$37,$Q$38,$Q$40,$Q$41,$Q$42,$P218,ER$2,ER$4,ER$3)</f>
        <v>154722</v>
      </c>
      <c r="ES218" s="15">
        <f ca="1">_xll.DBRW($B$3,$Q$37,$Q$38,$Q$40,$Q$41,$Q$42,$P218,ES$2,ES$4,ES$3)</f>
        <v>0.66050573127279189</v>
      </c>
      <c r="ET218" s="15">
        <f ca="1">_xll.DBRW($B$3,$Q$37,$Q$38,$Q$40,$Q$41,$Q$42,$P218,ET$2,ET$4,ET$3)</f>
        <v>1</v>
      </c>
      <c r="EU218" s="15">
        <f ca="1">_xll.DBRW($B$3,$Q$37,$Q$38,$Q$40,$Q$41,$Q$42,$P218,EU$2,EU$4,EU$3)</f>
        <v>4.7732044972466898</v>
      </c>
      <c r="EV218" s="15">
        <f ca="1">_xll.DBRW($B$3,$Q$37,$Q$38,$Q$40,$Q$41,$Q$42,$P218,EV$2,EV$4,EV$3)</f>
        <v>191406</v>
      </c>
      <c r="EW218" s="15">
        <f ca="1">_xll.DBRW($B$3,$Q$37,$Q$38,$Q$40,$Q$41,$Q$42,$P218,EW$2,EW$4,EW$3)</f>
        <v>191406</v>
      </c>
      <c r="EX218" s="15">
        <f t="shared" ca="1" si="335"/>
        <v>1.158412069686348</v>
      </c>
      <c r="EY218" s="15">
        <f t="shared" ca="1" si="336"/>
        <v>0</v>
      </c>
      <c r="EZ218" s="15">
        <f t="shared" ca="1" si="337"/>
        <v>5.8574586275836502</v>
      </c>
      <c r="FA218" s="15">
        <f t="shared" ca="1" si="338"/>
        <v>-179231.83224601115</v>
      </c>
      <c r="FB218" s="15">
        <f t="shared" ca="1" si="339"/>
        <v>0</v>
      </c>
      <c r="FC218" s="15">
        <f t="shared" ca="1" si="340"/>
        <v>155065.08360247203</v>
      </c>
      <c r="FD218" s="15">
        <f t="shared" ca="1" si="341"/>
        <v>-29656.330547831458</v>
      </c>
      <c r="FE218" s="15">
        <f t="shared" ca="1" si="342"/>
        <v>0</v>
      </c>
      <c r="FF218" s="15">
        <f t="shared" ca="1" si="343"/>
        <v>-53823.079191370576</v>
      </c>
      <c r="FG218" s="15">
        <f t="shared" ca="1" si="344"/>
        <v>-101178.76080862945</v>
      </c>
      <c r="FH218" s="15">
        <f t="shared" ca="1" si="345"/>
        <v>-155001.84000000003</v>
      </c>
      <c r="FI218" s="20"/>
      <c r="FJ218" s="85">
        <f t="shared" ca="1" si="346"/>
        <v>-631203.19890398567</v>
      </c>
      <c r="FK218" s="21"/>
      <c r="FL218" s="22"/>
      <c r="FM218" s="104">
        <f ca="1">_xll.DBRW($B$3,$Q$37,$Q$38,$Q$40,$Q$41,$Q$42,$P218,FM$2,FM$4,FM$3)</f>
        <v>191194.22999999978</v>
      </c>
      <c r="FN218" s="105">
        <f t="shared" ca="1" si="347"/>
        <v>0.11624180766913379</v>
      </c>
      <c r="FO218" s="104">
        <f ca="1">_xll.DBRW($B$3,$Q$37,$Q$38,$Q$40,$Q$41,$Q$42,$P218,FO$2,FO$4,FO$3)</f>
        <v>124919.73999999993</v>
      </c>
      <c r="FP218" s="105">
        <f t="shared" ca="1" si="348"/>
        <v>0.13673052552988163</v>
      </c>
      <c r="FQ218" s="86">
        <f t="shared" ca="1" si="349"/>
        <v>66274.489999999845</v>
      </c>
      <c r="FR218" s="103">
        <f t="shared" ca="1" si="350"/>
        <v>-2.0488717860747836</v>
      </c>
      <c r="FS218" s="23"/>
      <c r="FU218" s="37"/>
      <c r="FV218" s="37"/>
      <c r="FW218" s="37"/>
      <c r="FX218" s="37"/>
      <c r="FY218" s="37"/>
      <c r="FZ218" s="37"/>
      <c r="GA218" s="37"/>
      <c r="GB218" s="37"/>
      <c r="GC218" s="37"/>
      <c r="GD218" s="37"/>
      <c r="GE218" s="37"/>
      <c r="GF218" s="37"/>
      <c r="GG218" s="37"/>
    </row>
    <row r="219" spans="1:189" ht="15" customHeight="1" x14ac:dyDescent="0.25">
      <c r="A219">
        <f t="shared" ca="1" si="272"/>
        <v>1</v>
      </c>
      <c r="C219" s="30"/>
      <c r="D219" s="30"/>
      <c r="E219" s="30">
        <f t="shared" ca="1" si="352"/>
        <v>0</v>
      </c>
      <c r="F219" s="30"/>
      <c r="G219" s="30"/>
      <c r="H219" s="30"/>
      <c r="I219" s="30">
        <f t="shared" ca="1" si="351"/>
        <v>0</v>
      </c>
      <c r="J219" s="30">
        <f t="shared" ca="1" si="273"/>
        <v>0</v>
      </c>
      <c r="K219" s="4"/>
      <c r="L219" s="9"/>
      <c r="M219" s="10"/>
      <c r="N219" s="9"/>
      <c r="O219" s="11"/>
      <c r="P219" s="130" t="s">
        <v>145</v>
      </c>
      <c r="Q219" s="130"/>
      <c r="R219" s="12"/>
      <c r="S219" s="13"/>
      <c r="T219" s="84">
        <f ca="1">_xll.DBRW($B$3,$Q$37,$Q$38,$Q$40,$Q$41,$Q$42,$P219,T$2,T$4,T$3)</f>
        <v>1844930.46</v>
      </c>
      <c r="U219" s="84">
        <f ca="1">_xll.DBRW($B$3,$Q$37,$Q$38,$Q$40,$Q$41,$Q$42,$P219,U$2,U$4,U$3)</f>
        <v>1034528.15</v>
      </c>
      <c r="V219" s="85">
        <f t="shared" ca="1" si="274"/>
        <v>810402.30999999994</v>
      </c>
      <c r="W219" s="106">
        <f t="shared" ca="1" si="275"/>
        <v>0.78335452737559619</v>
      </c>
      <c r="X219" s="15">
        <f ca="1">_xll.DBRW($B$3,$Q$37,$Q$38,$Q$40,$Q$41,$Q$42,$P219,X$2,X$4,X$3)</f>
        <v>-810804.44000000006</v>
      </c>
      <c r="Y219" s="15">
        <f ca="1">_xll.DBRW($B$3,$Q$37,$Q$38,$Q$40,$Q$41,$Q$42,$P219,Y$2,Y$4,Y$3)</f>
        <v>-119649.48</v>
      </c>
      <c r="Z219" s="15">
        <f ca="1">_xll.DBRW($B$3,$Q$37,$Q$38,$Q$40,$Q$41,$Q$42,$P219,Z$2,Z$4,Z$3)</f>
        <v>-139869.85999999999</v>
      </c>
      <c r="AA219" s="15">
        <f ca="1">_xll.DBRW($B$3,$Q$37,$Q$38,$Q$40,$Q$41,$Q$42,$P219,AA$2,AA$4,AA$3)</f>
        <v>-217217.58000000002</v>
      </c>
      <c r="AB219" s="15">
        <f ca="1">_xll.DBRW($B$3,$Q$37,$Q$38,$Q$40,$Q$41,$Q$42,$P219,AB$2,AB$4,AB$3)</f>
        <v>-302653.74</v>
      </c>
      <c r="AC219" s="15">
        <f ca="1">_xll.DBRW($B$3,$Q$37,$Q$38,$Q$40,$Q$41,$Q$42,$P219,AC$2,AC$4,AC$3)</f>
        <v>-447736.40000000008</v>
      </c>
      <c r="AD219" s="15">
        <f ca="1">_xll.DBRW($B$3,$Q$37,$Q$38,$Q$40,$Q$41,$Q$42,$P219,AD$2,AD$4,AD$3)</f>
        <v>-51167.46</v>
      </c>
      <c r="AE219" s="15">
        <f ca="1">_xll.DBRW($B$3,$Q$37,$Q$38,$Q$40,$Q$41,$Q$42,$P219,AE$2,AE$4,AE$3)</f>
        <v>-97624.849999999991</v>
      </c>
      <c r="AF219" s="15">
        <f ca="1">_xll.DBRW($B$3,$Q$37,$Q$38,$Q$40,$Q$41,$Q$42,$P219,AF$2,AF$4,AF$3)</f>
        <v>-129801.25000000001</v>
      </c>
      <c r="AG219" s="15">
        <f ca="1">_xll.DBRW($B$3,$Q$37,$Q$38,$Q$40,$Q$41,$Q$42,$P219,AG$2,AG$4,AG$3)</f>
        <v>-192208.44000000003</v>
      </c>
      <c r="AH219" s="15">
        <f t="shared" ca="1" si="276"/>
        <v>-363068.04</v>
      </c>
      <c r="AI219" s="15">
        <f t="shared" ca="1" si="277"/>
        <v>-68482.01999999999</v>
      </c>
      <c r="AJ219" s="15">
        <f t="shared" ca="1" si="278"/>
        <v>-42245.009999999995</v>
      </c>
      <c r="AK219" s="15">
        <f t="shared" ca="1" si="279"/>
        <v>-87416.33</v>
      </c>
      <c r="AL219" s="15">
        <f t="shared" ca="1" si="280"/>
        <v>-110445.29999999996</v>
      </c>
      <c r="AM219" s="20"/>
      <c r="AN219" s="16">
        <f ca="1">_xll.DBRW($B$3,$Q$37,$Q$38,$Q$40,$Q$41,$Q$42,$P219,AN$2,AN$4,AN$3)</f>
        <v>0.43947696543532599</v>
      </c>
      <c r="AO219" s="16">
        <f ca="1">_xll.DBRW($B$3,$Q$37,$Q$38,$Q$40,$Q$41,$Q$42,$P219,AO$2,AO$4,AO$3)</f>
        <v>0.43279286310382187</v>
      </c>
      <c r="AP219" s="17">
        <f t="shared" ca="1" si="281"/>
        <v>-0.6684102331504127</v>
      </c>
      <c r="AQ219" s="14">
        <f t="shared" ca="1" si="282"/>
        <v>-12331.703989149013</v>
      </c>
      <c r="AR219" s="18">
        <f ca="1">_xll.DBRW($B$3,$Q$37,$Q$38,$Q$40,$Q$41,$Q$42,$P219,AR$2,AR$4,AR$3)</f>
        <v>56127.680775316461</v>
      </c>
      <c r="AS219" s="19">
        <f ca="1">_xll.DBRW($B$3,$Q$37,$Q$38,$Q$40,$Q$41,$Q$42,$P219,AS$2,AS$4,AS$3)</f>
        <v>6.5406360949711747E-5</v>
      </c>
      <c r="AT219" s="18">
        <f ca="1">_xll.DBRW($B$3,$Q$37,$Q$38,$Q$40,$Q$41,$Q$42,$P219,AT$2,AT$4,AT$3)</f>
        <v>8.3533555494179588</v>
      </c>
      <c r="AU219" s="15">
        <f ca="1">_xll.DBRW($B$3,$Q$37,$Q$38,$Q$40,$Q$41,$Q$42,$P219,AU$2,AU$4,AU$3)</f>
        <v>14.445714285714285</v>
      </c>
      <c r="AV219" s="15">
        <f ca="1">_xll.DBRW($B$3,$Q$37,$Q$38,$Q$40,$Q$41,$Q$42,$P219,AV$2,AV$4,AV$3)</f>
        <v>220861</v>
      </c>
      <c r="AW219" s="18">
        <f ca="1">_xll.DBRW($B$3,$Q$37,$Q$38,$Q$40,$Q$41,$Q$42,$P219,AW$2,AW$4,AW$3)</f>
        <v>26449.803741384974</v>
      </c>
      <c r="AX219" s="19">
        <f ca="1">_xll.DBRW($B$3,$Q$37,$Q$38,$Q$40,$Q$41,$Q$42,$P219,AX$2,AX$4,AX$3)</f>
        <v>5.8683764191956731E-5</v>
      </c>
      <c r="AY219" s="18">
        <f ca="1">_xll.DBRW($B$3,$Q$37,$Q$38,$Q$40,$Q$41,$Q$42,$P219,AY$2,AY$4,AY$3)</f>
        <v>3.5864132198284953</v>
      </c>
      <c r="AZ219" s="15">
        <f ca="1">_xll.DBRW($B$3,$Q$37,$Q$38,$Q$40,$Q$41,$Q$42,$P219,AZ$2,AZ$4,AZ$3)</f>
        <v>16.927777777777777</v>
      </c>
      <c r="BA219" s="15">
        <f ca="1">_xll.DBRW($B$3,$Q$37,$Q$38,$Q$40,$Q$41,$Q$42,$P219,BA$2,BA$4,BA$3)</f>
        <v>288457.59999999998</v>
      </c>
      <c r="BB219" s="18">
        <f t="shared" ca="1" si="283"/>
        <v>29677.877033931487</v>
      </c>
      <c r="BC219" s="18">
        <f t="shared" ca="1" si="284"/>
        <v>6.7225967577550153E-6</v>
      </c>
      <c r="BD219" s="18">
        <f t="shared" ca="1" si="285"/>
        <v>4.7669423295894635</v>
      </c>
      <c r="BE219" s="15">
        <f t="shared" ca="1" si="286"/>
        <v>-428718.13223873597</v>
      </c>
      <c r="BF219" s="15">
        <f t="shared" ca="1" si="287"/>
        <v>-92882.78239425637</v>
      </c>
      <c r="BG219" s="15">
        <f t="shared" ca="1" si="288"/>
        <v>462695.25859274459</v>
      </c>
      <c r="BH219" s="15">
        <f t="shared" ca="1" si="289"/>
        <v>46573.95205109875</v>
      </c>
      <c r="BI219" s="15">
        <f t="shared" ca="1" si="290"/>
        <v>0</v>
      </c>
      <c r="BJ219" s="15">
        <f t="shared" ca="1" si="291"/>
        <v>-12331.703989149013</v>
      </c>
      <c r="BK219" s="15">
        <f t="shared" ca="1" si="292"/>
        <v>-350736.33601085097</v>
      </c>
      <c r="BL219" s="15">
        <f t="shared" ca="1" si="293"/>
        <v>-363068.04</v>
      </c>
      <c r="BM219" s="16">
        <f ca="1">_xll.DBRW($B$3,$Q$37,$Q$38,$Q$40,$Q$41,$Q$42,$P219,BM$2,BM$4,BM$3)</f>
        <v>6.4853111048966045E-2</v>
      </c>
      <c r="BN219" s="16">
        <f ca="1">_xll.DBRW($B$3,$Q$37,$Q$38,$Q$40,$Q$41,$Q$42,$P219,BN$2,BN$4,BN$3)</f>
        <v>4.9459707790454999E-2</v>
      </c>
      <c r="BO219" s="17">
        <f t="shared" ca="1" si="294"/>
        <v>-1.5393403258511045</v>
      </c>
      <c r="BP219" s="14">
        <f t="shared" ca="1" si="295"/>
        <v>-28399.75855469027</v>
      </c>
      <c r="BQ219" s="15">
        <f ca="1">_xll.DBRW($B$3,$Q$37,$Q$38,$Q$40,$Q$41,$Q$42,$P219,BQ$2,BQ$4,BQ$3)</f>
        <v>0.54174109507789969</v>
      </c>
      <c r="BR219" s="15">
        <f ca="1">_xll.DBRW($B$3,$Q$37,$Q$38,$Q$40,$Q$41,$Q$42,$P219,BR$2,BR$4,BR$3)</f>
        <v>1</v>
      </c>
      <c r="BS219" s="15">
        <f ca="1">_xll.DBRW($B$3,$Q$37,$Q$38,$Q$40,$Q$41,$Q$42,$P219,BS$2,BS$4,BS$3)</f>
        <v>8.3533555494179588</v>
      </c>
      <c r="BT219" s="15">
        <f ca="1">_xll.DBRW($B$3,$Q$37,$Q$38,$Q$40,$Q$41,$Q$42,$P219,BT$2,BT$4,BT$3)</f>
        <v>220861</v>
      </c>
      <c r="BU219" s="15">
        <f ca="1">_xll.DBRW($B$3,$Q$37,$Q$38,$Q$40,$Q$41,$Q$42,$P219,BU$2,BU$4,BU$3)</f>
        <v>220861</v>
      </c>
      <c r="BV219" s="15">
        <f ca="1">_xll.DBRW($B$3,$Q$37,$Q$38,$Q$40,$Q$41,$Q$42,$P219,BV$2,BV$4,BV$3)</f>
        <v>0.17738294986854222</v>
      </c>
      <c r="BW219" s="15">
        <f ca="1">_xll.DBRW($B$3,$Q$37,$Q$38,$Q$40,$Q$41,$Q$42,$P219,BW$2,BW$4,BW$3)</f>
        <v>1</v>
      </c>
      <c r="BX219" s="15">
        <f ca="1">_xll.DBRW($B$3,$Q$37,$Q$38,$Q$40,$Q$41,$Q$42,$P219,BX$2,BX$4,BX$3)</f>
        <v>3.5864132198284953</v>
      </c>
      <c r="BY219" s="15">
        <f ca="1">_xll.DBRW($B$3,$Q$37,$Q$38,$Q$40,$Q$41,$Q$42,$P219,BY$2,BY$4,BY$3)</f>
        <v>288457.59999999998</v>
      </c>
      <c r="BZ219" s="15">
        <f ca="1">_xll.DBRW($B$3,$Q$37,$Q$38,$Q$40,$Q$41,$Q$42,$P219,BZ$2,BZ$4,BZ$3)</f>
        <v>288457.59999999998</v>
      </c>
      <c r="CA219" s="15">
        <f t="shared" ca="1" si="296"/>
        <v>0.3643581452093575</v>
      </c>
      <c r="CB219" s="15">
        <f t="shared" ca="1" si="297"/>
        <v>0</v>
      </c>
      <c r="CC219" s="15">
        <f t="shared" ca="1" si="298"/>
        <v>4.7669423295894635</v>
      </c>
      <c r="CD219" s="15">
        <f t="shared" ca="1" si="299"/>
        <v>-80472.504309083903</v>
      </c>
      <c r="CE219" s="15">
        <f t="shared" ca="1" si="300"/>
        <v>0</v>
      </c>
      <c r="CF219" s="15">
        <f t="shared" ca="1" si="301"/>
        <v>68279.407903942192</v>
      </c>
      <c r="CG219" s="15">
        <f t="shared" ca="1" si="302"/>
        <v>-16206.66214954856</v>
      </c>
      <c r="CH219" s="15">
        <f t="shared" ca="1" si="303"/>
        <v>0</v>
      </c>
      <c r="CI219" s="15">
        <f t="shared" ca="1" si="304"/>
        <v>-28399.75855469027</v>
      </c>
      <c r="CJ219" s="15">
        <f t="shared" ca="1" si="305"/>
        <v>-40082.261445309719</v>
      </c>
      <c r="CK219" s="15">
        <f t="shared" ca="1" si="306"/>
        <v>-68482.01999999999</v>
      </c>
      <c r="CL219" s="16">
        <f ca="1">_xll.DBRW($B$3,$Q$37,$Q$38,$Q$40,$Q$41,$Q$42,$P219,CL$2,CL$4,CL$3)</f>
        <v>7.5813079697323649E-2</v>
      </c>
      <c r="CM219" s="16">
        <f ca="1">_xll.DBRW($B$3,$Q$37,$Q$38,$Q$40,$Q$41,$Q$42,$P219,CM$2,CM$4,CM$3)</f>
        <v>9.4366547686498423E-2</v>
      </c>
      <c r="CN219" s="17">
        <f t="shared" ca="1" si="307"/>
        <v>1.8553467989174774</v>
      </c>
      <c r="CO219" s="14">
        <f t="shared" ca="1" si="308"/>
        <v>34229.858231863473</v>
      </c>
      <c r="CP219" s="15">
        <f ca="1">_xll.DBRW($B$3,$Q$37,$Q$38,$Q$40,$Q$41,$Q$42,$P219,CP$2,CP$4,CP$3)</f>
        <v>1.8544987982273584</v>
      </c>
      <c r="CQ219" s="15">
        <f ca="1">_xll.DBRW($B$3,$Q$37,$Q$38,$Q$40,$Q$41,$Q$42,$P219,CQ$2,CQ$4,CQ$3)</f>
        <v>0.34149043968831083</v>
      </c>
      <c r="CR219" s="15">
        <f ca="1">_xll.DBRW($B$3,$Q$37,$Q$38,$Q$40,$Q$41,$Q$42,$P219,CR$2,CR$4,CR$3)</f>
        <v>8.3533555494179588</v>
      </c>
      <c r="CS219" s="15">
        <f ca="1">_xll.DBRW($B$3,$Q$37,$Q$38,$Q$40,$Q$41,$Q$42,$P219,CS$2,CS$4,CS$3)</f>
        <v>75421.920000000013</v>
      </c>
      <c r="CT219" s="15">
        <f ca="1">_xll.DBRW($B$3,$Q$37,$Q$38,$Q$40,$Q$41,$Q$42,$P219,CT$2,CT$4,CT$3)</f>
        <v>220861</v>
      </c>
      <c r="CU219" s="15">
        <f ca="1">_xll.DBRW($B$3,$Q$37,$Q$38,$Q$40,$Q$41,$Q$42,$P219,CU$2,CU$4,CU$3)</f>
        <v>0.98746068155637257</v>
      </c>
      <c r="CV219" s="15">
        <f ca="1">_xll.DBRW($B$3,$Q$37,$Q$38,$Q$40,$Q$41,$Q$42,$P219,CV$2,CV$4,CV$3)</f>
        <v>0.34273509867654733</v>
      </c>
      <c r="CW219" s="15">
        <f ca="1">_xll.DBRW($B$3,$Q$37,$Q$38,$Q$40,$Q$41,$Q$42,$P219,CW$2,CW$4,CW$3)</f>
        <v>3.5864132198284953</v>
      </c>
      <c r="CX219" s="15">
        <f ca="1">_xll.DBRW($B$3,$Q$37,$Q$38,$Q$40,$Q$41,$Q$42,$P219,CX$2,CX$4,CX$3)</f>
        <v>98864.544000000009</v>
      </c>
      <c r="CY219" s="15">
        <f ca="1">_xll.DBRW($B$3,$Q$37,$Q$38,$Q$40,$Q$41,$Q$42,$P219,CY$2,CY$4,CY$3)</f>
        <v>288457.59999999998</v>
      </c>
      <c r="CZ219" s="15">
        <f t="shared" ca="1" si="309"/>
        <v>0.86703811667098585</v>
      </c>
      <c r="DA219" s="15">
        <f t="shared" ca="1" si="310"/>
        <v>-1.2446589882365022E-3</v>
      </c>
      <c r="DB219" s="15">
        <f t="shared" ca="1" si="311"/>
        <v>4.7669423295894635</v>
      </c>
      <c r="DC219" s="15">
        <f t="shared" ca="1" si="312"/>
        <v>-65393.679472509772</v>
      </c>
      <c r="DD219" s="15">
        <f t="shared" ca="1" si="313"/>
        <v>507.94412099788207</v>
      </c>
      <c r="DE219" s="15">
        <f t="shared" ca="1" si="314"/>
        <v>79818.40977835661</v>
      </c>
      <c r="DF219" s="15">
        <f t="shared" ca="1" si="315"/>
        <v>19297.183805018751</v>
      </c>
      <c r="DG219" s="15">
        <f t="shared" ca="1" si="316"/>
        <v>0</v>
      </c>
      <c r="DH219" s="15">
        <f t="shared" ca="1" si="317"/>
        <v>34229.858231863473</v>
      </c>
      <c r="DI219" s="15">
        <f t="shared" ca="1" si="318"/>
        <v>-76474.868231863467</v>
      </c>
      <c r="DJ219" s="15">
        <f t="shared" ca="1" si="319"/>
        <v>-42245.009999999995</v>
      </c>
      <c r="DK219" s="16">
        <f ca="1">_xll.DBRW($B$3,$Q$37,$Q$38,$Q$40,$Q$41,$Q$42,$P219,DK$2,DK$4,DK$3)</f>
        <v>0.11773754334350359</v>
      </c>
      <c r="DL219" s="16">
        <f ca="1">_xll.DBRW($B$3,$Q$37,$Q$38,$Q$40,$Q$41,$Q$42,$P219,DL$2,DL$4,DL$3)</f>
        <v>0.12546903629446915</v>
      </c>
      <c r="DM219" s="17">
        <f t="shared" ca="1" si="320"/>
        <v>0.77314929509655628</v>
      </c>
      <c r="DN219" s="14">
        <f t="shared" ca="1" si="321"/>
        <v>14264.066846511618</v>
      </c>
      <c r="DO219" s="15">
        <f ca="1">_xll.DBRW($B$3,$Q$37,$Q$38,$Q$40,$Q$41,$Q$42,$P219,DO$2,DO$4,DO$3)</f>
        <v>2.3077564940239044</v>
      </c>
      <c r="DP219" s="15">
        <f ca="1">_xll.DBRW($B$3,$Q$37,$Q$38,$Q$40,$Q$41,$Q$42,$P219,DP$2,DP$4,DP$3)</f>
        <v>0.42617302285147673</v>
      </c>
      <c r="DQ219" s="15">
        <f ca="1">_xll.DBRW($B$3,$Q$37,$Q$38,$Q$40,$Q$41,$Q$42,$P219,DQ$2,DQ$4,DQ$3)</f>
        <v>8.3533555494179588</v>
      </c>
      <c r="DR219" s="15">
        <f ca="1">_xll.DBRW($B$3,$Q$37,$Q$38,$Q$40,$Q$41,$Q$42,$P219,DR$2,DR$4,DR$3)</f>
        <v>94125</v>
      </c>
      <c r="DS219" s="15">
        <f ca="1">_xll.DBRW($B$3,$Q$37,$Q$38,$Q$40,$Q$41,$Q$42,$P219,DS$2,DS$4,DS$3)</f>
        <v>220861</v>
      </c>
      <c r="DT219" s="15">
        <f ca="1">_xll.DBRW($B$3,$Q$37,$Q$38,$Q$40,$Q$41,$Q$42,$P219,DT$2,DT$4,DT$3)</f>
        <v>0.57462505854655799</v>
      </c>
      <c r="DU219" s="15">
        <f ca="1">_xll.DBRW($B$3,$Q$37,$Q$38,$Q$40,$Q$41,$Q$42,$P219,DU$2,DU$4,DU$3)</f>
        <v>0.78309117180479915</v>
      </c>
      <c r="DV219" s="15">
        <f ca="1">_xll.DBRW($B$3,$Q$37,$Q$38,$Q$40,$Q$41,$Q$42,$P219,DV$2,DV$4,DV$3)</f>
        <v>3.5864132198284953</v>
      </c>
      <c r="DW219" s="15">
        <f ca="1">_xll.DBRW($B$3,$Q$37,$Q$38,$Q$40,$Q$41,$Q$42,$P219,DW$2,DW$4,DW$3)</f>
        <v>225888.6</v>
      </c>
      <c r="DX219" s="15">
        <f ca="1">_xll.DBRW($B$3,$Q$37,$Q$38,$Q$40,$Q$41,$Q$42,$P219,DX$2,DX$4,DX$3)</f>
        <v>288457.59999999998</v>
      </c>
      <c r="DY219" s="15">
        <f t="shared" ca="1" si="322"/>
        <v>1.7331314354773464</v>
      </c>
      <c r="DZ219" s="15">
        <f t="shared" ca="1" si="323"/>
        <v>-0.35691814895332241</v>
      </c>
      <c r="EA219" s="15">
        <f t="shared" ca="1" si="324"/>
        <v>4.7669423295894635</v>
      </c>
      <c r="EB219" s="15">
        <f t="shared" ca="1" si="325"/>
        <v>-163130.99636430523</v>
      </c>
      <c r="EC219" s="15">
        <f t="shared" ca="1" si="326"/>
        <v>99003.665684339809</v>
      </c>
      <c r="ED219" s="15">
        <f t="shared" ca="1" si="327"/>
        <v>123957.81200826942</v>
      </c>
      <c r="EE219" s="15">
        <f t="shared" ca="1" si="328"/>
        <v>-45566.414481792381</v>
      </c>
      <c r="EF219" s="15">
        <f t="shared" ca="1" si="329"/>
        <v>0</v>
      </c>
      <c r="EG219" s="15">
        <f t="shared" ca="1" si="330"/>
        <v>14264.066846511618</v>
      </c>
      <c r="EH219" s="15">
        <f t="shared" ca="1" si="331"/>
        <v>-101680.39684651162</v>
      </c>
      <c r="EI219" s="15">
        <f t="shared" ca="1" si="332"/>
        <v>-87416.33</v>
      </c>
      <c r="EJ219" s="16">
        <f ca="1">_xll.DBRW($B$3,$Q$37,$Q$38,$Q$40,$Q$41,$Q$42,$P219,EJ$2,EJ$4,EJ$3)</f>
        <v>0.16404615055247124</v>
      </c>
      <c r="EK219" s="16">
        <f ca="1">_xll.DBRW($B$3,$Q$37,$Q$38,$Q$40,$Q$41,$Q$42,$P219,EK$2,EK$4,EK$3)</f>
        <v>0.18579333969790965</v>
      </c>
      <c r="EL219" s="17">
        <f t="shared" ca="1" si="333"/>
        <v>2.174718914543841</v>
      </c>
      <c r="EM219" s="14">
        <f t="shared" ca="1" si="334"/>
        <v>40122.051673800714</v>
      </c>
      <c r="EN219" s="15">
        <f ca="1">_xll.DBRW($B$3,$Q$37,$Q$38,$Q$40,$Q$41,$Q$42,$P219,EN$2,EN$4,EN$3)</f>
        <v>1.3703358220781396</v>
      </c>
      <c r="EO219" s="15">
        <f ca="1">_xll.DBRW($B$3,$Q$37,$Q$38,$Q$40,$Q$41,$Q$42,$P219,EO$2,EO$4,EO$3)</f>
        <v>1</v>
      </c>
      <c r="EP219" s="15">
        <f ca="1">_xll.DBRW($B$3,$Q$37,$Q$38,$Q$40,$Q$41,$Q$42,$P219,EP$2,EP$4,EP$3)</f>
        <v>8.3533555494179588</v>
      </c>
      <c r="EQ219" s="15">
        <f ca="1">_xll.DBRW($B$3,$Q$37,$Q$38,$Q$40,$Q$41,$Q$42,$P219,EQ$2,EQ$4,EQ$3)</f>
        <v>220861</v>
      </c>
      <c r="ER219" s="15">
        <f ca="1">_xll.DBRW($B$3,$Q$37,$Q$38,$Q$40,$Q$41,$Q$42,$P219,ER$2,ER$4,ER$3)</f>
        <v>220861</v>
      </c>
      <c r="ES219" s="15">
        <f ca="1">_xll.DBRW($B$3,$Q$37,$Q$38,$Q$40,$Q$41,$Q$42,$P219,ES$2,ES$4,ES$3)</f>
        <v>0.66633168964866951</v>
      </c>
      <c r="ET219" s="15">
        <f ca="1">_xll.DBRW($B$3,$Q$37,$Q$38,$Q$40,$Q$41,$Q$42,$P219,ET$2,ET$4,ET$3)</f>
        <v>1</v>
      </c>
      <c r="EU219" s="15">
        <f ca="1">_xll.DBRW($B$3,$Q$37,$Q$38,$Q$40,$Q$41,$Q$42,$P219,EU$2,EU$4,EU$3)</f>
        <v>3.5864132198284953</v>
      </c>
      <c r="EV219" s="15">
        <f ca="1">_xll.DBRW($B$3,$Q$37,$Q$38,$Q$40,$Q$41,$Q$42,$P219,EV$2,EV$4,EV$3)</f>
        <v>288457.59999999998</v>
      </c>
      <c r="EW219" s="15">
        <f ca="1">_xll.DBRW($B$3,$Q$37,$Q$38,$Q$40,$Q$41,$Q$42,$P219,EW$2,EW$4,EW$3)</f>
        <v>288457.59999999998</v>
      </c>
      <c r="EX219" s="15">
        <f t="shared" ca="1" si="335"/>
        <v>0.70400413242947013</v>
      </c>
      <c r="EY219" s="15">
        <f t="shared" ca="1" si="336"/>
        <v>0</v>
      </c>
      <c r="EZ219" s="15">
        <f t="shared" ca="1" si="337"/>
        <v>4.7669423295894635</v>
      </c>
      <c r="FA219" s="15">
        <f t="shared" ca="1" si="338"/>
        <v>-155487.0566925052</v>
      </c>
      <c r="FB219" s="15">
        <f t="shared" ca="1" si="339"/>
        <v>0</v>
      </c>
      <c r="FC219" s="15">
        <f t="shared" ca="1" si="340"/>
        <v>172712.97933859524</v>
      </c>
      <c r="FD219" s="15">
        <f t="shared" ca="1" si="341"/>
        <v>22896.129027710675</v>
      </c>
      <c r="FE219" s="15">
        <f t="shared" ca="1" si="342"/>
        <v>0</v>
      </c>
      <c r="FF219" s="15">
        <f t="shared" ca="1" si="343"/>
        <v>40122.051673800714</v>
      </c>
      <c r="FG219" s="15">
        <f t="shared" ca="1" si="344"/>
        <v>-150567.35167380067</v>
      </c>
      <c r="FH219" s="15">
        <f t="shared" ca="1" si="345"/>
        <v>-110445.29999999996</v>
      </c>
      <c r="FI219" s="20"/>
      <c r="FJ219" s="85">
        <f t="shared" ca="1" si="346"/>
        <v>-719541.21420833655</v>
      </c>
      <c r="FK219" s="21"/>
      <c r="FL219" s="22"/>
      <c r="FM219" s="104">
        <f ca="1">_xll.DBRW($B$3,$Q$37,$Q$38,$Q$40,$Q$41,$Q$42,$P219,FM$2,FM$4,FM$3)</f>
        <v>254735.36000000013</v>
      </c>
      <c r="FN219" s="105">
        <f t="shared" ca="1" si="347"/>
        <v>0.13807314992240963</v>
      </c>
      <c r="FO219" s="104">
        <f ca="1">_xll.DBRW($B$3,$Q$37,$Q$38,$Q$40,$Q$41,$Q$42,$P219,FO$2,FO$4,FO$3)</f>
        <v>115989.74999999991</v>
      </c>
      <c r="FP219" s="105">
        <f t="shared" ca="1" si="348"/>
        <v>0.11211850542684595</v>
      </c>
      <c r="FQ219" s="86">
        <f t="shared" ca="1" si="349"/>
        <v>138745.61000000022</v>
      </c>
      <c r="FR219" s="103">
        <f t="shared" ca="1" si="350"/>
        <v>2.595464449556367</v>
      </c>
      <c r="FS219" s="23"/>
      <c r="FU219" s="37"/>
      <c r="FV219" s="37"/>
      <c r="FW219" s="37"/>
      <c r="FX219" s="37"/>
      <c r="FY219" s="37"/>
      <c r="FZ219" s="37"/>
      <c r="GA219" s="37"/>
      <c r="GB219" s="37"/>
      <c r="GC219" s="37"/>
      <c r="GD219" s="37"/>
      <c r="GE219" s="37"/>
      <c r="GF219" s="37"/>
      <c r="GG219" s="37"/>
    </row>
    <row r="220" spans="1:189" ht="15" customHeight="1" x14ac:dyDescent="0.25">
      <c r="A220">
        <f t="shared" ca="1" si="272"/>
        <v>1</v>
      </c>
      <c r="C220" s="30"/>
      <c r="D220" s="30"/>
      <c r="E220" s="30">
        <f t="shared" ca="1" si="352"/>
        <v>0</v>
      </c>
      <c r="F220" s="30"/>
      <c r="G220" s="30"/>
      <c r="H220" s="30"/>
      <c r="I220" s="30">
        <f t="shared" ca="1" si="351"/>
        <v>0</v>
      </c>
      <c r="J220" s="30">
        <f t="shared" ca="1" si="273"/>
        <v>0</v>
      </c>
      <c r="K220" s="4"/>
      <c r="L220" s="9"/>
      <c r="M220" s="10"/>
      <c r="N220" s="9"/>
      <c r="O220" s="11"/>
      <c r="P220" s="130" t="s">
        <v>179</v>
      </c>
      <c r="Q220" s="130"/>
      <c r="R220" s="12"/>
      <c r="S220" s="13"/>
      <c r="T220" s="84">
        <f ca="1">_xll.DBRW($B$3,$Q$37,$Q$38,$Q$40,$Q$41,$Q$42,$P220,T$2,T$4,T$3)</f>
        <v>1937568.2800000003</v>
      </c>
      <c r="U220" s="84">
        <f ca="1">_xll.DBRW($B$3,$Q$37,$Q$38,$Q$40,$Q$41,$Q$42,$P220,U$2,U$4,U$3)</f>
        <v>1029680.29</v>
      </c>
      <c r="V220" s="85">
        <f t="shared" ca="1" si="274"/>
        <v>907887.99000000022</v>
      </c>
      <c r="W220" s="106">
        <f t="shared" ca="1" si="275"/>
        <v>0.88171833414428102</v>
      </c>
      <c r="X220" s="15">
        <f ca="1">_xll.DBRW($B$3,$Q$37,$Q$38,$Q$40,$Q$41,$Q$42,$P220,X$2,X$4,X$3)</f>
        <v>-766684.19</v>
      </c>
      <c r="Y220" s="15">
        <f ca="1">_xll.DBRW($B$3,$Q$37,$Q$38,$Q$40,$Q$41,$Q$42,$P220,Y$2,Y$4,Y$3)</f>
        <v>-192837.91</v>
      </c>
      <c r="Z220" s="15">
        <f ca="1">_xll.DBRW($B$3,$Q$37,$Q$38,$Q$40,$Q$41,$Q$42,$P220,Z$2,Z$4,Z$3)</f>
        <v>-133817.79999999999</v>
      </c>
      <c r="AA220" s="15">
        <f ca="1">_xll.DBRW($B$3,$Q$37,$Q$38,$Q$40,$Q$41,$Q$42,$P220,AA$2,AA$4,AA$3)</f>
        <v>-226364.94</v>
      </c>
      <c r="AB220" s="15">
        <f ca="1">_xll.DBRW($B$3,$Q$37,$Q$38,$Q$40,$Q$41,$Q$42,$P220,AB$2,AB$4,AB$3)</f>
        <v>-330376</v>
      </c>
      <c r="AC220" s="15">
        <f ca="1">_xll.DBRW($B$3,$Q$37,$Q$38,$Q$40,$Q$41,$Q$42,$P220,AC$2,AC$4,AC$3)</f>
        <v>-394390.65000000008</v>
      </c>
      <c r="AD220" s="15">
        <f ca="1">_xll.DBRW($B$3,$Q$37,$Q$38,$Q$40,$Q$41,$Q$42,$P220,AD$2,AD$4,AD$3)</f>
        <v>-100933.85</v>
      </c>
      <c r="AE220" s="15">
        <f ca="1">_xll.DBRW($B$3,$Q$37,$Q$38,$Q$40,$Q$41,$Q$42,$P220,AE$2,AE$4,AE$3)</f>
        <v>-88472.079999999987</v>
      </c>
      <c r="AF220" s="15">
        <f ca="1">_xll.DBRW($B$3,$Q$37,$Q$38,$Q$40,$Q$41,$Q$42,$P220,AF$2,AF$4,AF$3)</f>
        <v>-114182.09</v>
      </c>
      <c r="AG220" s="15">
        <f ca="1">_xll.DBRW($B$3,$Q$37,$Q$38,$Q$40,$Q$41,$Q$42,$P220,AG$2,AG$4,AG$3)</f>
        <v>-167858.97</v>
      </c>
      <c r="AH220" s="15">
        <f t="shared" ca="1" si="276"/>
        <v>-372293.53999999986</v>
      </c>
      <c r="AI220" s="15">
        <f t="shared" ca="1" si="277"/>
        <v>-91904.06</v>
      </c>
      <c r="AJ220" s="15">
        <f t="shared" ca="1" si="278"/>
        <v>-45345.72</v>
      </c>
      <c r="AK220" s="15">
        <f t="shared" ca="1" si="279"/>
        <v>-112182.85</v>
      </c>
      <c r="AL220" s="15">
        <f t="shared" ca="1" si="280"/>
        <v>-162517.03</v>
      </c>
      <c r="AM220" s="20"/>
      <c r="AN220" s="16">
        <f ca="1">_xll.DBRW($B$3,$Q$37,$Q$38,$Q$40,$Q$41,$Q$42,$P220,AN$2,AN$4,AN$3)</f>
        <v>0.39569402426426997</v>
      </c>
      <c r="AO220" s="16">
        <f ca="1">_xll.DBRW($B$3,$Q$37,$Q$38,$Q$40,$Q$41,$Q$42,$P220,AO$2,AO$4,AO$3)</f>
        <v>0.38302243310882456</v>
      </c>
      <c r="AP220" s="17">
        <f t="shared" ca="1" si="281"/>
        <v>-1.2671591155445416</v>
      </c>
      <c r="AQ220" s="14">
        <f t="shared" ca="1" si="282"/>
        <v>-24552.073079919617</v>
      </c>
      <c r="AR220" s="18">
        <f ca="1">_xll.DBRW($B$3,$Q$37,$Q$38,$Q$40,$Q$41,$Q$42,$P220,AR$2,AR$4,AR$3)</f>
        <v>43810.525142857143</v>
      </c>
      <c r="AS220" s="19">
        <f ca="1">_xll.DBRW($B$3,$Q$37,$Q$38,$Q$40,$Q$41,$Q$42,$P220,AS$2,AS$4,AS$3)</f>
        <v>9.5063230628829695E-5</v>
      </c>
      <c r="AT220" s="18">
        <f ca="1">_xll.DBRW($B$3,$Q$37,$Q$38,$Q$40,$Q$41,$Q$42,$P220,AT$2,AT$4,AT$3)</f>
        <v>10.525228586328279</v>
      </c>
      <c r="AU220" s="15">
        <f ca="1">_xll.DBRW($B$3,$Q$37,$Q$38,$Q$40,$Q$41,$Q$42,$P220,AU$2,AU$4,AU$3)</f>
        <v>17.5</v>
      </c>
      <c r="AV220" s="15">
        <f ca="1">_xll.DBRW($B$3,$Q$37,$Q$38,$Q$40,$Q$41,$Q$42,$P220,AV$2,AV$4,AV$3)</f>
        <v>184088</v>
      </c>
      <c r="AW220" s="18">
        <f ca="1">_xll.DBRW($B$3,$Q$37,$Q$38,$Q$40,$Q$41,$Q$42,$P220,AW$2,AW$4,AW$3)</f>
        <v>17399.587500000001</v>
      </c>
      <c r="AX220" s="19">
        <f ca="1">_xll.DBRW($B$3,$Q$37,$Q$38,$Q$40,$Q$41,$Q$42,$P220,AX$2,AX$4,AX$3)</f>
        <v>1.0990165418151552E-4</v>
      </c>
      <c r="AY220" s="18">
        <f ca="1">_xll.DBRW($B$3,$Q$37,$Q$38,$Q$40,$Q$41,$Q$42,$P220,AY$2,AY$4,AY$3)</f>
        <v>4.992510315401586</v>
      </c>
      <c r="AZ220" s="15">
        <f ca="1">_xll.DBRW($B$3,$Q$37,$Q$38,$Q$40,$Q$41,$Q$42,$P220,AZ$2,AZ$4,AZ$3)</f>
        <v>22.666666666666668</v>
      </c>
      <c r="BA220" s="15">
        <f ca="1">_xll.DBRW($B$3,$Q$37,$Q$38,$Q$40,$Q$41,$Q$42,$P220,BA$2,BA$4,BA$3)</f>
        <v>206245</v>
      </c>
      <c r="BB220" s="18">
        <f t="shared" ca="1" si="283"/>
        <v>26410.937642857141</v>
      </c>
      <c r="BC220" s="18">
        <f t="shared" ca="1" si="284"/>
        <v>-1.4838423552685826E-5</v>
      </c>
      <c r="BD220" s="18">
        <f t="shared" ca="1" si="285"/>
        <v>5.5327182709266927</v>
      </c>
      <c r="BE220" s="15">
        <f t="shared" ca="1" si="286"/>
        <v>-462191.40874999994</v>
      </c>
      <c r="BF220" s="15">
        <f t="shared" ca="1" si="287"/>
        <v>103514.22667013196</v>
      </c>
      <c r="BG220" s="15">
        <f t="shared" ca="1" si="288"/>
        <v>403017.14981787378</v>
      </c>
      <c r="BH220" s="15">
        <f t="shared" ca="1" si="289"/>
        <v>-68892.040817925415</v>
      </c>
      <c r="BI220" s="15">
        <f t="shared" ca="1" si="290"/>
        <v>0</v>
      </c>
      <c r="BJ220" s="15">
        <f t="shared" ca="1" si="291"/>
        <v>-24552.073079919617</v>
      </c>
      <c r="BK220" s="15">
        <f t="shared" ca="1" si="292"/>
        <v>-347741.46692008025</v>
      </c>
      <c r="BL220" s="15">
        <f t="shared" ca="1" si="293"/>
        <v>-372293.53999999986</v>
      </c>
      <c r="BM220" s="16">
        <f ca="1">_xll.DBRW($B$3,$Q$37,$Q$38,$Q$40,$Q$41,$Q$42,$P220,BM$2,BM$4,BM$3)</f>
        <v>9.9525736455594732E-2</v>
      </c>
      <c r="BN220" s="16">
        <f ca="1">_xll.DBRW($B$3,$Q$37,$Q$38,$Q$40,$Q$41,$Q$42,$P220,BN$2,BN$4,BN$3)</f>
        <v>9.8024455726932483E-2</v>
      </c>
      <c r="BO220" s="17">
        <f t="shared" ca="1" si="294"/>
        <v>-0.15012807286622493</v>
      </c>
      <c r="BP220" s="14">
        <f t="shared" ca="1" si="295"/>
        <v>-2908.833919231256</v>
      </c>
      <c r="BQ220" s="15">
        <f ca="1">_xll.DBRW($B$3,$Q$37,$Q$38,$Q$40,$Q$41,$Q$42,$P220,BQ$2,BQ$4,BQ$3)</f>
        <v>1.0475311264178002</v>
      </c>
      <c r="BR220" s="15">
        <f ca="1">_xll.DBRW($B$3,$Q$37,$Q$38,$Q$40,$Q$41,$Q$42,$P220,BR$2,BR$4,BR$3)</f>
        <v>1</v>
      </c>
      <c r="BS220" s="15">
        <f ca="1">_xll.DBRW($B$3,$Q$37,$Q$38,$Q$40,$Q$41,$Q$42,$P220,BS$2,BS$4,BS$3)</f>
        <v>10.525228586328279</v>
      </c>
      <c r="BT220" s="15">
        <f ca="1">_xll.DBRW($B$3,$Q$37,$Q$38,$Q$40,$Q$41,$Q$42,$P220,BT$2,BT$4,BT$3)</f>
        <v>184088</v>
      </c>
      <c r="BU220" s="15">
        <f ca="1">_xll.DBRW($B$3,$Q$37,$Q$38,$Q$40,$Q$41,$Q$42,$P220,BU$2,BU$4,BU$3)</f>
        <v>184088</v>
      </c>
      <c r="BV220" s="15">
        <f ca="1">_xll.DBRW($B$3,$Q$37,$Q$38,$Q$40,$Q$41,$Q$42,$P220,BV$2,BV$4,BV$3)</f>
        <v>0.48938810637833646</v>
      </c>
      <c r="BW220" s="15">
        <f ca="1">_xll.DBRW($B$3,$Q$37,$Q$38,$Q$40,$Q$41,$Q$42,$P220,BW$2,BW$4,BW$3)</f>
        <v>1</v>
      </c>
      <c r="BX220" s="15">
        <f ca="1">_xll.DBRW($B$3,$Q$37,$Q$38,$Q$40,$Q$41,$Q$42,$P220,BX$2,BX$4,BX$3)</f>
        <v>4.992510315401586</v>
      </c>
      <c r="BY220" s="15">
        <f ca="1">_xll.DBRW($B$3,$Q$37,$Q$38,$Q$40,$Q$41,$Q$42,$P220,BY$2,BY$4,BY$3)</f>
        <v>206245</v>
      </c>
      <c r="BZ220" s="15">
        <f ca="1">_xll.DBRW($B$3,$Q$37,$Q$38,$Q$40,$Q$41,$Q$42,$P220,BZ$2,BZ$4,BZ$3)</f>
        <v>206245</v>
      </c>
      <c r="CA220" s="15">
        <f t="shared" ca="1" si="296"/>
        <v>0.5581430200394637</v>
      </c>
      <c r="CB220" s="15">
        <f t="shared" ca="1" si="297"/>
        <v>0</v>
      </c>
      <c r="CC220" s="15">
        <f t="shared" ca="1" si="298"/>
        <v>5.5327182709266927</v>
      </c>
      <c r="CD220" s="15">
        <f t="shared" ca="1" si="299"/>
        <v>-102747.43227302479</v>
      </c>
      <c r="CE220" s="15">
        <f t="shared" ca="1" si="300"/>
        <v>0</v>
      </c>
      <c r="CF220" s="15">
        <f t="shared" ca="1" si="301"/>
        <v>101367.66334654125</v>
      </c>
      <c r="CG220" s="15">
        <f t="shared" ca="1" si="302"/>
        <v>-1529.0649927477061</v>
      </c>
      <c r="CH220" s="15">
        <f t="shared" ca="1" si="303"/>
        <v>0</v>
      </c>
      <c r="CI220" s="15">
        <f t="shared" ca="1" si="304"/>
        <v>-2908.833919231256</v>
      </c>
      <c r="CJ220" s="15">
        <f t="shared" ca="1" si="305"/>
        <v>-88995.226080768742</v>
      </c>
      <c r="CK220" s="15">
        <f t="shared" ca="1" si="306"/>
        <v>-91904.06</v>
      </c>
      <c r="CL220" s="16">
        <f ca="1">_xll.DBRW($B$3,$Q$37,$Q$38,$Q$40,$Q$41,$Q$42,$P220,CL$2,CL$4,CL$3)</f>
        <v>6.9064817679612284E-2</v>
      </c>
      <c r="CM220" s="16">
        <f ca="1">_xll.DBRW($B$3,$Q$37,$Q$38,$Q$40,$Q$41,$Q$42,$P220,CM$2,CM$4,CM$3)</f>
        <v>8.5921893289809384E-2</v>
      </c>
      <c r="CN220" s="17">
        <f t="shared" ca="1" si="307"/>
        <v>1.6857075610197101</v>
      </c>
      <c r="CO220" s="14">
        <f t="shared" ca="1" si="308"/>
        <v>32661.734995879553</v>
      </c>
      <c r="CP220" s="15">
        <f ca="1">_xll.DBRW($B$3,$Q$37,$Q$38,$Q$40,$Q$41,$Q$42,$P220,CP$2,CP$4,CP$3)</f>
        <v>2.2500218582910176</v>
      </c>
      <c r="CQ220" s="15">
        <f ca="1">_xll.DBRW($B$3,$Q$37,$Q$38,$Q$40,$Q$41,$Q$42,$P220,CQ$2,CQ$4,CQ$3)</f>
        <v>0.32307374733822952</v>
      </c>
      <c r="CR220" s="15">
        <f ca="1">_xll.DBRW($B$3,$Q$37,$Q$38,$Q$40,$Q$41,$Q$42,$P220,CR$2,CR$4,CR$3)</f>
        <v>10.525228586328279</v>
      </c>
      <c r="CS220" s="15">
        <f ca="1">_xll.DBRW($B$3,$Q$37,$Q$38,$Q$40,$Q$41,$Q$42,$P220,CS$2,CS$4,CS$3)</f>
        <v>59474</v>
      </c>
      <c r="CT220" s="15">
        <f ca="1">_xll.DBRW($B$3,$Q$37,$Q$38,$Q$40,$Q$41,$Q$42,$P220,CT$2,CT$4,CT$3)</f>
        <v>184088</v>
      </c>
      <c r="CU220" s="15">
        <f ca="1">_xll.DBRW($B$3,$Q$37,$Q$38,$Q$40,$Q$41,$Q$42,$P220,CU$2,CU$4,CU$3)</f>
        <v>1.2665284736736619</v>
      </c>
      <c r="CV220" s="15">
        <f ca="1">_xll.DBRW($B$3,$Q$37,$Q$38,$Q$40,$Q$41,$Q$42,$P220,CV$2,CV$4,CV$3)</f>
        <v>0.33869427137627578</v>
      </c>
      <c r="CW220" s="15">
        <f ca="1">_xll.DBRW($B$3,$Q$37,$Q$38,$Q$40,$Q$41,$Q$42,$P220,CW$2,CW$4,CW$3)</f>
        <v>4.992510315401586</v>
      </c>
      <c r="CX220" s="15">
        <f ca="1">_xll.DBRW($B$3,$Q$37,$Q$38,$Q$40,$Q$41,$Q$42,$P220,CX$2,CX$4,CX$3)</f>
        <v>69854</v>
      </c>
      <c r="CY220" s="15">
        <f ca="1">_xll.DBRW($B$3,$Q$37,$Q$38,$Q$40,$Q$41,$Q$42,$P220,CY$2,CY$4,CY$3)</f>
        <v>206245</v>
      </c>
      <c r="CZ220" s="15">
        <f t="shared" ca="1" si="309"/>
        <v>0.98349338461735569</v>
      </c>
      <c r="DA220" s="15">
        <f t="shared" ca="1" si="310"/>
        <v>-1.5620524038046257E-2</v>
      </c>
      <c r="DB220" s="15">
        <f t="shared" ca="1" si="311"/>
        <v>5.5327182709266927</v>
      </c>
      <c r="DC220" s="15">
        <f t="shared" ca="1" si="312"/>
        <v>-58492.285556732611</v>
      </c>
      <c r="DD220" s="15">
        <f t="shared" ca="1" si="313"/>
        <v>6171.6549061327996</v>
      </c>
      <c r="DE220" s="15">
        <f t="shared" ca="1" si="314"/>
        <v>70343.003096096538</v>
      </c>
      <c r="DF220" s="15">
        <f t="shared" ca="1" si="315"/>
        <v>14639.36255038283</v>
      </c>
      <c r="DG220" s="15">
        <f t="shared" ca="1" si="316"/>
        <v>0</v>
      </c>
      <c r="DH220" s="15">
        <f t="shared" ca="1" si="317"/>
        <v>32661.734995879553</v>
      </c>
      <c r="DI220" s="15">
        <f t="shared" ca="1" si="318"/>
        <v>-78007.454995879554</v>
      </c>
      <c r="DJ220" s="15">
        <f t="shared" ca="1" si="319"/>
        <v>-45345.72</v>
      </c>
      <c r="DK220" s="16">
        <f ca="1">_xll.DBRW($B$3,$Q$37,$Q$38,$Q$40,$Q$41,$Q$42,$P220,DK$2,DK$4,DK$3)</f>
        <v>0.11682940020054415</v>
      </c>
      <c r="DL220" s="16">
        <f ca="1">_xll.DBRW($B$3,$Q$37,$Q$38,$Q$40,$Q$41,$Q$42,$P220,DL$2,DL$4,DL$3)</f>
        <v>0.1108908183529472</v>
      </c>
      <c r="DM220" s="17">
        <f t="shared" ca="1" si="320"/>
        <v>-0.59385818475969487</v>
      </c>
      <c r="DN220" s="14">
        <f t="shared" ca="1" si="321"/>
        <v>-11506.407816087638</v>
      </c>
      <c r="DO220" s="15">
        <f ca="1">_xll.DBRW($B$3,$Q$37,$Q$38,$Q$40,$Q$41,$Q$42,$P220,DO$2,DO$4,DO$3)</f>
        <v>1.3261679877673691</v>
      </c>
      <c r="DP220" s="15">
        <f ca="1">_xll.DBRW($B$3,$Q$37,$Q$38,$Q$40,$Q$41,$Q$42,$P220,DP$2,DP$4,DP$3)</f>
        <v>0.92722502281517538</v>
      </c>
      <c r="DQ220" s="15">
        <f ca="1">_xll.DBRW($B$3,$Q$37,$Q$38,$Q$40,$Q$41,$Q$42,$P220,DQ$2,DQ$4,DQ$3)</f>
        <v>10.525228586328279</v>
      </c>
      <c r="DR220" s="15">
        <f ca="1">_xll.DBRW($B$3,$Q$37,$Q$38,$Q$40,$Q$41,$Q$42,$P220,DR$2,DR$4,DR$3)</f>
        <v>170691</v>
      </c>
      <c r="DS220" s="15">
        <f ca="1">_xll.DBRW($B$3,$Q$37,$Q$38,$Q$40,$Q$41,$Q$42,$P220,DS$2,DS$4,DS$3)</f>
        <v>184088</v>
      </c>
      <c r="DT220" s="15">
        <f ca="1">_xll.DBRW($B$3,$Q$37,$Q$38,$Q$40,$Q$41,$Q$42,$P220,DT$2,DT$4,DT$3)</f>
        <v>0</v>
      </c>
      <c r="DU220" s="15">
        <f ca="1">_xll.DBRW($B$3,$Q$37,$Q$38,$Q$40,$Q$41,$Q$42,$P220,DU$2,DU$4,DU$3)</f>
        <v>0</v>
      </c>
      <c r="DV220" s="15">
        <f ca="1">_xll.DBRW($B$3,$Q$37,$Q$38,$Q$40,$Q$41,$Q$42,$P220,DV$2,DV$4,DV$3)</f>
        <v>4.992510315401586</v>
      </c>
      <c r="DW220" s="15">
        <f ca="1">_xll.DBRW($B$3,$Q$37,$Q$38,$Q$40,$Q$41,$Q$42,$P220,DW$2,DW$4,DW$3)</f>
        <v>0</v>
      </c>
      <c r="DX220" s="15">
        <f ca="1">_xll.DBRW($B$3,$Q$37,$Q$38,$Q$40,$Q$41,$Q$42,$P220,DX$2,DX$4,DX$3)</f>
        <v>206245</v>
      </c>
      <c r="DY220" s="15">
        <f t="shared" ca="1" si="322"/>
        <v>1.3261679877673691</v>
      </c>
      <c r="DZ220" s="15">
        <f t="shared" ca="1" si="323"/>
        <v>0.92722502281517538</v>
      </c>
      <c r="EA220" s="15">
        <f t="shared" ca="1" si="324"/>
        <v>5.5327182709266927</v>
      </c>
      <c r="EB220" s="15">
        <f t="shared" ca="1" si="325"/>
        <v>0</v>
      </c>
      <c r="EC220" s="15">
        <f t="shared" ca="1" si="326"/>
        <v>0</v>
      </c>
      <c r="ED220" s="15">
        <f t="shared" ca="1" si="327"/>
        <v>118991.56670687837</v>
      </c>
      <c r="EE220" s="15">
        <f t="shared" ca="1" si="328"/>
        <v>0</v>
      </c>
      <c r="EF220" s="15">
        <f t="shared" ca="1" si="329"/>
        <v>-130497.974522966</v>
      </c>
      <c r="EG220" s="15">
        <f t="shared" ca="1" si="330"/>
        <v>-11506.407816087638</v>
      </c>
      <c r="EH220" s="15">
        <f t="shared" ca="1" si="331"/>
        <v>-100676.44218391237</v>
      </c>
      <c r="EI220" s="15">
        <f t="shared" ca="1" si="332"/>
        <v>-112182.85</v>
      </c>
      <c r="EJ220" s="16">
        <f ca="1">_xll.DBRW($B$3,$Q$37,$Q$38,$Q$40,$Q$41,$Q$42,$P220,EJ$2,EJ$4,EJ$3)</f>
        <v>0.17051063614645878</v>
      </c>
      <c r="EK220" s="16">
        <f ca="1">_xll.DBRW($B$3,$Q$37,$Q$38,$Q$40,$Q$41,$Q$42,$P220,EK$2,EK$4,EK$3)</f>
        <v>0.163020475025311</v>
      </c>
      <c r="EL220" s="17">
        <f t="shared" ca="1" si="333"/>
        <v>-0.74901611211477814</v>
      </c>
      <c r="EM220" s="14">
        <f t="shared" ca="1" si="334"/>
        <v>-14512.698600425152</v>
      </c>
      <c r="EN220" s="15">
        <f ca="1">_xll.DBRW($B$3,$Q$37,$Q$38,$Q$40,$Q$41,$Q$42,$P220,EN$2,EN$4,EN$3)</f>
        <v>1.7946634218417279</v>
      </c>
      <c r="EO220" s="15">
        <f ca="1">_xll.DBRW($B$3,$Q$37,$Q$38,$Q$40,$Q$41,$Q$42,$P220,EO$2,EO$4,EO$3)</f>
        <v>1</v>
      </c>
      <c r="EP220" s="15">
        <f ca="1">_xll.DBRW($B$3,$Q$37,$Q$38,$Q$40,$Q$41,$Q$42,$P220,EP$2,EP$4,EP$3)</f>
        <v>10.525228586328279</v>
      </c>
      <c r="EQ220" s="15">
        <f ca="1">_xll.DBRW($B$3,$Q$37,$Q$38,$Q$40,$Q$41,$Q$42,$P220,EQ$2,EQ$4,EQ$3)</f>
        <v>184088</v>
      </c>
      <c r="ER220" s="15">
        <f ca="1">_xll.DBRW($B$3,$Q$37,$Q$38,$Q$40,$Q$41,$Q$42,$P220,ER$2,ER$4,ER$3)</f>
        <v>184088</v>
      </c>
      <c r="ES220" s="15">
        <f ca="1">_xll.DBRW($B$3,$Q$37,$Q$38,$Q$40,$Q$41,$Q$42,$P220,ES$2,ES$4,ES$3)</f>
        <v>0.81388140318553182</v>
      </c>
      <c r="ET220" s="15">
        <f ca="1">_xll.DBRW($B$3,$Q$37,$Q$38,$Q$40,$Q$41,$Q$42,$P220,ET$2,ET$4,ET$3)</f>
        <v>1</v>
      </c>
      <c r="EU220" s="15">
        <f ca="1">_xll.DBRW($B$3,$Q$37,$Q$38,$Q$40,$Q$41,$Q$42,$P220,EU$2,EU$4,EU$3)</f>
        <v>4.992510315401586</v>
      </c>
      <c r="EV220" s="15">
        <f ca="1">_xll.DBRW($B$3,$Q$37,$Q$38,$Q$40,$Q$41,$Q$42,$P220,EV$2,EV$4,EV$3)</f>
        <v>206245</v>
      </c>
      <c r="EW220" s="15">
        <f ca="1">_xll.DBRW($B$3,$Q$37,$Q$38,$Q$40,$Q$41,$Q$42,$P220,EW$2,EW$4,EW$3)</f>
        <v>206245</v>
      </c>
      <c r="EX220" s="15">
        <f t="shared" ca="1" si="335"/>
        <v>0.98078201865619608</v>
      </c>
      <c r="EY220" s="15">
        <f t="shared" ca="1" si="336"/>
        <v>0</v>
      </c>
      <c r="EZ220" s="15">
        <f t="shared" ca="1" si="337"/>
        <v>5.5327182709266927</v>
      </c>
      <c r="FA220" s="15">
        <f t="shared" ca="1" si="338"/>
        <v>-180550.20025038184</v>
      </c>
      <c r="FB220" s="15">
        <f t="shared" ca="1" si="339"/>
        <v>0</v>
      </c>
      <c r="FC220" s="15">
        <f t="shared" ca="1" si="340"/>
        <v>173666.28349050716</v>
      </c>
      <c r="FD220" s="15">
        <f t="shared" ca="1" si="341"/>
        <v>-7628.7818405504804</v>
      </c>
      <c r="FE220" s="15">
        <f t="shared" ca="1" si="342"/>
        <v>0</v>
      </c>
      <c r="FF220" s="15">
        <f t="shared" ca="1" si="343"/>
        <v>-14512.698600425152</v>
      </c>
      <c r="FG220" s="15">
        <f t="shared" ca="1" si="344"/>
        <v>-148004.33139957485</v>
      </c>
      <c r="FH220" s="15">
        <f t="shared" ca="1" si="345"/>
        <v>-162517.03</v>
      </c>
      <c r="FI220" s="20"/>
      <c r="FJ220" s="85">
        <f t="shared" ca="1" si="346"/>
        <v>-763424.9215802158</v>
      </c>
      <c r="FK220" s="21"/>
      <c r="FL220" s="22"/>
      <c r="FM220" s="104">
        <f ca="1">_xll.DBRW($B$3,$Q$37,$Q$38,$Q$40,$Q$41,$Q$42,$P220,FM$2,FM$4,FM$3)</f>
        <v>287487.44000000024</v>
      </c>
      <c r="FN220" s="105">
        <f t="shared" ca="1" si="347"/>
        <v>0.14837538525352004</v>
      </c>
      <c r="FO220" s="104">
        <f ca="1">_xll.DBRW($B$3,$Q$37,$Q$38,$Q$40,$Q$41,$Q$42,$P220,FO$2,FO$4,FO$3)</f>
        <v>163842.65</v>
      </c>
      <c r="FP220" s="105">
        <f t="shared" ca="1" si="348"/>
        <v>0.1591199244961754</v>
      </c>
      <c r="FQ220" s="86">
        <f t="shared" ca="1" si="349"/>
        <v>123644.79000000024</v>
      </c>
      <c r="FR220" s="103">
        <f t="shared" ca="1" si="350"/>
        <v>-1.0744539242655367</v>
      </c>
      <c r="FS220" s="23"/>
      <c r="FU220" s="37"/>
      <c r="FV220" s="37"/>
      <c r="FW220" s="37"/>
      <c r="FX220" s="37"/>
      <c r="FY220" s="37"/>
      <c r="FZ220" s="37"/>
      <c r="GA220" s="37"/>
      <c r="GB220" s="37"/>
      <c r="GC220" s="37"/>
      <c r="GD220" s="37"/>
      <c r="GE220" s="37"/>
      <c r="GF220" s="37"/>
      <c r="GG220" s="37"/>
    </row>
    <row r="221" spans="1:189" ht="15" customHeight="1" x14ac:dyDescent="0.25">
      <c r="A221">
        <f t="shared" ca="1" si="272"/>
        <v>1</v>
      </c>
      <c r="C221" s="30"/>
      <c r="D221" s="30"/>
      <c r="E221" s="30">
        <f t="shared" ca="1" si="352"/>
        <v>0</v>
      </c>
      <c r="F221" s="30"/>
      <c r="G221" s="30"/>
      <c r="H221" s="30"/>
      <c r="I221" s="30">
        <f t="shared" ca="1" si="351"/>
        <v>0</v>
      </c>
      <c r="J221" s="30">
        <f t="shared" ca="1" si="273"/>
        <v>0</v>
      </c>
      <c r="K221" s="4"/>
      <c r="L221" s="9"/>
      <c r="M221" s="10"/>
      <c r="N221" s="9"/>
      <c r="O221" s="11"/>
      <c r="P221" s="130" t="s">
        <v>185</v>
      </c>
      <c r="Q221" s="130"/>
      <c r="R221" s="12"/>
      <c r="S221" s="13"/>
      <c r="T221" s="84">
        <f ca="1">_xll.DBRW($B$3,$Q$37,$Q$38,$Q$40,$Q$41,$Q$42,$P221,T$2,T$4,T$3)</f>
        <v>1720350.4800000002</v>
      </c>
      <c r="U221" s="84">
        <f ca="1">_xll.DBRW($B$3,$Q$37,$Q$38,$Q$40,$Q$41,$Q$42,$P221,U$2,U$4,U$3)</f>
        <v>806417</v>
      </c>
      <c r="V221" s="85">
        <f t="shared" ca="1" si="274"/>
        <v>913933.48000000021</v>
      </c>
      <c r="W221" s="106">
        <f t="shared" ca="1" si="275"/>
        <v>1.1333261575586826</v>
      </c>
      <c r="X221" s="15">
        <f ca="1">_xll.DBRW($B$3,$Q$37,$Q$38,$Q$40,$Q$41,$Q$42,$P221,X$2,X$4,X$3)</f>
        <v>-734897.87</v>
      </c>
      <c r="Y221" s="15">
        <f ca="1">_xll.DBRW($B$3,$Q$37,$Q$38,$Q$40,$Q$41,$Q$42,$P221,Y$2,Y$4,Y$3)</f>
        <v>-144551.09000000003</v>
      </c>
      <c r="Z221" s="15">
        <f ca="1">_xll.DBRW($B$3,$Q$37,$Q$38,$Q$40,$Q$41,$Q$42,$P221,Z$2,Z$4,Z$3)</f>
        <v>-76007.320000000007</v>
      </c>
      <c r="AA221" s="15">
        <f ca="1">_xll.DBRW($B$3,$Q$37,$Q$38,$Q$40,$Q$41,$Q$42,$P221,AA$2,AA$4,AA$3)</f>
        <v>-4435.3200000000015</v>
      </c>
      <c r="AB221" s="15">
        <f ca="1">_xll.DBRW($B$3,$Q$37,$Q$38,$Q$40,$Q$41,$Q$42,$P221,AB$2,AB$4,AB$3)</f>
        <v>-298763.95999999996</v>
      </c>
      <c r="AC221" s="15">
        <f ca="1">_xll.DBRW($B$3,$Q$37,$Q$38,$Q$40,$Q$41,$Q$42,$P221,AC$2,AC$4,AC$3)</f>
        <v>-416795.5400000001</v>
      </c>
      <c r="AD221" s="15">
        <f ca="1">_xll.DBRW($B$3,$Q$37,$Q$38,$Q$40,$Q$41,$Q$42,$P221,AD$2,AD$4,AD$3)</f>
        <v>-47275.020000000004</v>
      </c>
      <c r="AE221" s="15">
        <f ca="1">_xll.DBRW($B$3,$Q$37,$Q$38,$Q$40,$Q$41,$Q$42,$P221,AE$2,AE$4,AE$3)</f>
        <v>-87138.34</v>
      </c>
      <c r="AF221" s="15">
        <f ca="1">_xll.DBRW($B$3,$Q$37,$Q$38,$Q$40,$Q$41,$Q$42,$P221,AF$2,AF$4,AF$3)</f>
        <v>-8631.32</v>
      </c>
      <c r="AG221" s="15">
        <f ca="1">_xll.DBRW($B$3,$Q$37,$Q$38,$Q$40,$Q$41,$Q$42,$P221,AG$2,AG$4,AG$3)</f>
        <v>-164914.50000000003</v>
      </c>
      <c r="AH221" s="15">
        <f t="shared" ca="1" si="276"/>
        <v>-318102.3299999999</v>
      </c>
      <c r="AI221" s="15">
        <f t="shared" ca="1" si="277"/>
        <v>-97276.070000000022</v>
      </c>
      <c r="AJ221" s="15">
        <f t="shared" ca="1" si="278"/>
        <v>11131.01999999999</v>
      </c>
      <c r="AK221" s="15">
        <f t="shared" ca="1" si="279"/>
        <v>4195.9999999999982</v>
      </c>
      <c r="AL221" s="15">
        <f t="shared" ca="1" si="280"/>
        <v>-133849.45999999993</v>
      </c>
      <c r="AM221" s="20"/>
      <c r="AN221" s="16">
        <f ca="1">_xll.DBRW($B$3,$Q$37,$Q$38,$Q$40,$Q$41,$Q$42,$P221,AN$2,AN$4,AN$3)</f>
        <v>0.42717915828407238</v>
      </c>
      <c r="AO221" s="16">
        <f ca="1">_xll.DBRW($B$3,$Q$37,$Q$38,$Q$40,$Q$41,$Q$42,$P221,AO$2,AO$4,AO$3)</f>
        <v>0.51684865274417591</v>
      </c>
      <c r="AP221" s="17">
        <f t="shared" ca="1" si="281"/>
        <v>8.9669494460103536</v>
      </c>
      <c r="AQ221" s="14">
        <f t="shared" ca="1" si="282"/>
        <v>154262.95783579641</v>
      </c>
      <c r="AR221" s="18">
        <f ca="1">_xll.DBRW($B$3,$Q$37,$Q$38,$Q$40,$Q$41,$Q$42,$P221,AR$2,AR$4,AR$3)</f>
        <v>46344.91072072072</v>
      </c>
      <c r="AS221" s="19">
        <f ca="1">_xll.DBRW($B$3,$Q$37,$Q$38,$Q$40,$Q$41,$Q$42,$P221,AS$2,AS$4,AS$3)</f>
        <v>8.1132285094464294E-5</v>
      </c>
      <c r="AT221" s="18">
        <f ca="1">_xll.DBRW($B$3,$Q$37,$Q$38,$Q$40,$Q$41,$Q$42,$P221,AT$2,AT$4,AT$3)</f>
        <v>8.8020879210838707</v>
      </c>
      <c r="AU221" s="15">
        <f ca="1">_xll.DBRW($B$3,$Q$37,$Q$38,$Q$40,$Q$41,$Q$42,$P221,AU$2,AU$4,AU$3)</f>
        <v>15.857142857142858</v>
      </c>
      <c r="AV221" s="15">
        <f ca="1">_xll.DBRW($B$3,$Q$37,$Q$38,$Q$40,$Q$41,$Q$42,$P221,AV$2,AV$4,AV$3)</f>
        <v>195448</v>
      </c>
      <c r="AW221" s="18">
        <f ca="1">_xll.DBRW($B$3,$Q$37,$Q$38,$Q$40,$Q$41,$Q$42,$P221,AW$2,AW$4,AW$3)</f>
        <v>23592.200377358495</v>
      </c>
      <c r="AX221" s="19">
        <f ca="1">_xll.DBRW($B$3,$Q$37,$Q$38,$Q$40,$Q$41,$Q$42,$P221,AX$2,AX$4,AX$3)</f>
        <v>6.1690027399683868E-5</v>
      </c>
      <c r="AY221" s="18">
        <f ca="1">_xll.DBRW($B$3,$Q$37,$Q$38,$Q$40,$Q$41,$Q$42,$P221,AY$2,AY$4,AY$3)</f>
        <v>2.8159181222021243</v>
      </c>
      <c r="AZ221" s="15">
        <f ca="1">_xll.DBRW($B$3,$Q$37,$Q$38,$Q$40,$Q$41,$Q$42,$P221,AZ$2,AZ$4,AZ$3)</f>
        <v>17.666666666666668</v>
      </c>
      <c r="BA221" s="15">
        <f ca="1">_xll.DBRW($B$3,$Q$37,$Q$38,$Q$40,$Q$41,$Q$42,$P221,BA$2,BA$4,BA$3)</f>
        <v>286378</v>
      </c>
      <c r="BB221" s="18">
        <f t="shared" ca="1" si="283"/>
        <v>22752.710343362225</v>
      </c>
      <c r="BC221" s="18">
        <f t="shared" ca="1" si="284"/>
        <v>1.9442257694780426E-5</v>
      </c>
      <c r="BD221" s="18">
        <f t="shared" ca="1" si="285"/>
        <v>5.9861697988817468</v>
      </c>
      <c r="BE221" s="15">
        <f t="shared" ca="1" si="286"/>
        <v>-360792.9783018867</v>
      </c>
      <c r="BF221" s="15">
        <f t="shared" ca="1" si="287"/>
        <v>-231610.75412260983</v>
      </c>
      <c r="BG221" s="15">
        <f t="shared" ca="1" si="288"/>
        <v>499793.17113147094</v>
      </c>
      <c r="BH221" s="15">
        <f t="shared" ca="1" si="289"/>
        <v>246873.51912882196</v>
      </c>
      <c r="BI221" s="15">
        <f t="shared" ca="1" si="290"/>
        <v>0</v>
      </c>
      <c r="BJ221" s="15">
        <f t="shared" ca="1" si="291"/>
        <v>154262.95783579635</v>
      </c>
      <c r="BK221" s="15">
        <f t="shared" ca="1" si="292"/>
        <v>-472365.28783579631</v>
      </c>
      <c r="BL221" s="15">
        <f t="shared" ca="1" si="293"/>
        <v>-318102.32999999996</v>
      </c>
      <c r="BM221" s="16">
        <f ca="1">_xll.DBRW($B$3,$Q$37,$Q$38,$Q$40,$Q$41,$Q$42,$P221,BM$2,BM$4,BM$3)</f>
        <v>8.4024209997023397E-2</v>
      </c>
      <c r="BN221" s="16">
        <f ca="1">_xll.DBRW($B$3,$Q$37,$Q$38,$Q$40,$Q$41,$Q$42,$P221,BN$2,BN$4,BN$3)</f>
        <v>5.8623540922376392E-2</v>
      </c>
      <c r="BO221" s="17">
        <f t="shared" ca="1" si="294"/>
        <v>-2.5400669074647007</v>
      </c>
      <c r="BP221" s="14">
        <f t="shared" ca="1" si="295"/>
        <v>-43698.053234890147</v>
      </c>
      <c r="BQ221" s="15">
        <f ca="1">_xll.DBRW($B$3,$Q$37,$Q$38,$Q$40,$Q$41,$Q$42,$P221,BQ$2,BQ$4,BQ$3)</f>
        <v>0.73958848389341425</v>
      </c>
      <c r="BR221" s="15">
        <f ca="1">_xll.DBRW($B$3,$Q$37,$Q$38,$Q$40,$Q$41,$Q$42,$P221,BR$2,BR$4,BR$3)</f>
        <v>1</v>
      </c>
      <c r="BS221" s="15">
        <f ca="1">_xll.DBRW($B$3,$Q$37,$Q$38,$Q$40,$Q$41,$Q$42,$P221,BS$2,BS$4,BS$3)</f>
        <v>8.8020879210838707</v>
      </c>
      <c r="BT221" s="15">
        <f ca="1">_xll.DBRW($B$3,$Q$37,$Q$38,$Q$40,$Q$41,$Q$42,$P221,BT$2,BT$4,BT$3)</f>
        <v>195448</v>
      </c>
      <c r="BU221" s="15">
        <f ca="1">_xll.DBRW($B$3,$Q$37,$Q$38,$Q$40,$Q$41,$Q$42,$P221,BU$2,BU$4,BU$3)</f>
        <v>195448</v>
      </c>
      <c r="BV221" s="15">
        <f ca="1">_xll.DBRW($B$3,$Q$37,$Q$38,$Q$40,$Q$41,$Q$42,$P221,BV$2,BV$4,BV$3)</f>
        <v>0.16507909127097753</v>
      </c>
      <c r="BW221" s="15">
        <f ca="1">_xll.DBRW($B$3,$Q$37,$Q$38,$Q$40,$Q$41,$Q$42,$P221,BW$2,BW$4,BW$3)</f>
        <v>1</v>
      </c>
      <c r="BX221" s="15">
        <f ca="1">_xll.DBRW($B$3,$Q$37,$Q$38,$Q$40,$Q$41,$Q$42,$P221,BX$2,BX$4,BX$3)</f>
        <v>2.8159181222021243</v>
      </c>
      <c r="BY221" s="15">
        <f ca="1">_xll.DBRW($B$3,$Q$37,$Q$38,$Q$40,$Q$41,$Q$42,$P221,BY$2,BY$4,BY$3)</f>
        <v>286378</v>
      </c>
      <c r="BZ221" s="15">
        <f ca="1">_xll.DBRW($B$3,$Q$37,$Q$38,$Q$40,$Q$41,$Q$42,$P221,BZ$2,BZ$4,BZ$3)</f>
        <v>286378</v>
      </c>
      <c r="CA221" s="15">
        <f t="shared" ca="1" si="296"/>
        <v>0.57450939262243672</v>
      </c>
      <c r="CB221" s="15">
        <f t="shared" ca="1" si="297"/>
        <v>0</v>
      </c>
      <c r="CC221" s="15">
        <f t="shared" ca="1" si="298"/>
        <v>5.9861697988817468</v>
      </c>
      <c r="CD221" s="15">
        <f t="shared" ca="1" si="299"/>
        <v>-112286.71176927001</v>
      </c>
      <c r="CE221" s="15">
        <f t="shared" ca="1" si="300"/>
        <v>0</v>
      </c>
      <c r="CF221" s="15">
        <f t="shared" ca="1" si="301"/>
        <v>98307.058178860505</v>
      </c>
      <c r="CG221" s="15">
        <f t="shared" ca="1" si="302"/>
        <v>-29718.39964448064</v>
      </c>
      <c r="CH221" s="15">
        <f t="shared" ca="1" si="303"/>
        <v>0</v>
      </c>
      <c r="CI221" s="15">
        <f t="shared" ca="1" si="304"/>
        <v>-43698.053234890147</v>
      </c>
      <c r="CJ221" s="15">
        <f t="shared" ca="1" si="305"/>
        <v>-53578.016765109875</v>
      </c>
      <c r="CK221" s="15">
        <f t="shared" ca="1" si="306"/>
        <v>-97276.070000000022</v>
      </c>
      <c r="CL221" s="16">
        <f ca="1">_xll.DBRW($B$3,$Q$37,$Q$38,$Q$40,$Q$41,$Q$42,$P221,CL$2,CL$4,CL$3)</f>
        <v>4.418129961518074E-2</v>
      </c>
      <c r="CM221" s="16">
        <f ca="1">_xll.DBRW($B$3,$Q$37,$Q$38,$Q$40,$Q$41,$Q$42,$P221,CM$2,CM$4,CM$3)</f>
        <v>0.10805617937121861</v>
      </c>
      <c r="CN221" s="17">
        <f t="shared" ca="1" si="307"/>
        <v>6.3874879756037863</v>
      </c>
      <c r="CO221" s="14">
        <f t="shared" ca="1" si="308"/>
        <v>109887.18004824204</v>
      </c>
      <c r="CP221" s="15">
        <f ca="1">_xll.DBRW($B$3,$Q$37,$Q$38,$Q$40,$Q$41,$Q$42,$P221,CP$2,CP$4,CP$3)</f>
        <v>1.8038998457339506</v>
      </c>
      <c r="CQ221" s="15">
        <f ca="1">_xll.DBRW($B$3,$Q$37,$Q$38,$Q$40,$Q$41,$Q$42,$P221,CQ$2,CQ$4,CQ$3)</f>
        <v>0.2155816380827637</v>
      </c>
      <c r="CR221" s="15">
        <f ca="1">_xll.DBRW($B$3,$Q$37,$Q$38,$Q$40,$Q$41,$Q$42,$P221,CR$2,CR$4,CR$3)</f>
        <v>8.8020879210838707</v>
      </c>
      <c r="CS221" s="15">
        <f ca="1">_xll.DBRW($B$3,$Q$37,$Q$38,$Q$40,$Q$41,$Q$42,$P221,CS$2,CS$4,CS$3)</f>
        <v>42135</v>
      </c>
      <c r="CT221" s="15">
        <f ca="1">_xll.DBRW($B$3,$Q$37,$Q$38,$Q$40,$Q$41,$Q$42,$P221,CT$2,CT$4,CT$3)</f>
        <v>195448</v>
      </c>
      <c r="CU221" s="15">
        <f ca="1">_xll.DBRW($B$3,$Q$37,$Q$38,$Q$40,$Q$41,$Q$42,$P221,CU$2,CU$4,CU$3)</f>
        <v>0.9975083566097348</v>
      </c>
      <c r="CV221" s="15">
        <f ca="1">_xll.DBRW($B$3,$Q$37,$Q$38,$Q$40,$Q$41,$Q$42,$P221,CV$2,CV$4,CV$3)</f>
        <v>0.30503739812415759</v>
      </c>
      <c r="CW221" s="15">
        <f ca="1">_xll.DBRW($B$3,$Q$37,$Q$38,$Q$40,$Q$41,$Q$42,$P221,CW$2,CW$4,CW$3)</f>
        <v>2.8159181222021243</v>
      </c>
      <c r="CX221" s="15">
        <f ca="1">_xll.DBRW($B$3,$Q$37,$Q$38,$Q$40,$Q$41,$Q$42,$P221,CX$2,CX$4,CX$3)</f>
        <v>87356</v>
      </c>
      <c r="CY221" s="15">
        <f ca="1">_xll.DBRW($B$3,$Q$37,$Q$38,$Q$40,$Q$41,$Q$42,$P221,CY$2,CY$4,CY$3)</f>
        <v>286378</v>
      </c>
      <c r="CZ221" s="15">
        <f t="shared" ca="1" si="309"/>
        <v>0.80639148912421577</v>
      </c>
      <c r="DA221" s="15">
        <f t="shared" ca="1" si="310"/>
        <v>-8.9455760041393884E-2</v>
      </c>
      <c r="DB221" s="15">
        <f t="shared" ca="1" si="311"/>
        <v>5.9861697988817468</v>
      </c>
      <c r="DC221" s="15">
        <f t="shared" ca="1" si="312"/>
        <v>-33977.305394248833</v>
      </c>
      <c r="DD221" s="15">
        <f t="shared" ca="1" si="313"/>
        <v>22290.029423021642</v>
      </c>
      <c r="DE221" s="15">
        <f t="shared" ca="1" si="314"/>
        <v>51691.454068310857</v>
      </c>
      <c r="DF221" s="15">
        <f t="shared" ca="1" si="315"/>
        <v>69883.001951158367</v>
      </c>
      <c r="DG221" s="15">
        <f t="shared" ca="1" si="316"/>
        <v>0</v>
      </c>
      <c r="DH221" s="15">
        <f t="shared" ca="1" si="317"/>
        <v>109887.18004824204</v>
      </c>
      <c r="DI221" s="15">
        <f t="shared" ca="1" si="318"/>
        <v>-98756.160048242047</v>
      </c>
      <c r="DJ221" s="15">
        <f t="shared" ca="1" si="319"/>
        <v>11131.01999999999</v>
      </c>
      <c r="DK221" s="16">
        <f ca="1">_xll.DBRW($B$3,$Q$37,$Q$38,$Q$40,$Q$41,$Q$42,$P221,DK$2,DK$4,DK$3)</f>
        <v>2.5781490757627486E-3</v>
      </c>
      <c r="DL221" s="16">
        <f ca="1">_xll.DBRW($B$3,$Q$37,$Q$38,$Q$40,$Q$41,$Q$42,$P221,DL$2,DL$4,DL$3)</f>
        <v>1.0703296185472281E-2</v>
      </c>
      <c r="DM221" s="17">
        <f t="shared" ca="1" si="320"/>
        <v>0.81251471097095318</v>
      </c>
      <c r="DN221" s="14">
        <f t="shared" ca="1" si="321"/>
        <v>13978.100730259406</v>
      </c>
      <c r="DO221" s="15">
        <f ca="1">_xll.DBRW($B$3,$Q$37,$Q$38,$Q$40,$Q$41,$Q$42,$P221,DO$2,DO$4,DO$3)</f>
        <v>2.435730996078949E-2</v>
      </c>
      <c r="DP221" s="15">
        <f ca="1">_xll.DBRW($B$3,$Q$37,$Q$38,$Q$40,$Q$41,$Q$42,$P221,DP$2,DP$4,DP$3)</f>
        <v>0.93167492120666362</v>
      </c>
      <c r="DQ221" s="15">
        <f ca="1">_xll.DBRW($B$3,$Q$37,$Q$38,$Q$40,$Q$41,$Q$42,$P221,DQ$2,DQ$4,DQ$3)</f>
        <v>8.8020879210838707</v>
      </c>
      <c r="DR221" s="15">
        <f ca="1">_xll.DBRW($B$3,$Q$37,$Q$38,$Q$40,$Q$41,$Q$42,$P221,DR$2,DR$4,DR$3)</f>
        <v>182094</v>
      </c>
      <c r="DS221" s="15">
        <f ca="1">_xll.DBRW($B$3,$Q$37,$Q$38,$Q$40,$Q$41,$Q$42,$P221,DS$2,DS$4,DS$3)</f>
        <v>195448</v>
      </c>
      <c r="DT221" s="15">
        <f ca="1">_xll.DBRW($B$3,$Q$37,$Q$38,$Q$40,$Q$41,$Q$42,$P221,DT$2,DT$4,DT$3)</f>
        <v>0</v>
      </c>
      <c r="DU221" s="15">
        <f ca="1">_xll.DBRW($B$3,$Q$37,$Q$38,$Q$40,$Q$41,$Q$42,$P221,DU$2,DU$4,DU$3)</f>
        <v>0</v>
      </c>
      <c r="DV221" s="15">
        <f ca="1">_xll.DBRW($B$3,$Q$37,$Q$38,$Q$40,$Q$41,$Q$42,$P221,DV$2,DV$4,DV$3)</f>
        <v>2.8159181222021243</v>
      </c>
      <c r="DW221" s="15">
        <f ca="1">_xll.DBRW($B$3,$Q$37,$Q$38,$Q$40,$Q$41,$Q$42,$P221,DW$2,DW$4,DW$3)</f>
        <v>0</v>
      </c>
      <c r="DX221" s="15">
        <f ca="1">_xll.DBRW($B$3,$Q$37,$Q$38,$Q$40,$Q$41,$Q$42,$P221,DX$2,DX$4,DX$3)</f>
        <v>286378</v>
      </c>
      <c r="DY221" s="15">
        <f t="shared" ca="1" si="322"/>
        <v>2.435730996078949E-2</v>
      </c>
      <c r="DZ221" s="15">
        <f t="shared" ca="1" si="323"/>
        <v>0.93167492120666362</v>
      </c>
      <c r="EA221" s="15">
        <f t="shared" ca="1" si="324"/>
        <v>5.9861697988817468</v>
      </c>
      <c r="EB221" s="15">
        <f t="shared" ca="1" si="325"/>
        <v>0</v>
      </c>
      <c r="EC221" s="15">
        <f t="shared" ca="1" si="326"/>
        <v>0</v>
      </c>
      <c r="ED221" s="15">
        <f t="shared" ca="1" si="327"/>
        <v>3016.3955268816285</v>
      </c>
      <c r="EE221" s="15">
        <f t="shared" ca="1" si="328"/>
        <v>0</v>
      </c>
      <c r="EF221" s="15">
        <f t="shared" ca="1" si="329"/>
        <v>10961.705203377778</v>
      </c>
      <c r="EG221" s="15">
        <f t="shared" ca="1" si="330"/>
        <v>13978.100730259406</v>
      </c>
      <c r="EH221" s="15">
        <f t="shared" ca="1" si="331"/>
        <v>-9782.100730259408</v>
      </c>
      <c r="EI221" s="15">
        <f t="shared" ca="1" si="332"/>
        <v>4195.9999999999982</v>
      </c>
      <c r="EJ221" s="16">
        <f ca="1">_xll.DBRW($B$3,$Q$37,$Q$38,$Q$40,$Q$41,$Q$42,$P221,EJ$2,EJ$4,EJ$3)</f>
        <v>0.17366458955503064</v>
      </c>
      <c r="EK221" s="16">
        <f ca="1">_xll.DBRW($B$3,$Q$37,$Q$38,$Q$40,$Q$41,$Q$42,$P221,EK$2,EK$4,EK$3)</f>
        <v>0.20450275725834158</v>
      </c>
      <c r="EL221" s="17">
        <f t="shared" ca="1" si="333"/>
        <v>3.0838167703310937</v>
      </c>
      <c r="EM221" s="14">
        <f t="shared" ca="1" si="334"/>
        <v>53052.456610711466</v>
      </c>
      <c r="EN221" s="15">
        <f ca="1">_xll.DBRW($B$3,$Q$37,$Q$38,$Q$40,$Q$41,$Q$42,$P221,EN$2,EN$4,EN$3)</f>
        <v>1.5286109860423231</v>
      </c>
      <c r="EO221" s="15">
        <f ca="1">_xll.DBRW($B$3,$Q$37,$Q$38,$Q$40,$Q$41,$Q$42,$P221,EO$2,EO$4,EO$3)</f>
        <v>1</v>
      </c>
      <c r="EP221" s="15">
        <f ca="1">_xll.DBRW($B$3,$Q$37,$Q$38,$Q$40,$Q$41,$Q$42,$P221,EP$2,EP$4,EP$3)</f>
        <v>8.8020879210838707</v>
      </c>
      <c r="EQ221" s="15">
        <f ca="1">_xll.DBRW($B$3,$Q$37,$Q$38,$Q$40,$Q$41,$Q$42,$P221,EQ$2,EQ$4,EQ$3)</f>
        <v>195448</v>
      </c>
      <c r="ER221" s="15">
        <f ca="1">_xll.DBRW($B$3,$Q$37,$Q$38,$Q$40,$Q$41,$Q$42,$P221,ER$2,ER$4,ER$3)</f>
        <v>195448</v>
      </c>
      <c r="ES221" s="15">
        <f ca="1">_xll.DBRW($B$3,$Q$37,$Q$38,$Q$40,$Q$41,$Q$42,$P221,ES$2,ES$4,ES$3)</f>
        <v>0.5758630202040661</v>
      </c>
      <c r="ET221" s="15">
        <f ca="1">_xll.DBRW($B$3,$Q$37,$Q$38,$Q$40,$Q$41,$Q$42,$P221,ET$2,ET$4,ET$3)</f>
        <v>1</v>
      </c>
      <c r="EU221" s="15">
        <f ca="1">_xll.DBRW($B$3,$Q$37,$Q$38,$Q$40,$Q$41,$Q$42,$P221,EU$2,EU$4,EU$3)</f>
        <v>2.8159181222021243</v>
      </c>
      <c r="EV221" s="15">
        <f ca="1">_xll.DBRW($B$3,$Q$37,$Q$38,$Q$40,$Q$41,$Q$42,$P221,EV$2,EV$4,EV$3)</f>
        <v>286378</v>
      </c>
      <c r="EW221" s="15">
        <f ca="1">_xll.DBRW($B$3,$Q$37,$Q$38,$Q$40,$Q$41,$Q$42,$P221,EW$2,EW$4,EW$3)</f>
        <v>286378</v>
      </c>
      <c r="EX221" s="15">
        <f t="shared" ca="1" si="335"/>
        <v>0.95274796583825705</v>
      </c>
      <c r="EY221" s="15">
        <f t="shared" ca="1" si="336"/>
        <v>0</v>
      </c>
      <c r="EZ221" s="15">
        <f t="shared" ca="1" si="337"/>
        <v>5.9861697988817468</v>
      </c>
      <c r="FA221" s="15">
        <f t="shared" ca="1" si="338"/>
        <v>-186212.68442715568</v>
      </c>
      <c r="FB221" s="15">
        <f t="shared" ca="1" si="339"/>
        <v>0</v>
      </c>
      <c r="FC221" s="15">
        <f t="shared" ca="1" si="340"/>
        <v>203184.95002332222</v>
      </c>
      <c r="FD221" s="15">
        <f t="shared" ca="1" si="341"/>
        <v>36080.191014544922</v>
      </c>
      <c r="FE221" s="15">
        <f t="shared" ca="1" si="342"/>
        <v>0</v>
      </c>
      <c r="FF221" s="15">
        <f t="shared" ca="1" si="343"/>
        <v>53052.456610711466</v>
      </c>
      <c r="FG221" s="15">
        <f t="shared" ca="1" si="344"/>
        <v>-186901.9166107114</v>
      </c>
      <c r="FH221" s="15">
        <f t="shared" ca="1" si="345"/>
        <v>-133849.45999999993</v>
      </c>
      <c r="FI221" s="20"/>
      <c r="FJ221" s="85">
        <f t="shared" ca="1" si="346"/>
        <v>-821383.48199011909</v>
      </c>
      <c r="FK221" s="21"/>
      <c r="FL221" s="22"/>
      <c r="FM221" s="104">
        <f ca="1">_xll.DBRW($B$3,$Q$37,$Q$38,$Q$40,$Q$41,$Q$42,$P221,FM$2,FM$4,FM$3)</f>
        <v>461694.92000000022</v>
      </c>
      <c r="FN221" s="105">
        <f t="shared" ca="1" si="347"/>
        <v>0.26837259347293008</v>
      </c>
      <c r="FO221" s="104">
        <f ca="1">_xll.DBRW($B$3,$Q$37,$Q$38,$Q$40,$Q$41,$Q$42,$P221,FO$2,FO$4,FO$3)</f>
        <v>81662.279999999853</v>
      </c>
      <c r="FP221" s="105">
        <f t="shared" ca="1" si="348"/>
        <v>0.10126557351841523</v>
      </c>
      <c r="FQ221" s="86">
        <f t="shared" ca="1" si="349"/>
        <v>380032.64000000036</v>
      </c>
      <c r="FR221" s="103">
        <f t="shared" ca="1" si="350"/>
        <v>16.710701995451487</v>
      </c>
      <c r="FS221" s="23"/>
      <c r="FU221" s="37"/>
      <c r="FV221" s="37"/>
      <c r="FW221" s="37"/>
      <c r="FX221" s="37"/>
      <c r="FY221" s="37"/>
      <c r="FZ221" s="37"/>
      <c r="GA221" s="37"/>
      <c r="GB221" s="37"/>
      <c r="GC221" s="37"/>
      <c r="GD221" s="37"/>
      <c r="GE221" s="37"/>
      <c r="GF221" s="37"/>
      <c r="GG221" s="37"/>
    </row>
    <row r="222" spans="1:189" ht="15" customHeight="1" x14ac:dyDescent="0.25">
      <c r="A222">
        <f t="shared" ca="1" si="272"/>
        <v>1</v>
      </c>
      <c r="C222" s="30"/>
      <c r="D222" s="30"/>
      <c r="E222" s="30">
        <f t="shared" ca="1" si="352"/>
        <v>0</v>
      </c>
      <c r="F222" s="30"/>
      <c r="G222" s="30"/>
      <c r="H222" s="30"/>
      <c r="I222" s="30">
        <f t="shared" ca="1" si="351"/>
        <v>0</v>
      </c>
      <c r="J222" s="30">
        <f t="shared" ca="1" si="273"/>
        <v>0</v>
      </c>
      <c r="K222" s="4"/>
      <c r="L222" s="9"/>
      <c r="M222" s="10"/>
      <c r="N222" s="9"/>
      <c r="O222" s="11"/>
      <c r="P222" s="130" t="s">
        <v>188</v>
      </c>
      <c r="Q222" s="130"/>
      <c r="R222" s="12"/>
      <c r="S222" s="13"/>
      <c r="T222" s="84">
        <f ca="1">_xll.DBRW($B$3,$Q$37,$Q$38,$Q$40,$Q$41,$Q$42,$P222,T$2,T$4,T$3)</f>
        <v>2301600</v>
      </c>
      <c r="U222" s="84">
        <f ca="1">_xll.DBRW($B$3,$Q$37,$Q$38,$Q$40,$Q$41,$Q$42,$P222,U$2,U$4,U$3)</f>
        <v>1349990.08</v>
      </c>
      <c r="V222" s="85">
        <f t="shared" ca="1" si="274"/>
        <v>951609.91999999993</v>
      </c>
      <c r="W222" s="106">
        <f t="shared" ca="1" si="275"/>
        <v>0.70490141675707707</v>
      </c>
      <c r="X222" s="15">
        <f ca="1">_xll.DBRW($B$3,$Q$37,$Q$38,$Q$40,$Q$41,$Q$42,$P222,X$2,X$4,X$3)</f>
        <v>-775951.67</v>
      </c>
      <c r="Y222" s="15">
        <f ca="1">_xll.DBRW($B$3,$Q$37,$Q$38,$Q$40,$Q$41,$Q$42,$P222,Y$2,Y$4,Y$3)</f>
        <v>-230990.87</v>
      </c>
      <c r="Z222" s="15">
        <f ca="1">_xll.DBRW($B$3,$Q$37,$Q$38,$Q$40,$Q$41,$Q$42,$P222,Z$2,Z$4,Z$3)</f>
        <v>-221980.7</v>
      </c>
      <c r="AA222" s="15">
        <f ca="1">_xll.DBRW($B$3,$Q$37,$Q$38,$Q$40,$Q$41,$Q$42,$P222,AA$2,AA$4,AA$3)</f>
        <v>-257506.88</v>
      </c>
      <c r="AB222" s="15">
        <f ca="1">_xll.DBRW($B$3,$Q$37,$Q$38,$Q$40,$Q$41,$Q$42,$P222,AB$2,AB$4,AB$3)</f>
        <v>-476590.96000000008</v>
      </c>
      <c r="AC222" s="15">
        <f ca="1">_xll.DBRW($B$3,$Q$37,$Q$38,$Q$40,$Q$41,$Q$42,$P222,AC$2,AC$4,AC$3)</f>
        <v>-451595.64999999997</v>
      </c>
      <c r="AD222" s="15">
        <f ca="1">_xll.DBRW($B$3,$Q$37,$Q$38,$Q$40,$Q$41,$Q$42,$P222,AD$2,AD$4,AD$3)</f>
        <v>-140110.87000000002</v>
      </c>
      <c r="AE222" s="15">
        <f ca="1">_xll.DBRW($B$3,$Q$37,$Q$38,$Q$40,$Q$41,$Q$42,$P222,AE$2,AE$4,AE$3)</f>
        <v>-143982.63</v>
      </c>
      <c r="AF222" s="15">
        <f ca="1">_xll.DBRW($B$3,$Q$37,$Q$38,$Q$40,$Q$41,$Q$42,$P222,AF$2,AF$4,AF$3)</f>
        <v>-144243.01999999999</v>
      </c>
      <c r="AG222" s="15">
        <f ca="1">_xll.DBRW($B$3,$Q$37,$Q$38,$Q$40,$Q$41,$Q$42,$P222,AG$2,AG$4,AG$3)</f>
        <v>-235917.00999999998</v>
      </c>
      <c r="AH222" s="15">
        <f t="shared" ca="1" si="276"/>
        <v>-324356.02000000008</v>
      </c>
      <c r="AI222" s="15">
        <f t="shared" ca="1" si="277"/>
        <v>-90879.999999999971</v>
      </c>
      <c r="AJ222" s="15">
        <f t="shared" ca="1" si="278"/>
        <v>-77998.070000000007</v>
      </c>
      <c r="AK222" s="15">
        <f t="shared" ca="1" si="279"/>
        <v>-113263.86000000002</v>
      </c>
      <c r="AL222" s="15">
        <f t="shared" ca="1" si="280"/>
        <v>-240673.9500000001</v>
      </c>
      <c r="AM222" s="20"/>
      <c r="AN222" s="16">
        <f ca="1">_xll.DBRW($B$3,$Q$37,$Q$38,$Q$40,$Q$41,$Q$42,$P222,AN$2,AN$4,AN$3)</f>
        <v>0.33713576207855406</v>
      </c>
      <c r="AO222" s="16">
        <f ca="1">_xll.DBRW($B$3,$Q$37,$Q$38,$Q$40,$Q$41,$Q$42,$P222,AO$2,AO$4,AO$3)</f>
        <v>0.33451775438231363</v>
      </c>
      <c r="AP222" s="17">
        <f t="shared" ca="1" si="281"/>
        <v>-0.26180076962404319</v>
      </c>
      <c r="AQ222" s="14">
        <f t="shared" ca="1" si="282"/>
        <v>-6025.6065136669786</v>
      </c>
      <c r="AR222" s="18">
        <f ca="1">_xll.DBRW($B$3,$Q$37,$Q$38,$Q$40,$Q$41,$Q$42,$P222,AR$2,AR$4,AR$3)</f>
        <v>37649.280446385244</v>
      </c>
      <c r="AS222" s="19">
        <f ca="1">_xll.DBRW($B$3,$Q$37,$Q$38,$Q$40,$Q$41,$Q$42,$P222,AS$2,AS$4,AS$3)</f>
        <v>4.0290576970445761E-5</v>
      </c>
      <c r="AT222" s="18">
        <f ca="1">_xll.DBRW($B$3,$Q$37,$Q$38,$Q$40,$Q$41,$Q$42,$P222,AT$2,AT$4,AT$3)</f>
        <v>4.4994076640066938</v>
      </c>
      <c r="AU222" s="15">
        <f ca="1">_xll.DBRW($B$3,$Q$37,$Q$38,$Q$40,$Q$41,$Q$42,$P222,AU$2,AU$4,AU$3)</f>
        <v>20.610000000000003</v>
      </c>
      <c r="AV222" s="15">
        <f ca="1">_xll.DBRW($B$3,$Q$37,$Q$38,$Q$40,$Q$41,$Q$42,$P222,AV$2,AV$4,AV$3)</f>
        <v>511534</v>
      </c>
      <c r="AW222" s="18">
        <f ca="1">_xll.DBRW($B$3,$Q$37,$Q$38,$Q$40,$Q$41,$Q$42,$P222,AW$2,AW$4,AW$3)</f>
        <v>22459.065025487998</v>
      </c>
      <c r="AX222" s="19">
        <f ca="1">_xll.DBRW($B$3,$Q$37,$Q$38,$Q$40,$Q$41,$Q$42,$P222,AX$2,AX$4,AX$3)</f>
        <v>3.1287587506438017E-5</v>
      </c>
      <c r="AY222" s="18">
        <f ca="1">_xll.DBRW($B$3,$Q$37,$Q$38,$Q$40,$Q$41,$Q$42,$P222,AY$2,AY$4,AY$3)</f>
        <v>2.1006058814284847</v>
      </c>
      <c r="AZ222" s="15">
        <f ca="1">_xll.DBRW($B$3,$Q$37,$Q$38,$Q$40,$Q$41,$Q$42,$P222,AZ$2,AZ$4,AZ$3)</f>
        <v>20.107500000000002</v>
      </c>
      <c r="BA222" s="15">
        <f ca="1">_xll.DBRW($B$3,$Q$37,$Q$38,$Q$40,$Q$41,$Q$42,$P222,BA$2,BA$4,BA$3)</f>
        <v>642667</v>
      </c>
      <c r="BB222" s="18">
        <f t="shared" ca="1" si="283"/>
        <v>15190.215420897246</v>
      </c>
      <c r="BC222" s="18">
        <f t="shared" ca="1" si="284"/>
        <v>9.0029894640077435E-6</v>
      </c>
      <c r="BD222" s="18">
        <f t="shared" ca="1" si="285"/>
        <v>2.3988017825782091</v>
      </c>
      <c r="BE222" s="15">
        <f t="shared" ca="1" si="286"/>
        <v>-313070.33982469229</v>
      </c>
      <c r="BF222" s="15">
        <f t="shared" ca="1" si="287"/>
        <v>-223279.74977782276</v>
      </c>
      <c r="BG222" s="15">
        <f t="shared" ca="1" si="288"/>
        <v>413688.7315369451</v>
      </c>
      <c r="BH222" s="15">
        <f t="shared" ca="1" si="289"/>
        <v>116635.75155190297</v>
      </c>
      <c r="BI222" s="15">
        <f t="shared" ca="1" si="290"/>
        <v>0</v>
      </c>
      <c r="BJ222" s="15">
        <f t="shared" ca="1" si="291"/>
        <v>-6025.6065136670368</v>
      </c>
      <c r="BK222" s="15">
        <f t="shared" ca="1" si="292"/>
        <v>-318330.4134863331</v>
      </c>
      <c r="BL222" s="15">
        <f t="shared" ca="1" si="293"/>
        <v>-324356.02000000014</v>
      </c>
      <c r="BM222" s="16">
        <f ca="1">_xll.DBRW($B$3,$Q$37,$Q$38,$Q$40,$Q$41,$Q$42,$P222,BM$2,BM$4,BM$3)</f>
        <v>0.10036099669794925</v>
      </c>
      <c r="BN222" s="16">
        <f ca="1">_xll.DBRW($B$3,$Q$37,$Q$38,$Q$40,$Q$41,$Q$42,$P222,BN$2,BN$4,BN$3)</f>
        <v>0.10378659226888542</v>
      </c>
      <c r="BO222" s="17">
        <f t="shared" ca="1" si="294"/>
        <v>0.34255955709361768</v>
      </c>
      <c r="BP222" s="14">
        <f t="shared" ca="1" si="295"/>
        <v>7884.3507660666946</v>
      </c>
      <c r="BQ222" s="15">
        <f ca="1">_xll.DBRW($B$3,$Q$37,$Q$38,$Q$40,$Q$41,$Q$42,$P222,BQ$2,BQ$4,BQ$3)</f>
        <v>0.45156503771010331</v>
      </c>
      <c r="BR222" s="15">
        <f ca="1">_xll.DBRW($B$3,$Q$37,$Q$38,$Q$40,$Q$41,$Q$42,$P222,BR$2,BR$4,BR$3)</f>
        <v>1</v>
      </c>
      <c r="BS222" s="15">
        <f ca="1">_xll.DBRW($B$3,$Q$37,$Q$38,$Q$40,$Q$41,$Q$42,$P222,BS$2,BS$4,BS$3)</f>
        <v>4.4994076640066938</v>
      </c>
      <c r="BT222" s="15">
        <f ca="1">_xll.DBRW($B$3,$Q$37,$Q$38,$Q$40,$Q$41,$Q$42,$P222,BT$2,BT$4,BT$3)</f>
        <v>511534</v>
      </c>
      <c r="BU222" s="15">
        <f ca="1">_xll.DBRW($B$3,$Q$37,$Q$38,$Q$40,$Q$41,$Q$42,$P222,BU$2,BU$4,BU$3)</f>
        <v>511534</v>
      </c>
      <c r="BV222" s="15">
        <f ca="1">_xll.DBRW($B$3,$Q$37,$Q$38,$Q$40,$Q$41,$Q$42,$P222,BV$2,BV$4,BV$3)</f>
        <v>0.21801472613344083</v>
      </c>
      <c r="BW222" s="15">
        <f ca="1">_xll.DBRW($B$3,$Q$37,$Q$38,$Q$40,$Q$41,$Q$42,$P222,BW$2,BW$4,BW$3)</f>
        <v>1</v>
      </c>
      <c r="BX222" s="15">
        <f ca="1">_xll.DBRW($B$3,$Q$37,$Q$38,$Q$40,$Q$41,$Q$42,$P222,BX$2,BX$4,BX$3)</f>
        <v>2.1006058814284847</v>
      </c>
      <c r="BY222" s="15">
        <f ca="1">_xll.DBRW($B$3,$Q$37,$Q$38,$Q$40,$Q$41,$Q$42,$P222,BY$2,BY$4,BY$3)</f>
        <v>642667</v>
      </c>
      <c r="BZ222" s="15">
        <f ca="1">_xll.DBRW($B$3,$Q$37,$Q$38,$Q$40,$Q$41,$Q$42,$P222,BZ$2,BZ$4,BZ$3)</f>
        <v>642667</v>
      </c>
      <c r="CA222" s="15">
        <f t="shared" ca="1" si="296"/>
        <v>0.23355031157666248</v>
      </c>
      <c r="CB222" s="15">
        <f t="shared" ca="1" si="297"/>
        <v>0</v>
      </c>
      <c r="CC222" s="15">
        <f t="shared" ca="1" si="298"/>
        <v>2.3988017825782091</v>
      </c>
      <c r="CD222" s="15">
        <f t="shared" ca="1" si="299"/>
        <v>-119468.92508205646</v>
      </c>
      <c r="CE222" s="15">
        <f t="shared" ca="1" si="300"/>
        <v>0</v>
      </c>
      <c r="CF222" s="15">
        <f t="shared" ca="1" si="301"/>
        <v>123149.83484334195</v>
      </c>
      <c r="CG222" s="15">
        <f t="shared" ca="1" si="302"/>
        <v>4203.4410047812125</v>
      </c>
      <c r="CH222" s="15">
        <f t="shared" ca="1" si="303"/>
        <v>0</v>
      </c>
      <c r="CI222" s="15">
        <f t="shared" ca="1" si="304"/>
        <v>7884.3507660666946</v>
      </c>
      <c r="CJ222" s="15">
        <f t="shared" ca="1" si="305"/>
        <v>-98764.350766066666</v>
      </c>
      <c r="CK222" s="15">
        <f t="shared" ca="1" si="306"/>
        <v>-90879.999999999971</v>
      </c>
      <c r="CL222" s="16">
        <f ca="1">_xll.DBRW($B$3,$Q$37,$Q$38,$Q$40,$Q$41,$Q$42,$P222,CL$2,CL$4,CL$3)</f>
        <v>9.644625477928398E-2</v>
      </c>
      <c r="CM222" s="16">
        <f ca="1">_xll.DBRW($B$3,$Q$37,$Q$38,$Q$40,$Q$41,$Q$42,$P222,CM$2,CM$4,CM$3)</f>
        <v>0.10665458371368181</v>
      </c>
      <c r="CN222" s="17">
        <f t="shared" ca="1" si="307"/>
        <v>1.0208328934397826</v>
      </c>
      <c r="CO222" s="14">
        <f t="shared" ca="1" si="308"/>
        <v>23495.489875410029</v>
      </c>
      <c r="CP222" s="15">
        <f ca="1">_xll.DBRW($B$3,$Q$37,$Q$38,$Q$40,$Q$41,$Q$42,$P222,CP$2,CP$4,CP$3)</f>
        <v>1.8450730355037879</v>
      </c>
      <c r="CQ222" s="15">
        <f ca="1">_xll.DBRW($B$3,$Q$37,$Q$38,$Q$40,$Q$41,$Q$42,$P222,CQ$2,CQ$4,CQ$3)</f>
        <v>0.23519449342565693</v>
      </c>
      <c r="CR222" s="15">
        <f ca="1">_xll.DBRW($B$3,$Q$37,$Q$38,$Q$40,$Q$41,$Q$42,$P222,CR$2,CR$4,CR$3)</f>
        <v>4.4994076640066938</v>
      </c>
      <c r="CS222" s="15">
        <f ca="1">_xll.DBRW($B$3,$Q$37,$Q$38,$Q$40,$Q$41,$Q$42,$P222,CS$2,CS$4,CS$3)</f>
        <v>120309.98</v>
      </c>
      <c r="CT222" s="15">
        <f ca="1">_xll.DBRW($B$3,$Q$37,$Q$38,$Q$40,$Q$41,$Q$42,$P222,CT$2,CT$4,CT$3)</f>
        <v>511534</v>
      </c>
      <c r="CU222" s="15">
        <f ca="1">_xll.DBRW($B$3,$Q$37,$Q$38,$Q$40,$Q$41,$Q$42,$P222,CU$2,CU$4,CU$3)</f>
        <v>0.99259305269250597</v>
      </c>
      <c r="CV222" s="15">
        <f ca="1">_xll.DBRW($B$3,$Q$37,$Q$38,$Q$40,$Q$41,$Q$42,$P222,CV$2,CV$4,CV$3)</f>
        <v>0.22571107587599798</v>
      </c>
      <c r="CW222" s="15">
        <f ca="1">_xll.DBRW($B$3,$Q$37,$Q$38,$Q$40,$Q$41,$Q$42,$P222,CW$2,CW$4,CW$3)</f>
        <v>2.1006058814284847</v>
      </c>
      <c r="CX222" s="15">
        <f ca="1">_xll.DBRW($B$3,$Q$37,$Q$38,$Q$40,$Q$41,$Q$42,$P222,CX$2,CX$4,CX$3)</f>
        <v>145057.06</v>
      </c>
      <c r="CY222" s="15">
        <f ca="1">_xll.DBRW($B$3,$Q$37,$Q$38,$Q$40,$Q$41,$Q$42,$P222,CY$2,CY$4,CY$3)</f>
        <v>642667</v>
      </c>
      <c r="CZ222" s="15">
        <f t="shared" ca="1" si="309"/>
        <v>0.8524799828112819</v>
      </c>
      <c r="DA222" s="15">
        <f t="shared" ca="1" si="310"/>
        <v>9.4834175496589512E-3</v>
      </c>
      <c r="DB222" s="15">
        <f t="shared" ca="1" si="311"/>
        <v>2.3988017825782091</v>
      </c>
      <c r="DC222" s="15">
        <f t="shared" ca="1" si="312"/>
        <v>-102561.84968242567</v>
      </c>
      <c r="DD222" s="15">
        <f t="shared" ca="1" si="313"/>
        <v>-9326.6830521959255</v>
      </c>
      <c r="DE222" s="15">
        <f t="shared" ca="1" si="314"/>
        <v>118346.17767970414</v>
      </c>
      <c r="DF222" s="15">
        <f t="shared" ca="1" si="315"/>
        <v>17037.844930327483</v>
      </c>
      <c r="DG222" s="15">
        <f t="shared" ca="1" si="316"/>
        <v>0</v>
      </c>
      <c r="DH222" s="15">
        <f t="shared" ca="1" si="317"/>
        <v>23495.489875410029</v>
      </c>
      <c r="DI222" s="15">
        <f t="shared" ca="1" si="318"/>
        <v>-101493.55987541004</v>
      </c>
      <c r="DJ222" s="15">
        <f t="shared" ca="1" si="319"/>
        <v>-77998.070000000007</v>
      </c>
      <c r="DK222" s="16">
        <f ca="1">_xll.DBRW($B$3,$Q$37,$Q$38,$Q$40,$Q$41,$Q$42,$P222,DK$2,DK$4,DK$3)</f>
        <v>0.11188168230795968</v>
      </c>
      <c r="DL222" s="16">
        <f ca="1">_xll.DBRW($B$3,$Q$37,$Q$38,$Q$40,$Q$41,$Q$42,$P222,DL$2,DL$4,DL$3)</f>
        <v>0.10684746661249539</v>
      </c>
      <c r="DM222" s="17">
        <f t="shared" ca="1" si="320"/>
        <v>-0.50342156954642925</v>
      </c>
      <c r="DN222" s="14">
        <f t="shared" ca="1" si="321"/>
        <v>-11586.750844680617</v>
      </c>
      <c r="DO222" s="15">
        <f ca="1">_xll.DBRW($B$3,$Q$37,$Q$38,$Q$40,$Q$41,$Q$42,$P222,DO$2,DO$4,DO$3)</f>
        <v>0.68646717441665184</v>
      </c>
      <c r="DP222" s="15">
        <f ca="1">_xll.DBRW($B$3,$Q$37,$Q$38,$Q$40,$Q$41,$Q$42,$P222,DP$2,DP$4,DP$3)</f>
        <v>0.7333217342346745</v>
      </c>
      <c r="DQ222" s="15">
        <f ca="1">_xll.DBRW($B$3,$Q$37,$Q$38,$Q$40,$Q$41,$Q$42,$P222,DQ$2,DQ$4,DQ$3)</f>
        <v>4.4994076640066938</v>
      </c>
      <c r="DR222" s="15">
        <f ca="1">_xll.DBRW($B$3,$Q$37,$Q$38,$Q$40,$Q$41,$Q$42,$P222,DR$2,DR$4,DR$3)</f>
        <v>375119</v>
      </c>
      <c r="DS222" s="15">
        <f ca="1">_xll.DBRW($B$3,$Q$37,$Q$38,$Q$40,$Q$41,$Q$42,$P222,DS$2,DS$4,DS$3)</f>
        <v>511534</v>
      </c>
      <c r="DT222" s="15">
        <f ca="1">_xll.DBRW($B$3,$Q$37,$Q$38,$Q$40,$Q$41,$Q$42,$P222,DT$2,DT$4,DT$3)</f>
        <v>0</v>
      </c>
      <c r="DU222" s="15">
        <f ca="1">_xll.DBRW($B$3,$Q$37,$Q$38,$Q$40,$Q$41,$Q$42,$P222,DU$2,DU$4,DU$3)</f>
        <v>0</v>
      </c>
      <c r="DV222" s="15">
        <f ca="1">_xll.DBRW($B$3,$Q$37,$Q$38,$Q$40,$Q$41,$Q$42,$P222,DV$2,DV$4,DV$3)</f>
        <v>2.1006058814284847</v>
      </c>
      <c r="DW222" s="15">
        <f ca="1">_xll.DBRW($B$3,$Q$37,$Q$38,$Q$40,$Q$41,$Q$42,$P222,DW$2,DW$4,DW$3)</f>
        <v>0</v>
      </c>
      <c r="DX222" s="15">
        <f ca="1">_xll.DBRW($B$3,$Q$37,$Q$38,$Q$40,$Q$41,$Q$42,$P222,DX$2,DX$4,DX$3)</f>
        <v>642667</v>
      </c>
      <c r="DY222" s="15">
        <f t="shared" ca="1" si="322"/>
        <v>0.68646717441665184</v>
      </c>
      <c r="DZ222" s="15">
        <f t="shared" ca="1" si="323"/>
        <v>0.7333217342346745</v>
      </c>
      <c r="EA222" s="15">
        <f t="shared" ca="1" si="324"/>
        <v>2.3988017825782091</v>
      </c>
      <c r="EB222" s="15">
        <f t="shared" ca="1" si="325"/>
        <v>0</v>
      </c>
      <c r="EC222" s="15">
        <f t="shared" ca="1" si="326"/>
        <v>0</v>
      </c>
      <c r="ED222" s="15">
        <f t="shared" ca="1" si="327"/>
        <v>137286.50722439497</v>
      </c>
      <c r="EE222" s="15">
        <f t="shared" ca="1" si="328"/>
        <v>0</v>
      </c>
      <c r="EF222" s="15">
        <f t="shared" ca="1" si="329"/>
        <v>-148873.25806907559</v>
      </c>
      <c r="EG222" s="15">
        <f t="shared" ca="1" si="330"/>
        <v>-11586.750844680617</v>
      </c>
      <c r="EH222" s="15">
        <f t="shared" ca="1" si="331"/>
        <v>-101677.1091553194</v>
      </c>
      <c r="EI222" s="15">
        <f t="shared" ca="1" si="332"/>
        <v>-113263.86000000002</v>
      </c>
      <c r="EJ222" s="16">
        <f ca="1">_xll.DBRW($B$3,$Q$37,$Q$38,$Q$40,$Q$41,$Q$42,$P222,EJ$2,EJ$4,EJ$3)</f>
        <v>0.20706941258255129</v>
      </c>
      <c r="EK222" s="16">
        <f ca="1">_xll.DBRW($B$3,$Q$37,$Q$38,$Q$40,$Q$41,$Q$42,$P222,EK$2,EK$4,EK$3)</f>
        <v>0.17475462486361379</v>
      </c>
      <c r="EL222" s="17">
        <f t="shared" ca="1" si="333"/>
        <v>-3.2314787718937503</v>
      </c>
      <c r="EM222" s="14">
        <f t="shared" ca="1" si="334"/>
        <v>-74375.715413906582</v>
      </c>
      <c r="EN222" s="15">
        <f ca="1">_xll.DBRW($B$3,$Q$37,$Q$38,$Q$40,$Q$41,$Q$42,$P222,EN$2,EN$4,EN$3)</f>
        <v>0.93168970195529544</v>
      </c>
      <c r="EO222" s="15">
        <f ca="1">_xll.DBRW($B$3,$Q$37,$Q$38,$Q$40,$Q$41,$Q$42,$P222,EO$2,EO$4,EO$3)</f>
        <v>1</v>
      </c>
      <c r="EP222" s="15">
        <f ca="1">_xll.DBRW($B$3,$Q$37,$Q$38,$Q$40,$Q$41,$Q$42,$P222,EP$2,EP$4,EP$3)</f>
        <v>4.4994076640066938</v>
      </c>
      <c r="EQ222" s="15">
        <f ca="1">_xll.DBRW($B$3,$Q$37,$Q$38,$Q$40,$Q$41,$Q$42,$P222,EQ$2,EQ$4,EQ$3)</f>
        <v>511534</v>
      </c>
      <c r="ER222" s="15">
        <f ca="1">_xll.DBRW($B$3,$Q$37,$Q$38,$Q$40,$Q$41,$Q$42,$P222,ER$2,ER$4,ER$3)</f>
        <v>511534</v>
      </c>
      <c r="ES222" s="15">
        <f ca="1">_xll.DBRW($B$3,$Q$37,$Q$38,$Q$40,$Q$41,$Q$42,$P222,ES$2,ES$4,ES$3)</f>
        <v>0.36709059279533568</v>
      </c>
      <c r="ET222" s="15">
        <f ca="1">_xll.DBRW($B$3,$Q$37,$Q$38,$Q$40,$Q$41,$Q$42,$P222,ET$2,ET$4,ET$3)</f>
        <v>1</v>
      </c>
      <c r="EU222" s="15">
        <f ca="1">_xll.DBRW($B$3,$Q$37,$Q$38,$Q$40,$Q$41,$Q$42,$P222,EU$2,EU$4,EU$3)</f>
        <v>2.1006058814284847</v>
      </c>
      <c r="EV222" s="15">
        <f ca="1">_xll.DBRW($B$3,$Q$37,$Q$38,$Q$40,$Q$41,$Q$42,$P222,EV$2,EV$4,EV$3)</f>
        <v>642667</v>
      </c>
      <c r="EW222" s="15">
        <f ca="1">_xll.DBRW($B$3,$Q$37,$Q$38,$Q$40,$Q$41,$Q$42,$P222,EW$2,EW$4,EW$3)</f>
        <v>642667</v>
      </c>
      <c r="EX222" s="15">
        <f t="shared" ca="1" si="335"/>
        <v>0.56459910915995981</v>
      </c>
      <c r="EY222" s="15">
        <f t="shared" ca="1" si="336"/>
        <v>0</v>
      </c>
      <c r="EZ222" s="15">
        <f t="shared" ca="1" si="337"/>
        <v>2.3988017825782091</v>
      </c>
      <c r="FA222" s="15">
        <f t="shared" ca="1" si="338"/>
        <v>-288811.64070503088</v>
      </c>
      <c r="FB222" s="15">
        <f t="shared" ca="1" si="339"/>
        <v>0</v>
      </c>
      <c r="FC222" s="15">
        <f t="shared" ca="1" si="340"/>
        <v>254088.38891264316</v>
      </c>
      <c r="FD222" s="15">
        <f t="shared" ca="1" si="341"/>
        <v>-39652.463621518866</v>
      </c>
      <c r="FE222" s="15">
        <f t="shared" ca="1" si="342"/>
        <v>0</v>
      </c>
      <c r="FF222" s="15">
        <f t="shared" ca="1" si="343"/>
        <v>-74375.715413906582</v>
      </c>
      <c r="FG222" s="15">
        <f t="shared" ca="1" si="344"/>
        <v>-166298.23458609352</v>
      </c>
      <c r="FH222" s="15">
        <f t="shared" ca="1" si="345"/>
        <v>-240673.9500000001</v>
      </c>
      <c r="FI222" s="20"/>
      <c r="FJ222" s="85">
        <f t="shared" ca="1" si="346"/>
        <v>-786563.66786922282</v>
      </c>
      <c r="FK222" s="21"/>
      <c r="FL222" s="22"/>
      <c r="FM222" s="104">
        <f ca="1">_xll.DBRW($B$3,$Q$37,$Q$38,$Q$40,$Q$41,$Q$42,$P222,FM$2,FM$4,FM$3)</f>
        <v>338578.92000000004</v>
      </c>
      <c r="FN222" s="105">
        <f t="shared" ca="1" si="347"/>
        <v>0.1471058915537018</v>
      </c>
      <c r="FO222" s="104">
        <f ca="1">_xll.DBRW($B$3,$Q$37,$Q$38,$Q$40,$Q$41,$Q$42,$P222,FO$2,FO$4,FO$3)</f>
        <v>234140.90000000005</v>
      </c>
      <c r="FP222" s="105">
        <f t="shared" ca="1" si="348"/>
        <v>0.17343897815900991</v>
      </c>
      <c r="FQ222" s="86">
        <f t="shared" ca="1" si="349"/>
        <v>104438.01999999999</v>
      </c>
      <c r="FR222" s="103">
        <f t="shared" ca="1" si="350"/>
        <v>-2.6333086605308114</v>
      </c>
      <c r="FS222" s="23"/>
      <c r="FU222" s="37"/>
      <c r="FV222" s="37"/>
      <c r="FW222" s="37"/>
      <c r="FX222" s="37"/>
      <c r="FY222" s="37"/>
      <c r="FZ222" s="37"/>
      <c r="GA222" s="37"/>
      <c r="GB222" s="37"/>
      <c r="GC222" s="37"/>
      <c r="GD222" s="37"/>
      <c r="GE222" s="37"/>
      <c r="GF222" s="37"/>
      <c r="GG222" s="37"/>
    </row>
    <row r="223" spans="1:189" ht="15" customHeight="1" x14ac:dyDescent="0.25">
      <c r="A223">
        <f t="shared" ca="1" si="272"/>
        <v>1</v>
      </c>
      <c r="C223" s="30"/>
      <c r="D223" s="30"/>
      <c r="E223" s="30">
        <f t="shared" ca="1" si="352"/>
        <v>0</v>
      </c>
      <c r="F223" s="30"/>
      <c r="G223" s="30"/>
      <c r="H223" s="30"/>
      <c r="I223" s="30">
        <f t="shared" ca="1" si="351"/>
        <v>0</v>
      </c>
      <c r="J223" s="30">
        <f t="shared" ca="1" si="273"/>
        <v>0</v>
      </c>
      <c r="K223" s="4"/>
      <c r="L223" s="9"/>
      <c r="M223" s="10"/>
      <c r="N223" s="9"/>
      <c r="O223" s="11"/>
      <c r="P223" s="130" t="s">
        <v>286</v>
      </c>
      <c r="Q223" s="130"/>
      <c r="R223" s="12"/>
      <c r="S223" s="13"/>
      <c r="T223" s="84">
        <f ca="1">_xll.DBRW($B$3,$Q$37,$Q$38,$Q$40,$Q$41,$Q$42,$P223,T$2,T$4,T$3)</f>
        <v>1129211.03</v>
      </c>
      <c r="U223" s="84">
        <f ca="1">_xll.DBRW($B$3,$Q$37,$Q$38,$Q$40,$Q$41,$Q$42,$P223,U$2,U$4,U$3)</f>
        <v>137467.6</v>
      </c>
      <c r="V223" s="85">
        <f t="shared" ca="1" si="274"/>
        <v>991743.43</v>
      </c>
      <c r="W223" s="106">
        <f t="shared" ca="1" si="275"/>
        <v>7.2143794610511858</v>
      </c>
      <c r="X223" s="15">
        <f ca="1">_xll.DBRW($B$3,$Q$37,$Q$38,$Q$40,$Q$41,$Q$42,$P223,X$2,X$4,X$3)</f>
        <v>-401392.77</v>
      </c>
      <c r="Y223" s="15">
        <f ca="1">_xll.DBRW($B$3,$Q$37,$Q$38,$Q$40,$Q$41,$Q$42,$P223,Y$2,Y$4,Y$3)</f>
        <v>-224020.50000000006</v>
      </c>
      <c r="Z223" s="15">
        <f ca="1">_xll.DBRW($B$3,$Q$37,$Q$38,$Q$40,$Q$41,$Q$42,$P223,Z$2,Z$4,Z$3)</f>
        <v>0</v>
      </c>
      <c r="AA223" s="15">
        <f ca="1">_xll.DBRW($B$3,$Q$37,$Q$38,$Q$40,$Q$41,$Q$42,$P223,AA$2,AA$4,AA$3)</f>
        <v>-4843.16</v>
      </c>
      <c r="AB223" s="15">
        <f ca="1">_xll.DBRW($B$3,$Q$37,$Q$38,$Q$40,$Q$41,$Q$42,$P223,AB$2,AB$4,AB$3)</f>
        <v>-211697.53</v>
      </c>
      <c r="AC223" s="15">
        <f ca="1">_xll.DBRW($B$3,$Q$37,$Q$38,$Q$40,$Q$41,$Q$42,$P223,AC$2,AC$4,AC$3)</f>
        <v>-49239.649999999987</v>
      </c>
      <c r="AD223" s="15">
        <f ca="1">_xll.DBRW($B$3,$Q$37,$Q$38,$Q$40,$Q$41,$Q$42,$P223,AD$2,AD$4,AD$3)</f>
        <v>-32879.160000000003</v>
      </c>
      <c r="AE223" s="15">
        <f ca="1">_xll.DBRW($B$3,$Q$37,$Q$38,$Q$40,$Q$41,$Q$42,$P223,AE$2,AE$4,AE$3)</f>
        <v>0</v>
      </c>
      <c r="AF223" s="15">
        <f ca="1">_xll.DBRW($B$3,$Q$37,$Q$38,$Q$40,$Q$41,$Q$42,$P223,AF$2,AF$4,AF$3)</f>
        <v>-219.51</v>
      </c>
      <c r="AG223" s="15">
        <f ca="1">_xll.DBRW($B$3,$Q$37,$Q$38,$Q$40,$Q$41,$Q$42,$P223,AG$2,AG$4,AG$3)</f>
        <v>-17670.740000000002</v>
      </c>
      <c r="AH223" s="15">
        <f t="shared" ca="1" si="276"/>
        <v>-352153.12000000005</v>
      </c>
      <c r="AI223" s="15">
        <f t="shared" ca="1" si="277"/>
        <v>-191141.34000000005</v>
      </c>
      <c r="AJ223" s="15">
        <f t="shared" ca="1" si="278"/>
        <v>0</v>
      </c>
      <c r="AK223" s="15">
        <f t="shared" ca="1" si="279"/>
        <v>-4623.6499999999996</v>
      </c>
      <c r="AL223" s="15">
        <f t="shared" ca="1" si="280"/>
        <v>-194026.79</v>
      </c>
      <c r="AM223" s="20"/>
      <c r="AN223" s="16">
        <f ca="1">_xll.DBRW($B$3,$Q$37,$Q$38,$Q$40,$Q$41,$Q$42,$P223,AN$2,AN$4,AN$3)</f>
        <v>0.35546302625116938</v>
      </c>
      <c r="AO223" s="16">
        <f ca="1">_xll.DBRW($B$3,$Q$37,$Q$38,$Q$40,$Q$41,$Q$42,$P223,AO$2,AO$4,AO$3)</f>
        <v>0.35819094826708248</v>
      </c>
      <c r="AP223" s="17">
        <f t="shared" ca="1" si="281"/>
        <v>0.27279220159130979</v>
      </c>
      <c r="AQ223" s="14">
        <f t="shared" ca="1" si="282"/>
        <v>3080.399629348889</v>
      </c>
      <c r="AR223" s="18">
        <f ca="1">_xll.DBRW($B$3,$Q$37,$Q$38,$Q$40,$Q$41,$Q$42,$P223,AR$2,AR$4,AR$3)</f>
        <v>14.941193396275578</v>
      </c>
      <c r="AS223" s="19">
        <f ca="1">_xll.DBRW($B$3,$Q$37,$Q$38,$Q$40,$Q$41,$Q$42,$P223,AS$2,AS$4,AS$3)</f>
        <v>1.3529623580614927</v>
      </c>
      <c r="AT223" s="18">
        <f ca="1">_xll.DBRW($B$3,$Q$37,$Q$38,$Q$40,$Q$41,$Q$42,$P223,AT$2,AT$4,AT$3)</f>
        <v>56.869127748307712</v>
      </c>
      <c r="AU223" s="15">
        <f ca="1">_xll.DBRW($B$3,$Q$37,$Q$38,$Q$40,$Q$41,$Q$42,$P223,AU$2,AU$4,AU$3)</f>
        <v>26864.84</v>
      </c>
      <c r="AV223" s="15">
        <f ca="1">_xll.DBRW($B$3,$Q$37,$Q$38,$Q$40,$Q$41,$Q$42,$P223,AV$2,AV$4,AV$3)</f>
        <v>19856.310000000001</v>
      </c>
      <c r="AW223" s="18">
        <f ca="1">_xll.DBRW($B$3,$Q$37,$Q$38,$Q$40,$Q$41,$Q$42,$P223,AW$2,AW$4,AW$3)</f>
        <v>18.332781062445079</v>
      </c>
      <c r="AX223" s="19">
        <f ca="1">_xll.DBRW($B$3,$Q$37,$Q$38,$Q$40,$Q$41,$Q$42,$P223,AX$2,AX$4,AX$3)</f>
        <v>1.0882820097244732</v>
      </c>
      <c r="AY223" s="18">
        <f ca="1">_xll.DBRW($B$3,$Q$37,$Q$38,$Q$40,$Q$41,$Q$42,$P223,AY$2,AY$4,AY$3)</f>
        <v>55.7</v>
      </c>
      <c r="AZ223" s="15">
        <f ca="1">_xll.DBRW($B$3,$Q$37,$Q$38,$Q$40,$Q$41,$Q$42,$P223,AZ$2,AZ$4,AZ$3)</f>
        <v>2685.88</v>
      </c>
      <c r="BA223" s="15">
        <f ca="1">_xll.DBRW($B$3,$Q$37,$Q$38,$Q$40,$Q$41,$Q$42,$P223,BA$2,BA$4,BA$3)</f>
        <v>2468</v>
      </c>
      <c r="BB223" s="18">
        <f t="shared" ca="1" si="283"/>
        <v>-3.3915876661695012</v>
      </c>
      <c r="BC223" s="18">
        <f t="shared" ca="1" si="284"/>
        <v>0.26468034833701948</v>
      </c>
      <c r="BD223" s="18">
        <f t="shared" ca="1" si="285"/>
        <v>1.1691277483077087</v>
      </c>
      <c r="BE223" s="15">
        <f t="shared" ca="1" si="286"/>
        <v>91114.459997617058</v>
      </c>
      <c r="BF223" s="15">
        <f t="shared" ca="1" si="287"/>
        <v>-97622.470310300137</v>
      </c>
      <c r="BG223" s="15">
        <f t="shared" ca="1" si="288"/>
        <v>8251.9188170783691</v>
      </c>
      <c r="BH223" s="15">
        <f t="shared" ca="1" si="289"/>
        <v>1336.491124953609</v>
      </c>
      <c r="BI223" s="15">
        <f t="shared" ca="1" si="290"/>
        <v>0</v>
      </c>
      <c r="BJ223" s="15">
        <f t="shared" ca="1" si="291"/>
        <v>3080.3996293488981</v>
      </c>
      <c r="BK223" s="15">
        <f t="shared" ca="1" si="292"/>
        <v>-355233.51962934894</v>
      </c>
      <c r="BL223" s="15">
        <f t="shared" ca="1" si="293"/>
        <v>-352153.12000000005</v>
      </c>
      <c r="BM223" s="16">
        <f ca="1">_xll.DBRW($B$3,$Q$37,$Q$38,$Q$40,$Q$41,$Q$42,$P223,BM$2,BM$4,BM$3)</f>
        <v>0.19838674441570062</v>
      </c>
      <c r="BN223" s="16">
        <f ca="1">_xll.DBRW($B$3,$Q$37,$Q$38,$Q$40,$Q$41,$Q$42,$P223,BN$2,BN$4,BN$3)</f>
        <v>0.23917752255804278</v>
      </c>
      <c r="BO223" s="17">
        <f t="shared" ca="1" si="294"/>
        <v>4.0790778142342168</v>
      </c>
      <c r="BP223" s="14">
        <f t="shared" ca="1" si="295"/>
        <v>46061.39660061567</v>
      </c>
      <c r="BQ223" s="15">
        <f ca="1">_xll.DBRW($B$3,$Q$37,$Q$38,$Q$40,$Q$41,$Q$42,$P223,BQ$2,BQ$4,BQ$3)</f>
        <v>0.53229221118661807</v>
      </c>
      <c r="BR223" s="15">
        <f ca="1">_xll.DBRW($B$3,$Q$37,$Q$38,$Q$40,$Q$41,$Q$42,$P223,BR$2,BR$4,BR$3)</f>
        <v>21.19527747099033</v>
      </c>
      <c r="BS223" s="15">
        <f ca="1">_xll.DBRW($B$3,$Q$37,$Q$38,$Q$40,$Q$41,$Q$42,$P223,BS$2,BS$4,BS$3)</f>
        <v>56.869127748307712</v>
      </c>
      <c r="BT223" s="15">
        <f ca="1">_xll.DBRW($B$3,$Q$37,$Q$38,$Q$40,$Q$41,$Q$42,$P223,BT$2,BT$4,BT$3)</f>
        <v>420860</v>
      </c>
      <c r="BU223" s="15">
        <f ca="1">_xll.DBRW($B$3,$Q$37,$Q$38,$Q$40,$Q$41,$Q$42,$P223,BU$2,BU$4,BU$3)</f>
        <v>19856.310000000001</v>
      </c>
      <c r="BV223" s="15">
        <f ca="1">_xll.DBRW($B$3,$Q$37,$Q$38,$Q$40,$Q$41,$Q$42,$P223,BV$2,BV$4,BV$3)</f>
        <v>0.76575354589281974</v>
      </c>
      <c r="BW223" s="15">
        <f ca="1">_xll.DBRW($B$3,$Q$37,$Q$38,$Q$40,$Q$41,$Q$42,$P223,BW$2,BW$4,BW$3)</f>
        <v>17.397487844408428</v>
      </c>
      <c r="BX223" s="15">
        <f ca="1">_xll.DBRW($B$3,$Q$37,$Q$38,$Q$40,$Q$41,$Q$42,$P223,BX$2,BX$4,BX$3)</f>
        <v>55.7</v>
      </c>
      <c r="BY223" s="15">
        <f ca="1">_xll.DBRW($B$3,$Q$37,$Q$38,$Q$40,$Q$41,$Q$42,$P223,BY$2,BY$4,BY$3)</f>
        <v>42937</v>
      </c>
      <c r="BZ223" s="15">
        <f ca="1">_xll.DBRW($B$3,$Q$37,$Q$38,$Q$40,$Q$41,$Q$42,$P223,BZ$2,BZ$4,BZ$3)</f>
        <v>2468</v>
      </c>
      <c r="CA223" s="15">
        <f t="shared" ca="1" si="296"/>
        <v>-0.23346133470620167</v>
      </c>
      <c r="CB223" s="15">
        <f t="shared" ca="1" si="297"/>
        <v>3.7977896265819027</v>
      </c>
      <c r="CC223" s="15">
        <f t="shared" ca="1" si="298"/>
        <v>1.1691277483077087</v>
      </c>
      <c r="CD223" s="15">
        <f t="shared" ca="1" si="299"/>
        <v>98254.537324452031</v>
      </c>
      <c r="CE223" s="15">
        <f t="shared" ca="1" si="300"/>
        <v>-48902.619656960065</v>
      </c>
      <c r="CF223" s="15">
        <f t="shared" ca="1" si="301"/>
        <v>4605.4615766031484</v>
      </c>
      <c r="CG223" s="15">
        <f t="shared" ca="1" si="302"/>
        <v>-7895.9826434794522</v>
      </c>
      <c r="CH223" s="15">
        <f t="shared" ca="1" si="303"/>
        <v>0</v>
      </c>
      <c r="CI223" s="15">
        <f t="shared" ca="1" si="304"/>
        <v>46061.396600615662</v>
      </c>
      <c r="CJ223" s="15">
        <f t="shared" ca="1" si="305"/>
        <v>-237202.73660061572</v>
      </c>
      <c r="CK223" s="15">
        <f t="shared" ca="1" si="306"/>
        <v>-191141.34000000005</v>
      </c>
      <c r="CL223" s="16">
        <f ca="1">_xll.DBRW($B$3,$Q$37,$Q$38,$Q$40,$Q$41,$Q$42,$P223,CL$2,CL$4,CL$3)</f>
        <v>0</v>
      </c>
      <c r="CM223" s="16">
        <f ca="1">_xll.DBRW($B$3,$Q$37,$Q$38,$Q$40,$Q$41,$Q$42,$P223,CM$2,CM$4,CM$3)</f>
        <v>0</v>
      </c>
      <c r="CN223" s="17">
        <f t="shared" ca="1" si="307"/>
        <v>0</v>
      </c>
      <c r="CO223" s="14">
        <f t="shared" ca="1" si="308"/>
        <v>0</v>
      </c>
      <c r="CP223" s="15">
        <f ca="1">_xll.DBRW($B$3,$Q$37,$Q$38,$Q$40,$Q$41,$Q$42,$P223,CP$2,CP$4,CP$3)</f>
        <v>0</v>
      </c>
      <c r="CQ223" s="15">
        <f ca="1">_xll.DBRW($B$3,$Q$37,$Q$38,$Q$40,$Q$41,$Q$42,$P223,CQ$2,CQ$4,CQ$3)</f>
        <v>0</v>
      </c>
      <c r="CR223" s="15">
        <f ca="1">_xll.DBRW($B$3,$Q$37,$Q$38,$Q$40,$Q$41,$Q$42,$P223,CR$2,CR$4,CR$3)</f>
        <v>0</v>
      </c>
      <c r="CS223" s="15">
        <f ca="1">_xll.DBRW($B$3,$Q$37,$Q$38,$Q$40,$Q$41,$Q$42,$P223,CS$2,CS$4,CS$3)</f>
        <v>0</v>
      </c>
      <c r="CT223" s="15">
        <f ca="1">_xll.DBRW($B$3,$Q$37,$Q$38,$Q$40,$Q$41,$Q$42,$P223,CT$2,CT$4,CT$3)</f>
        <v>0</v>
      </c>
      <c r="CU223" s="15">
        <f ca="1">_xll.DBRW($B$3,$Q$37,$Q$38,$Q$40,$Q$41,$Q$42,$P223,CU$2,CU$4,CU$3)</f>
        <v>0</v>
      </c>
      <c r="CV223" s="15">
        <f ca="1">_xll.DBRW($B$3,$Q$37,$Q$38,$Q$40,$Q$41,$Q$42,$P223,CV$2,CV$4,CV$3)</f>
        <v>0</v>
      </c>
      <c r="CW223" s="15">
        <f ca="1">_xll.DBRW($B$3,$Q$37,$Q$38,$Q$40,$Q$41,$Q$42,$P223,CW$2,CW$4,CW$3)</f>
        <v>0</v>
      </c>
      <c r="CX223" s="15">
        <f ca="1">_xll.DBRW($B$3,$Q$37,$Q$38,$Q$40,$Q$41,$Q$42,$P223,CX$2,CX$4,CX$3)</f>
        <v>0</v>
      </c>
      <c r="CY223" s="15">
        <f ca="1">_xll.DBRW($B$3,$Q$37,$Q$38,$Q$40,$Q$41,$Q$42,$P223,CY$2,CY$4,CY$3)</f>
        <v>0</v>
      </c>
      <c r="CZ223" s="15">
        <f t="shared" ca="1" si="309"/>
        <v>0</v>
      </c>
      <c r="DA223" s="15">
        <f t="shared" ca="1" si="310"/>
        <v>0</v>
      </c>
      <c r="DB223" s="15">
        <f t="shared" ca="1" si="311"/>
        <v>0</v>
      </c>
      <c r="DC223" s="15">
        <f t="shared" ca="1" si="312"/>
        <v>0</v>
      </c>
      <c r="DD223" s="15">
        <f t="shared" ca="1" si="313"/>
        <v>0</v>
      </c>
      <c r="DE223" s="15">
        <f t="shared" ca="1" si="314"/>
        <v>0</v>
      </c>
      <c r="DF223" s="15">
        <f t="shared" ca="1" si="315"/>
        <v>0</v>
      </c>
      <c r="DG223" s="15">
        <f t="shared" ca="1" si="316"/>
        <v>0</v>
      </c>
      <c r="DH223" s="15">
        <f t="shared" ca="1" si="317"/>
        <v>0</v>
      </c>
      <c r="DI223" s="15">
        <f t="shared" ca="1" si="318"/>
        <v>0</v>
      </c>
      <c r="DJ223" s="15">
        <f t="shared" ca="1" si="319"/>
        <v>0</v>
      </c>
      <c r="DK223" s="16">
        <f ca="1">_xll.DBRW($B$3,$Q$37,$Q$38,$Q$40,$Q$41,$Q$42,$P223,DK$2,DK$4,DK$3)</f>
        <v>4.2889768797245986E-3</v>
      </c>
      <c r="DL223" s="16">
        <f ca="1">_xll.DBRW($B$3,$Q$37,$Q$38,$Q$40,$Q$41,$Q$42,$P223,DL$2,DL$4,DL$3)</f>
        <v>1.596812630758084E-3</v>
      </c>
      <c r="DM223" s="17">
        <f t="shared" ca="1" si="320"/>
        <v>-0.26921642489665143</v>
      </c>
      <c r="DN223" s="14">
        <f t="shared" ca="1" si="321"/>
        <v>-3040.0215645046537</v>
      </c>
      <c r="DO223" s="15">
        <f ca="1">_xll.DBRW($B$3,$Q$37,$Q$38,$Q$40,$Q$41,$Q$42,$P223,DO$2,DO$4,DO$3)</f>
        <v>0</v>
      </c>
      <c r="DP223" s="15">
        <f ca="1">_xll.DBRW($B$3,$Q$37,$Q$38,$Q$40,$Q$41,$Q$42,$P223,DP$2,DP$4,DP$3)</f>
        <v>0</v>
      </c>
      <c r="DQ223" s="15">
        <f ca="1">_xll.DBRW($B$3,$Q$37,$Q$38,$Q$40,$Q$41,$Q$42,$P223,DQ$2,DQ$4,DQ$3)</f>
        <v>0</v>
      </c>
      <c r="DR223" s="15">
        <f ca="1">_xll.DBRW($B$3,$Q$37,$Q$38,$Q$40,$Q$41,$Q$42,$P223,DR$2,DR$4,DR$3)</f>
        <v>0</v>
      </c>
      <c r="DS223" s="15">
        <f ca="1">_xll.DBRW($B$3,$Q$37,$Q$38,$Q$40,$Q$41,$Q$42,$P223,DS$2,DS$4,DS$3)</f>
        <v>0</v>
      </c>
      <c r="DT223" s="15">
        <f ca="1">_xll.DBRW($B$3,$Q$37,$Q$38,$Q$40,$Q$41,$Q$42,$P223,DT$2,DT$4,DT$3)</f>
        <v>0</v>
      </c>
      <c r="DU223" s="15">
        <f ca="1">_xll.DBRW($B$3,$Q$37,$Q$38,$Q$40,$Q$41,$Q$42,$P223,DU$2,DU$4,DU$3)</f>
        <v>0</v>
      </c>
      <c r="DV223" s="15">
        <f ca="1">_xll.DBRW($B$3,$Q$37,$Q$38,$Q$40,$Q$41,$Q$42,$P223,DV$2,DV$4,DV$3)</f>
        <v>0</v>
      </c>
      <c r="DW223" s="15">
        <f ca="1">_xll.DBRW($B$3,$Q$37,$Q$38,$Q$40,$Q$41,$Q$42,$P223,DW$2,DW$4,DW$3)</f>
        <v>0</v>
      </c>
      <c r="DX223" s="15">
        <f ca="1">_xll.DBRW($B$3,$Q$37,$Q$38,$Q$40,$Q$41,$Q$42,$P223,DX$2,DX$4,DX$3)</f>
        <v>0</v>
      </c>
      <c r="DY223" s="15">
        <f t="shared" ca="1" si="322"/>
        <v>0</v>
      </c>
      <c r="DZ223" s="15">
        <f t="shared" ca="1" si="323"/>
        <v>0</v>
      </c>
      <c r="EA223" s="15">
        <f t="shared" ca="1" si="324"/>
        <v>0</v>
      </c>
      <c r="EB223" s="15">
        <f t="shared" ca="1" si="325"/>
        <v>0</v>
      </c>
      <c r="EC223" s="15">
        <f t="shared" ca="1" si="326"/>
        <v>0</v>
      </c>
      <c r="ED223" s="15">
        <f t="shared" ca="1" si="327"/>
        <v>0</v>
      </c>
      <c r="EE223" s="15">
        <f t="shared" ca="1" si="328"/>
        <v>0</v>
      </c>
      <c r="EF223" s="15">
        <f t="shared" ca="1" si="329"/>
        <v>-3040.0215645046537</v>
      </c>
      <c r="EG223" s="15">
        <f t="shared" ca="1" si="330"/>
        <v>-3040.0215645046537</v>
      </c>
      <c r="EH223" s="15">
        <f t="shared" ca="1" si="331"/>
        <v>-1583.6284354953457</v>
      </c>
      <c r="EI223" s="15">
        <f t="shared" ca="1" si="332"/>
        <v>-4623.6499999999996</v>
      </c>
      <c r="EJ223" s="16">
        <f ca="1">_xll.DBRW($B$3,$Q$37,$Q$38,$Q$40,$Q$41,$Q$42,$P223,EJ$2,EJ$4,EJ$3)</f>
        <v>0.18747384180262566</v>
      </c>
      <c r="EK223" s="16">
        <f ca="1">_xll.DBRW($B$3,$Q$37,$Q$38,$Q$40,$Q$41,$Q$42,$P223,EK$2,EK$4,EK$3)</f>
        <v>0.12854476254768396</v>
      </c>
      <c r="EL223" s="17">
        <f t="shared" ca="1" si="333"/>
        <v>-5.8929079254941703</v>
      </c>
      <c r="EM223" s="14">
        <f t="shared" ca="1" si="334"/>
        <v>-66543.366282424366</v>
      </c>
      <c r="EN223" s="15">
        <f ca="1">_xll.DBRW($B$3,$Q$37,$Q$38,$Q$40,$Q$41,$Q$42,$P223,EN$2,EN$4,EN$3)</f>
        <v>10.66147385893955</v>
      </c>
      <c r="EO223" s="15">
        <f ca="1">_xll.DBRW($B$3,$Q$37,$Q$38,$Q$40,$Q$41,$Q$42,$P223,EO$2,EO$4,EO$3)</f>
        <v>1</v>
      </c>
      <c r="EP223" s="15">
        <f ca="1">_xll.DBRW($B$3,$Q$37,$Q$38,$Q$40,$Q$41,$Q$42,$P223,EP$2,EP$4,EP$3)</f>
        <v>56.869127748307712</v>
      </c>
      <c r="EQ223" s="15">
        <f ca="1">_xll.DBRW($B$3,$Q$37,$Q$38,$Q$40,$Q$41,$Q$42,$P223,EQ$2,EQ$4,EQ$3)</f>
        <v>19856.310000000001</v>
      </c>
      <c r="ER223" s="15">
        <f ca="1">_xll.DBRW($B$3,$Q$37,$Q$38,$Q$40,$Q$41,$Q$42,$P223,ER$2,ER$4,ER$3)</f>
        <v>19856.310000000001</v>
      </c>
      <c r="ES223" s="15">
        <f ca="1">_xll.DBRW($B$3,$Q$37,$Q$38,$Q$40,$Q$41,$Q$42,$P223,ES$2,ES$4,ES$3)</f>
        <v>7.1599432739059976</v>
      </c>
      <c r="ET223" s="15">
        <f ca="1">_xll.DBRW($B$3,$Q$37,$Q$38,$Q$40,$Q$41,$Q$42,$P223,ET$2,ET$4,ET$3)</f>
        <v>1</v>
      </c>
      <c r="EU223" s="15">
        <f ca="1">_xll.DBRW($B$3,$Q$37,$Q$38,$Q$40,$Q$41,$Q$42,$P223,EU$2,EU$4,EU$3)</f>
        <v>55.7</v>
      </c>
      <c r="EV223" s="15">
        <f ca="1">_xll.DBRW($B$3,$Q$37,$Q$38,$Q$40,$Q$41,$Q$42,$P223,EV$2,EV$4,EV$3)</f>
        <v>2468</v>
      </c>
      <c r="EW223" s="15">
        <f ca="1">_xll.DBRW($B$3,$Q$37,$Q$38,$Q$40,$Q$41,$Q$42,$P223,EW$2,EW$4,EW$3)</f>
        <v>2468</v>
      </c>
      <c r="EX223" s="15">
        <f t="shared" ca="1" si="335"/>
        <v>3.5015305850335521</v>
      </c>
      <c r="EY223" s="15">
        <f t="shared" ca="1" si="336"/>
        <v>0</v>
      </c>
      <c r="EZ223" s="15">
        <f t="shared" ca="1" si="337"/>
        <v>1.1691277483077087</v>
      </c>
      <c r="FA223" s="15">
        <f t="shared" ca="1" si="338"/>
        <v>-69527.476770907582</v>
      </c>
      <c r="FB223" s="15">
        <f t="shared" ca="1" si="339"/>
        <v>0</v>
      </c>
      <c r="FC223" s="15">
        <f t="shared" ca="1" si="340"/>
        <v>4352.1233113790577</v>
      </c>
      <c r="FD223" s="15">
        <f t="shared" ca="1" si="341"/>
        <v>-1368.0128228958347</v>
      </c>
      <c r="FE223" s="15">
        <f t="shared" ca="1" si="342"/>
        <v>0</v>
      </c>
      <c r="FF223" s="15">
        <f t="shared" ca="1" si="343"/>
        <v>-66543.366282424366</v>
      </c>
      <c r="FG223" s="15">
        <f t="shared" ca="1" si="344"/>
        <v>-127483.42371757564</v>
      </c>
      <c r="FH223" s="15">
        <f t="shared" ca="1" si="345"/>
        <v>-194026.79</v>
      </c>
      <c r="FI223" s="20"/>
      <c r="FJ223" s="85">
        <f t="shared" ca="1" si="346"/>
        <v>-721503.30838303559</v>
      </c>
      <c r="FK223" s="21"/>
      <c r="FL223" s="22"/>
      <c r="FM223" s="104">
        <f ca="1">_xll.DBRW($B$3,$Q$37,$Q$38,$Q$40,$Q$41,$Q$42,$P223,FM$2,FM$4,FM$3)</f>
        <v>287257.06999999995</v>
      </c>
      <c r="FN223" s="105">
        <f t="shared" ca="1" si="347"/>
        <v>0.25438741065077974</v>
      </c>
      <c r="FO223" s="104">
        <f ca="1">_xll.DBRW($B$3,$Q$37,$Q$38,$Q$40,$Q$41,$Q$42,$P223,FO$2,FO$4,FO$3)</f>
        <v>37458.539999999994</v>
      </c>
      <c r="FP223" s="105">
        <f t="shared" ca="1" si="348"/>
        <v>0.27248995399643255</v>
      </c>
      <c r="FQ223" s="86">
        <f t="shared" ca="1" si="349"/>
        <v>249798.52999999997</v>
      </c>
      <c r="FR223" s="103">
        <f t="shared" ca="1" si="350"/>
        <v>-1.8102543345652811</v>
      </c>
      <c r="FS223" s="23"/>
      <c r="FU223" s="37"/>
      <c r="FV223" s="37"/>
      <c r="FW223" s="37"/>
      <c r="FX223" s="37"/>
      <c r="FY223" s="37"/>
      <c r="FZ223" s="37"/>
      <c r="GA223" s="37"/>
      <c r="GB223" s="37"/>
      <c r="GC223" s="37"/>
      <c r="GD223" s="37"/>
      <c r="GE223" s="37"/>
      <c r="GF223" s="37"/>
      <c r="GG223" s="37"/>
    </row>
    <row r="224" spans="1:189" ht="15" customHeight="1" x14ac:dyDescent="0.25">
      <c r="A224">
        <f t="shared" ca="1" si="272"/>
        <v>1</v>
      </c>
      <c r="C224" s="30"/>
      <c r="D224" s="30"/>
      <c r="E224" s="30">
        <f t="shared" ca="1" si="352"/>
        <v>0</v>
      </c>
      <c r="F224" s="30"/>
      <c r="G224" s="30"/>
      <c r="H224" s="30"/>
      <c r="I224" s="30">
        <f t="shared" ca="1" si="351"/>
        <v>0</v>
      </c>
      <c r="J224" s="30">
        <f t="shared" ca="1" si="273"/>
        <v>0</v>
      </c>
      <c r="K224" s="4"/>
      <c r="L224" s="9"/>
      <c r="M224" s="10"/>
      <c r="N224" s="9"/>
      <c r="O224" s="11"/>
      <c r="P224" s="130" t="s">
        <v>248</v>
      </c>
      <c r="Q224" s="130"/>
      <c r="R224" s="12"/>
      <c r="S224" s="13"/>
      <c r="T224" s="84">
        <f ca="1">_xll.DBRW($B$3,$Q$37,$Q$38,$Q$40,$Q$41,$Q$42,$P224,T$2,T$4,T$3)</f>
        <v>16302274.480000002</v>
      </c>
      <c r="U224" s="84">
        <f ca="1">_xll.DBRW($B$3,$Q$37,$Q$38,$Q$40,$Q$41,$Q$42,$P224,U$2,U$4,U$3)</f>
        <v>15277015.339999998</v>
      </c>
      <c r="V224" s="85">
        <f t="shared" ca="1" si="274"/>
        <v>1025259.1400000043</v>
      </c>
      <c r="W224" s="106">
        <f t="shared" ca="1" si="275"/>
        <v>6.7111220168481187E-2</v>
      </c>
      <c r="X224" s="15">
        <f ca="1">_xll.DBRW($B$3,$Q$37,$Q$38,$Q$40,$Q$41,$Q$42,$P224,X$2,X$4,X$3)</f>
        <v>-8487459.5299999993</v>
      </c>
      <c r="Y224" s="15">
        <f ca="1">_xll.DBRW($B$3,$Q$37,$Q$38,$Q$40,$Q$41,$Q$42,$P224,Y$2,Y$4,Y$3)</f>
        <v>-1674769.3299999998</v>
      </c>
      <c r="Z224" s="15">
        <f ca="1">_xll.DBRW($B$3,$Q$37,$Q$38,$Q$40,$Q$41,$Q$42,$P224,Z$2,Z$4,Z$3)</f>
        <v>-2188214.62</v>
      </c>
      <c r="AA224" s="15">
        <f ca="1">_xll.DBRW($B$3,$Q$37,$Q$38,$Q$40,$Q$41,$Q$42,$P224,AA$2,AA$4,AA$3)</f>
        <v>-1495665.56</v>
      </c>
      <c r="AB224" s="15">
        <f ca="1">_xll.DBRW($B$3,$Q$37,$Q$38,$Q$40,$Q$41,$Q$42,$P224,AB$2,AB$4,AB$3)</f>
        <v>-2391378.6500000004</v>
      </c>
      <c r="AC224" s="15">
        <f ca="1">_xll.DBRW($B$3,$Q$37,$Q$38,$Q$40,$Q$41,$Q$42,$P224,AC$2,AC$4,AC$3)</f>
        <v>-6272918.1500000004</v>
      </c>
      <c r="AD224" s="15">
        <f ca="1">_xll.DBRW($B$3,$Q$37,$Q$38,$Q$40,$Q$41,$Q$42,$P224,AD$2,AD$4,AD$3)</f>
        <v>-1574274.9200000004</v>
      </c>
      <c r="AE224" s="15">
        <f ca="1">_xll.DBRW($B$3,$Q$37,$Q$38,$Q$40,$Q$41,$Q$42,$P224,AE$2,AE$4,AE$3)</f>
        <v>-1413505.8800000001</v>
      </c>
      <c r="AF224" s="15">
        <f ca="1">_xll.DBRW($B$3,$Q$37,$Q$38,$Q$40,$Q$41,$Q$42,$P224,AF$2,AF$4,AF$3)</f>
        <v>-1254472.1199999999</v>
      </c>
      <c r="AG224" s="15">
        <f ca="1">_xll.DBRW($B$3,$Q$37,$Q$38,$Q$40,$Q$41,$Q$42,$P224,AG$2,AG$4,AG$3)</f>
        <v>-1117228.0599999998</v>
      </c>
      <c r="AH224" s="15">
        <f t="shared" ca="1" si="276"/>
        <v>-2214541.379999999</v>
      </c>
      <c r="AI224" s="15">
        <f t="shared" ca="1" si="277"/>
        <v>-100494.40999999945</v>
      </c>
      <c r="AJ224" s="15">
        <f t="shared" ca="1" si="278"/>
        <v>-774708.74</v>
      </c>
      <c r="AK224" s="15">
        <f t="shared" ca="1" si="279"/>
        <v>-241193.44000000018</v>
      </c>
      <c r="AL224" s="15">
        <f t="shared" ca="1" si="280"/>
        <v>-1274150.5900000005</v>
      </c>
      <c r="AM224" s="20"/>
      <c r="AN224" s="16">
        <f ca="1">_xll.DBRW($B$3,$Q$37,$Q$38,$Q$40,$Q$41,$Q$42,$P224,AN$2,AN$4,AN$3)</f>
        <v>0.5206303905882953</v>
      </c>
      <c r="AO224" s="16">
        <f ca="1">_xll.DBRW($B$3,$Q$37,$Q$38,$Q$40,$Q$41,$Q$42,$P224,AO$2,AO$4,AO$3)</f>
        <v>0.41061149775607941</v>
      </c>
      <c r="AP224" s="17">
        <f t="shared" ca="1" si="281"/>
        <v>-11.001889283221589</v>
      </c>
      <c r="AQ224" s="14">
        <f t="shared" ca="1" si="282"/>
        <v>-1793558.1889364873</v>
      </c>
      <c r="AR224" s="18">
        <f ca="1">_xll.DBRW($B$3,$Q$37,$Q$38,$Q$40,$Q$41,$Q$42,$P224,AR$2,AR$4,AR$3)</f>
        <v>37.27248244549488</v>
      </c>
      <c r="AS224" s="19">
        <f ca="1">_xll.DBRW($B$3,$Q$37,$Q$38,$Q$40,$Q$41,$Q$42,$P224,AS$2,AS$4,AS$3)</f>
        <v>1.6120075440459434</v>
      </c>
      <c r="AT224" s="18">
        <f ca="1">_xll.DBRW($B$3,$Q$37,$Q$38,$Q$40,$Q$41,$Q$42,$P224,AT$2,AT$4,AT$3)</f>
        <v>115.40533163952516</v>
      </c>
      <c r="AU224" s="15">
        <f ca="1">_xll.DBRW($B$3,$Q$37,$Q$38,$Q$40,$Q$41,$Q$42,$P224,AU$2,AU$4,AU$3)</f>
        <v>227713.82459999999</v>
      </c>
      <c r="AV224" s="15">
        <f ca="1">_xll.DBRW($B$3,$Q$37,$Q$38,$Q$40,$Q$41,$Q$42,$P224,AV$2,AV$4,AV$3)</f>
        <v>141261.01670000001</v>
      </c>
      <c r="AW224" s="18">
        <f ca="1">_xll.DBRW($B$3,$Q$37,$Q$38,$Q$40,$Q$41,$Q$42,$P224,AW$2,AW$4,AW$3)</f>
        <v>37.39126391697561</v>
      </c>
      <c r="AX224" s="19">
        <f ca="1">_xll.DBRW($B$3,$Q$37,$Q$38,$Q$40,$Q$41,$Q$42,$P224,AX$2,AX$4,AX$3)</f>
        <v>1.3556215851544793</v>
      </c>
      <c r="AY224" s="18">
        <f ca="1">_xll.DBRW($B$3,$Q$37,$Q$38,$Q$40,$Q$41,$Q$42,$P224,AY$2,AY$4,AY$3)</f>
        <v>123.44614005955337</v>
      </c>
      <c r="AZ224" s="15">
        <f ca="1">_xll.DBRW($B$3,$Q$37,$Q$38,$Q$40,$Q$41,$Q$42,$P224,AZ$2,AZ$4,AZ$3)</f>
        <v>167764.27146000002</v>
      </c>
      <c r="BA224" s="15">
        <f ca="1">_xll.DBRW($B$3,$Q$37,$Q$38,$Q$40,$Q$41,$Q$42,$P224,BA$2,BA$4,BA$3)</f>
        <v>123754.5</v>
      </c>
      <c r="BB224" s="18">
        <f t="shared" ca="1" si="283"/>
        <v>-0.11878147148073026</v>
      </c>
      <c r="BC224" s="18">
        <f t="shared" ca="1" si="284"/>
        <v>0.25638595889146409</v>
      </c>
      <c r="BD224" s="18">
        <f t="shared" ca="1" si="285"/>
        <v>-8.0408084200282133</v>
      </c>
      <c r="BE224" s="15">
        <f t="shared" ca="1" si="286"/>
        <v>27048.183162492911</v>
      </c>
      <c r="BF224" s="15">
        <f t="shared" ca="1" si="287"/>
        <v>-1605215.9938893069</v>
      </c>
      <c r="BG224" s="15">
        <f t="shared" ca="1" si="288"/>
        <v>-591359.47259909031</v>
      </c>
      <c r="BH224" s="15">
        <f t="shared" ca="1" si="289"/>
        <v>375969.09438941727</v>
      </c>
      <c r="BI224" s="15">
        <f t="shared" ca="1" si="290"/>
        <v>0</v>
      </c>
      <c r="BJ224" s="15">
        <f t="shared" ca="1" si="291"/>
        <v>-1793558.1889364868</v>
      </c>
      <c r="BK224" s="15">
        <f t="shared" ca="1" si="292"/>
        <v>-420983.19106351171</v>
      </c>
      <c r="BL224" s="15">
        <f t="shared" ca="1" si="293"/>
        <v>-2214541.3799999985</v>
      </c>
      <c r="BM224" s="16">
        <f ca="1">_xll.DBRW($B$3,$Q$37,$Q$38,$Q$40,$Q$41,$Q$42,$P224,BM$2,BM$4,BM$3)</f>
        <v>0.10273224954313244</v>
      </c>
      <c r="BN224" s="16">
        <f ca="1">_xll.DBRW($B$3,$Q$37,$Q$38,$Q$40,$Q$41,$Q$42,$P224,BN$2,BN$4,BN$3)</f>
        <v>0.10304859195094587</v>
      </c>
      <c r="BO224" s="17">
        <f t="shared" ca="1" si="294"/>
        <v>3.1634240781343304E-2</v>
      </c>
      <c r="BP224" s="14">
        <f t="shared" ca="1" si="295"/>
        <v>5157.1007618386793</v>
      </c>
      <c r="BQ224" s="15">
        <f ca="1">_xll.DBRW($B$3,$Q$37,$Q$38,$Q$40,$Q$41,$Q$42,$P224,BQ$2,BQ$4,BQ$3)</f>
        <v>0.3015132703914955</v>
      </c>
      <c r="BR224" s="15">
        <f ca="1">_xll.DBRW($B$3,$Q$37,$Q$38,$Q$40,$Q$41,$Q$42,$P224,BR$2,BR$4,BR$3)</f>
        <v>39.321152641824355</v>
      </c>
      <c r="BS224" s="15">
        <f ca="1">_xll.DBRW($B$3,$Q$37,$Q$38,$Q$40,$Q$41,$Q$42,$P224,BS$2,BS$4,BS$3)</f>
        <v>115.40533163952516</v>
      </c>
      <c r="BT224" s="15">
        <f ca="1">_xll.DBRW($B$3,$Q$37,$Q$38,$Q$40,$Q$41,$Q$42,$P224,BT$2,BT$4,BT$3)</f>
        <v>5554546</v>
      </c>
      <c r="BU224" s="15">
        <f ca="1">_xll.DBRW($B$3,$Q$37,$Q$38,$Q$40,$Q$41,$Q$42,$P224,BU$2,BU$4,BU$3)</f>
        <v>141261.01670000001</v>
      </c>
      <c r="BV224" s="15">
        <f ca="1">_xll.DBRW($B$3,$Q$37,$Q$38,$Q$40,$Q$41,$Q$42,$P224,BV$2,BV$4,BV$3)</f>
        <v>0.32063690098062325</v>
      </c>
      <c r="BW224" s="15">
        <f ca="1">_xll.DBRW($B$3,$Q$37,$Q$38,$Q$40,$Q$41,$Q$42,$P224,BW$2,BW$4,BW$3)</f>
        <v>39.674007813857273</v>
      </c>
      <c r="BX224" s="15">
        <f ca="1">_xll.DBRW($B$3,$Q$37,$Q$38,$Q$40,$Q$41,$Q$42,$P224,BX$2,BX$4,BX$3)</f>
        <v>123.44614005955337</v>
      </c>
      <c r="BY224" s="15">
        <f ca="1">_xll.DBRW($B$3,$Q$37,$Q$38,$Q$40,$Q$41,$Q$42,$P224,BY$2,BY$4,BY$3)</f>
        <v>4909837</v>
      </c>
      <c r="BZ224" s="15">
        <f ca="1">_xll.DBRW($B$3,$Q$37,$Q$38,$Q$40,$Q$41,$Q$42,$P224,BZ$2,BZ$4,BZ$3)</f>
        <v>123754.5</v>
      </c>
      <c r="CA224" s="15">
        <f t="shared" ca="1" si="296"/>
        <v>-1.9123630589127749E-2</v>
      </c>
      <c r="CB224" s="15">
        <f t="shared" ca="1" si="297"/>
        <v>-0.35285517203291761</v>
      </c>
      <c r="CC224" s="15">
        <f t="shared" ca="1" si="298"/>
        <v>-8.0408084200282133</v>
      </c>
      <c r="CD224" s="15">
        <f t="shared" ca="1" si="299"/>
        <v>106223.08579431719</v>
      </c>
      <c r="CE224" s="15">
        <f t="shared" ca="1" si="300"/>
        <v>14895.168212529254</v>
      </c>
      <c r="CF224" s="15">
        <f t="shared" ca="1" si="301"/>
        <v>-116688.71046904793</v>
      </c>
      <c r="CG224" s="15">
        <f t="shared" ca="1" si="302"/>
        <v>727.55722404018161</v>
      </c>
      <c r="CH224" s="15">
        <f t="shared" ca="1" si="303"/>
        <v>0</v>
      </c>
      <c r="CI224" s="15">
        <f t="shared" ca="1" si="304"/>
        <v>5157.1007618386939</v>
      </c>
      <c r="CJ224" s="15">
        <f t="shared" ca="1" si="305"/>
        <v>-105651.51076183813</v>
      </c>
      <c r="CK224" s="15">
        <f t="shared" ca="1" si="306"/>
        <v>-100494.40999999944</v>
      </c>
      <c r="CL224" s="16">
        <f ca="1">_xll.DBRW($B$3,$Q$37,$Q$38,$Q$40,$Q$41,$Q$42,$P224,CL$2,CL$4,CL$3)</f>
        <v>0.13422756577215966</v>
      </c>
      <c r="CM224" s="16">
        <f ca="1">_xll.DBRW($B$3,$Q$37,$Q$38,$Q$40,$Q$41,$Q$42,$P224,CM$2,CM$4,CM$3)</f>
        <v>9.252500233465108E-2</v>
      </c>
      <c r="CN224" s="17">
        <f t="shared" ca="1" si="307"/>
        <v>-4.1702563437508582</v>
      </c>
      <c r="CO224" s="14">
        <f t="shared" ca="1" si="308"/>
        <v>-679846.63567787723</v>
      </c>
      <c r="CP224" s="15">
        <f ca="1">_xll.DBRW($B$3,$Q$37,$Q$38,$Q$40,$Q$41,$Q$42,$P224,CP$2,CP$4,CP$3)</f>
        <v>1.738928240807168</v>
      </c>
      <c r="CQ224" s="15">
        <f ca="1">_xll.DBRW($B$3,$Q$37,$Q$38,$Q$40,$Q$41,$Q$42,$P224,CQ$2,CQ$4,CQ$3)</f>
        <v>8.9081172986827291</v>
      </c>
      <c r="CR224" s="15">
        <f ca="1">_xll.DBRW($B$3,$Q$37,$Q$38,$Q$40,$Q$41,$Q$42,$P224,CR$2,CR$4,CR$3)</f>
        <v>115.40533163952516</v>
      </c>
      <c r="CS224" s="15">
        <f ca="1">_xll.DBRW($B$3,$Q$37,$Q$38,$Q$40,$Q$41,$Q$42,$P224,CS$2,CS$4,CS$3)</f>
        <v>1258369.70649478</v>
      </c>
      <c r="CT224" s="15">
        <f ca="1">_xll.DBRW($B$3,$Q$37,$Q$38,$Q$40,$Q$41,$Q$42,$P224,CT$2,CT$4,CT$3)</f>
        <v>141261.01670000001</v>
      </c>
      <c r="CU224" s="15">
        <f ca="1">_xll.DBRW($B$3,$Q$37,$Q$38,$Q$40,$Q$41,$Q$42,$P224,CU$2,CU$4,CU$3)</f>
        <v>0.76583069398400117</v>
      </c>
      <c r="CV224" s="15">
        <f ca="1">_xll.DBRW($B$3,$Q$37,$Q$38,$Q$40,$Q$41,$Q$42,$P224,CV$2,CV$4,CV$3)</f>
        <v>14.914333529510444</v>
      </c>
      <c r="CW224" s="15">
        <f ca="1">_xll.DBRW($B$3,$Q$37,$Q$38,$Q$40,$Q$41,$Q$42,$P224,CW$2,CW$4,CW$3)</f>
        <v>123.44614005955337</v>
      </c>
      <c r="CX224" s="15">
        <f ca="1">_xll.DBRW($B$3,$Q$37,$Q$38,$Q$40,$Q$41,$Q$42,$P224,CX$2,CX$4,CX$3)</f>
        <v>1845715.8887778001</v>
      </c>
      <c r="CY224" s="15">
        <f ca="1">_xll.DBRW($B$3,$Q$37,$Q$38,$Q$40,$Q$41,$Q$42,$P224,CY$2,CY$4,CY$3)</f>
        <v>123754.5</v>
      </c>
      <c r="CZ224" s="15">
        <f t="shared" ca="1" si="309"/>
        <v>0.97309754682316685</v>
      </c>
      <c r="DA224" s="15">
        <f t="shared" ca="1" si="310"/>
        <v>-6.0062162308277145</v>
      </c>
      <c r="DB224" s="15">
        <f t="shared" ca="1" si="311"/>
        <v>-8.0408084200282133</v>
      </c>
      <c r="DC224" s="15">
        <f t="shared" ca="1" si="312"/>
        <v>-1224516.474386659</v>
      </c>
      <c r="DD224" s="15">
        <f t="shared" ca="1" si="313"/>
        <v>881225.44270403683</v>
      </c>
      <c r="DE224" s="15">
        <f t="shared" ca="1" si="314"/>
        <v>-152462.75272865058</v>
      </c>
      <c r="DF224" s="15">
        <f t="shared" ca="1" si="315"/>
        <v>-184092.8512666045</v>
      </c>
      <c r="DG224" s="15">
        <f t="shared" ca="1" si="316"/>
        <v>0</v>
      </c>
      <c r="DH224" s="15">
        <f t="shared" ca="1" si="317"/>
        <v>-679846.63567787723</v>
      </c>
      <c r="DI224" s="15">
        <f t="shared" ca="1" si="318"/>
        <v>-94862.104322122759</v>
      </c>
      <c r="DJ224" s="15">
        <f t="shared" ca="1" si="319"/>
        <v>-774708.74</v>
      </c>
      <c r="DK224" s="16">
        <f ca="1">_xll.DBRW($B$3,$Q$37,$Q$38,$Q$40,$Q$41,$Q$42,$P224,DK$2,DK$4,DK$3)</f>
        <v>9.1745821224818433E-2</v>
      </c>
      <c r="DL224" s="16">
        <f ca="1">_xll.DBRW($B$3,$Q$37,$Q$38,$Q$40,$Q$41,$Q$42,$P224,DL$2,DL$4,DL$3)</f>
        <v>8.2115000350585499E-2</v>
      </c>
      <c r="DM224" s="17">
        <f t="shared" ca="1" si="320"/>
        <v>-0.96308208742329349</v>
      </c>
      <c r="DN224" s="14">
        <f t="shared" ca="1" si="321"/>
        <v>-157004.28535945882</v>
      </c>
      <c r="DO224" s="15">
        <f ca="1">_xll.DBRW($B$3,$Q$37,$Q$38,$Q$40,$Q$41,$Q$42,$P224,DO$2,DO$4,DO$3)</f>
        <v>14329.729916167666</v>
      </c>
      <c r="DP224" s="15">
        <f ca="1">_xll.DBRW($B$3,$Q$37,$Q$38,$Q$40,$Q$41,$Q$42,$P224,DP$2,DP$4,DP$3)</f>
        <v>7.3888042460903503E-4</v>
      </c>
      <c r="DQ224" s="15">
        <f ca="1">_xll.DBRW($B$3,$Q$37,$Q$38,$Q$40,$Q$41,$Q$42,$P224,DQ$2,DQ$4,DQ$3)</f>
        <v>115.40533163952516</v>
      </c>
      <c r="DR224" s="15">
        <f ca="1">_xll.DBRW($B$3,$Q$37,$Q$38,$Q$40,$Q$41,$Q$42,$P224,DR$2,DR$4,DR$3)</f>
        <v>104.375</v>
      </c>
      <c r="DS224" s="15">
        <f ca="1">_xll.DBRW($B$3,$Q$37,$Q$38,$Q$40,$Q$41,$Q$42,$P224,DS$2,DS$4,DS$3)</f>
        <v>141261.01670000001</v>
      </c>
      <c r="DT224" s="15">
        <f ca="1">_xll.DBRW($B$3,$Q$37,$Q$38,$Q$40,$Q$41,$Q$42,$P224,DT$2,DT$4,DT$3)</f>
        <v>16082.975897435896</v>
      </c>
      <c r="DU224" s="15">
        <f ca="1">_xll.DBRW($B$3,$Q$37,$Q$38,$Q$40,$Q$41,$Q$42,$P224,DU$2,DU$4,DU$3)</f>
        <v>6.3028011102626575E-4</v>
      </c>
      <c r="DV224" s="15">
        <f ca="1">_xll.DBRW($B$3,$Q$37,$Q$38,$Q$40,$Q$41,$Q$42,$P224,DV$2,DV$4,DV$3)</f>
        <v>123.44614005955337</v>
      </c>
      <c r="DW224" s="15">
        <f ca="1">_xll.DBRW($B$3,$Q$37,$Q$38,$Q$40,$Q$41,$Q$42,$P224,DW$2,DW$4,DW$3)</f>
        <v>78</v>
      </c>
      <c r="DX224" s="15">
        <f ca="1">_xll.DBRW($B$3,$Q$37,$Q$38,$Q$40,$Q$41,$Q$42,$P224,DX$2,DX$4,DX$3)</f>
        <v>123754.5</v>
      </c>
      <c r="DY224" s="15">
        <f t="shared" ca="1" si="322"/>
        <v>-1753.24598126823</v>
      </c>
      <c r="DZ224" s="15">
        <f t="shared" ca="1" si="323"/>
        <v>1.0860031358276927E-4</v>
      </c>
      <c r="EA224" s="15">
        <f t="shared" ca="1" si="324"/>
        <v>-8.0408084200282133</v>
      </c>
      <c r="EB224" s="15">
        <f t="shared" ca="1" si="325"/>
        <v>182995.04929487151</v>
      </c>
      <c r="EC224" s="15">
        <f t="shared" ca="1" si="326"/>
        <v>-257710.41476537925</v>
      </c>
      <c r="ED224" s="15">
        <f t="shared" ca="1" si="327"/>
        <v>-104209.74540378434</v>
      </c>
      <c r="EE224" s="15">
        <f t="shared" ca="1" si="328"/>
        <v>21920.825514833239</v>
      </c>
      <c r="EF224" s="15">
        <f t="shared" ca="1" si="329"/>
        <v>0</v>
      </c>
      <c r="EG224" s="15">
        <f t="shared" ca="1" si="330"/>
        <v>-157004.28535945885</v>
      </c>
      <c r="EH224" s="15">
        <f t="shared" ca="1" si="331"/>
        <v>-84189.154640541339</v>
      </c>
      <c r="EI224" s="15">
        <f t="shared" ca="1" si="332"/>
        <v>-241193.44000000018</v>
      </c>
      <c r="EJ224" s="16">
        <f ca="1">_xll.DBRW($B$3,$Q$37,$Q$38,$Q$40,$Q$41,$Q$42,$P224,EJ$2,EJ$4,EJ$3)</f>
        <v>0.1466898777182164</v>
      </c>
      <c r="EK224" s="16">
        <f ca="1">_xll.DBRW($B$3,$Q$37,$Q$38,$Q$40,$Q$41,$Q$42,$P224,EK$2,EK$4,EK$3)</f>
        <v>7.3131304455442137E-2</v>
      </c>
      <c r="EL224" s="17">
        <f t="shared" ca="1" si="333"/>
        <v>-7.3558573262774267</v>
      </c>
      <c r="EM224" s="14">
        <f t="shared" ca="1" si="334"/>
        <v>-1199172.0516869354</v>
      </c>
      <c r="EN224" s="15">
        <f ca="1">_xll.DBRW($B$3,$Q$37,$Q$38,$Q$40,$Q$41,$Q$42,$P224,EN$2,EN$4,EN$3)</f>
        <v>16.928793986232158</v>
      </c>
      <c r="EO224" s="15">
        <f ca="1">_xll.DBRW($B$3,$Q$37,$Q$38,$Q$40,$Q$41,$Q$42,$P224,EO$2,EO$4,EO$3)</f>
        <v>1</v>
      </c>
      <c r="EP224" s="15">
        <f ca="1">_xll.DBRW($B$3,$Q$37,$Q$38,$Q$40,$Q$41,$Q$42,$P224,EP$2,EP$4,EP$3)</f>
        <v>115.40533163952516</v>
      </c>
      <c r="EQ224" s="15">
        <f ca="1">_xll.DBRW($B$3,$Q$37,$Q$38,$Q$40,$Q$41,$Q$42,$P224,EQ$2,EQ$4,EQ$3)</f>
        <v>141261.01670000001</v>
      </c>
      <c r="ER224" s="15">
        <f ca="1">_xll.DBRW($B$3,$Q$37,$Q$38,$Q$40,$Q$41,$Q$42,$P224,ER$2,ER$4,ER$3)</f>
        <v>141261.01670000001</v>
      </c>
      <c r="ES224" s="15">
        <f ca="1">_xll.DBRW($B$3,$Q$37,$Q$38,$Q$40,$Q$41,$Q$42,$P224,ES$2,ES$4,ES$3)</f>
        <v>9.0277772525443503</v>
      </c>
      <c r="ET224" s="15">
        <f ca="1">_xll.DBRW($B$3,$Q$37,$Q$38,$Q$40,$Q$41,$Q$42,$P224,ET$2,ET$4,ET$3)</f>
        <v>1</v>
      </c>
      <c r="EU224" s="15">
        <f ca="1">_xll.DBRW($B$3,$Q$37,$Q$38,$Q$40,$Q$41,$Q$42,$P224,EU$2,EU$4,EU$3)</f>
        <v>123.44614005955337</v>
      </c>
      <c r="EV224" s="15">
        <f ca="1">_xll.DBRW($B$3,$Q$37,$Q$38,$Q$40,$Q$41,$Q$42,$P224,EV$2,EV$4,EV$3)</f>
        <v>123754.5</v>
      </c>
      <c r="EW224" s="15">
        <f ca="1">_xll.DBRW($B$3,$Q$37,$Q$38,$Q$40,$Q$41,$Q$42,$P224,EW$2,EW$4,EW$3)</f>
        <v>123754.5</v>
      </c>
      <c r="EX224" s="15">
        <f t="shared" ca="1" si="335"/>
        <v>7.9010167336878077</v>
      </c>
      <c r="EY224" s="15">
        <f t="shared" ca="1" si="336"/>
        <v>0</v>
      </c>
      <c r="EZ224" s="15">
        <f t="shared" ca="1" si="337"/>
        <v>-8.0408084200282133</v>
      </c>
      <c r="FA224" s="15">
        <f t="shared" ca="1" si="338"/>
        <v>-1116105.6567644528</v>
      </c>
      <c r="FB224" s="15">
        <f t="shared" ca="1" si="339"/>
        <v>0</v>
      </c>
      <c r="FC224" s="15">
        <f t="shared" ca="1" si="340"/>
        <v>-166618.10430437772</v>
      </c>
      <c r="FD224" s="15">
        <f t="shared" ca="1" si="341"/>
        <v>83551.709381895082</v>
      </c>
      <c r="FE224" s="15">
        <f t="shared" ca="1" si="342"/>
        <v>0</v>
      </c>
      <c r="FF224" s="15">
        <f t="shared" ca="1" si="343"/>
        <v>-1199172.0516869354</v>
      </c>
      <c r="FG224" s="15">
        <f t="shared" ca="1" si="344"/>
        <v>-74978.538313065103</v>
      </c>
      <c r="FH224" s="15">
        <f t="shared" ca="1" si="345"/>
        <v>-1274150.5900000005</v>
      </c>
      <c r="FI224" s="20"/>
      <c r="FJ224" s="85">
        <f t="shared" ca="1" si="346"/>
        <v>-780664.49910107895</v>
      </c>
      <c r="FK224" s="21"/>
      <c r="FL224" s="22"/>
      <c r="FM224" s="104">
        <f ca="1">_xll.DBRW($B$3,$Q$37,$Q$38,$Q$40,$Q$41,$Q$42,$P224,FM$2,FM$4,FM$3)</f>
        <v>64786.790000002249</v>
      </c>
      <c r="FN224" s="105">
        <f t="shared" ca="1" si="347"/>
        <v>3.9740951533777779E-3</v>
      </c>
      <c r="FO224" s="104">
        <f ca="1">_xll.DBRW($B$3,$Q$37,$Q$38,$Q$40,$Q$41,$Q$42,$P224,FO$2,FO$4,FO$3)</f>
        <v>3644616.2099999995</v>
      </c>
      <c r="FP224" s="105">
        <f t="shared" ca="1" si="348"/>
        <v>0.23856860315229611</v>
      </c>
      <c r="FQ224" s="86">
        <f t="shared" ca="1" si="349"/>
        <v>-3579829.4199999971</v>
      </c>
      <c r="FR224" s="103">
        <f t="shared" ca="1" si="350"/>
        <v>-23.459450799891833</v>
      </c>
      <c r="FS224" s="23"/>
      <c r="FU224" s="37"/>
      <c r="FV224" s="37"/>
      <c r="FW224" s="37"/>
      <c r="FX224" s="37"/>
      <c r="FY224" s="37"/>
      <c r="FZ224" s="37"/>
      <c r="GA224" s="37"/>
      <c r="GB224" s="37"/>
      <c r="GC224" s="37"/>
      <c r="GD224" s="37"/>
      <c r="GE224" s="37"/>
      <c r="GF224" s="37"/>
      <c r="GG224" s="37"/>
    </row>
    <row r="225" spans="1:189" ht="15" customHeight="1" x14ac:dyDescent="0.25">
      <c r="A225">
        <f t="shared" ca="1" si="272"/>
        <v>1</v>
      </c>
      <c r="C225" s="30"/>
      <c r="D225" s="30"/>
      <c r="E225" s="30">
        <f t="shared" ca="1" si="352"/>
        <v>0</v>
      </c>
      <c r="F225" s="30"/>
      <c r="G225" s="30"/>
      <c r="H225" s="30"/>
      <c r="I225" s="30">
        <f t="shared" ca="1" si="351"/>
        <v>0</v>
      </c>
      <c r="J225" s="30">
        <f t="shared" ca="1" si="273"/>
        <v>0</v>
      </c>
      <c r="K225" s="4"/>
      <c r="L225" s="9"/>
      <c r="M225" s="10"/>
      <c r="N225" s="9"/>
      <c r="O225" s="11"/>
      <c r="P225" s="130" t="s">
        <v>387</v>
      </c>
      <c r="Q225" s="130"/>
      <c r="R225" s="12"/>
      <c r="S225" s="13"/>
      <c r="T225" s="84">
        <f ca="1">_xll.DBRW($B$3,$Q$37,$Q$38,$Q$40,$Q$41,$Q$42,$P225,T$2,T$4,T$3)</f>
        <v>2096058.2600000002</v>
      </c>
      <c r="U225" s="84">
        <f ca="1">_xll.DBRW($B$3,$Q$37,$Q$38,$Q$40,$Q$41,$Q$42,$P225,U$2,U$4,U$3)</f>
        <v>1053412.26</v>
      </c>
      <c r="V225" s="85">
        <f t="shared" ca="1" si="274"/>
        <v>1042646.0000000002</v>
      </c>
      <c r="W225" s="106">
        <f t="shared" ca="1" si="275"/>
        <v>0.98977963290459536</v>
      </c>
      <c r="X225" s="15">
        <f ca="1">_xll.DBRW($B$3,$Q$37,$Q$38,$Q$40,$Q$41,$Q$42,$P225,X$2,X$4,X$3)</f>
        <v>-1069259.23</v>
      </c>
      <c r="Y225" s="15">
        <f ca="1">_xll.DBRW($B$3,$Q$37,$Q$38,$Q$40,$Q$41,$Q$42,$P225,Y$2,Y$4,Y$3)</f>
        <v>-232136.11</v>
      </c>
      <c r="Z225" s="15">
        <f ca="1">_xll.DBRW($B$3,$Q$37,$Q$38,$Q$40,$Q$41,$Q$42,$P225,Z$2,Z$4,Z$3)</f>
        <v>-167688.11000000004</v>
      </c>
      <c r="AA225" s="15">
        <f ca="1">_xll.DBRW($B$3,$Q$37,$Q$38,$Q$40,$Q$41,$Q$42,$P225,AA$2,AA$4,AA$3)</f>
        <v>0</v>
      </c>
      <c r="AB225" s="15">
        <f ca="1">_xll.DBRW($B$3,$Q$37,$Q$38,$Q$40,$Q$41,$Q$42,$P225,AB$2,AB$4,AB$3)</f>
        <v>-326309.28000000003</v>
      </c>
      <c r="AC225" s="15">
        <f ca="1">_xll.DBRW($B$3,$Q$37,$Q$38,$Q$40,$Q$41,$Q$42,$P225,AC$2,AC$4,AC$3)</f>
        <v>-577854.52000000014</v>
      </c>
      <c r="AD225" s="15">
        <f ca="1">_xll.DBRW($B$3,$Q$37,$Q$38,$Q$40,$Q$41,$Q$42,$P225,AD$2,AD$4,AD$3)</f>
        <v>-118991.85999999999</v>
      </c>
      <c r="AE225" s="15">
        <f ca="1">_xll.DBRW($B$3,$Q$37,$Q$38,$Q$40,$Q$41,$Q$42,$P225,AE$2,AE$4,AE$3)</f>
        <v>-91645.729999999981</v>
      </c>
      <c r="AF225" s="15">
        <f ca="1">_xll.DBRW($B$3,$Q$37,$Q$38,$Q$40,$Q$41,$Q$42,$P225,AF$2,AF$4,AF$3)</f>
        <v>0</v>
      </c>
      <c r="AG225" s="15">
        <f ca="1">_xll.DBRW($B$3,$Q$37,$Q$38,$Q$40,$Q$41,$Q$42,$P225,AG$2,AG$4,AG$3)</f>
        <v>-190843.86</v>
      </c>
      <c r="AH225" s="15">
        <f t="shared" ca="1" si="276"/>
        <v>-491404.70999999985</v>
      </c>
      <c r="AI225" s="15">
        <f t="shared" ca="1" si="277"/>
        <v>-113144.25</v>
      </c>
      <c r="AJ225" s="15">
        <f t="shared" ca="1" si="278"/>
        <v>-76042.380000000063</v>
      </c>
      <c r="AK225" s="15">
        <f t="shared" ca="1" si="279"/>
        <v>0</v>
      </c>
      <c r="AL225" s="15">
        <f t="shared" ca="1" si="280"/>
        <v>-135465.42000000004</v>
      </c>
      <c r="AM225" s="20"/>
      <c r="AN225" s="16">
        <f ca="1">_xll.DBRW($B$3,$Q$37,$Q$38,$Q$40,$Q$41,$Q$42,$P225,AN$2,AN$4,AN$3)</f>
        <v>0.51012858297173469</v>
      </c>
      <c r="AO225" s="16">
        <f ca="1">_xll.DBRW($B$3,$Q$37,$Q$38,$Q$40,$Q$41,$Q$42,$P225,AO$2,AO$4,AO$3)</f>
        <v>0.54855495985968505</v>
      </c>
      <c r="AP225" s="17">
        <f t="shared" ca="1" si="281"/>
        <v>3.8426376887950364</v>
      </c>
      <c r="AQ225" s="14">
        <f t="shared" ca="1" si="282"/>
        <v>80543.924677861389</v>
      </c>
      <c r="AR225" s="18">
        <f ca="1">_xll.DBRW($B$3,$Q$37,$Q$38,$Q$40,$Q$41,$Q$42,$P225,AR$2,AR$4,AR$3)</f>
        <v>45144.906098225889</v>
      </c>
      <c r="AS225" s="19">
        <f ca="1">_xll.DBRW($B$3,$Q$37,$Q$38,$Q$40,$Q$41,$Q$42,$P225,AS$2,AS$4,AS$3)</f>
        <v>8.4594590245332574E-5</v>
      </c>
      <c r="AT225" s="18">
        <f ca="1">_xll.DBRW($B$3,$Q$37,$Q$38,$Q$40,$Q$41,$Q$42,$P225,AT$2,AT$4,AT$3)</f>
        <v>7.4863768871681504</v>
      </c>
      <c r="AU225" s="15">
        <f ca="1">_xll.DBRW($B$3,$Q$37,$Q$38,$Q$40,$Q$41,$Q$42,$P225,AU$2,AU$4,AU$3)</f>
        <v>23.68504716065895</v>
      </c>
      <c r="AV225" s="15">
        <f ca="1">_xll.DBRW($B$3,$Q$37,$Q$38,$Q$40,$Q$41,$Q$42,$P225,AV$2,AV$4,AV$3)</f>
        <v>279983</v>
      </c>
      <c r="AW225" s="18">
        <f ca="1">_xll.DBRW($B$3,$Q$37,$Q$38,$Q$40,$Q$41,$Q$42,$P225,AW$2,AW$4,AW$3)</f>
        <v>28371.014565490161</v>
      </c>
      <c r="AX225" s="19">
        <f ca="1">_xll.DBRW($B$3,$Q$37,$Q$38,$Q$40,$Q$41,$Q$42,$P225,AX$2,AX$4,AX$3)</f>
        <v>6.4346052656981935E-5</v>
      </c>
      <c r="AY225" s="18">
        <f ca="1">_xll.DBRW($B$3,$Q$37,$Q$38,$Q$40,$Q$41,$Q$42,$P225,AY$2,AY$4,AY$3)</f>
        <v>3.3279487576413351</v>
      </c>
      <c r="AZ225" s="15">
        <f ca="1">_xll.DBRW($B$3,$Q$37,$Q$38,$Q$40,$Q$41,$Q$42,$P225,AZ$2,AZ$4,AZ$3)</f>
        <v>20.367777777777778</v>
      </c>
      <c r="BA225" s="15">
        <f ca="1">_xll.DBRW($B$3,$Q$37,$Q$38,$Q$40,$Q$41,$Q$42,$P225,BA$2,BA$4,BA$3)</f>
        <v>316535</v>
      </c>
      <c r="BB225" s="18">
        <f t="shared" ca="1" si="283"/>
        <v>16773.891532735728</v>
      </c>
      <c r="BC225" s="18">
        <f t="shared" ca="1" si="284"/>
        <v>2.0248537588350639E-5</v>
      </c>
      <c r="BD225" s="18">
        <f t="shared" ca="1" si="285"/>
        <v>4.1584281295268148</v>
      </c>
      <c r="BE225" s="15">
        <f t="shared" ca="1" si="286"/>
        <v>-397290.41202062357</v>
      </c>
      <c r="BF225" s="15">
        <f t="shared" ca="1" si="287"/>
        <v>-336476.51746041648</v>
      </c>
      <c r="BG225" s="15">
        <f t="shared" ca="1" si="288"/>
        <v>593937.19108765351</v>
      </c>
      <c r="BH225" s="15">
        <f t="shared" ca="1" si="289"/>
        <v>220373.66307124792</v>
      </c>
      <c r="BI225" s="15">
        <f t="shared" ca="1" si="290"/>
        <v>0</v>
      </c>
      <c r="BJ225" s="15">
        <f t="shared" ca="1" si="291"/>
        <v>80543.924677861447</v>
      </c>
      <c r="BK225" s="15">
        <f t="shared" ca="1" si="292"/>
        <v>-571948.63467786124</v>
      </c>
      <c r="BL225" s="15">
        <f t="shared" ca="1" si="293"/>
        <v>-491404.70999999979</v>
      </c>
      <c r="BM225" s="16">
        <f ca="1">_xll.DBRW($B$3,$Q$37,$Q$38,$Q$40,$Q$41,$Q$42,$P225,BM$2,BM$4,BM$3)</f>
        <v>0.11074888252390463</v>
      </c>
      <c r="BN225" s="16">
        <f ca="1">_xll.DBRW($B$3,$Q$37,$Q$38,$Q$40,$Q$41,$Q$42,$P225,BN$2,BN$4,BN$3)</f>
        <v>0.11295849167352578</v>
      </c>
      <c r="BO225" s="17">
        <f t="shared" ca="1" si="294"/>
        <v>0.22096091496211501</v>
      </c>
      <c r="BP225" s="14">
        <f t="shared" ca="1" si="295"/>
        <v>4631.4695094349881</v>
      </c>
      <c r="BQ225" s="15">
        <f ca="1">_xll.DBRW($B$3,$Q$37,$Q$38,$Q$40,$Q$41,$Q$42,$P225,BQ$2,BQ$4,BQ$3)</f>
        <v>0.82910787440666034</v>
      </c>
      <c r="BR225" s="15">
        <f ca="1">_xll.DBRW($B$3,$Q$37,$Q$38,$Q$40,$Q$41,$Q$42,$P225,BR$2,BR$4,BR$3)</f>
        <v>1</v>
      </c>
      <c r="BS225" s="15">
        <f ca="1">_xll.DBRW($B$3,$Q$37,$Q$38,$Q$40,$Q$41,$Q$42,$P225,BS$2,BS$4,BS$3)</f>
        <v>7.4863768871681504</v>
      </c>
      <c r="BT225" s="15">
        <f ca="1">_xll.DBRW($B$3,$Q$37,$Q$38,$Q$40,$Q$41,$Q$42,$P225,BT$2,BT$4,BT$3)</f>
        <v>279983</v>
      </c>
      <c r="BU225" s="15">
        <f ca="1">_xll.DBRW($B$3,$Q$37,$Q$38,$Q$40,$Q$41,$Q$42,$P225,BU$2,BU$4,BU$3)</f>
        <v>279983</v>
      </c>
      <c r="BV225" s="15">
        <f ca="1">_xll.DBRW($B$3,$Q$37,$Q$38,$Q$40,$Q$41,$Q$42,$P225,BV$2,BV$4,BV$3)</f>
        <v>0.37592007202994926</v>
      </c>
      <c r="BW225" s="15">
        <f ca="1">_xll.DBRW($B$3,$Q$37,$Q$38,$Q$40,$Q$41,$Q$42,$P225,BW$2,BW$4,BW$3)</f>
        <v>1</v>
      </c>
      <c r="BX225" s="15">
        <f ca="1">_xll.DBRW($B$3,$Q$37,$Q$38,$Q$40,$Q$41,$Q$42,$P225,BX$2,BX$4,BX$3)</f>
        <v>3.3279487576413351</v>
      </c>
      <c r="BY225" s="15">
        <f ca="1">_xll.DBRW($B$3,$Q$37,$Q$38,$Q$40,$Q$41,$Q$42,$P225,BY$2,BY$4,BY$3)</f>
        <v>316535</v>
      </c>
      <c r="BZ225" s="15">
        <f ca="1">_xll.DBRW($B$3,$Q$37,$Q$38,$Q$40,$Q$41,$Q$42,$P225,BZ$2,BZ$4,BZ$3)</f>
        <v>316535</v>
      </c>
      <c r="CA225" s="15">
        <f t="shared" ca="1" si="296"/>
        <v>0.45318780237671108</v>
      </c>
      <c r="CB225" s="15">
        <f t="shared" ca="1" si="297"/>
        <v>0</v>
      </c>
      <c r="CC225" s="15">
        <f t="shared" ca="1" si="298"/>
        <v>4.1584281295268148</v>
      </c>
      <c r="CD225" s="15">
        <f t="shared" ca="1" si="299"/>
        <v>-126884.8804728387</v>
      </c>
      <c r="CE225" s="15">
        <f t="shared" ca="1" si="300"/>
        <v>0</v>
      </c>
      <c r="CF225" s="15">
        <f t="shared" ca="1" si="301"/>
        <v>128943.72595073558</v>
      </c>
      <c r="CG225" s="15">
        <f t="shared" ca="1" si="302"/>
        <v>2572.6240315381147</v>
      </c>
      <c r="CH225" s="15">
        <f t="shared" ca="1" si="303"/>
        <v>0</v>
      </c>
      <c r="CI225" s="15">
        <f t="shared" ca="1" si="304"/>
        <v>4631.4695094349881</v>
      </c>
      <c r="CJ225" s="15">
        <f t="shared" ca="1" si="305"/>
        <v>-117775.71950943499</v>
      </c>
      <c r="CK225" s="15">
        <f t="shared" ca="1" si="306"/>
        <v>-113144.25</v>
      </c>
      <c r="CL225" s="16">
        <f ca="1">_xll.DBRW($B$3,$Q$37,$Q$38,$Q$40,$Q$41,$Q$42,$P225,CL$2,CL$4,CL$3)</f>
        <v>8.0001645564947238E-2</v>
      </c>
      <c r="CM225" s="16">
        <f ca="1">_xll.DBRW($B$3,$Q$37,$Q$38,$Q$40,$Q$41,$Q$42,$P225,CM$2,CM$4,CM$3)</f>
        <v>8.6998921011228761E-2</v>
      </c>
      <c r="CN225" s="17">
        <f t="shared" ca="1" si="307"/>
        <v>0.69972754462815234</v>
      </c>
      <c r="CO225" s="14">
        <f t="shared" ca="1" si="308"/>
        <v>14666.696996673578</v>
      </c>
      <c r="CP225" s="15">
        <f ca="1">_xll.DBRW($B$3,$Q$37,$Q$38,$Q$40,$Q$41,$Q$42,$P225,CP$2,CP$4,CP$3)</f>
        <v>1.8085691704345173</v>
      </c>
      <c r="CQ225" s="15">
        <f ca="1">_xll.DBRW($B$3,$Q$37,$Q$38,$Q$40,$Q$41,$Q$42,$P225,CQ$2,CQ$4,CQ$3)</f>
        <v>0.33115817746077436</v>
      </c>
      <c r="CR225" s="15">
        <f ca="1">_xll.DBRW($B$3,$Q$37,$Q$38,$Q$40,$Q$41,$Q$42,$P225,CR$2,CR$4,CR$3)</f>
        <v>7.4863768871681504</v>
      </c>
      <c r="CS225" s="15">
        <f ca="1">_xll.DBRW($B$3,$Q$37,$Q$38,$Q$40,$Q$41,$Q$42,$P225,CS$2,CS$4,CS$3)</f>
        <v>92718.659999999989</v>
      </c>
      <c r="CT225" s="15">
        <f ca="1">_xll.DBRW($B$3,$Q$37,$Q$38,$Q$40,$Q$41,$Q$42,$P225,CT$2,CT$4,CT$3)</f>
        <v>279983</v>
      </c>
      <c r="CU225" s="15">
        <f ca="1">_xll.DBRW($B$3,$Q$37,$Q$38,$Q$40,$Q$41,$Q$42,$P225,CU$2,CU$4,CU$3)</f>
        <v>0.91163565899955123</v>
      </c>
      <c r="CV225" s="15">
        <f ca="1">_xll.DBRW($B$3,$Q$37,$Q$38,$Q$40,$Q$41,$Q$42,$P225,CV$2,CV$4,CV$3)</f>
        <v>0.31759173551108089</v>
      </c>
      <c r="CW225" s="15">
        <f ca="1">_xll.DBRW($B$3,$Q$37,$Q$38,$Q$40,$Q$41,$Q$42,$P225,CW$2,CW$4,CW$3)</f>
        <v>3.3279487576413351</v>
      </c>
      <c r="CX225" s="15">
        <f ca="1">_xll.DBRW($B$3,$Q$37,$Q$38,$Q$40,$Q$41,$Q$42,$P225,CX$2,CX$4,CX$3)</f>
        <v>100528.9</v>
      </c>
      <c r="CY225" s="15">
        <f ca="1">_xll.DBRW($B$3,$Q$37,$Q$38,$Q$40,$Q$41,$Q$42,$P225,CY$2,CY$4,CY$3)</f>
        <v>316535</v>
      </c>
      <c r="CZ225" s="15">
        <f t="shared" ca="1" si="309"/>
        <v>0.89693351143496602</v>
      </c>
      <c r="DA225" s="15">
        <f t="shared" ca="1" si="310"/>
        <v>1.3566441949693475E-2</v>
      </c>
      <c r="DB225" s="15">
        <f t="shared" ca="1" si="311"/>
        <v>4.1584281295268148</v>
      </c>
      <c r="DC225" s="15">
        <f t="shared" ca="1" si="312"/>
        <v>-83162.473289344722</v>
      </c>
      <c r="DD225" s="15">
        <f t="shared" ca="1" si="313"/>
        <v>-7163.0674088792257</v>
      </c>
      <c r="DE225" s="15">
        <f t="shared" ca="1" si="314"/>
        <v>93145.050552612462</v>
      </c>
      <c r="DF225" s="15">
        <f t="shared" ca="1" si="315"/>
        <v>11847.187142285067</v>
      </c>
      <c r="DG225" s="15">
        <f t="shared" ca="1" si="316"/>
        <v>0</v>
      </c>
      <c r="DH225" s="15">
        <f t="shared" ca="1" si="317"/>
        <v>14666.696996673578</v>
      </c>
      <c r="DI225" s="15">
        <f t="shared" ca="1" si="318"/>
        <v>-90709.076996673641</v>
      </c>
      <c r="DJ225" s="15">
        <f t="shared" ca="1" si="319"/>
        <v>-76042.380000000063</v>
      </c>
      <c r="DK225" s="16">
        <f ca="1">_xll.DBRW($B$3,$Q$37,$Q$38,$Q$40,$Q$41,$Q$42,$P225,DK$2,DK$4,DK$3)</f>
        <v>0</v>
      </c>
      <c r="DL225" s="16">
        <f ca="1">_xll.DBRW($B$3,$Q$37,$Q$38,$Q$40,$Q$41,$Q$42,$P225,DL$2,DL$4,DL$3)</f>
        <v>0</v>
      </c>
      <c r="DM225" s="17">
        <f t="shared" ca="1" si="320"/>
        <v>0</v>
      </c>
      <c r="DN225" s="14">
        <f t="shared" ca="1" si="321"/>
        <v>0</v>
      </c>
      <c r="DO225" s="15">
        <f ca="1">_xll.DBRW($B$3,$Q$37,$Q$38,$Q$40,$Q$41,$Q$42,$P225,DO$2,DO$4,DO$3)</f>
        <v>0</v>
      </c>
      <c r="DP225" s="15">
        <f ca="1">_xll.DBRW($B$3,$Q$37,$Q$38,$Q$40,$Q$41,$Q$42,$P225,DP$2,DP$4,DP$3)</f>
        <v>0.880638503051971</v>
      </c>
      <c r="DQ225" s="15">
        <f ca="1">_xll.DBRW($B$3,$Q$37,$Q$38,$Q$40,$Q$41,$Q$42,$P225,DQ$2,DQ$4,DQ$3)</f>
        <v>7.4863768871681504</v>
      </c>
      <c r="DR225" s="15">
        <f ca="1">_xll.DBRW($B$3,$Q$37,$Q$38,$Q$40,$Q$41,$Q$42,$P225,DR$2,DR$4,DR$3)</f>
        <v>246563.81</v>
      </c>
      <c r="DS225" s="15">
        <f ca="1">_xll.DBRW($B$3,$Q$37,$Q$38,$Q$40,$Q$41,$Q$42,$P225,DS$2,DS$4,DS$3)</f>
        <v>279983</v>
      </c>
      <c r="DT225" s="15">
        <f ca="1">_xll.DBRW($B$3,$Q$37,$Q$38,$Q$40,$Q$41,$Q$42,$P225,DT$2,DT$4,DT$3)</f>
        <v>0</v>
      </c>
      <c r="DU225" s="15">
        <f ca="1">_xll.DBRW($B$3,$Q$37,$Q$38,$Q$40,$Q$41,$Q$42,$P225,DU$2,DU$4,DU$3)</f>
        <v>0</v>
      </c>
      <c r="DV225" s="15">
        <f ca="1">_xll.DBRW($B$3,$Q$37,$Q$38,$Q$40,$Q$41,$Q$42,$P225,DV$2,DV$4,DV$3)</f>
        <v>3.3279487576413351</v>
      </c>
      <c r="DW225" s="15">
        <f ca="1">_xll.DBRW($B$3,$Q$37,$Q$38,$Q$40,$Q$41,$Q$42,$P225,DW$2,DW$4,DW$3)</f>
        <v>0</v>
      </c>
      <c r="DX225" s="15">
        <f ca="1">_xll.DBRW($B$3,$Q$37,$Q$38,$Q$40,$Q$41,$Q$42,$P225,DX$2,DX$4,DX$3)</f>
        <v>316535</v>
      </c>
      <c r="DY225" s="15">
        <f t="shared" ca="1" si="322"/>
        <v>0</v>
      </c>
      <c r="DZ225" s="15">
        <f t="shared" ca="1" si="323"/>
        <v>0.880638503051971</v>
      </c>
      <c r="EA225" s="15">
        <f t="shared" ca="1" si="324"/>
        <v>4.1584281295268148</v>
      </c>
      <c r="EB225" s="15">
        <f t="shared" ca="1" si="325"/>
        <v>0</v>
      </c>
      <c r="EC225" s="15">
        <f t="shared" ca="1" si="326"/>
        <v>0</v>
      </c>
      <c r="ED225" s="15">
        <f t="shared" ca="1" si="327"/>
        <v>0</v>
      </c>
      <c r="EE225" s="15">
        <f t="shared" ca="1" si="328"/>
        <v>0</v>
      </c>
      <c r="EF225" s="15">
        <f t="shared" ca="1" si="329"/>
        <v>0</v>
      </c>
      <c r="EG225" s="15">
        <f t="shared" ca="1" si="330"/>
        <v>0</v>
      </c>
      <c r="EH225" s="15">
        <f t="shared" ca="1" si="331"/>
        <v>0</v>
      </c>
      <c r="EI225" s="15">
        <f t="shared" ca="1" si="332"/>
        <v>0</v>
      </c>
      <c r="EJ225" s="16">
        <f ca="1">_xll.DBRW($B$3,$Q$37,$Q$38,$Q$40,$Q$41,$Q$42,$P225,EJ$2,EJ$4,EJ$3)</f>
        <v>0.15567758121379699</v>
      </c>
      <c r="EK225" s="16">
        <f ca="1">_xll.DBRW($B$3,$Q$37,$Q$38,$Q$40,$Q$41,$Q$42,$P225,EK$2,EK$4,EK$3)</f>
        <v>0.18116730481188817</v>
      </c>
      <c r="EL225" s="17">
        <f t="shared" ca="1" si="333"/>
        <v>2.5489723598091181</v>
      </c>
      <c r="EM225" s="14">
        <f t="shared" ca="1" si="334"/>
        <v>53427.945692895941</v>
      </c>
      <c r="EN225" s="15">
        <f ca="1">_xll.DBRW($B$3,$Q$37,$Q$38,$Q$40,$Q$41,$Q$42,$P225,EN$2,EN$4,EN$3)</f>
        <v>1.1654610458492123</v>
      </c>
      <c r="EO225" s="15">
        <f ca="1">_xll.DBRW($B$3,$Q$37,$Q$38,$Q$40,$Q$41,$Q$42,$P225,EO$2,EO$4,EO$3)</f>
        <v>1</v>
      </c>
      <c r="EP225" s="15">
        <f ca="1">_xll.DBRW($B$3,$Q$37,$Q$38,$Q$40,$Q$41,$Q$42,$P225,EP$2,EP$4,EP$3)</f>
        <v>7.4863768871681504</v>
      </c>
      <c r="EQ225" s="15">
        <f ca="1">_xll.DBRW($B$3,$Q$37,$Q$38,$Q$40,$Q$41,$Q$42,$P225,EQ$2,EQ$4,EQ$3)</f>
        <v>279983</v>
      </c>
      <c r="ER225" s="15">
        <f ca="1">_xll.DBRW($B$3,$Q$37,$Q$38,$Q$40,$Q$41,$Q$42,$P225,ER$2,ER$4,ER$3)</f>
        <v>279983</v>
      </c>
      <c r="ES225" s="15">
        <f ca="1">_xll.DBRW($B$3,$Q$37,$Q$38,$Q$40,$Q$41,$Q$42,$P225,ES$2,ES$4,ES$3)</f>
        <v>0.60291550697395224</v>
      </c>
      <c r="ET225" s="15">
        <f ca="1">_xll.DBRW($B$3,$Q$37,$Q$38,$Q$40,$Q$41,$Q$42,$P225,ET$2,ET$4,ET$3)</f>
        <v>1</v>
      </c>
      <c r="EU225" s="15">
        <f ca="1">_xll.DBRW($B$3,$Q$37,$Q$38,$Q$40,$Q$41,$Q$42,$P225,EU$2,EU$4,EU$3)</f>
        <v>3.3279487576413351</v>
      </c>
      <c r="EV225" s="15">
        <f ca="1">_xll.DBRW($B$3,$Q$37,$Q$38,$Q$40,$Q$41,$Q$42,$P225,EV$2,EV$4,EV$3)</f>
        <v>316535</v>
      </c>
      <c r="EW225" s="15">
        <f ca="1">_xll.DBRW($B$3,$Q$37,$Q$38,$Q$40,$Q$41,$Q$42,$P225,EW$2,EW$4,EW$3)</f>
        <v>316535</v>
      </c>
      <c r="EX225" s="15">
        <f t="shared" ca="1" si="335"/>
        <v>0.56254553887526004</v>
      </c>
      <c r="EY225" s="15">
        <f t="shared" ca="1" si="336"/>
        <v>0</v>
      </c>
      <c r="EZ225" s="15">
        <f t="shared" ca="1" si="337"/>
        <v>4.1584281295268148</v>
      </c>
      <c r="FA225" s="15">
        <f t="shared" ca="1" si="338"/>
        <v>-157503.18761091193</v>
      </c>
      <c r="FB225" s="15">
        <f t="shared" ca="1" si="339"/>
        <v>0</v>
      </c>
      <c r="FC225" s="15">
        <f t="shared" ca="1" si="340"/>
        <v>181253.72384116304</v>
      </c>
      <c r="FD225" s="15">
        <f t="shared" ca="1" si="341"/>
        <v>29677.409462644835</v>
      </c>
      <c r="FE225" s="15">
        <f t="shared" ca="1" si="342"/>
        <v>0</v>
      </c>
      <c r="FF225" s="15">
        <f t="shared" ca="1" si="343"/>
        <v>53427.945692895941</v>
      </c>
      <c r="FG225" s="15">
        <f t="shared" ca="1" si="344"/>
        <v>-188893.36569289598</v>
      </c>
      <c r="FH225" s="15">
        <f t="shared" ca="1" si="345"/>
        <v>-135465.42000000004</v>
      </c>
      <c r="FI225" s="20"/>
      <c r="FJ225" s="85">
        <f t="shared" ca="1" si="346"/>
        <v>-969326.79687686579</v>
      </c>
      <c r="FK225" s="21"/>
      <c r="FL225" s="22"/>
      <c r="FM225" s="104">
        <f ca="1">_xll.DBRW($B$3,$Q$37,$Q$38,$Q$40,$Q$41,$Q$42,$P225,FM$2,FM$4,FM$3)</f>
        <v>300665.53000000009</v>
      </c>
      <c r="FN225" s="105">
        <f t="shared" ca="1" si="347"/>
        <v>0.14344330772561639</v>
      </c>
      <c r="FO225" s="104">
        <f ca="1">_xll.DBRW($B$3,$Q$37,$Q$38,$Q$40,$Q$41,$Q$42,$P225,FO$2,FO$4,FO$3)</f>
        <v>74076.289999999979</v>
      </c>
      <c r="FP225" s="105">
        <f t="shared" ca="1" si="348"/>
        <v>7.0320322643672273E-2</v>
      </c>
      <c r="FQ225" s="86">
        <f t="shared" ca="1" si="349"/>
        <v>226589.24000000011</v>
      </c>
      <c r="FR225" s="103">
        <f t="shared" ca="1" si="350"/>
        <v>7.3122985081944121</v>
      </c>
      <c r="FS225" s="23"/>
      <c r="FU225" s="37"/>
      <c r="FV225" s="37"/>
      <c r="FW225" s="37"/>
      <c r="FX225" s="37"/>
      <c r="FY225" s="37"/>
      <c r="FZ225" s="37"/>
      <c r="GA225" s="37"/>
      <c r="GB225" s="37"/>
      <c r="GC225" s="37"/>
      <c r="GD225" s="37"/>
      <c r="GE225" s="37"/>
      <c r="GF225" s="37"/>
      <c r="GG225" s="37"/>
    </row>
    <row r="226" spans="1:189" ht="15" customHeight="1" x14ac:dyDescent="0.25">
      <c r="A226">
        <f t="shared" ca="1" si="272"/>
        <v>1</v>
      </c>
      <c r="C226" s="30"/>
      <c r="D226" s="30"/>
      <c r="E226" s="30">
        <f t="shared" ca="1" si="352"/>
        <v>0</v>
      </c>
      <c r="F226" s="30"/>
      <c r="G226" s="30"/>
      <c r="H226" s="30"/>
      <c r="I226" s="30">
        <f t="shared" ca="1" si="351"/>
        <v>0</v>
      </c>
      <c r="J226" s="30">
        <f t="shared" ca="1" si="273"/>
        <v>0</v>
      </c>
      <c r="K226" s="4"/>
      <c r="L226" s="9"/>
      <c r="M226" s="10"/>
      <c r="N226" s="9"/>
      <c r="O226" s="11"/>
      <c r="P226" s="130" t="s">
        <v>184</v>
      </c>
      <c r="Q226" s="130"/>
      <c r="R226" s="12"/>
      <c r="S226" s="13"/>
      <c r="T226" s="84">
        <f ca="1">_xll.DBRW($B$3,$Q$37,$Q$38,$Q$40,$Q$41,$Q$42,$P226,T$2,T$4,T$3)</f>
        <v>2481876.63</v>
      </c>
      <c r="U226" s="84">
        <f ca="1">_xll.DBRW($B$3,$Q$37,$Q$38,$Q$40,$Q$41,$Q$42,$P226,U$2,U$4,U$3)</f>
        <v>1402973.0599999998</v>
      </c>
      <c r="V226" s="85">
        <f t="shared" ca="1" si="274"/>
        <v>1078903.57</v>
      </c>
      <c r="W226" s="106">
        <f t="shared" ca="1" si="275"/>
        <v>0.76901232159083666</v>
      </c>
      <c r="X226" s="15">
        <f ca="1">_xll.DBRW($B$3,$Q$37,$Q$38,$Q$40,$Q$41,$Q$42,$P226,X$2,X$4,X$3)</f>
        <v>-654720.49</v>
      </c>
      <c r="Y226" s="15">
        <f ca="1">_xll.DBRW($B$3,$Q$37,$Q$38,$Q$40,$Q$41,$Q$42,$P226,Y$2,Y$4,Y$3)</f>
        <v>-214656.64000000001</v>
      </c>
      <c r="Z226" s="15">
        <f ca="1">_xll.DBRW($B$3,$Q$37,$Q$38,$Q$40,$Q$41,$Q$42,$P226,Z$2,Z$4,Z$3)</f>
        <v>-286999.83</v>
      </c>
      <c r="AA226" s="15">
        <f ca="1">_xll.DBRW($B$3,$Q$37,$Q$38,$Q$40,$Q$41,$Q$42,$P226,AA$2,AA$4,AA$3)</f>
        <v>-447921.67999999993</v>
      </c>
      <c r="AB226" s="15">
        <f ca="1">_xll.DBRW($B$3,$Q$37,$Q$38,$Q$40,$Q$41,$Q$42,$P226,AB$2,AB$4,AB$3)</f>
        <v>-278887.81</v>
      </c>
      <c r="AC226" s="15">
        <f ca="1">_xll.DBRW($B$3,$Q$37,$Q$38,$Q$40,$Q$41,$Q$42,$P226,AC$2,AC$4,AC$3)</f>
        <v>-381741.19999999995</v>
      </c>
      <c r="AD226" s="15">
        <f ca="1">_xll.DBRW($B$3,$Q$37,$Q$38,$Q$40,$Q$41,$Q$42,$P226,AD$2,AD$4,AD$3)</f>
        <v>-135693.60999999999</v>
      </c>
      <c r="AE226" s="15">
        <f ca="1">_xll.DBRW($B$3,$Q$37,$Q$38,$Q$40,$Q$41,$Q$42,$P226,AE$2,AE$4,AE$3)</f>
        <v>-179958.99000000002</v>
      </c>
      <c r="AF226" s="15">
        <f ca="1">_xll.DBRW($B$3,$Q$37,$Q$38,$Q$40,$Q$41,$Q$42,$P226,AF$2,AF$4,AF$3)</f>
        <v>-269199.05000000005</v>
      </c>
      <c r="AG226" s="15">
        <f ca="1">_xll.DBRW($B$3,$Q$37,$Q$38,$Q$40,$Q$41,$Q$42,$P226,AG$2,AG$4,AG$3)</f>
        <v>-182115.99</v>
      </c>
      <c r="AH226" s="15">
        <f t="shared" ca="1" si="276"/>
        <v>-272979.29000000004</v>
      </c>
      <c r="AI226" s="15">
        <f t="shared" ca="1" si="277"/>
        <v>-78963.030000000028</v>
      </c>
      <c r="AJ226" s="15">
        <f t="shared" ca="1" si="278"/>
        <v>-107040.84</v>
      </c>
      <c r="AK226" s="15">
        <f t="shared" ca="1" si="279"/>
        <v>-178722.62999999989</v>
      </c>
      <c r="AL226" s="15">
        <f t="shared" ca="1" si="280"/>
        <v>-96771.82</v>
      </c>
      <c r="AM226" s="20"/>
      <c r="AN226" s="16">
        <f ca="1">_xll.DBRW($B$3,$Q$37,$Q$38,$Q$40,$Q$41,$Q$42,$P226,AN$2,AN$4,AN$3)</f>
        <v>0.26380057819392899</v>
      </c>
      <c r="AO226" s="16">
        <f ca="1">_xll.DBRW($B$3,$Q$37,$Q$38,$Q$40,$Q$41,$Q$42,$P226,AO$2,AO$4,AO$3)</f>
        <v>0.27209446202766002</v>
      </c>
      <c r="AP226" s="17">
        <f t="shared" ca="1" si="281"/>
        <v>0.82938838337310306</v>
      </c>
      <c r="AQ226" s="14">
        <f t="shared" ca="1" si="282"/>
        <v>20584.396458871837</v>
      </c>
      <c r="AR226" s="18">
        <f ca="1">_xll.DBRW($B$3,$Q$37,$Q$38,$Q$40,$Q$41,$Q$42,$P226,AR$2,AR$4,AR$3)</f>
        <v>35371.177201512692</v>
      </c>
      <c r="AS226" s="19">
        <f ca="1">_xll.DBRW($B$3,$Q$37,$Q$38,$Q$40,$Q$41,$Q$42,$P226,AS$2,AS$4,AS$3)</f>
        <v>4.6939189531876053E-5</v>
      </c>
      <c r="AT226" s="18">
        <f ca="1">_xll.DBRW($B$3,$Q$37,$Q$38,$Q$40,$Q$41,$Q$42,$P226,AT$2,AT$4,AT$3)</f>
        <v>6.2937481107673579</v>
      </c>
      <c r="AU226" s="15">
        <f ca="1">_xll.DBRW($B$3,$Q$37,$Q$38,$Q$40,$Q$41,$Q$42,$P226,AU$2,AU$4,AU$3)</f>
        <v>18.510000000000002</v>
      </c>
      <c r="AV226" s="15">
        <f ca="1">_xll.DBRW($B$3,$Q$37,$Q$38,$Q$40,$Q$41,$Q$42,$P226,AV$2,AV$4,AV$3)</f>
        <v>394340</v>
      </c>
      <c r="AW226" s="18">
        <f ca="1">_xll.DBRW($B$3,$Q$37,$Q$38,$Q$40,$Q$41,$Q$42,$P226,AW$2,AW$4,AW$3)</f>
        <v>19349.662563359881</v>
      </c>
      <c r="AX226" s="19">
        <f ca="1">_xll.DBRW($B$3,$Q$37,$Q$38,$Q$40,$Q$41,$Q$42,$P226,AX$2,AX$4,AX$3)</f>
        <v>4.434154096005697E-5</v>
      </c>
      <c r="AY226" s="18">
        <f ca="1">_xll.DBRW($B$3,$Q$37,$Q$38,$Q$40,$Q$41,$Q$42,$P226,AY$2,AY$4,AY$3)</f>
        <v>3.153294075604093</v>
      </c>
      <c r="AZ226" s="15">
        <f ca="1">_xll.DBRW($B$3,$Q$37,$Q$38,$Q$40,$Q$41,$Q$42,$P226,AZ$2,AZ$4,AZ$3)</f>
        <v>19.728571428571428</v>
      </c>
      <c r="BA226" s="15">
        <f ca="1">_xll.DBRW($B$3,$Q$37,$Q$38,$Q$40,$Q$41,$Q$42,$P226,BA$2,BA$4,BA$3)</f>
        <v>444923</v>
      </c>
      <c r="BB226" s="18">
        <f t="shared" ca="1" si="283"/>
        <v>16021.51463815281</v>
      </c>
      <c r="BC226" s="18">
        <f t="shared" ca="1" si="284"/>
        <v>2.597648571819083E-6</v>
      </c>
      <c r="BD226" s="18">
        <f t="shared" ca="1" si="285"/>
        <v>3.1404540351632648</v>
      </c>
      <c r="BE226" s="15">
        <f t="shared" ca="1" si="286"/>
        <v>-296558.23595220852</v>
      </c>
      <c r="BF226" s="15">
        <f t="shared" ca="1" si="287"/>
        <v>-38355.314428995996</v>
      </c>
      <c r="BG226" s="15">
        <f t="shared" ca="1" si="288"/>
        <v>326692.38878609648</v>
      </c>
      <c r="BH226" s="15">
        <f t="shared" ca="1" si="289"/>
        <v>28805.558053979883</v>
      </c>
      <c r="BI226" s="15">
        <f t="shared" ca="1" si="290"/>
        <v>0</v>
      </c>
      <c r="BJ226" s="15">
        <f t="shared" ca="1" si="291"/>
        <v>20584.396458871837</v>
      </c>
      <c r="BK226" s="15">
        <f t="shared" ca="1" si="292"/>
        <v>-293563.68645887187</v>
      </c>
      <c r="BL226" s="15">
        <f t="shared" ca="1" si="293"/>
        <v>-272979.29000000004</v>
      </c>
      <c r="BM226" s="16">
        <f ca="1">_xll.DBRW($B$3,$Q$37,$Q$38,$Q$40,$Q$41,$Q$42,$P226,BM$2,BM$4,BM$3)</f>
        <v>8.6489649568117347E-2</v>
      </c>
      <c r="BN226" s="16">
        <f ca="1">_xll.DBRW($B$3,$Q$37,$Q$38,$Q$40,$Q$41,$Q$42,$P226,BN$2,BN$4,BN$3)</f>
        <v>9.6718614112233911E-2</v>
      </c>
      <c r="BO226" s="17">
        <f t="shared" ca="1" si="294"/>
        <v>1.0228964544116566</v>
      </c>
      <c r="BP226" s="14">
        <f t="shared" ca="1" si="295"/>
        <v>25387.028051141533</v>
      </c>
      <c r="BQ226" s="15">
        <f ca="1">_xll.DBRW($B$3,$Q$37,$Q$38,$Q$40,$Q$41,$Q$42,$P226,BQ$2,BQ$4,BQ$3)</f>
        <v>0.5443440685702694</v>
      </c>
      <c r="BR226" s="15">
        <f ca="1">_xll.DBRW($B$3,$Q$37,$Q$38,$Q$40,$Q$41,$Q$42,$P226,BR$2,BR$4,BR$3)</f>
        <v>1</v>
      </c>
      <c r="BS226" s="15">
        <f ca="1">_xll.DBRW($B$3,$Q$37,$Q$38,$Q$40,$Q$41,$Q$42,$P226,BS$2,BS$4,BS$3)</f>
        <v>6.2937481107673579</v>
      </c>
      <c r="BT226" s="15">
        <f ca="1">_xll.DBRW($B$3,$Q$37,$Q$38,$Q$40,$Q$41,$Q$42,$P226,BT$2,BT$4,BT$3)</f>
        <v>394340</v>
      </c>
      <c r="BU226" s="15">
        <f ca="1">_xll.DBRW($B$3,$Q$37,$Q$38,$Q$40,$Q$41,$Q$42,$P226,BU$2,BU$4,BU$3)</f>
        <v>394340</v>
      </c>
      <c r="BV226" s="15">
        <f ca="1">_xll.DBRW($B$3,$Q$37,$Q$38,$Q$40,$Q$41,$Q$42,$P226,BV$2,BV$4,BV$3)</f>
        <v>0.30498223288074561</v>
      </c>
      <c r="BW226" s="15">
        <f ca="1">_xll.DBRW($B$3,$Q$37,$Q$38,$Q$40,$Q$41,$Q$42,$P226,BW$2,BW$4,BW$3)</f>
        <v>1</v>
      </c>
      <c r="BX226" s="15">
        <f ca="1">_xll.DBRW($B$3,$Q$37,$Q$38,$Q$40,$Q$41,$Q$42,$P226,BX$2,BX$4,BX$3)</f>
        <v>3.153294075604093</v>
      </c>
      <c r="BY226" s="15">
        <f ca="1">_xll.DBRW($B$3,$Q$37,$Q$38,$Q$40,$Q$41,$Q$42,$P226,BY$2,BY$4,BY$3)</f>
        <v>444923</v>
      </c>
      <c r="BZ226" s="15">
        <f ca="1">_xll.DBRW($B$3,$Q$37,$Q$38,$Q$40,$Q$41,$Q$42,$P226,BZ$2,BZ$4,BZ$3)</f>
        <v>444923</v>
      </c>
      <c r="CA226" s="15">
        <f t="shared" ca="1" si="296"/>
        <v>0.23936183568952379</v>
      </c>
      <c r="CB226" s="15">
        <f t="shared" ca="1" si="297"/>
        <v>0</v>
      </c>
      <c r="CC226" s="15">
        <f t="shared" ca="1" si="298"/>
        <v>3.1404540351632648</v>
      </c>
      <c r="CD226" s="15">
        <f t="shared" ca="1" si="299"/>
        <v>-94389.946285806815</v>
      </c>
      <c r="CE226" s="15">
        <f t="shared" ca="1" si="300"/>
        <v>0</v>
      </c>
      <c r="CF226" s="15">
        <f t="shared" ca="1" si="301"/>
        <v>107109.3566819593</v>
      </c>
      <c r="CG226" s="15">
        <f t="shared" ca="1" si="302"/>
        <v>12667.617654989052</v>
      </c>
      <c r="CH226" s="15">
        <f t="shared" ca="1" si="303"/>
        <v>0</v>
      </c>
      <c r="CI226" s="15">
        <f t="shared" ca="1" si="304"/>
        <v>25387.028051141533</v>
      </c>
      <c r="CJ226" s="15">
        <f t="shared" ca="1" si="305"/>
        <v>-104350.05805114156</v>
      </c>
      <c r="CK226" s="15">
        <f t="shared" ca="1" si="306"/>
        <v>-78963.030000000028</v>
      </c>
      <c r="CL226" s="16">
        <f ca="1">_xll.DBRW($B$3,$Q$37,$Q$38,$Q$40,$Q$41,$Q$42,$P226,CL$2,CL$4,CL$3)</f>
        <v>0.11563823379891371</v>
      </c>
      <c r="CM226" s="16">
        <f ca="1">_xll.DBRW($B$3,$Q$37,$Q$38,$Q$40,$Q$41,$Q$42,$P226,CM$2,CM$4,CM$3)</f>
        <v>0.12826974026144169</v>
      </c>
      <c r="CN226" s="17">
        <f t="shared" ca="1" si="307"/>
        <v>1.2631506462527988</v>
      </c>
      <c r="CO226" s="14">
        <f t="shared" ca="1" si="308"/>
        <v>31349.840691042191</v>
      </c>
      <c r="CP226" s="15">
        <f ca="1">_xll.DBRW($B$3,$Q$37,$Q$38,$Q$40,$Q$41,$Q$42,$P226,CP$2,CP$4,CP$3)</f>
        <v>2.4340088913464575</v>
      </c>
      <c r="CQ226" s="15">
        <f ca="1">_xll.DBRW($B$3,$Q$37,$Q$38,$Q$40,$Q$41,$Q$42,$P226,CQ$2,CQ$4,CQ$3)</f>
        <v>0.29901202008419131</v>
      </c>
      <c r="CR226" s="15">
        <f ca="1">_xll.DBRW($B$3,$Q$37,$Q$38,$Q$40,$Q$41,$Q$42,$P226,CR$2,CR$4,CR$3)</f>
        <v>6.2937481107673579</v>
      </c>
      <c r="CS226" s="15">
        <f ca="1">_xll.DBRW($B$3,$Q$37,$Q$38,$Q$40,$Q$41,$Q$42,$P226,CS$2,CS$4,CS$3)</f>
        <v>117912.4</v>
      </c>
      <c r="CT226" s="15">
        <f ca="1">_xll.DBRW($B$3,$Q$37,$Q$38,$Q$40,$Q$41,$Q$42,$P226,CT$2,CT$4,CT$3)</f>
        <v>394340</v>
      </c>
      <c r="CU226" s="15">
        <f ca="1">_xll.DBRW($B$3,$Q$37,$Q$38,$Q$40,$Q$41,$Q$42,$P226,CU$2,CU$4,CU$3)</f>
        <v>1.4858522065805229</v>
      </c>
      <c r="CV226" s="15">
        <f ca="1">_xll.DBRW($B$3,$Q$37,$Q$38,$Q$40,$Q$41,$Q$42,$P226,CV$2,CV$4,CV$3)</f>
        <v>0.27221564180768359</v>
      </c>
      <c r="CW226" s="15">
        <f ca="1">_xll.DBRW($B$3,$Q$37,$Q$38,$Q$40,$Q$41,$Q$42,$P226,CW$2,CW$4,CW$3)</f>
        <v>3.153294075604093</v>
      </c>
      <c r="CX226" s="15">
        <f ca="1">_xll.DBRW($B$3,$Q$37,$Q$38,$Q$40,$Q$41,$Q$42,$P226,CX$2,CX$4,CX$3)</f>
        <v>121115</v>
      </c>
      <c r="CY226" s="15">
        <f ca="1">_xll.DBRW($B$3,$Q$37,$Q$38,$Q$40,$Q$41,$Q$42,$P226,CY$2,CY$4,CY$3)</f>
        <v>444923</v>
      </c>
      <c r="CZ226" s="15">
        <f t="shared" ca="1" si="309"/>
        <v>0.94815668476593462</v>
      </c>
      <c r="DA226" s="15">
        <f t="shared" ca="1" si="310"/>
        <v>2.6796378276507715E-2</v>
      </c>
      <c r="DB226" s="15">
        <f t="shared" ca="1" si="311"/>
        <v>3.1404540351632648</v>
      </c>
      <c r="DC226" s="15">
        <f t="shared" ca="1" si="312"/>
        <v>-111799.43027679478</v>
      </c>
      <c r="DD226" s="15">
        <f t="shared" ca="1" si="313"/>
        <v>-28251.705004544427</v>
      </c>
      <c r="DE226" s="15">
        <f t="shared" ca="1" si="314"/>
        <v>143207.15706316693</v>
      </c>
      <c r="DF226" s="15">
        <f t="shared" ca="1" si="315"/>
        <v>28193.81890921446</v>
      </c>
      <c r="DG226" s="15">
        <f t="shared" ca="1" si="316"/>
        <v>0</v>
      </c>
      <c r="DH226" s="15">
        <f t="shared" ca="1" si="317"/>
        <v>31349.840691042191</v>
      </c>
      <c r="DI226" s="15">
        <f t="shared" ca="1" si="318"/>
        <v>-138390.68069104219</v>
      </c>
      <c r="DJ226" s="15">
        <f t="shared" ca="1" si="319"/>
        <v>-107040.84</v>
      </c>
      <c r="DK226" s="16">
        <f ca="1">_xll.DBRW($B$3,$Q$37,$Q$38,$Q$40,$Q$41,$Q$42,$P226,DK$2,DK$4,DK$3)</f>
        <v>0.18047701267085139</v>
      </c>
      <c r="DL226" s="16">
        <f ca="1">_xll.DBRW($B$3,$Q$37,$Q$38,$Q$40,$Q$41,$Q$42,$P226,DL$2,DL$4,DL$3)</f>
        <v>0.19187756178297541</v>
      </c>
      <c r="DM226" s="17">
        <f t="shared" ca="1" si="320"/>
        <v>1.1400549112124014</v>
      </c>
      <c r="DN226" s="14">
        <f t="shared" ca="1" si="321"/>
        <v>28294.756410547852</v>
      </c>
      <c r="DO226" s="15">
        <f ca="1">_xll.DBRW($B$3,$Q$37,$Q$38,$Q$40,$Q$41,$Q$42,$P226,DO$2,DO$4,DO$3)</f>
        <v>4.0500712503164662</v>
      </c>
      <c r="DP226" s="15">
        <f ca="1">_xll.DBRW($B$3,$Q$37,$Q$38,$Q$40,$Q$41,$Q$42,$P226,DP$2,DP$4,DP$3)</f>
        <v>0.2804584875995334</v>
      </c>
      <c r="DQ226" s="15">
        <f ca="1">_xll.DBRW($B$3,$Q$37,$Q$38,$Q$40,$Q$41,$Q$42,$P226,DQ$2,DQ$4,DQ$3)</f>
        <v>6.2937481107673579</v>
      </c>
      <c r="DR226" s="15">
        <f ca="1">_xll.DBRW($B$3,$Q$37,$Q$38,$Q$40,$Q$41,$Q$42,$P226,DR$2,DR$4,DR$3)</f>
        <v>110596</v>
      </c>
      <c r="DS226" s="15">
        <f ca="1">_xll.DBRW($B$3,$Q$37,$Q$38,$Q$40,$Q$41,$Q$42,$P226,DS$2,DS$4,DS$3)</f>
        <v>394340</v>
      </c>
      <c r="DT226" s="15">
        <f ca="1">_xll.DBRW($B$3,$Q$37,$Q$38,$Q$40,$Q$41,$Q$42,$P226,DT$2,DT$4,DT$3)</f>
        <v>0</v>
      </c>
      <c r="DU226" s="15">
        <f ca="1">_xll.DBRW($B$3,$Q$37,$Q$38,$Q$40,$Q$41,$Q$42,$P226,DU$2,DU$4,DU$3)</f>
        <v>0</v>
      </c>
      <c r="DV226" s="15">
        <f ca="1">_xll.DBRW($B$3,$Q$37,$Q$38,$Q$40,$Q$41,$Q$42,$P226,DV$2,DV$4,DV$3)</f>
        <v>3.153294075604093</v>
      </c>
      <c r="DW226" s="15">
        <f ca="1">_xll.DBRW($B$3,$Q$37,$Q$38,$Q$40,$Q$41,$Q$42,$P226,DW$2,DW$4,DW$3)</f>
        <v>0</v>
      </c>
      <c r="DX226" s="15">
        <f ca="1">_xll.DBRW($B$3,$Q$37,$Q$38,$Q$40,$Q$41,$Q$42,$P226,DX$2,DX$4,DX$3)</f>
        <v>444923</v>
      </c>
      <c r="DY226" s="15">
        <f t="shared" ca="1" si="322"/>
        <v>4.0500712503164662</v>
      </c>
      <c r="DZ226" s="15">
        <f t="shared" ca="1" si="323"/>
        <v>0.2804584875995334</v>
      </c>
      <c r="EA226" s="15">
        <f t="shared" ca="1" si="324"/>
        <v>3.1404540351632648</v>
      </c>
      <c r="EB226" s="15">
        <f t="shared" ca="1" si="325"/>
        <v>0</v>
      </c>
      <c r="EC226" s="15">
        <f t="shared" ca="1" si="326"/>
        <v>0</v>
      </c>
      <c r="ED226" s="15">
        <f t="shared" ca="1" si="327"/>
        <v>223503.93162169325</v>
      </c>
      <c r="EE226" s="15">
        <f t="shared" ca="1" si="328"/>
        <v>0</v>
      </c>
      <c r="EF226" s="15">
        <f t="shared" ca="1" si="329"/>
        <v>-195209.1752111454</v>
      </c>
      <c r="EG226" s="15">
        <f t="shared" ca="1" si="330"/>
        <v>28294.756410547852</v>
      </c>
      <c r="EH226" s="15">
        <f t="shared" ca="1" si="331"/>
        <v>-207017.38641054774</v>
      </c>
      <c r="EI226" s="15">
        <f t="shared" ca="1" si="332"/>
        <v>-178722.62999999989</v>
      </c>
      <c r="EJ226" s="16">
        <f ca="1">_xll.DBRW($B$3,$Q$37,$Q$38,$Q$40,$Q$41,$Q$42,$P226,EJ$2,EJ$4,EJ$3)</f>
        <v>0.11236973128676425</v>
      </c>
      <c r="EK226" s="16">
        <f ca="1">_xll.DBRW($B$3,$Q$37,$Q$38,$Q$40,$Q$41,$Q$42,$P226,EK$2,EK$4,EK$3)</f>
        <v>0.12980718959778173</v>
      </c>
      <c r="EL226" s="17">
        <f t="shared" ca="1" si="333"/>
        <v>1.743745831101748</v>
      </c>
      <c r="EM226" s="14">
        <f t="shared" ca="1" si="334"/>
        <v>43277.620268713566</v>
      </c>
      <c r="EN226" s="15">
        <f ca="1">_xll.DBRW($B$3,$Q$37,$Q$38,$Q$40,$Q$41,$Q$42,$P226,EN$2,EN$4,EN$3)</f>
        <v>0.70722678399350813</v>
      </c>
      <c r="EO226" s="15">
        <f ca="1">_xll.DBRW($B$3,$Q$37,$Q$38,$Q$40,$Q$41,$Q$42,$P226,EO$2,EO$4,EO$3)</f>
        <v>1</v>
      </c>
      <c r="EP226" s="15">
        <f ca="1">_xll.DBRW($B$3,$Q$37,$Q$38,$Q$40,$Q$41,$Q$42,$P226,EP$2,EP$4,EP$3)</f>
        <v>6.2937481107673579</v>
      </c>
      <c r="EQ226" s="15">
        <f ca="1">_xll.DBRW($B$3,$Q$37,$Q$38,$Q$40,$Q$41,$Q$42,$P226,EQ$2,EQ$4,EQ$3)</f>
        <v>394340</v>
      </c>
      <c r="ER226" s="15">
        <f ca="1">_xll.DBRW($B$3,$Q$37,$Q$38,$Q$40,$Q$41,$Q$42,$P226,ER$2,ER$4,ER$3)</f>
        <v>394340</v>
      </c>
      <c r="ES226" s="15">
        <f ca="1">_xll.DBRW($B$3,$Q$37,$Q$38,$Q$40,$Q$41,$Q$42,$P226,ES$2,ES$4,ES$3)</f>
        <v>0.40932024192950239</v>
      </c>
      <c r="ET226" s="15">
        <f ca="1">_xll.DBRW($B$3,$Q$37,$Q$38,$Q$40,$Q$41,$Q$42,$P226,ET$2,ET$4,ET$3)</f>
        <v>1</v>
      </c>
      <c r="EU226" s="15">
        <f ca="1">_xll.DBRW($B$3,$Q$37,$Q$38,$Q$40,$Q$41,$Q$42,$P226,EU$2,EU$4,EU$3)</f>
        <v>3.153294075604093</v>
      </c>
      <c r="EV226" s="15">
        <f ca="1">_xll.DBRW($B$3,$Q$37,$Q$38,$Q$40,$Q$41,$Q$42,$P226,EV$2,EV$4,EV$3)</f>
        <v>444923</v>
      </c>
      <c r="EW226" s="15">
        <f ca="1">_xll.DBRW($B$3,$Q$37,$Q$38,$Q$40,$Q$41,$Q$42,$P226,EW$2,EW$4,EW$3)</f>
        <v>444923</v>
      </c>
      <c r="EX226" s="15">
        <f t="shared" ca="1" si="335"/>
        <v>0.29790654206400574</v>
      </c>
      <c r="EY226" s="15">
        <f t="shared" ca="1" si="336"/>
        <v>0</v>
      </c>
      <c r="EZ226" s="15">
        <f t="shared" ca="1" si="337"/>
        <v>3.1404540351632648</v>
      </c>
      <c r="FA226" s="15">
        <f t="shared" ca="1" si="338"/>
        <v>-117476.46579752002</v>
      </c>
      <c r="FB226" s="15">
        <f t="shared" ca="1" si="339"/>
        <v>0</v>
      </c>
      <c r="FC226" s="15">
        <f t="shared" ca="1" si="340"/>
        <v>139159.42183545075</v>
      </c>
      <c r="FD226" s="15">
        <f t="shared" ca="1" si="341"/>
        <v>21594.664230782844</v>
      </c>
      <c r="FE226" s="15">
        <f t="shared" ca="1" si="342"/>
        <v>0</v>
      </c>
      <c r="FF226" s="15">
        <f t="shared" ca="1" si="343"/>
        <v>43277.620268713566</v>
      </c>
      <c r="FG226" s="15">
        <f t="shared" ca="1" si="344"/>
        <v>-140049.44026871357</v>
      </c>
      <c r="FH226" s="15">
        <f t="shared" ca="1" si="345"/>
        <v>-96771.82</v>
      </c>
      <c r="FI226" s="20"/>
      <c r="FJ226" s="85">
        <f t="shared" ca="1" si="346"/>
        <v>-883371.251880317</v>
      </c>
      <c r="FK226" s="21"/>
      <c r="FL226" s="22"/>
      <c r="FM226" s="104">
        <f ca="1">_xll.DBRW($B$3,$Q$37,$Q$38,$Q$40,$Q$41,$Q$42,$P226,FM$2,FM$4,FM$3)</f>
        <v>598690.1799999997</v>
      </c>
      <c r="FN226" s="105">
        <f t="shared" ca="1" si="347"/>
        <v>0.24122479448142423</v>
      </c>
      <c r="FO226" s="104">
        <f ca="1">_xll.DBRW($B$3,$Q$37,$Q$38,$Q$40,$Q$41,$Q$42,$P226,FO$2,FO$4,FO$3)</f>
        <v>254264.22000000003</v>
      </c>
      <c r="FP226" s="105">
        <f t="shared" ca="1" si="348"/>
        <v>0.18123243221790736</v>
      </c>
      <c r="FQ226" s="86">
        <f t="shared" ca="1" si="349"/>
        <v>344425.95999999967</v>
      </c>
      <c r="FR226" s="103">
        <f t="shared" ca="1" si="350"/>
        <v>5.9992362263516865</v>
      </c>
      <c r="FS226" s="23"/>
      <c r="FU226" s="37"/>
      <c r="FV226" s="37"/>
      <c r="FW226" s="37"/>
      <c r="FX226" s="37"/>
      <c r="FY226" s="37"/>
      <c r="FZ226" s="37"/>
      <c r="GA226" s="37"/>
      <c r="GB226" s="37"/>
      <c r="GC226" s="37"/>
      <c r="GD226" s="37"/>
      <c r="GE226" s="37"/>
      <c r="GF226" s="37"/>
      <c r="GG226" s="37"/>
    </row>
    <row r="227" spans="1:189" ht="15" customHeight="1" x14ac:dyDescent="0.25">
      <c r="A227">
        <f t="shared" ca="1" si="272"/>
        <v>1</v>
      </c>
      <c r="C227" s="30"/>
      <c r="D227" s="30"/>
      <c r="E227" s="30">
        <f t="shared" ca="1" si="352"/>
        <v>0</v>
      </c>
      <c r="F227" s="30"/>
      <c r="G227" s="30"/>
      <c r="H227" s="30"/>
      <c r="I227" s="30">
        <f t="shared" ca="1" si="351"/>
        <v>0</v>
      </c>
      <c r="J227" s="30">
        <f t="shared" ca="1" si="273"/>
        <v>0</v>
      </c>
      <c r="K227" s="4"/>
      <c r="L227" s="9"/>
      <c r="M227" s="10"/>
      <c r="N227" s="9"/>
      <c r="O227" s="11"/>
      <c r="P227" s="130" t="s">
        <v>222</v>
      </c>
      <c r="Q227" s="130"/>
      <c r="R227" s="12"/>
      <c r="S227" s="13"/>
      <c r="T227" s="84">
        <f ca="1">_xll.DBRW($B$3,$Q$37,$Q$38,$Q$40,$Q$41,$Q$42,$P227,T$2,T$4,T$3)</f>
        <v>4056158.0600000005</v>
      </c>
      <c r="U227" s="84">
        <f ca="1">_xll.DBRW($B$3,$Q$37,$Q$38,$Q$40,$Q$41,$Q$42,$P227,U$2,U$4,U$3)</f>
        <v>2909925.83</v>
      </c>
      <c r="V227" s="85">
        <f t="shared" ca="1" si="274"/>
        <v>1146232.2300000004</v>
      </c>
      <c r="W227" s="106">
        <f t="shared" ca="1" si="275"/>
        <v>0.39390427693478375</v>
      </c>
      <c r="X227" s="15">
        <f ca="1">_xll.DBRW($B$3,$Q$37,$Q$38,$Q$40,$Q$41,$Q$42,$P227,X$2,X$4,X$3)</f>
        <v>-1494584.2899999998</v>
      </c>
      <c r="Y227" s="15">
        <f ca="1">_xll.DBRW($B$3,$Q$37,$Q$38,$Q$40,$Q$41,$Q$42,$P227,Y$2,Y$4,Y$3)</f>
        <v>-501296.32</v>
      </c>
      <c r="Z227" s="15">
        <f ca="1">_xll.DBRW($B$3,$Q$37,$Q$38,$Q$40,$Q$41,$Q$42,$P227,Z$2,Z$4,Z$3)</f>
        <v>-465442.73</v>
      </c>
      <c r="AA227" s="15">
        <f ca="1">_xll.DBRW($B$3,$Q$37,$Q$38,$Q$40,$Q$41,$Q$42,$P227,AA$2,AA$4,AA$3)</f>
        <v>-497143.66</v>
      </c>
      <c r="AB227" s="15">
        <f ca="1">_xll.DBRW($B$3,$Q$37,$Q$38,$Q$40,$Q$41,$Q$42,$P227,AB$2,AB$4,AB$3)</f>
        <v>-852214.71000000008</v>
      </c>
      <c r="AC227" s="15">
        <f ca="1">_xll.DBRW($B$3,$Q$37,$Q$38,$Q$40,$Q$41,$Q$42,$P227,AC$2,AC$4,AC$3)</f>
        <v>-938254.90000000014</v>
      </c>
      <c r="AD227" s="15">
        <f ca="1">_xll.DBRW($B$3,$Q$37,$Q$38,$Q$40,$Q$41,$Q$42,$P227,AD$2,AD$4,AD$3)</f>
        <v>-248833.37000000002</v>
      </c>
      <c r="AE227" s="15">
        <f ca="1">_xll.DBRW($B$3,$Q$37,$Q$38,$Q$40,$Q$41,$Q$42,$P227,AE$2,AE$4,AE$3)</f>
        <v>-340160.33999999997</v>
      </c>
      <c r="AF227" s="15">
        <f ca="1">_xll.DBRW($B$3,$Q$37,$Q$38,$Q$40,$Q$41,$Q$42,$P227,AF$2,AF$4,AF$3)</f>
        <v>-256897.89000000004</v>
      </c>
      <c r="AG227" s="15">
        <f ca="1">_xll.DBRW($B$3,$Q$37,$Q$38,$Q$40,$Q$41,$Q$42,$P227,AG$2,AG$4,AG$3)</f>
        <v>-532970.66999999993</v>
      </c>
      <c r="AH227" s="15">
        <f t="shared" ca="1" si="276"/>
        <v>-556329.38999999966</v>
      </c>
      <c r="AI227" s="15">
        <f t="shared" ca="1" si="277"/>
        <v>-252462.94999999998</v>
      </c>
      <c r="AJ227" s="15">
        <f t="shared" ca="1" si="278"/>
        <v>-125282.39000000001</v>
      </c>
      <c r="AK227" s="15">
        <f t="shared" ca="1" si="279"/>
        <v>-240245.76999999993</v>
      </c>
      <c r="AL227" s="15">
        <f t="shared" ca="1" si="280"/>
        <v>-319244.04000000015</v>
      </c>
      <c r="AM227" s="20"/>
      <c r="AN227" s="16">
        <f ca="1">_xll.DBRW($B$3,$Q$37,$Q$38,$Q$40,$Q$41,$Q$42,$P227,AN$2,AN$4,AN$3)</f>
        <v>0.36847289180836301</v>
      </c>
      <c r="AO227" s="16">
        <f ca="1">_xll.DBRW($B$3,$Q$37,$Q$38,$Q$40,$Q$41,$Q$42,$P227,AO$2,AO$4,AO$3)</f>
        <v>0.32243258241396489</v>
      </c>
      <c r="AP227" s="17">
        <f t="shared" ca="1" si="281"/>
        <v>-4.6040309394398129</v>
      </c>
      <c r="AQ227" s="14">
        <f t="shared" ca="1" si="282"/>
        <v>-186746.77203498175</v>
      </c>
      <c r="AR227" s="18">
        <f ca="1">_xll.DBRW($B$3,$Q$37,$Q$38,$Q$40,$Q$41,$Q$42,$P227,AR$2,AR$4,AR$3)</f>
        <v>38117.148303996371</v>
      </c>
      <c r="AS227" s="19">
        <f ca="1">_xll.DBRW($B$3,$Q$37,$Q$38,$Q$40,$Q$41,$Q$42,$P227,AS$2,AS$4,AS$3)</f>
        <v>6.9490981110703219E-5</v>
      </c>
      <c r="AT227" s="18">
        <f ca="1">_xll.DBRW($B$3,$Q$37,$Q$38,$Q$40,$Q$41,$Q$42,$P227,AT$2,AT$4,AT$3)</f>
        <v>7.1885831812140015</v>
      </c>
      <c r="AU227" s="15">
        <f ca="1">_xll.DBRW($B$3,$Q$37,$Q$38,$Q$40,$Q$41,$Q$42,$P227,AU$2,AU$4,AU$3)</f>
        <v>39.210286091714288</v>
      </c>
      <c r="AV227" s="15">
        <f ca="1">_xll.DBRW($B$3,$Q$37,$Q$38,$Q$40,$Q$41,$Q$42,$P227,AV$2,AV$4,AV$3)</f>
        <v>564250</v>
      </c>
      <c r="AW227" s="18">
        <f ca="1">_xll.DBRW($B$3,$Q$37,$Q$38,$Q$40,$Q$41,$Q$42,$P227,AW$2,AW$4,AW$3)</f>
        <v>21725.033729711435</v>
      </c>
      <c r="AX227" s="19">
        <f ca="1">_xll.DBRW($B$3,$Q$37,$Q$38,$Q$40,$Q$41,$Q$42,$P227,AX$2,AX$4,AX$3)</f>
        <v>7.2706616862163297E-5</v>
      </c>
      <c r="AY227" s="18">
        <f ca="1">_xll.DBRW($B$3,$Q$37,$Q$38,$Q$40,$Q$41,$Q$42,$P227,AY$2,AY$4,AY$3)</f>
        <v>4.8988650336700337</v>
      </c>
      <c r="AZ227" s="15">
        <f ca="1">_xll.DBRW($B$3,$Q$37,$Q$38,$Q$40,$Q$41,$Q$42,$P227,AZ$2,AZ$4,AZ$3)</f>
        <v>43.187730416125</v>
      </c>
      <c r="BA227" s="15">
        <f ca="1">_xll.DBRW($B$3,$Q$37,$Q$38,$Q$40,$Q$41,$Q$42,$P227,BA$2,BA$4,BA$3)</f>
        <v>594000</v>
      </c>
      <c r="BB227" s="18">
        <f t="shared" ca="1" si="283"/>
        <v>16392.114574284937</v>
      </c>
      <c r="BC227" s="18">
        <f t="shared" ca="1" si="284"/>
        <v>-3.2156357514600778E-6</v>
      </c>
      <c r="BD227" s="18">
        <f t="shared" ca="1" si="285"/>
        <v>2.2897181475439679</v>
      </c>
      <c r="BE227" s="15">
        <f t="shared" ca="1" si="286"/>
        <v>-642739.50210587168</v>
      </c>
      <c r="BF227" s="15">
        <f t="shared" ca="1" si="287"/>
        <v>66101.805914114142</v>
      </c>
      <c r="BG227" s="15">
        <f t="shared" ca="1" si="288"/>
        <v>476057.19869672309</v>
      </c>
      <c r="BH227" s="15">
        <f t="shared" ca="1" si="289"/>
        <v>-86166.274539947277</v>
      </c>
      <c r="BI227" s="15">
        <f t="shared" ca="1" si="290"/>
        <v>0</v>
      </c>
      <c r="BJ227" s="15">
        <f t="shared" ca="1" si="291"/>
        <v>-186746.77203498175</v>
      </c>
      <c r="BK227" s="15">
        <f t="shared" ca="1" si="292"/>
        <v>-369582.61796501791</v>
      </c>
      <c r="BL227" s="15">
        <f t="shared" ca="1" si="293"/>
        <v>-556329.38999999966</v>
      </c>
      <c r="BM227" s="16">
        <f ca="1">_xll.DBRW($B$3,$Q$37,$Q$38,$Q$40,$Q$41,$Q$42,$P227,BM$2,BM$4,BM$3)</f>
        <v>0.12358895106765143</v>
      </c>
      <c r="BN227" s="16">
        <f ca="1">_xll.DBRW($B$3,$Q$37,$Q$38,$Q$40,$Q$41,$Q$42,$P227,BN$2,BN$4,BN$3)</f>
        <v>8.5511928666580486E-2</v>
      </c>
      <c r="BO227" s="17">
        <f t="shared" ca="1" si="294"/>
        <v>-3.8077022401070941</v>
      </c>
      <c r="BP227" s="14">
        <f t="shared" ca="1" si="295"/>
        <v>-154446.42131290445</v>
      </c>
      <c r="BQ227" s="15">
        <f ca="1">_xll.DBRW($B$3,$Q$37,$Q$38,$Q$40,$Q$41,$Q$42,$P227,BQ$2,BQ$4,BQ$3)</f>
        <v>0.88842945502879933</v>
      </c>
      <c r="BR227" s="15">
        <f ca="1">_xll.DBRW($B$3,$Q$37,$Q$38,$Q$40,$Q$41,$Q$42,$P227,BR$2,BR$4,BR$3)</f>
        <v>1</v>
      </c>
      <c r="BS227" s="15">
        <f ca="1">_xll.DBRW($B$3,$Q$37,$Q$38,$Q$40,$Q$41,$Q$42,$P227,BS$2,BS$4,BS$3)</f>
        <v>7.1885831812140015</v>
      </c>
      <c r="BT227" s="15">
        <f ca="1">_xll.DBRW($B$3,$Q$37,$Q$38,$Q$40,$Q$41,$Q$42,$P227,BT$2,BT$4,BT$3)</f>
        <v>564250</v>
      </c>
      <c r="BU227" s="15">
        <f ca="1">_xll.DBRW($B$3,$Q$37,$Q$38,$Q$40,$Q$41,$Q$42,$P227,BU$2,BU$4,BU$3)</f>
        <v>564250</v>
      </c>
      <c r="BV227" s="15">
        <f ca="1">_xll.DBRW($B$3,$Q$37,$Q$38,$Q$40,$Q$41,$Q$42,$P227,BV$2,BV$4,BV$3)</f>
        <v>0.41891139730639737</v>
      </c>
      <c r="BW227" s="15">
        <f ca="1">_xll.DBRW($B$3,$Q$37,$Q$38,$Q$40,$Q$41,$Q$42,$P227,BW$2,BW$4,BW$3)</f>
        <v>1</v>
      </c>
      <c r="BX227" s="15">
        <f ca="1">_xll.DBRW($B$3,$Q$37,$Q$38,$Q$40,$Q$41,$Q$42,$P227,BX$2,BX$4,BX$3)</f>
        <v>4.8988650336700337</v>
      </c>
      <c r="BY227" s="15">
        <f ca="1">_xll.DBRW($B$3,$Q$37,$Q$38,$Q$40,$Q$41,$Q$42,$P227,BY$2,BY$4,BY$3)</f>
        <v>594000</v>
      </c>
      <c r="BZ227" s="15">
        <f ca="1">_xll.DBRW($B$3,$Q$37,$Q$38,$Q$40,$Q$41,$Q$42,$P227,BZ$2,BZ$4,BZ$3)</f>
        <v>594000</v>
      </c>
      <c r="CA227" s="15">
        <f t="shared" ca="1" si="296"/>
        <v>0.46951805772240196</v>
      </c>
      <c r="CB227" s="15">
        <f t="shared" ca="1" si="297"/>
        <v>0</v>
      </c>
      <c r="CC227" s="15">
        <f t="shared" ca="1" si="298"/>
        <v>2.2897181475439679</v>
      </c>
      <c r="CD227" s="15">
        <f t="shared" ca="1" si="299"/>
        <v>-264925.56406986533</v>
      </c>
      <c r="CE227" s="15">
        <f t="shared" ca="1" si="300"/>
        <v>0</v>
      </c>
      <c r="CF227" s="15">
        <f t="shared" ca="1" si="301"/>
        <v>159673.64531589992</v>
      </c>
      <c r="CG227" s="15">
        <f t="shared" ca="1" si="302"/>
        <v>-49194.502558939057</v>
      </c>
      <c r="CH227" s="15">
        <f t="shared" ca="1" si="303"/>
        <v>0</v>
      </c>
      <c r="CI227" s="15">
        <f t="shared" ca="1" si="304"/>
        <v>-154446.42131290445</v>
      </c>
      <c r="CJ227" s="15">
        <f t="shared" ca="1" si="305"/>
        <v>-98016.528687095517</v>
      </c>
      <c r="CK227" s="15">
        <f t="shared" ca="1" si="306"/>
        <v>-252462.94999999995</v>
      </c>
      <c r="CL227" s="16">
        <f ca="1">_xll.DBRW($B$3,$Q$37,$Q$38,$Q$40,$Q$41,$Q$42,$P227,CL$2,CL$4,CL$3)</f>
        <v>0.11474965302510917</v>
      </c>
      <c r="CM227" s="16">
        <f ca="1">_xll.DBRW($B$3,$Q$37,$Q$38,$Q$40,$Q$41,$Q$42,$P227,CM$2,CM$4,CM$3)</f>
        <v>0.11689656708535419</v>
      </c>
      <c r="CN227" s="17">
        <f t="shared" ca="1" si="307"/>
        <v>0.21469140602450171</v>
      </c>
      <c r="CO227" s="14">
        <f t="shared" ca="1" si="308"/>
        <v>8708.222769590182</v>
      </c>
      <c r="CP227" s="15">
        <f ca="1">_xll.DBRW($B$3,$Q$37,$Q$38,$Q$40,$Q$41,$Q$42,$P227,CP$2,CP$4,CP$3)</f>
        <v>1.8995026404498967</v>
      </c>
      <c r="CQ227" s="15">
        <f ca="1">_xll.DBRW($B$3,$Q$37,$Q$38,$Q$40,$Q$41,$Q$42,$P227,CQ$2,CQ$4,CQ$3)</f>
        <v>0.43426495347806821</v>
      </c>
      <c r="CR227" s="15">
        <f ca="1">_xll.DBRW($B$3,$Q$37,$Q$38,$Q$40,$Q$41,$Q$42,$P227,CR$2,CR$4,CR$3)</f>
        <v>7.1885831812140015</v>
      </c>
      <c r="CS227" s="15">
        <f ca="1">_xll.DBRW($B$3,$Q$37,$Q$38,$Q$40,$Q$41,$Q$42,$P227,CS$2,CS$4,CS$3)</f>
        <v>245034</v>
      </c>
      <c r="CT227" s="15">
        <f ca="1">_xll.DBRW($B$3,$Q$37,$Q$38,$Q$40,$Q$41,$Q$42,$P227,CT$2,CT$4,CT$3)</f>
        <v>564250</v>
      </c>
      <c r="CU227" s="15">
        <f ca="1">_xll.DBRW($B$3,$Q$37,$Q$38,$Q$40,$Q$41,$Q$42,$P227,CU$2,CU$4,CU$3)</f>
        <v>1.507462142866639</v>
      </c>
      <c r="CV227" s="15">
        <f ca="1">_xll.DBRW($B$3,$Q$37,$Q$38,$Q$40,$Q$41,$Q$42,$P227,CV$2,CV$4,CV$3)</f>
        <v>0.37988383838383838</v>
      </c>
      <c r="CW227" s="15">
        <f ca="1">_xll.DBRW($B$3,$Q$37,$Q$38,$Q$40,$Q$41,$Q$42,$P227,CW$2,CW$4,CW$3)</f>
        <v>4.8988650336700337</v>
      </c>
      <c r="CX227" s="15">
        <f ca="1">_xll.DBRW($B$3,$Q$37,$Q$38,$Q$40,$Q$41,$Q$42,$P227,CX$2,CX$4,CX$3)</f>
        <v>225651</v>
      </c>
      <c r="CY227" s="15">
        <f ca="1">_xll.DBRW($B$3,$Q$37,$Q$38,$Q$40,$Q$41,$Q$42,$P227,CY$2,CY$4,CY$3)</f>
        <v>594000</v>
      </c>
      <c r="CZ227" s="15">
        <f t="shared" ca="1" si="309"/>
        <v>0.39204049758325765</v>
      </c>
      <c r="DA227" s="15">
        <f t="shared" ca="1" si="310"/>
        <v>5.4381115094229826E-2</v>
      </c>
      <c r="DB227" s="15">
        <f t="shared" ca="1" si="311"/>
        <v>2.2897181475439679</v>
      </c>
      <c r="DC227" s="15">
        <f t="shared" ca="1" si="312"/>
        <v>-96063.251284815953</v>
      </c>
      <c r="DD227" s="15">
        <f t="shared" ca="1" si="313"/>
        <v>-66629.037912183456</v>
      </c>
      <c r="DE227" s="15">
        <f t="shared" ca="1" si="314"/>
        <v>148253.50679790383</v>
      </c>
      <c r="DF227" s="15">
        <f t="shared" ca="1" si="315"/>
        <v>23147.005168685762</v>
      </c>
      <c r="DG227" s="15">
        <f t="shared" ca="1" si="316"/>
        <v>0</v>
      </c>
      <c r="DH227" s="15">
        <f t="shared" ca="1" si="317"/>
        <v>8708.2227695901965</v>
      </c>
      <c r="DI227" s="15">
        <f t="shared" ca="1" si="318"/>
        <v>-133990.6127695902</v>
      </c>
      <c r="DJ227" s="15">
        <f t="shared" ca="1" si="319"/>
        <v>-125282.39</v>
      </c>
      <c r="DK227" s="16">
        <f ca="1">_xll.DBRW($B$3,$Q$37,$Q$38,$Q$40,$Q$41,$Q$42,$P227,DK$2,DK$4,DK$3)</f>
        <v>0.12256515960327244</v>
      </c>
      <c r="DL227" s="16">
        <f ca="1">_xll.DBRW($B$3,$Q$37,$Q$38,$Q$40,$Q$41,$Q$42,$P227,DL$2,DL$4,DL$3)</f>
        <v>8.8283312018299809E-2</v>
      </c>
      <c r="DM227" s="17">
        <f t="shared" ca="1" si="320"/>
        <v>-3.4281847584972631</v>
      </c>
      <c r="DN227" s="14">
        <f t="shared" ca="1" si="321"/>
        <v>-139052.59239347832</v>
      </c>
      <c r="DO227" s="15">
        <f ca="1">_xll.DBRW($B$3,$Q$37,$Q$38,$Q$40,$Q$41,$Q$42,$P227,DO$2,DO$4,DO$3)</f>
        <v>8.4649014132470626</v>
      </c>
      <c r="DP227" s="15">
        <f ca="1">_xll.DBRW($B$3,$Q$37,$Q$38,$Q$40,$Q$41,$Q$42,$P227,DP$2,DP$4,DP$3)</f>
        <v>0.10408506867523261</v>
      </c>
      <c r="DQ227" s="15">
        <f ca="1">_xll.DBRW($B$3,$Q$37,$Q$38,$Q$40,$Q$41,$Q$42,$P227,DQ$2,DQ$4,DQ$3)</f>
        <v>7.1885831812140015</v>
      </c>
      <c r="DR227" s="15">
        <f ca="1">_xll.DBRW($B$3,$Q$37,$Q$38,$Q$40,$Q$41,$Q$42,$P227,DR$2,DR$4,DR$3)</f>
        <v>58730</v>
      </c>
      <c r="DS227" s="15">
        <f ca="1">_xll.DBRW($B$3,$Q$37,$Q$38,$Q$40,$Q$41,$Q$42,$P227,DS$2,DS$4,DS$3)</f>
        <v>564250</v>
      </c>
      <c r="DT227" s="15">
        <f ca="1">_xll.DBRW($B$3,$Q$37,$Q$38,$Q$40,$Q$41,$Q$42,$P227,DT$2,DT$4,DT$3)</f>
        <v>0</v>
      </c>
      <c r="DU227" s="15">
        <f ca="1">_xll.DBRW($B$3,$Q$37,$Q$38,$Q$40,$Q$41,$Q$42,$P227,DU$2,DU$4,DU$3)</f>
        <v>0</v>
      </c>
      <c r="DV227" s="15">
        <f ca="1">_xll.DBRW($B$3,$Q$37,$Q$38,$Q$40,$Q$41,$Q$42,$P227,DV$2,DV$4,DV$3)</f>
        <v>4.8988650336700337</v>
      </c>
      <c r="DW227" s="15">
        <f ca="1">_xll.DBRW($B$3,$Q$37,$Q$38,$Q$40,$Q$41,$Q$42,$P227,DW$2,DW$4,DW$3)</f>
        <v>0</v>
      </c>
      <c r="DX227" s="15">
        <f ca="1">_xll.DBRW($B$3,$Q$37,$Q$38,$Q$40,$Q$41,$Q$42,$P227,DX$2,DX$4,DX$3)</f>
        <v>594000</v>
      </c>
      <c r="DY227" s="15">
        <f t="shared" ca="1" si="322"/>
        <v>8.4649014132470626</v>
      </c>
      <c r="DZ227" s="15">
        <f t="shared" ca="1" si="323"/>
        <v>0.10408506867523261</v>
      </c>
      <c r="EA227" s="15">
        <f t="shared" ca="1" si="324"/>
        <v>2.2897181475439679</v>
      </c>
      <c r="EB227" s="15">
        <f t="shared" ca="1" si="325"/>
        <v>0</v>
      </c>
      <c r="EC227" s="15">
        <f t="shared" ca="1" si="326"/>
        <v>0</v>
      </c>
      <c r="ED227" s="15">
        <f t="shared" ca="1" si="327"/>
        <v>158350.933910483</v>
      </c>
      <c r="EE227" s="15">
        <f t="shared" ca="1" si="328"/>
        <v>0</v>
      </c>
      <c r="EF227" s="15">
        <f t="shared" ca="1" si="329"/>
        <v>-297403.52630396129</v>
      </c>
      <c r="EG227" s="15">
        <f t="shared" ca="1" si="330"/>
        <v>-139052.59239347829</v>
      </c>
      <c r="EH227" s="15">
        <f t="shared" ca="1" si="331"/>
        <v>-101193.17760652163</v>
      </c>
      <c r="EI227" s="15">
        <f t="shared" ca="1" si="332"/>
        <v>-240245.7699999999</v>
      </c>
      <c r="EJ227" s="16">
        <f ca="1">_xll.DBRW($B$3,$Q$37,$Q$38,$Q$40,$Q$41,$Q$42,$P227,EJ$2,EJ$4,EJ$3)</f>
        <v>0.21010392035856709</v>
      </c>
      <c r="EK227" s="16">
        <f ca="1">_xll.DBRW($B$3,$Q$37,$Q$38,$Q$40,$Q$41,$Q$42,$P227,EK$2,EK$4,EK$3)</f>
        <v>0.18315610126736456</v>
      </c>
      <c r="EL227" s="17">
        <f t="shared" ca="1" si="333"/>
        <v>-2.6947819091202527</v>
      </c>
      <c r="EM227" s="14">
        <f t="shared" ca="1" si="334"/>
        <v>-109304.61360620294</v>
      </c>
      <c r="EN227" s="15">
        <f ca="1">_xll.DBRW($B$3,$Q$37,$Q$38,$Q$40,$Q$41,$Q$42,$P227,EN$2,EN$4,EN$3)</f>
        <v>1.5103495081967215</v>
      </c>
      <c r="EO227" s="15">
        <f ca="1">_xll.DBRW($B$3,$Q$37,$Q$38,$Q$40,$Q$41,$Q$42,$P227,EO$2,EO$4,EO$3)</f>
        <v>1</v>
      </c>
      <c r="EP227" s="15">
        <f ca="1">_xll.DBRW($B$3,$Q$37,$Q$38,$Q$40,$Q$41,$Q$42,$P227,EP$2,EP$4,EP$3)</f>
        <v>7.1885831812140015</v>
      </c>
      <c r="EQ227" s="15">
        <f ca="1">_xll.DBRW($B$3,$Q$37,$Q$38,$Q$40,$Q$41,$Q$42,$P227,EQ$2,EQ$4,EQ$3)</f>
        <v>564250</v>
      </c>
      <c r="ER227" s="15">
        <f ca="1">_xll.DBRW($B$3,$Q$37,$Q$38,$Q$40,$Q$41,$Q$42,$P227,ER$2,ER$4,ER$3)</f>
        <v>564250</v>
      </c>
      <c r="ES227" s="15">
        <f ca="1">_xll.DBRW($B$3,$Q$37,$Q$38,$Q$40,$Q$41,$Q$42,$P227,ES$2,ES$4,ES$3)</f>
        <v>0.89725702020202003</v>
      </c>
      <c r="ET227" s="15">
        <f ca="1">_xll.DBRW($B$3,$Q$37,$Q$38,$Q$40,$Q$41,$Q$42,$P227,ET$2,ET$4,ET$3)</f>
        <v>1</v>
      </c>
      <c r="EU227" s="15">
        <f ca="1">_xll.DBRW($B$3,$Q$37,$Q$38,$Q$40,$Q$41,$Q$42,$P227,EU$2,EU$4,EU$3)</f>
        <v>4.8988650336700337</v>
      </c>
      <c r="EV227" s="15">
        <f ca="1">_xll.DBRW($B$3,$Q$37,$Q$38,$Q$40,$Q$41,$Q$42,$P227,EV$2,EV$4,EV$3)</f>
        <v>594000</v>
      </c>
      <c r="EW227" s="15">
        <f ca="1">_xll.DBRW($B$3,$Q$37,$Q$38,$Q$40,$Q$41,$Q$42,$P227,EW$2,EW$4,EW$3)</f>
        <v>594000</v>
      </c>
      <c r="EX227" s="15">
        <f t="shared" ca="1" si="335"/>
        <v>0.61309248799470151</v>
      </c>
      <c r="EY227" s="15">
        <f t="shared" ca="1" si="336"/>
        <v>0</v>
      </c>
      <c r="EZ227" s="15">
        <f t="shared" ca="1" si="337"/>
        <v>2.2897181475439679</v>
      </c>
      <c r="FA227" s="15">
        <f t="shared" ca="1" si="338"/>
        <v>-345937.43635101034</v>
      </c>
      <c r="FB227" s="15">
        <f t="shared" ca="1" si="339"/>
        <v>0</v>
      </c>
      <c r="FC227" s="15">
        <f t="shared" ca="1" si="340"/>
        <v>271448.68994356977</v>
      </c>
      <c r="FD227" s="15">
        <f t="shared" ca="1" si="341"/>
        <v>-34815.867198762367</v>
      </c>
      <c r="FE227" s="15">
        <f t="shared" ca="1" si="342"/>
        <v>0</v>
      </c>
      <c r="FF227" s="15">
        <f t="shared" ca="1" si="343"/>
        <v>-109304.61360620294</v>
      </c>
      <c r="FG227" s="15">
        <f t="shared" ca="1" si="344"/>
        <v>-209939.42639379721</v>
      </c>
      <c r="FH227" s="15">
        <f t="shared" ca="1" si="345"/>
        <v>-319244.04000000015</v>
      </c>
      <c r="FI227" s="20"/>
      <c r="FJ227" s="85">
        <f t="shared" ca="1" si="346"/>
        <v>-912722.36342202243</v>
      </c>
      <c r="FK227" s="21"/>
      <c r="FL227" s="22"/>
      <c r="FM227" s="104">
        <f ca="1">_xll.DBRW($B$3,$Q$37,$Q$38,$Q$40,$Q$41,$Q$42,$P227,FM$2,FM$4,FM$3)</f>
        <v>245476.3499999998</v>
      </c>
      <c r="FN227" s="105">
        <f t="shared" ca="1" si="347"/>
        <v>6.0519424137036655E-2</v>
      </c>
      <c r="FO227" s="104">
        <f ca="1">_xll.DBRW($B$3,$Q$37,$Q$38,$Q$40,$Q$41,$Q$42,$P227,FO$2,FO$4,FO$3)</f>
        <v>592808.6600000012</v>
      </c>
      <c r="FP227" s="105">
        <f t="shared" ca="1" si="348"/>
        <v>0.20371950854843651</v>
      </c>
      <c r="FQ227" s="86">
        <f t="shared" ca="1" si="349"/>
        <v>-347332.31000000139</v>
      </c>
      <c r="FR227" s="103">
        <f t="shared" ca="1" si="350"/>
        <v>-14.320008441139986</v>
      </c>
      <c r="FS227" s="23"/>
      <c r="FU227" s="37"/>
      <c r="FV227" s="37"/>
      <c r="FW227" s="37"/>
      <c r="FX227" s="37"/>
      <c r="FY227" s="37"/>
      <c r="FZ227" s="37"/>
      <c r="GA227" s="37"/>
      <c r="GB227" s="37"/>
      <c r="GC227" s="37"/>
      <c r="GD227" s="37"/>
      <c r="GE227" s="37"/>
      <c r="GF227" s="37"/>
      <c r="GG227" s="37"/>
    </row>
    <row r="228" spans="1:189" ht="15" customHeight="1" x14ac:dyDescent="0.25">
      <c r="A228">
        <f t="shared" ca="1" si="272"/>
        <v>1</v>
      </c>
      <c r="C228" s="30"/>
      <c r="D228" s="30"/>
      <c r="E228" s="30">
        <f t="shared" ca="1" si="352"/>
        <v>0</v>
      </c>
      <c r="F228" s="30"/>
      <c r="G228" s="30"/>
      <c r="H228" s="30"/>
      <c r="I228" s="30">
        <f t="shared" ca="1" si="351"/>
        <v>0</v>
      </c>
      <c r="J228" s="30">
        <f t="shared" ca="1" si="273"/>
        <v>0</v>
      </c>
      <c r="K228" s="4"/>
      <c r="L228" s="9"/>
      <c r="M228" s="10"/>
      <c r="N228" s="9"/>
      <c r="O228" s="11"/>
      <c r="P228" s="130" t="s">
        <v>199</v>
      </c>
      <c r="Q228" s="130"/>
      <c r="R228" s="12"/>
      <c r="S228" s="13"/>
      <c r="T228" s="84">
        <f ca="1">_xll.DBRW($B$3,$Q$37,$Q$38,$Q$40,$Q$41,$Q$42,$P228,T$2,T$4,T$3)</f>
        <v>2828506.76</v>
      </c>
      <c r="U228" s="84">
        <f ca="1">_xll.DBRW($B$3,$Q$37,$Q$38,$Q$40,$Q$41,$Q$42,$P228,U$2,U$4,U$3)</f>
        <v>1643106.3099999996</v>
      </c>
      <c r="V228" s="85">
        <f t="shared" ca="1" si="274"/>
        <v>1185400.4500000002</v>
      </c>
      <c r="W228" s="106">
        <f t="shared" ca="1" si="275"/>
        <v>0.72143868159084634</v>
      </c>
      <c r="X228" s="15">
        <f ca="1">_xll.DBRW($B$3,$Q$37,$Q$38,$Q$40,$Q$41,$Q$42,$P228,X$2,X$4,X$3)</f>
        <v>-1683618.57</v>
      </c>
      <c r="Y228" s="15">
        <f ca="1">_xll.DBRW($B$3,$Q$37,$Q$38,$Q$40,$Q$41,$Q$42,$P228,Y$2,Y$4,Y$3)</f>
        <v>-358781.05</v>
      </c>
      <c r="Z228" s="15">
        <f ca="1">_xll.DBRW($B$3,$Q$37,$Q$38,$Q$40,$Q$41,$Q$42,$P228,Z$2,Z$4,Z$3)</f>
        <v>-209588.59</v>
      </c>
      <c r="AA228" s="15">
        <f ca="1">_xll.DBRW($B$3,$Q$37,$Q$38,$Q$40,$Q$41,$Q$42,$P228,AA$2,AA$4,AA$3)</f>
        <v>-206225.61000000002</v>
      </c>
      <c r="AB228" s="15">
        <f ca="1">_xll.DBRW($B$3,$Q$37,$Q$38,$Q$40,$Q$41,$Q$42,$P228,AB$2,AB$4,AB$3)</f>
        <v>-365461.38</v>
      </c>
      <c r="AC228" s="15">
        <f ca="1">_xll.DBRW($B$3,$Q$37,$Q$38,$Q$40,$Q$41,$Q$42,$P228,AC$2,AC$4,AC$3)</f>
        <v>-942272.46</v>
      </c>
      <c r="AD228" s="15">
        <f ca="1">_xll.DBRW($B$3,$Q$37,$Q$38,$Q$40,$Q$41,$Q$42,$P228,AD$2,AD$4,AD$3)</f>
        <v>-149858.93000000002</v>
      </c>
      <c r="AE228" s="15">
        <f ca="1">_xll.DBRW($B$3,$Q$37,$Q$38,$Q$40,$Q$41,$Q$42,$P228,AE$2,AE$4,AE$3)</f>
        <v>-134140.98000000001</v>
      </c>
      <c r="AF228" s="15">
        <f ca="1">_xll.DBRW($B$3,$Q$37,$Q$38,$Q$40,$Q$41,$Q$42,$P228,AF$2,AF$4,AF$3)</f>
        <v>-83622.98</v>
      </c>
      <c r="AG228" s="15">
        <f ca="1">_xll.DBRW($B$3,$Q$37,$Q$38,$Q$40,$Q$41,$Q$42,$P228,AG$2,AG$4,AG$3)</f>
        <v>-302083.36000000004</v>
      </c>
      <c r="AH228" s="15">
        <f t="shared" ca="1" si="276"/>
        <v>-741346.1100000001</v>
      </c>
      <c r="AI228" s="15">
        <f t="shared" ca="1" si="277"/>
        <v>-208922.11999999997</v>
      </c>
      <c r="AJ228" s="15">
        <f t="shared" ca="1" si="278"/>
        <v>-75447.609999999986</v>
      </c>
      <c r="AK228" s="15">
        <f t="shared" ca="1" si="279"/>
        <v>-122602.63000000002</v>
      </c>
      <c r="AL228" s="15">
        <f t="shared" ca="1" si="280"/>
        <v>-63378.01999999996</v>
      </c>
      <c r="AM228" s="20"/>
      <c r="AN228" s="16">
        <f ca="1">_xll.DBRW($B$3,$Q$37,$Q$38,$Q$40,$Q$41,$Q$42,$P228,AN$2,AN$4,AN$3)</f>
        <v>0.59523229493713503</v>
      </c>
      <c r="AO228" s="16">
        <f ca="1">_xll.DBRW($B$3,$Q$37,$Q$38,$Q$40,$Q$41,$Q$42,$P228,AO$2,AO$4,AO$3)</f>
        <v>0.57347017308940906</v>
      </c>
      <c r="AP228" s="17">
        <f t="shared" ca="1" si="281"/>
        <v>-2.1762121847725968</v>
      </c>
      <c r="AQ228" s="14">
        <f t="shared" ca="1" si="282"/>
        <v>-61554.308758236584</v>
      </c>
      <c r="AR228" s="18">
        <f ca="1">_xll.DBRW($B$3,$Q$37,$Q$38,$Q$40,$Q$41,$Q$42,$P228,AR$2,AR$4,AR$3)</f>
        <v>63938.92917273246</v>
      </c>
      <c r="AS228" s="19">
        <f ca="1">_xll.DBRW($B$3,$Q$37,$Q$38,$Q$40,$Q$41,$Q$42,$P228,AS$2,AS$4,AS$3)</f>
        <v>9.1385609210401493E-5</v>
      </c>
      <c r="AT228" s="18">
        <f ca="1">_xll.DBRW($B$3,$Q$37,$Q$38,$Q$40,$Q$41,$Q$42,$P228,AT$2,AT$4,AT$3)</f>
        <v>9.8165002880564174</v>
      </c>
      <c r="AU228" s="15">
        <f ca="1">_xll.DBRW($B$3,$Q$37,$Q$38,$Q$40,$Q$41,$Q$42,$P228,AU$2,AU$4,AU$3)</f>
        <v>26.331666666666663</v>
      </c>
      <c r="AV228" s="15">
        <f ca="1">_xll.DBRW($B$3,$Q$37,$Q$38,$Q$40,$Q$41,$Q$42,$P228,AV$2,AV$4,AV$3)</f>
        <v>288138</v>
      </c>
      <c r="AW228" s="18">
        <f ca="1">_xll.DBRW($B$3,$Q$37,$Q$38,$Q$40,$Q$41,$Q$42,$P228,AW$2,AW$4,AW$3)</f>
        <v>31908.989502201151</v>
      </c>
      <c r="AX228" s="19">
        <f ca="1">_xll.DBRW($B$3,$Q$37,$Q$38,$Q$40,$Q$41,$Q$42,$P228,AX$2,AX$4,AX$3)</f>
        <v>6.6748340897994612E-5</v>
      </c>
      <c r="AY228" s="18">
        <f ca="1">_xll.DBRW($B$3,$Q$37,$Q$38,$Q$40,$Q$41,$Q$42,$P228,AY$2,AY$4,AY$3)</f>
        <v>3.7140067765501517</v>
      </c>
      <c r="AZ228" s="15">
        <f ca="1">_xll.DBRW($B$3,$Q$37,$Q$38,$Q$40,$Q$41,$Q$42,$P228,AZ$2,AZ$4,AZ$3)</f>
        <v>29.529999999999998</v>
      </c>
      <c r="BA228" s="15">
        <f ca="1">_xll.DBRW($B$3,$Q$37,$Q$38,$Q$40,$Q$41,$Q$42,$P228,BA$2,BA$4,BA$3)</f>
        <v>442408</v>
      </c>
      <c r="BB228" s="18">
        <f t="shared" ca="1" si="283"/>
        <v>32029.939670531308</v>
      </c>
      <c r="BC228" s="18">
        <f t="shared" ca="1" si="284"/>
        <v>2.4637268312406881E-5</v>
      </c>
      <c r="BD228" s="18">
        <f t="shared" ca="1" si="285"/>
        <v>6.1024935115062657</v>
      </c>
      <c r="BE228" s="15">
        <f t="shared" ca="1" si="286"/>
        <v>-843401.69475787343</v>
      </c>
      <c r="BF228" s="15">
        <f t="shared" ca="1" si="287"/>
        <v>-621435.10815093538</v>
      </c>
      <c r="BG228" s="15">
        <f t="shared" ca="1" si="288"/>
        <v>1046632.8220635825</v>
      </c>
      <c r="BH228" s="15">
        <f t="shared" ca="1" si="289"/>
        <v>356649.67208698974</v>
      </c>
      <c r="BI228" s="15">
        <f t="shared" ca="1" si="290"/>
        <v>0</v>
      </c>
      <c r="BJ228" s="15">
        <f t="shared" ca="1" si="291"/>
        <v>-61554.308758236701</v>
      </c>
      <c r="BK228" s="15">
        <f t="shared" ca="1" si="292"/>
        <v>-679791.80124176352</v>
      </c>
      <c r="BL228" s="15">
        <f t="shared" ca="1" si="293"/>
        <v>-741346.11000000022</v>
      </c>
      <c r="BM228" s="16">
        <f ca="1">_xll.DBRW($B$3,$Q$37,$Q$38,$Q$40,$Q$41,$Q$42,$P228,BM$2,BM$4,BM$3)</f>
        <v>0.12684468535617005</v>
      </c>
      <c r="BN228" s="16">
        <f ca="1">_xll.DBRW($B$3,$Q$37,$Q$38,$Q$40,$Q$41,$Q$42,$P228,BN$2,BN$4,BN$3)</f>
        <v>9.1204646399294792E-2</v>
      </c>
      <c r="BO228" s="17">
        <f t="shared" ca="1" si="294"/>
        <v>-3.564003895687526</v>
      </c>
      <c r="BP228" s="14">
        <f t="shared" ca="1" si="295"/>
        <v>-100808.09111618502</v>
      </c>
      <c r="BQ228" s="15">
        <f ca="1">_xll.DBRW($B$3,$Q$37,$Q$38,$Q$40,$Q$41,$Q$42,$P228,BQ$2,BQ$4,BQ$3)</f>
        <v>1.2451708903372689</v>
      </c>
      <c r="BR228" s="15">
        <f ca="1">_xll.DBRW($B$3,$Q$37,$Q$38,$Q$40,$Q$41,$Q$42,$P228,BR$2,BR$4,BR$3)</f>
        <v>1</v>
      </c>
      <c r="BS228" s="15">
        <f ca="1">_xll.DBRW($B$3,$Q$37,$Q$38,$Q$40,$Q$41,$Q$42,$P228,BS$2,BS$4,BS$3)</f>
        <v>9.8165002880564174</v>
      </c>
      <c r="BT228" s="15">
        <f ca="1">_xll.DBRW($B$3,$Q$37,$Q$38,$Q$40,$Q$41,$Q$42,$P228,BT$2,BT$4,BT$3)</f>
        <v>288138</v>
      </c>
      <c r="BU228" s="15">
        <f ca="1">_xll.DBRW($B$3,$Q$37,$Q$38,$Q$40,$Q$41,$Q$42,$P228,BU$2,BU$4,BU$3)</f>
        <v>288138</v>
      </c>
      <c r="BV228" s="15">
        <f ca="1">_xll.DBRW($B$3,$Q$37,$Q$38,$Q$40,$Q$41,$Q$42,$P228,BV$2,BV$4,BV$3)</f>
        <v>0.33873467477984126</v>
      </c>
      <c r="BW228" s="15">
        <f ca="1">_xll.DBRW($B$3,$Q$37,$Q$38,$Q$40,$Q$41,$Q$42,$P228,BW$2,BW$4,BW$3)</f>
        <v>1</v>
      </c>
      <c r="BX228" s="15">
        <f ca="1">_xll.DBRW($B$3,$Q$37,$Q$38,$Q$40,$Q$41,$Q$42,$P228,BX$2,BX$4,BX$3)</f>
        <v>3.7140067765501517</v>
      </c>
      <c r="BY228" s="15">
        <f ca="1">_xll.DBRW($B$3,$Q$37,$Q$38,$Q$40,$Q$41,$Q$42,$P228,BY$2,BY$4,BY$3)</f>
        <v>442408</v>
      </c>
      <c r="BZ228" s="15">
        <f ca="1">_xll.DBRW($B$3,$Q$37,$Q$38,$Q$40,$Q$41,$Q$42,$P228,BZ$2,BZ$4,BZ$3)</f>
        <v>442408</v>
      </c>
      <c r="CA228" s="15">
        <f t="shared" ca="1" si="296"/>
        <v>0.9064362155574277</v>
      </c>
      <c r="CB228" s="15">
        <f t="shared" ca="1" si="297"/>
        <v>0</v>
      </c>
      <c r="CC228" s="15">
        <f t="shared" ca="1" si="298"/>
        <v>6.1024935115062657</v>
      </c>
      <c r="CD228" s="15">
        <f t="shared" ca="1" si="299"/>
        <v>-261178.71827828611</v>
      </c>
      <c r="CE228" s="15">
        <f t="shared" ca="1" si="300"/>
        <v>0</v>
      </c>
      <c r="CF228" s="15">
        <f t="shared" ca="1" si="301"/>
        <v>223038.65587823448</v>
      </c>
      <c r="CG228" s="15">
        <f t="shared" ca="1" si="302"/>
        <v>-62668.028716133398</v>
      </c>
      <c r="CH228" s="15">
        <f t="shared" ca="1" si="303"/>
        <v>0</v>
      </c>
      <c r="CI228" s="15">
        <f t="shared" ca="1" si="304"/>
        <v>-100808.09111618502</v>
      </c>
      <c r="CJ228" s="15">
        <f t="shared" ca="1" si="305"/>
        <v>-108114.02888381494</v>
      </c>
      <c r="CK228" s="15">
        <f t="shared" ca="1" si="306"/>
        <v>-208922.11999999997</v>
      </c>
      <c r="CL228" s="16">
        <f ca="1">_xll.DBRW($B$3,$Q$37,$Q$38,$Q$40,$Q$41,$Q$42,$P228,CL$2,CL$4,CL$3)</f>
        <v>7.4098670352833101E-2</v>
      </c>
      <c r="CM228" s="16">
        <f ca="1">_xll.DBRW($B$3,$Q$37,$Q$38,$Q$40,$Q$41,$Q$42,$P228,CM$2,CM$4,CM$3)</f>
        <v>8.1638649418855944E-2</v>
      </c>
      <c r="CN228" s="17">
        <f t="shared" ca="1" si="307"/>
        <v>0.75399790660228416</v>
      </c>
      <c r="CO228" s="14">
        <f t="shared" ca="1" si="308"/>
        <v>21326.881758504111</v>
      </c>
      <c r="CP228" s="15">
        <f ca="1">_xll.DBRW($B$3,$Q$37,$Q$38,$Q$40,$Q$41,$Q$42,$P228,CP$2,CP$4,CP$3)</f>
        <v>2.0923916060179502</v>
      </c>
      <c r="CQ228" s="15">
        <f ca="1">_xll.DBRW($B$3,$Q$37,$Q$38,$Q$40,$Q$41,$Q$42,$P228,CQ$2,CQ$4,CQ$3)</f>
        <v>0.34763550798575682</v>
      </c>
      <c r="CR228" s="15">
        <f ca="1">_xll.DBRW($B$3,$Q$37,$Q$38,$Q$40,$Q$41,$Q$42,$P228,CR$2,CR$4,CR$3)</f>
        <v>9.8165002880564174</v>
      </c>
      <c r="CS228" s="15">
        <f ca="1">_xll.DBRW($B$3,$Q$37,$Q$38,$Q$40,$Q$41,$Q$42,$P228,CS$2,CS$4,CS$3)</f>
        <v>100167</v>
      </c>
      <c r="CT228" s="15">
        <f ca="1">_xll.DBRW($B$3,$Q$37,$Q$38,$Q$40,$Q$41,$Q$42,$P228,CT$2,CT$4,CT$3)</f>
        <v>288138</v>
      </c>
      <c r="CU228" s="15">
        <f ca="1">_xll.DBRW($B$3,$Q$37,$Q$38,$Q$40,$Q$41,$Q$42,$P228,CU$2,CU$4,CU$3)</f>
        <v>0.9283434028859131</v>
      </c>
      <c r="CV228" s="15">
        <f ca="1">_xll.DBRW($B$3,$Q$37,$Q$38,$Q$40,$Q$41,$Q$42,$P228,CV$2,CV$4,CV$3)</f>
        <v>0.32661027829514838</v>
      </c>
      <c r="CW228" s="15">
        <f ca="1">_xll.DBRW($B$3,$Q$37,$Q$38,$Q$40,$Q$41,$Q$42,$P228,CW$2,CW$4,CW$3)</f>
        <v>3.7140067765501517</v>
      </c>
      <c r="CX228" s="15">
        <f ca="1">_xll.DBRW($B$3,$Q$37,$Q$38,$Q$40,$Q$41,$Q$42,$P228,CX$2,CX$4,CX$3)</f>
        <v>144495</v>
      </c>
      <c r="CY228" s="15">
        <f ca="1">_xll.DBRW($B$3,$Q$37,$Q$38,$Q$40,$Q$41,$Q$42,$P228,CY$2,CY$4,CY$3)</f>
        <v>442408</v>
      </c>
      <c r="CZ228" s="15">
        <f t="shared" ca="1" si="309"/>
        <v>1.1640482031320372</v>
      </c>
      <c r="DA228" s="15">
        <f t="shared" ca="1" si="310"/>
        <v>2.1025229690608438E-2</v>
      </c>
      <c r="DB228" s="15">
        <f t="shared" ca="1" si="311"/>
        <v>6.1024935115062657</v>
      </c>
      <c r="DC228" s="15">
        <f t="shared" ca="1" si="312"/>
        <v>-116599.21636312676</v>
      </c>
      <c r="DD228" s="15">
        <f t="shared" ca="1" si="313"/>
        <v>-13492.068493014775</v>
      </c>
      <c r="DE228" s="15">
        <f t="shared" ca="1" si="314"/>
        <v>130292.15840974428</v>
      </c>
      <c r="DF228" s="15">
        <f t="shared" ca="1" si="315"/>
        <v>21126.008204901358</v>
      </c>
      <c r="DG228" s="15">
        <f t="shared" ca="1" si="316"/>
        <v>0</v>
      </c>
      <c r="DH228" s="15">
        <f t="shared" ca="1" si="317"/>
        <v>21326.881758504111</v>
      </c>
      <c r="DI228" s="15">
        <f t="shared" ca="1" si="318"/>
        <v>-96774.491758504097</v>
      </c>
      <c r="DJ228" s="15">
        <f t="shared" ca="1" si="319"/>
        <v>-75447.609999999986</v>
      </c>
      <c r="DK228" s="16">
        <f ca="1">_xll.DBRW($B$3,$Q$37,$Q$38,$Q$40,$Q$41,$Q$42,$P228,DK$2,DK$4,DK$3)</f>
        <v>7.2909710846863957E-2</v>
      </c>
      <c r="DL228" s="16">
        <f ca="1">_xll.DBRW($B$3,$Q$37,$Q$38,$Q$40,$Q$41,$Q$42,$P228,DL$2,DL$4,DL$3)</f>
        <v>5.0893225527202809E-2</v>
      </c>
      <c r="DM228" s="17">
        <f t="shared" ca="1" si="320"/>
        <v>-2.2016485319661148</v>
      </c>
      <c r="DN228" s="14">
        <f t="shared" ca="1" si="321"/>
        <v>-62273.777558102309</v>
      </c>
      <c r="DO228" s="15">
        <f ca="1">_xll.DBRW($B$3,$Q$37,$Q$38,$Q$40,$Q$41,$Q$42,$P228,DO$2,DO$4,DO$3)</f>
        <v>0</v>
      </c>
      <c r="DP228" s="15">
        <f ca="1">_xll.DBRW($B$3,$Q$37,$Q$38,$Q$40,$Q$41,$Q$42,$P228,DP$2,DP$4,DP$3)</f>
        <v>0</v>
      </c>
      <c r="DQ228" s="15">
        <f ca="1">_xll.DBRW($B$3,$Q$37,$Q$38,$Q$40,$Q$41,$Q$42,$P228,DQ$2,DQ$4,DQ$3)</f>
        <v>9.8165002880564174</v>
      </c>
      <c r="DR228" s="15">
        <f ca="1">_xll.DBRW($B$3,$Q$37,$Q$38,$Q$40,$Q$41,$Q$42,$P228,DR$2,DR$4,DR$3)</f>
        <v>0</v>
      </c>
      <c r="DS228" s="15">
        <f ca="1">_xll.DBRW($B$3,$Q$37,$Q$38,$Q$40,$Q$41,$Q$42,$P228,DS$2,DS$4,DS$3)</f>
        <v>288138</v>
      </c>
      <c r="DT228" s="15">
        <f ca="1">_xll.DBRW($B$3,$Q$37,$Q$38,$Q$40,$Q$41,$Q$42,$P228,DT$2,DT$4,DT$3)</f>
        <v>0</v>
      </c>
      <c r="DU228" s="15">
        <f ca="1">_xll.DBRW($B$3,$Q$37,$Q$38,$Q$40,$Q$41,$Q$42,$P228,DU$2,DU$4,DU$3)</f>
        <v>0</v>
      </c>
      <c r="DV228" s="15">
        <f ca="1">_xll.DBRW($B$3,$Q$37,$Q$38,$Q$40,$Q$41,$Q$42,$P228,DV$2,DV$4,DV$3)</f>
        <v>3.7140067765501517</v>
      </c>
      <c r="DW228" s="15">
        <f ca="1">_xll.DBRW($B$3,$Q$37,$Q$38,$Q$40,$Q$41,$Q$42,$P228,DW$2,DW$4,DW$3)</f>
        <v>0</v>
      </c>
      <c r="DX228" s="15">
        <f ca="1">_xll.DBRW($B$3,$Q$37,$Q$38,$Q$40,$Q$41,$Q$42,$P228,DX$2,DX$4,DX$3)</f>
        <v>442408</v>
      </c>
      <c r="DY228" s="15">
        <f t="shared" ca="1" si="322"/>
        <v>0</v>
      </c>
      <c r="DZ228" s="15">
        <f t="shared" ca="1" si="323"/>
        <v>0</v>
      </c>
      <c r="EA228" s="15">
        <f t="shared" ca="1" si="324"/>
        <v>6.1024935115062657</v>
      </c>
      <c r="EB228" s="15">
        <f t="shared" ca="1" si="325"/>
        <v>0</v>
      </c>
      <c r="EC228" s="15">
        <f t="shared" ca="1" si="326"/>
        <v>0</v>
      </c>
      <c r="ED228" s="15">
        <f t="shared" ca="1" si="327"/>
        <v>128201.53924536706</v>
      </c>
      <c r="EE228" s="15">
        <f t="shared" ca="1" si="328"/>
        <v>0</v>
      </c>
      <c r="EF228" s="15">
        <f t="shared" ca="1" si="329"/>
        <v>-190475.31680346938</v>
      </c>
      <c r="EG228" s="15">
        <f t="shared" ca="1" si="330"/>
        <v>-62273.777558102316</v>
      </c>
      <c r="EH228" s="15">
        <f t="shared" ca="1" si="331"/>
        <v>-60328.85244189771</v>
      </c>
      <c r="EI228" s="15">
        <f t="shared" ca="1" si="332"/>
        <v>-122602.63000000003</v>
      </c>
      <c r="EJ228" s="16">
        <f ca="1">_xll.DBRW($B$3,$Q$37,$Q$38,$Q$40,$Q$41,$Q$42,$P228,EJ$2,EJ$4,EJ$3)</f>
        <v>0.12920647218110237</v>
      </c>
      <c r="EK228" s="16">
        <f ca="1">_xll.DBRW($B$3,$Q$37,$Q$38,$Q$40,$Q$41,$Q$42,$P228,EK$2,EK$4,EK$3)</f>
        <v>0.18384894401628835</v>
      </c>
      <c r="EL228" s="17">
        <f t="shared" ca="1" si="333"/>
        <v>5.4642471835185971</v>
      </c>
      <c r="EM228" s="14">
        <f t="shared" ca="1" si="334"/>
        <v>154556.60096893308</v>
      </c>
      <c r="EN228" s="15">
        <f ca="1">_xll.DBRW($B$3,$Q$37,$Q$38,$Q$40,$Q$41,$Q$42,$P228,EN$2,EN$4,EN$3)</f>
        <v>1.268355371384545</v>
      </c>
      <c r="EO228" s="15">
        <f ca="1">_xll.DBRW($B$3,$Q$37,$Q$38,$Q$40,$Q$41,$Q$42,$P228,EO$2,EO$4,EO$3)</f>
        <v>1</v>
      </c>
      <c r="EP228" s="15">
        <f ca="1">_xll.DBRW($B$3,$Q$37,$Q$38,$Q$40,$Q$41,$Q$42,$P228,EP$2,EP$4,EP$3)</f>
        <v>9.8165002880564174</v>
      </c>
      <c r="EQ228" s="15">
        <f ca="1">_xll.DBRW($B$3,$Q$37,$Q$38,$Q$40,$Q$41,$Q$42,$P228,EQ$2,EQ$4,EQ$3)</f>
        <v>288138</v>
      </c>
      <c r="ER228" s="15">
        <f ca="1">_xll.DBRW($B$3,$Q$37,$Q$38,$Q$40,$Q$41,$Q$42,$P228,ER$2,ER$4,ER$3)</f>
        <v>288138</v>
      </c>
      <c r="ES228" s="15">
        <f ca="1">_xll.DBRW($B$3,$Q$37,$Q$38,$Q$40,$Q$41,$Q$42,$P228,ES$2,ES$4,ES$3)</f>
        <v>0.68281622393808439</v>
      </c>
      <c r="ET228" s="15">
        <f ca="1">_xll.DBRW($B$3,$Q$37,$Q$38,$Q$40,$Q$41,$Q$42,$P228,ET$2,ET$4,ET$3)</f>
        <v>1</v>
      </c>
      <c r="EU228" s="15">
        <f ca="1">_xll.DBRW($B$3,$Q$37,$Q$38,$Q$40,$Q$41,$Q$42,$P228,EU$2,EU$4,EU$3)</f>
        <v>3.7140067765501517</v>
      </c>
      <c r="EV228" s="15">
        <f ca="1">_xll.DBRW($B$3,$Q$37,$Q$38,$Q$40,$Q$41,$Q$42,$P228,EV$2,EV$4,EV$3)</f>
        <v>442408</v>
      </c>
      <c r="EW228" s="15">
        <f ca="1">_xll.DBRW($B$3,$Q$37,$Q$38,$Q$40,$Q$41,$Q$42,$P228,EW$2,EW$4,EW$3)</f>
        <v>442408</v>
      </c>
      <c r="EX228" s="15">
        <f t="shared" ca="1" si="335"/>
        <v>0.58553914744646063</v>
      </c>
      <c r="EY228" s="15">
        <f t="shared" ca="1" si="336"/>
        <v>0</v>
      </c>
      <c r="EZ228" s="15">
        <f t="shared" ca="1" si="337"/>
        <v>6.1024935115062657</v>
      </c>
      <c r="FA228" s="15">
        <f t="shared" ca="1" si="338"/>
        <v>-168716.07886692826</v>
      </c>
      <c r="FB228" s="15">
        <f t="shared" ca="1" si="339"/>
        <v>0</v>
      </c>
      <c r="FC228" s="15">
        <f t="shared" ca="1" si="340"/>
        <v>227191.52801020205</v>
      </c>
      <c r="FD228" s="15">
        <f t="shared" ca="1" si="341"/>
        <v>96081.151825659297</v>
      </c>
      <c r="FE228" s="15">
        <f t="shared" ca="1" si="342"/>
        <v>0</v>
      </c>
      <c r="FF228" s="15">
        <f t="shared" ca="1" si="343"/>
        <v>154556.60096893308</v>
      </c>
      <c r="FG228" s="15">
        <f t="shared" ca="1" si="344"/>
        <v>-217934.62096893304</v>
      </c>
      <c r="FH228" s="15">
        <f t="shared" ca="1" si="345"/>
        <v>-63378.01999999996</v>
      </c>
      <c r="FI228" s="20"/>
      <c r="FJ228" s="85">
        <f t="shared" ca="1" si="346"/>
        <v>-1162943.7952949132</v>
      </c>
      <c r="FK228" s="21"/>
      <c r="FL228" s="22"/>
      <c r="FM228" s="104">
        <f ca="1">_xll.DBRW($B$3,$Q$37,$Q$38,$Q$40,$Q$41,$Q$42,$P228,FM$2,FM$4,FM$3)</f>
        <v>4831.5599999995975</v>
      </c>
      <c r="FN228" s="105">
        <f t="shared" ca="1" si="347"/>
        <v>1.708166325895434E-3</v>
      </c>
      <c r="FO228" s="104">
        <f ca="1">_xll.DBRW($B$3,$Q$37,$Q$38,$Q$40,$Q$41,$Q$42,$P228,FO$2,FO$4,FO$3)</f>
        <v>31127.599999999467</v>
      </c>
      <c r="FP228" s="105">
        <f t="shared" ca="1" si="348"/>
        <v>1.8944361548949001E-2</v>
      </c>
      <c r="FQ228" s="86">
        <f t="shared" ca="1" si="349"/>
        <v>-26296.03999999987</v>
      </c>
      <c r="FR228" s="103">
        <f t="shared" ca="1" si="350"/>
        <v>-1.7236195223053568</v>
      </c>
      <c r="FS228" s="23"/>
      <c r="FU228" s="37"/>
      <c r="FV228" s="37"/>
      <c r="FW228" s="37"/>
      <c r="FX228" s="37"/>
      <c r="FY228" s="37"/>
      <c r="FZ228" s="37"/>
      <c r="GA228" s="37"/>
      <c r="GB228" s="37"/>
      <c r="GC228" s="37"/>
      <c r="GD228" s="37"/>
      <c r="GE228" s="37"/>
      <c r="GF228" s="37"/>
      <c r="GG228" s="37"/>
    </row>
    <row r="229" spans="1:189" ht="15" customHeight="1" x14ac:dyDescent="0.25">
      <c r="A229">
        <f t="shared" ca="1" si="272"/>
        <v>1</v>
      </c>
      <c r="C229" s="30"/>
      <c r="D229" s="30"/>
      <c r="E229" s="30">
        <f t="shared" ca="1" si="352"/>
        <v>0</v>
      </c>
      <c r="F229" s="30"/>
      <c r="G229" s="30"/>
      <c r="H229" s="30"/>
      <c r="I229" s="30">
        <f t="shared" ca="1" si="351"/>
        <v>0</v>
      </c>
      <c r="J229" s="30">
        <f t="shared" ca="1" si="273"/>
        <v>0</v>
      </c>
      <c r="K229" s="4"/>
      <c r="L229" s="9"/>
      <c r="M229" s="10"/>
      <c r="N229" s="9"/>
      <c r="O229" s="11"/>
      <c r="P229" s="130" t="s">
        <v>386</v>
      </c>
      <c r="Q229" s="130"/>
      <c r="R229" s="12"/>
      <c r="S229" s="13"/>
      <c r="T229" s="84">
        <f ca="1">_xll.DBRW($B$3,$Q$37,$Q$38,$Q$40,$Q$41,$Q$42,$P229,T$2,T$4,T$3)</f>
        <v>2875885.04</v>
      </c>
      <c r="U229" s="84">
        <f ca="1">_xll.DBRW($B$3,$Q$37,$Q$38,$Q$40,$Q$41,$Q$42,$P229,U$2,U$4,U$3)</f>
        <v>1651266.45</v>
      </c>
      <c r="V229" s="85">
        <f t="shared" ca="1" si="274"/>
        <v>1224618.5900000001</v>
      </c>
      <c r="W229" s="106">
        <f t="shared" ca="1" si="275"/>
        <v>0.74162385482972792</v>
      </c>
      <c r="X229" s="15">
        <f ca="1">_xll.DBRW($B$3,$Q$37,$Q$38,$Q$40,$Q$41,$Q$42,$P229,X$2,X$4,X$3)</f>
        <v>-883320.19</v>
      </c>
      <c r="Y229" s="15">
        <f ca="1">_xll.DBRW($B$3,$Q$37,$Q$38,$Q$40,$Q$41,$Q$42,$P229,Y$2,Y$4,Y$3)</f>
        <v>-275719.56</v>
      </c>
      <c r="Z229" s="15">
        <f ca="1">_xll.DBRW($B$3,$Q$37,$Q$38,$Q$40,$Q$41,$Q$42,$P229,Z$2,Z$4,Z$3)</f>
        <v>-337981.59</v>
      </c>
      <c r="AA229" s="15">
        <f ca="1">_xll.DBRW($B$3,$Q$37,$Q$38,$Q$40,$Q$41,$Q$42,$P229,AA$2,AA$4,AA$3)</f>
        <v>-510224.63000000006</v>
      </c>
      <c r="AB229" s="15">
        <f ca="1">_xll.DBRW($B$3,$Q$37,$Q$38,$Q$40,$Q$41,$Q$42,$P229,AB$2,AB$4,AB$3)</f>
        <v>-345286.74</v>
      </c>
      <c r="AC229" s="15">
        <f ca="1">_xll.DBRW($B$3,$Q$37,$Q$38,$Q$40,$Q$41,$Q$42,$P229,AC$2,AC$4,AC$3)</f>
        <v>-481109.89999999985</v>
      </c>
      <c r="AD229" s="15">
        <f ca="1">_xll.DBRW($B$3,$Q$37,$Q$38,$Q$40,$Q$41,$Q$42,$P229,AD$2,AD$4,AD$3)</f>
        <v>-123152.48000000001</v>
      </c>
      <c r="AE229" s="15">
        <f ca="1">_xll.DBRW($B$3,$Q$37,$Q$38,$Q$40,$Q$41,$Q$42,$P229,AE$2,AE$4,AE$3)</f>
        <v>-202327.15000000002</v>
      </c>
      <c r="AF229" s="15">
        <f ca="1">_xll.DBRW($B$3,$Q$37,$Q$38,$Q$40,$Q$41,$Q$42,$P229,AF$2,AF$4,AF$3)</f>
        <v>-236323.12000000005</v>
      </c>
      <c r="AG229" s="15">
        <f ca="1">_xll.DBRW($B$3,$Q$37,$Q$38,$Q$40,$Q$41,$Q$42,$P229,AG$2,AG$4,AG$3)</f>
        <v>-131415.44999999998</v>
      </c>
      <c r="AH229" s="15">
        <f t="shared" ca="1" si="276"/>
        <v>-402210.2900000001</v>
      </c>
      <c r="AI229" s="15">
        <f t="shared" ca="1" si="277"/>
        <v>-152567.07999999999</v>
      </c>
      <c r="AJ229" s="15">
        <f t="shared" ca="1" si="278"/>
        <v>-135654.44</v>
      </c>
      <c r="AK229" s="15">
        <f t="shared" ca="1" si="279"/>
        <v>-273901.51</v>
      </c>
      <c r="AL229" s="15">
        <f t="shared" ca="1" si="280"/>
        <v>-213871.29</v>
      </c>
      <c r="AM229" s="20"/>
      <c r="AN229" s="16">
        <f ca="1">_xll.DBRW($B$3,$Q$37,$Q$38,$Q$40,$Q$41,$Q$42,$P229,AN$2,AN$4,AN$3)</f>
        <v>0.30714725300702561</v>
      </c>
      <c r="AO229" s="16">
        <f ca="1">_xll.DBRW($B$3,$Q$37,$Q$38,$Q$40,$Q$41,$Q$42,$P229,AO$2,AO$4,AO$3)</f>
        <v>0.29135812696975699</v>
      </c>
      <c r="AP229" s="17">
        <f t="shared" ca="1" si="281"/>
        <v>-1.5789126037268619</v>
      </c>
      <c r="AQ229" s="14">
        <f t="shared" ca="1" si="282"/>
        <v>-45407.711365255294</v>
      </c>
      <c r="AR229" s="18">
        <f ca="1">_xll.DBRW($B$3,$Q$37,$Q$38,$Q$40,$Q$41,$Q$42,$P229,AR$2,AR$4,AR$3)</f>
        <v>37388.083988390375</v>
      </c>
      <c r="AS229" s="19">
        <f ca="1">_xll.DBRW($B$3,$Q$37,$Q$38,$Q$40,$Q$41,$Q$42,$P229,AS$2,AS$4,AS$3)</f>
        <v>4.2444387740143143E-5</v>
      </c>
      <c r="AT229" s="18">
        <f ca="1">_xll.DBRW($B$3,$Q$37,$Q$38,$Q$40,$Q$41,$Q$42,$P229,AT$2,AT$4,AT$3)</f>
        <v>5.1666238852150173</v>
      </c>
      <c r="AU229" s="15">
        <f ca="1">_xll.DBRW($B$3,$Q$37,$Q$38,$Q$40,$Q$41,$Q$42,$P229,AU$2,AU$4,AU$3)</f>
        <v>23.625714285714285</v>
      </c>
      <c r="AV229" s="15">
        <f ca="1">_xll.DBRW($B$3,$Q$37,$Q$38,$Q$40,$Q$41,$Q$42,$P229,AV$2,AV$4,AV$3)</f>
        <v>556627.52</v>
      </c>
      <c r="AW229" s="18">
        <f ca="1">_xll.DBRW($B$3,$Q$37,$Q$38,$Q$40,$Q$41,$Q$42,$P229,AW$2,AW$4,AW$3)</f>
        <v>21095.143232972805</v>
      </c>
      <c r="AX229" s="19">
        <f ca="1">_xll.DBRW($B$3,$Q$37,$Q$38,$Q$40,$Q$41,$Q$42,$P229,AX$2,AX$4,AX$3)</f>
        <v>3.5325353892462127E-5</v>
      </c>
      <c r="AY229" s="18">
        <f ca="1">_xll.DBRW($B$3,$Q$37,$Q$38,$Q$40,$Q$41,$Q$42,$P229,AY$2,AY$4,AY$3)</f>
        <v>2.5576544161210002</v>
      </c>
      <c r="AZ229" s="15">
        <f ca="1">_xll.DBRW($B$3,$Q$37,$Q$38,$Q$40,$Q$41,$Q$42,$P229,AZ$2,AZ$4,AZ$3)</f>
        <v>22.806666666666668</v>
      </c>
      <c r="BA229" s="15">
        <f ca="1">_xll.DBRW($B$3,$Q$37,$Q$38,$Q$40,$Q$41,$Q$42,$P229,BA$2,BA$4,BA$3)</f>
        <v>645617.5</v>
      </c>
      <c r="BB229" s="18">
        <f t="shared" ca="1" si="283"/>
        <v>16292.94075541757</v>
      </c>
      <c r="BC229" s="18">
        <f t="shared" ca="1" si="284"/>
        <v>7.1190338476810166E-6</v>
      </c>
      <c r="BD229" s="18">
        <f t="shared" ca="1" si="285"/>
        <v>2.6089694690940171</v>
      </c>
      <c r="BE229" s="15">
        <f t="shared" ca="1" si="286"/>
        <v>-384932.36316156539</v>
      </c>
      <c r="BF229" s="15">
        <f t="shared" ca="1" si="287"/>
        <v>-178013.39938711465</v>
      </c>
      <c r="BG229" s="15">
        <f t="shared" ca="1" si="288"/>
        <v>446046.67541972979</v>
      </c>
      <c r="BH229" s="15">
        <f t="shared" ca="1" si="289"/>
        <v>71491.37576369493</v>
      </c>
      <c r="BI229" s="15">
        <f t="shared" ca="1" si="290"/>
        <v>0</v>
      </c>
      <c r="BJ229" s="15">
        <f t="shared" ca="1" si="291"/>
        <v>-45407.711365255353</v>
      </c>
      <c r="BK229" s="15">
        <f t="shared" ca="1" si="292"/>
        <v>-356802.5786347448</v>
      </c>
      <c r="BL229" s="15">
        <f t="shared" ca="1" si="293"/>
        <v>-402210.29000000015</v>
      </c>
      <c r="BM229" s="16">
        <f ca="1">_xll.DBRW($B$3,$Q$37,$Q$38,$Q$40,$Q$41,$Q$42,$P229,BM$2,BM$4,BM$3)</f>
        <v>9.5872942125669949E-2</v>
      </c>
      <c r="BN229" s="16">
        <f ca="1">_xll.DBRW($B$3,$Q$37,$Q$38,$Q$40,$Q$41,$Q$42,$P229,BN$2,BN$4,BN$3)</f>
        <v>7.4580622648755451E-2</v>
      </c>
      <c r="BO229" s="17">
        <f t="shared" ca="1" si="294"/>
        <v>-2.1292319476914496</v>
      </c>
      <c r="BP229" s="14">
        <f t="shared" ca="1" si="295"/>
        <v>-61234.263050559006</v>
      </c>
      <c r="BQ229" s="15">
        <f ca="1">_xll.DBRW($B$3,$Q$37,$Q$38,$Q$40,$Q$41,$Q$42,$P229,BQ$2,BQ$4,BQ$3)</f>
        <v>0.49533943273232339</v>
      </c>
      <c r="BR229" s="15">
        <f ca="1">_xll.DBRW($B$3,$Q$37,$Q$38,$Q$40,$Q$41,$Q$42,$P229,BR$2,BR$4,BR$3)</f>
        <v>1</v>
      </c>
      <c r="BS229" s="15">
        <f ca="1">_xll.DBRW($B$3,$Q$37,$Q$38,$Q$40,$Q$41,$Q$42,$P229,BS$2,BS$4,BS$3)</f>
        <v>5.1666238852150173</v>
      </c>
      <c r="BT229" s="15">
        <f ca="1">_xll.DBRW($B$3,$Q$37,$Q$38,$Q$40,$Q$41,$Q$42,$P229,BT$2,BT$4,BT$3)</f>
        <v>556627.52</v>
      </c>
      <c r="BU229" s="15">
        <f ca="1">_xll.DBRW($B$3,$Q$37,$Q$38,$Q$40,$Q$41,$Q$42,$P229,BU$2,BU$4,BU$3)</f>
        <v>556627.52</v>
      </c>
      <c r="BV229" s="15">
        <f ca="1">_xll.DBRW($B$3,$Q$37,$Q$38,$Q$40,$Q$41,$Q$42,$P229,BV$2,BV$4,BV$3)</f>
        <v>0.19075145887464329</v>
      </c>
      <c r="BW229" s="15">
        <f ca="1">_xll.DBRW($B$3,$Q$37,$Q$38,$Q$40,$Q$41,$Q$42,$P229,BW$2,BW$4,BW$3)</f>
        <v>1</v>
      </c>
      <c r="BX229" s="15">
        <f ca="1">_xll.DBRW($B$3,$Q$37,$Q$38,$Q$40,$Q$41,$Q$42,$P229,BX$2,BX$4,BX$3)</f>
        <v>2.5576544161210002</v>
      </c>
      <c r="BY229" s="15">
        <f ca="1">_xll.DBRW($B$3,$Q$37,$Q$38,$Q$40,$Q$41,$Q$42,$P229,BY$2,BY$4,BY$3)</f>
        <v>645617.5</v>
      </c>
      <c r="BZ229" s="15">
        <f ca="1">_xll.DBRW($B$3,$Q$37,$Q$38,$Q$40,$Q$41,$Q$42,$P229,BZ$2,BZ$4,BZ$3)</f>
        <v>645617.5</v>
      </c>
      <c r="CA229" s="15">
        <f t="shared" ca="1" si="296"/>
        <v>0.30458797385768011</v>
      </c>
      <c r="CB229" s="15">
        <f t="shared" ca="1" si="297"/>
        <v>0</v>
      </c>
      <c r="CC229" s="15">
        <f t="shared" ca="1" si="298"/>
        <v>2.6089694690940171</v>
      </c>
      <c r="CD229" s="15">
        <f t="shared" ca="1" si="299"/>
        <v>-169542.04851022532</v>
      </c>
      <c r="CE229" s="15">
        <f t="shared" ca="1" si="300"/>
        <v>0</v>
      </c>
      <c r="CF229" s="15">
        <f t="shared" ca="1" si="301"/>
        <v>139229.00719182103</v>
      </c>
      <c r="CG229" s="15">
        <f t="shared" ca="1" si="302"/>
        <v>-30921.221732154721</v>
      </c>
      <c r="CH229" s="15">
        <f t="shared" ca="1" si="303"/>
        <v>0</v>
      </c>
      <c r="CI229" s="15">
        <f t="shared" ca="1" si="304"/>
        <v>-61234.263050559006</v>
      </c>
      <c r="CJ229" s="15">
        <f t="shared" ca="1" si="305"/>
        <v>-91332.816949440981</v>
      </c>
      <c r="CK229" s="15">
        <f t="shared" ca="1" si="306"/>
        <v>-152567.07999999999</v>
      </c>
      <c r="CL229" s="16">
        <f ca="1">_xll.DBRW($B$3,$Q$37,$Q$38,$Q$40,$Q$41,$Q$42,$P229,CL$2,CL$4,CL$3)</f>
        <v>0.11752263574485579</v>
      </c>
      <c r="CM229" s="16">
        <f ca="1">_xll.DBRW($B$3,$Q$37,$Q$38,$Q$40,$Q$41,$Q$42,$P229,CM$2,CM$4,CM$3)</f>
        <v>0.12252846898209555</v>
      </c>
      <c r="CN229" s="17">
        <f t="shared" ca="1" si="307"/>
        <v>0.50058332372397563</v>
      </c>
      <c r="CO229" s="14">
        <f t="shared" ca="1" si="308"/>
        <v>14396.200919712603</v>
      </c>
      <c r="CP229" s="15">
        <f ca="1">_xll.DBRW($B$3,$Q$37,$Q$38,$Q$40,$Q$41,$Q$42,$P229,CP$2,CP$4,CP$3)</f>
        <v>1.8443895960283003</v>
      </c>
      <c r="CQ229" s="15">
        <f ca="1">_xll.DBRW($B$3,$Q$37,$Q$38,$Q$40,$Q$41,$Q$42,$P229,CQ$2,CQ$4,CQ$3)</f>
        <v>0.32921203752196798</v>
      </c>
      <c r="CR229" s="15">
        <f ca="1">_xll.DBRW($B$3,$Q$37,$Q$38,$Q$40,$Q$41,$Q$42,$P229,CR$2,CR$4,CR$3)</f>
        <v>5.1666238852150173</v>
      </c>
      <c r="CS229" s="15">
        <f ca="1">_xll.DBRW($B$3,$Q$37,$Q$38,$Q$40,$Q$41,$Q$42,$P229,CS$2,CS$4,CS$3)</f>
        <v>183248.47999999998</v>
      </c>
      <c r="CT229" s="15">
        <f ca="1">_xll.DBRW($B$3,$Q$37,$Q$38,$Q$40,$Q$41,$Q$42,$P229,CT$2,CT$4,CT$3)</f>
        <v>556627.52</v>
      </c>
      <c r="CU229" s="15">
        <f ca="1">_xll.DBRW($B$3,$Q$37,$Q$38,$Q$40,$Q$41,$Q$42,$P229,CU$2,CU$4,CU$3)</f>
        <v>0.97296351510947121</v>
      </c>
      <c r="CV229" s="15">
        <f ca="1">_xll.DBRW($B$3,$Q$37,$Q$38,$Q$40,$Q$41,$Q$42,$P229,CV$2,CV$4,CV$3)</f>
        <v>0.32209376294787545</v>
      </c>
      <c r="CW229" s="15">
        <f ca="1">_xll.DBRW($B$3,$Q$37,$Q$38,$Q$40,$Q$41,$Q$42,$P229,CW$2,CW$4,CW$3)</f>
        <v>2.5576544161210002</v>
      </c>
      <c r="CX229" s="15">
        <f ca="1">_xll.DBRW($B$3,$Q$37,$Q$38,$Q$40,$Q$41,$Q$42,$P229,CX$2,CX$4,CX$3)</f>
        <v>207949.37</v>
      </c>
      <c r="CY229" s="15">
        <f ca="1">_xll.DBRW($B$3,$Q$37,$Q$38,$Q$40,$Q$41,$Q$42,$P229,CY$2,CY$4,CY$3)</f>
        <v>645617.5</v>
      </c>
      <c r="CZ229" s="15">
        <f t="shared" ca="1" si="309"/>
        <v>0.87142608091882912</v>
      </c>
      <c r="DA229" s="15">
        <f t="shared" ca="1" si="310"/>
        <v>7.1182745740925313E-3</v>
      </c>
      <c r="DB229" s="15">
        <f t="shared" ca="1" si="311"/>
        <v>2.6089694690940171</v>
      </c>
      <c r="DC229" s="15">
        <f t="shared" ca="1" si="312"/>
        <v>-159687.50476073241</v>
      </c>
      <c r="DD229" s="15">
        <f t="shared" ca="1" si="313"/>
        <v>-7469.3956709671083</v>
      </c>
      <c r="DE229" s="15">
        <f t="shared" ca="1" si="314"/>
        <v>170669.21630374395</v>
      </c>
      <c r="DF229" s="15">
        <f t="shared" ca="1" si="315"/>
        <v>10883.885047668184</v>
      </c>
      <c r="DG229" s="15">
        <f t="shared" ca="1" si="316"/>
        <v>0</v>
      </c>
      <c r="DH229" s="15">
        <f t="shared" ca="1" si="317"/>
        <v>14396.200919712603</v>
      </c>
      <c r="DI229" s="15">
        <f t="shared" ca="1" si="318"/>
        <v>-150050.6409197126</v>
      </c>
      <c r="DJ229" s="15">
        <f t="shared" ca="1" si="319"/>
        <v>-135654.44</v>
      </c>
      <c r="DK229" s="16">
        <f ca="1">_xll.DBRW($B$3,$Q$37,$Q$38,$Q$40,$Q$41,$Q$42,$P229,DK$2,DK$4,DK$3)</f>
        <v>0.17741482114319843</v>
      </c>
      <c r="DL229" s="16">
        <f ca="1">_xll.DBRW($B$3,$Q$37,$Q$38,$Q$40,$Q$41,$Q$42,$P229,DL$2,DL$4,DL$3)</f>
        <v>0.14311628507924937</v>
      </c>
      <c r="DM229" s="17">
        <f t="shared" ca="1" si="320"/>
        <v>-3.4298536063949059</v>
      </c>
      <c r="DN229" s="14">
        <f t="shared" ca="1" si="321"/>
        <v>-98638.646760211588</v>
      </c>
      <c r="DO229" s="15">
        <f ca="1">_xll.DBRW($B$3,$Q$37,$Q$38,$Q$40,$Q$41,$Q$42,$P229,DO$2,DO$4,DO$3)</f>
        <v>1.3802438958806389</v>
      </c>
      <c r="DP229" s="15">
        <f ca="1">_xll.DBRW($B$3,$Q$37,$Q$38,$Q$40,$Q$41,$Q$42,$P229,DP$2,DP$4,DP$3)</f>
        <v>0.66411136122051606</v>
      </c>
      <c r="DQ229" s="15">
        <f ca="1">_xll.DBRW($B$3,$Q$37,$Q$38,$Q$40,$Q$41,$Q$42,$P229,DQ$2,DQ$4,DQ$3)</f>
        <v>5.1666238852150173</v>
      </c>
      <c r="DR229" s="15">
        <f ca="1">_xll.DBRW($B$3,$Q$37,$Q$38,$Q$40,$Q$41,$Q$42,$P229,DR$2,DR$4,DR$3)</f>
        <v>369662.66000000003</v>
      </c>
      <c r="DS229" s="15">
        <f ca="1">_xll.DBRW($B$3,$Q$37,$Q$38,$Q$40,$Q$41,$Q$42,$P229,DS$2,DS$4,DS$3)</f>
        <v>556627.52</v>
      </c>
      <c r="DT229" s="15">
        <f ca="1">_xll.DBRW($B$3,$Q$37,$Q$38,$Q$40,$Q$41,$Q$42,$P229,DT$2,DT$4,DT$3)</f>
        <v>0</v>
      </c>
      <c r="DU229" s="15">
        <f ca="1">_xll.DBRW($B$3,$Q$37,$Q$38,$Q$40,$Q$41,$Q$42,$P229,DU$2,DU$4,DU$3)</f>
        <v>0</v>
      </c>
      <c r="DV229" s="15">
        <f ca="1">_xll.DBRW($B$3,$Q$37,$Q$38,$Q$40,$Q$41,$Q$42,$P229,DV$2,DV$4,DV$3)</f>
        <v>2.5576544161210002</v>
      </c>
      <c r="DW229" s="15">
        <f ca="1">_xll.DBRW($B$3,$Q$37,$Q$38,$Q$40,$Q$41,$Q$42,$P229,DW$2,DW$4,DW$3)</f>
        <v>0</v>
      </c>
      <c r="DX229" s="15">
        <f ca="1">_xll.DBRW($B$3,$Q$37,$Q$38,$Q$40,$Q$41,$Q$42,$P229,DX$2,DX$4,DX$3)</f>
        <v>645617.5</v>
      </c>
      <c r="DY229" s="15">
        <f t="shared" ca="1" si="322"/>
        <v>1.3802438958806389</v>
      </c>
      <c r="DZ229" s="15">
        <f t="shared" ca="1" si="323"/>
        <v>0.66411136122051606</v>
      </c>
      <c r="EA229" s="15">
        <f t="shared" ca="1" si="324"/>
        <v>2.6089694690940171</v>
      </c>
      <c r="EB229" s="15">
        <f t="shared" ca="1" si="325"/>
        <v>0</v>
      </c>
      <c r="EC229" s="15">
        <f t="shared" ca="1" si="326"/>
        <v>0</v>
      </c>
      <c r="ED229" s="15">
        <f t="shared" ca="1" si="327"/>
        <v>257646.09764977946</v>
      </c>
      <c r="EE229" s="15">
        <f t="shared" ca="1" si="328"/>
        <v>0</v>
      </c>
      <c r="EF229" s="15">
        <f t="shared" ca="1" si="329"/>
        <v>-356284.74440999096</v>
      </c>
      <c r="EG229" s="15">
        <f t="shared" ca="1" si="330"/>
        <v>-98638.646760211501</v>
      </c>
      <c r="EH229" s="15">
        <f t="shared" ca="1" si="331"/>
        <v>-175262.86323978842</v>
      </c>
      <c r="EI229" s="15">
        <f t="shared" ca="1" si="332"/>
        <v>-273901.50999999989</v>
      </c>
      <c r="EJ229" s="16">
        <f ca="1">_xll.DBRW($B$3,$Q$37,$Q$38,$Q$40,$Q$41,$Q$42,$P229,EJ$2,EJ$4,EJ$3)</f>
        <v>0.12006277552735557</v>
      </c>
      <c r="EK229" s="16">
        <f ca="1">_xll.DBRW($B$3,$Q$37,$Q$38,$Q$40,$Q$41,$Q$42,$P229,EK$2,EK$4,EK$3)</f>
        <v>7.9584642442169146E-2</v>
      </c>
      <c r="EL229" s="17">
        <f t="shared" ca="1" si="333"/>
        <v>-4.0478133085186423</v>
      </c>
      <c r="EM229" s="14">
        <f t="shared" ca="1" si="334"/>
        <v>-116410.45738681665</v>
      </c>
      <c r="EN229" s="15">
        <f ca="1">_xll.DBRW($B$3,$Q$37,$Q$38,$Q$40,$Q$41,$Q$42,$P229,EN$2,EN$4,EN$3)</f>
        <v>0.6203192037648444</v>
      </c>
      <c r="EO229" s="15">
        <f ca="1">_xll.DBRW($B$3,$Q$37,$Q$38,$Q$40,$Q$41,$Q$42,$P229,EO$2,EO$4,EO$3)</f>
        <v>1</v>
      </c>
      <c r="EP229" s="15">
        <f ca="1">_xll.DBRW($B$3,$Q$37,$Q$38,$Q$40,$Q$41,$Q$42,$P229,EP$2,EP$4,EP$3)</f>
        <v>5.1666238852150173</v>
      </c>
      <c r="EQ229" s="15">
        <f ca="1">_xll.DBRW($B$3,$Q$37,$Q$38,$Q$40,$Q$41,$Q$42,$P229,EQ$2,EQ$4,EQ$3)</f>
        <v>556627.52</v>
      </c>
      <c r="ER229" s="15">
        <f ca="1">_xll.DBRW($B$3,$Q$37,$Q$38,$Q$40,$Q$41,$Q$42,$P229,ER$2,ER$4,ER$3)</f>
        <v>556627.52</v>
      </c>
      <c r="ES229" s="15">
        <f ca="1">_xll.DBRW($B$3,$Q$37,$Q$38,$Q$40,$Q$41,$Q$42,$P229,ES$2,ES$4,ES$3)</f>
        <v>0.20355001219762472</v>
      </c>
      <c r="ET229" s="15">
        <f ca="1">_xll.DBRW($B$3,$Q$37,$Q$38,$Q$40,$Q$41,$Q$42,$P229,ET$2,ET$4,ET$3)</f>
        <v>1</v>
      </c>
      <c r="EU229" s="15">
        <f ca="1">_xll.DBRW($B$3,$Q$37,$Q$38,$Q$40,$Q$41,$Q$42,$P229,EU$2,EU$4,EU$3)</f>
        <v>2.5576544161210002</v>
      </c>
      <c r="EV229" s="15">
        <f ca="1">_xll.DBRW($B$3,$Q$37,$Q$38,$Q$40,$Q$41,$Q$42,$P229,EV$2,EV$4,EV$3)</f>
        <v>645617.5</v>
      </c>
      <c r="EW229" s="15">
        <f ca="1">_xll.DBRW($B$3,$Q$37,$Q$38,$Q$40,$Q$41,$Q$42,$P229,EW$2,EW$4,EW$3)</f>
        <v>645617.5</v>
      </c>
      <c r="EX229" s="15">
        <f t="shared" ca="1" si="335"/>
        <v>0.4167691915672197</v>
      </c>
      <c r="EY229" s="15">
        <f t="shared" ca="1" si="336"/>
        <v>0</v>
      </c>
      <c r="EZ229" s="15">
        <f t="shared" ca="1" si="337"/>
        <v>2.6089694690940171</v>
      </c>
      <c r="FA229" s="15">
        <f t="shared" ca="1" si="338"/>
        <v>-231985.20151446643</v>
      </c>
      <c r="FB229" s="15">
        <f t="shared" ca="1" si="339"/>
        <v>0</v>
      </c>
      <c r="FC229" s="15">
        <f t="shared" ca="1" si="340"/>
        <v>174358.06878083092</v>
      </c>
      <c r="FD229" s="15">
        <f t="shared" ca="1" si="341"/>
        <v>-58783.324653181131</v>
      </c>
      <c r="FE229" s="15">
        <f t="shared" ca="1" si="342"/>
        <v>0</v>
      </c>
      <c r="FF229" s="15">
        <f t="shared" ca="1" si="343"/>
        <v>-116410.45738681665</v>
      </c>
      <c r="FG229" s="15">
        <f t="shared" ca="1" si="344"/>
        <v>-97460.83261318336</v>
      </c>
      <c r="FH229" s="15">
        <f t="shared" ca="1" si="345"/>
        <v>-213871.29</v>
      </c>
      <c r="FI229" s="20"/>
      <c r="FJ229" s="85">
        <f t="shared" ca="1" si="346"/>
        <v>-870909.73235687031</v>
      </c>
      <c r="FK229" s="21"/>
      <c r="FL229" s="22"/>
      <c r="FM229" s="104">
        <f ca="1">_xll.DBRW($B$3,$Q$37,$Q$38,$Q$40,$Q$41,$Q$42,$P229,FM$2,FM$4,FM$3)</f>
        <v>523352.3299999999</v>
      </c>
      <c r="FN229" s="105">
        <f t="shared" ca="1" si="347"/>
        <v>0.18197957245189464</v>
      </c>
      <c r="FO229" s="104">
        <f ca="1">_xll.DBRW($B$3,$Q$37,$Q$38,$Q$40,$Q$41,$Q$42,$P229,FO$2,FO$4,FO$3)</f>
        <v>476938.35000000003</v>
      </c>
      <c r="FP229" s="105">
        <f t="shared" ca="1" si="348"/>
        <v>0.2888318538779735</v>
      </c>
      <c r="FQ229" s="86">
        <f t="shared" ca="1" si="349"/>
        <v>46413.979999999865</v>
      </c>
      <c r="FR229" s="103">
        <f t="shared" ca="1" si="350"/>
        <v>-10.685228142607887</v>
      </c>
      <c r="FS229" s="23"/>
      <c r="FU229" s="37"/>
      <c r="FV229" s="37"/>
      <c r="FW229" s="37"/>
      <c r="FX229" s="37"/>
      <c r="FY229" s="37"/>
      <c r="FZ229" s="37"/>
      <c r="GA229" s="37"/>
      <c r="GB229" s="37"/>
      <c r="GC229" s="37"/>
      <c r="GD229" s="37"/>
      <c r="GE229" s="37"/>
      <c r="GF229" s="37"/>
      <c r="GG229" s="37"/>
    </row>
    <row r="230" spans="1:189" ht="15" customHeight="1" x14ac:dyDescent="0.25">
      <c r="A230">
        <f t="shared" ca="1" si="272"/>
        <v>1</v>
      </c>
      <c r="C230" s="30"/>
      <c r="D230" s="30"/>
      <c r="E230" s="30">
        <f t="shared" ca="1" si="352"/>
        <v>0</v>
      </c>
      <c r="F230" s="30"/>
      <c r="G230" s="30"/>
      <c r="H230" s="30"/>
      <c r="I230" s="30">
        <f t="shared" ca="1" si="351"/>
        <v>0</v>
      </c>
      <c r="J230" s="30">
        <f t="shared" ca="1" si="273"/>
        <v>0</v>
      </c>
      <c r="K230" s="4"/>
      <c r="L230" s="9"/>
      <c r="M230" s="10"/>
      <c r="N230" s="9"/>
      <c r="O230" s="11"/>
      <c r="P230" s="130" t="s">
        <v>227</v>
      </c>
      <c r="Q230" s="130"/>
      <c r="R230" s="12"/>
      <c r="S230" s="13"/>
      <c r="T230" s="84">
        <f ca="1">_xll.DBRW($B$3,$Q$37,$Q$38,$Q$40,$Q$41,$Q$42,$P230,T$2,T$4,T$3)</f>
        <v>3347374.29</v>
      </c>
      <c r="U230" s="84">
        <f ca="1">_xll.DBRW($B$3,$Q$37,$Q$38,$Q$40,$Q$41,$Q$42,$P230,U$2,U$4,U$3)</f>
        <v>2038407.2599999998</v>
      </c>
      <c r="V230" s="85">
        <f t="shared" ca="1" si="274"/>
        <v>1308967.0300000003</v>
      </c>
      <c r="W230" s="106">
        <f t="shared" ca="1" si="275"/>
        <v>0.64215186812079961</v>
      </c>
      <c r="X230" s="15">
        <f ca="1">_xll.DBRW($B$3,$Q$37,$Q$38,$Q$40,$Q$41,$Q$42,$P230,X$2,X$4,X$3)</f>
        <v>-1310715.3700000001</v>
      </c>
      <c r="Y230" s="15">
        <f ca="1">_xll.DBRW($B$3,$Q$37,$Q$38,$Q$40,$Q$41,$Q$42,$P230,Y$2,Y$4,Y$3)</f>
        <v>-314441.67999999993</v>
      </c>
      <c r="Z230" s="15">
        <f ca="1">_xll.DBRW($B$3,$Q$37,$Q$38,$Q$40,$Q$41,$Q$42,$P230,Z$2,Z$4,Z$3)</f>
        <v>-375799.87</v>
      </c>
      <c r="AA230" s="15">
        <f ca="1">_xll.DBRW($B$3,$Q$37,$Q$38,$Q$40,$Q$41,$Q$42,$P230,AA$2,AA$4,AA$3)</f>
        <v>-404625.62</v>
      </c>
      <c r="AB230" s="15">
        <f ca="1">_xll.DBRW($B$3,$Q$37,$Q$38,$Q$40,$Q$41,$Q$42,$P230,AB$2,AB$4,AB$3)</f>
        <v>-616205.66</v>
      </c>
      <c r="AC230" s="15">
        <f ca="1">_xll.DBRW($B$3,$Q$37,$Q$38,$Q$40,$Q$41,$Q$42,$P230,AC$2,AC$4,AC$3)</f>
        <v>-761287.53</v>
      </c>
      <c r="AD230" s="15">
        <f ca="1">_xll.DBRW($B$3,$Q$37,$Q$38,$Q$40,$Q$41,$Q$42,$P230,AD$2,AD$4,AD$3)</f>
        <v>-169574.37999999998</v>
      </c>
      <c r="AE230" s="15">
        <f ca="1">_xll.DBRW($B$3,$Q$37,$Q$38,$Q$40,$Q$41,$Q$42,$P230,AE$2,AE$4,AE$3)</f>
        <v>-273249.93000000011</v>
      </c>
      <c r="AF230" s="15">
        <f ca="1">_xll.DBRW($B$3,$Q$37,$Q$38,$Q$40,$Q$41,$Q$42,$P230,AF$2,AF$4,AF$3)</f>
        <v>-221961.18</v>
      </c>
      <c r="AG230" s="15">
        <f ca="1">_xll.DBRW($B$3,$Q$37,$Q$38,$Q$40,$Q$41,$Q$42,$P230,AG$2,AG$4,AG$3)</f>
        <v>-395063.06999999995</v>
      </c>
      <c r="AH230" s="15">
        <f t="shared" ca="1" si="276"/>
        <v>-549427.84000000008</v>
      </c>
      <c r="AI230" s="15">
        <f t="shared" ca="1" si="277"/>
        <v>-144867.29999999996</v>
      </c>
      <c r="AJ230" s="15">
        <f t="shared" ca="1" si="278"/>
        <v>-102549.93999999989</v>
      </c>
      <c r="AK230" s="15">
        <f t="shared" ca="1" si="279"/>
        <v>-182664.44</v>
      </c>
      <c r="AL230" s="15">
        <f t="shared" ca="1" si="280"/>
        <v>-221142.59000000008</v>
      </c>
      <c r="AM230" s="20"/>
      <c r="AN230" s="16">
        <f ca="1">_xll.DBRW($B$3,$Q$37,$Q$38,$Q$40,$Q$41,$Q$42,$P230,AN$2,AN$4,AN$3)</f>
        <v>0.39156522588933435</v>
      </c>
      <c r="AO230" s="16">
        <f ca="1">_xll.DBRW($B$3,$Q$37,$Q$38,$Q$40,$Q$41,$Q$42,$P230,AO$2,AO$4,AO$3)</f>
        <v>0.37347175166556268</v>
      </c>
      <c r="AP230" s="17">
        <f t="shared" ca="1" si="281"/>
        <v>-1.8093474223771666</v>
      </c>
      <c r="AQ230" s="14">
        <f t="shared" ca="1" si="282"/>
        <v>-60565.630433430779</v>
      </c>
      <c r="AR230" s="18">
        <f ca="1">_xll.DBRW($B$3,$Q$37,$Q$38,$Q$40,$Q$41,$Q$42,$P230,AR$2,AR$4,AR$3)</f>
        <v>36688.605654114603</v>
      </c>
      <c r="AS230" s="19">
        <f ca="1">_xll.DBRW($B$3,$Q$37,$Q$38,$Q$40,$Q$41,$Q$42,$P230,AS$2,AS$4,AS$3)</f>
        <v>6.8281200703896556E-5</v>
      </c>
      <c r="AT230" s="18">
        <f ca="1">_xll.DBRW($B$3,$Q$37,$Q$38,$Q$40,$Q$41,$Q$42,$P230,AT$2,AT$4,AT$3)</f>
        <v>6.3977643584793871</v>
      </c>
      <c r="AU230" s="15">
        <f ca="1">_xll.DBRW($B$3,$Q$37,$Q$38,$Q$40,$Q$41,$Q$42,$P230,AU$2,AU$4,AU$3)</f>
        <v>35.725407020285715</v>
      </c>
      <c r="AV230" s="15">
        <f ca="1">_xll.DBRW($B$3,$Q$37,$Q$38,$Q$40,$Q$41,$Q$42,$P230,AV$2,AV$4,AV$3)</f>
        <v>523210</v>
      </c>
      <c r="AW230" s="18">
        <f ca="1">_xll.DBRW($B$3,$Q$37,$Q$38,$Q$40,$Q$41,$Q$42,$P230,AW$2,AW$4,AW$3)</f>
        <v>23852.244358234148</v>
      </c>
      <c r="AX230" s="19">
        <f ca="1">_xll.DBRW($B$3,$Q$37,$Q$38,$Q$40,$Q$41,$Q$42,$P230,AX$2,AX$4,AX$3)</f>
        <v>6.0563205140180263E-5</v>
      </c>
      <c r="AY230" s="18">
        <f ca="1">_xll.DBRW($B$3,$Q$37,$Q$38,$Q$40,$Q$41,$Q$42,$P230,AY$2,AY$4,AY$3)</f>
        <v>3.8679454648956351</v>
      </c>
      <c r="AZ230" s="15">
        <f ca="1">_xll.DBRW($B$3,$Q$37,$Q$38,$Q$40,$Q$41,$Q$42,$P230,AZ$2,AZ$4,AZ$3)</f>
        <v>31.916809108875</v>
      </c>
      <c r="BA230" s="15">
        <f ca="1">_xll.DBRW($B$3,$Q$37,$Q$38,$Q$40,$Q$41,$Q$42,$P230,BA$2,BA$4,BA$3)</f>
        <v>527000</v>
      </c>
      <c r="BB230" s="18">
        <f t="shared" ca="1" si="283"/>
        <v>12836.361295880455</v>
      </c>
      <c r="BC230" s="18">
        <f t="shared" ca="1" si="284"/>
        <v>7.7179955637162923E-6</v>
      </c>
      <c r="BD230" s="18">
        <f t="shared" ca="1" si="285"/>
        <v>2.529818893583752</v>
      </c>
      <c r="BE230" s="15">
        <f t="shared" ca="1" si="286"/>
        <v>-458584.23195477144</v>
      </c>
      <c r="BF230" s="15">
        <f t="shared" ca="1" si="287"/>
        <v>-167033.68633710739</v>
      </c>
      <c r="BG230" s="15">
        <f t="shared" ca="1" si="288"/>
        <v>518286.1264250644</v>
      </c>
      <c r="BH230" s="15">
        <f t="shared" ca="1" si="289"/>
        <v>46766.161433383648</v>
      </c>
      <c r="BI230" s="15">
        <f t="shared" ca="1" si="290"/>
        <v>0</v>
      </c>
      <c r="BJ230" s="15">
        <f t="shared" ca="1" si="291"/>
        <v>-60565.630433430837</v>
      </c>
      <c r="BK230" s="15">
        <f t="shared" ca="1" si="292"/>
        <v>-488862.20956656931</v>
      </c>
      <c r="BL230" s="15">
        <f t="shared" ca="1" si="293"/>
        <v>-549427.84000000008</v>
      </c>
      <c r="BM230" s="16">
        <f ca="1">_xll.DBRW($B$3,$Q$37,$Q$38,$Q$40,$Q$41,$Q$42,$P230,BM$2,BM$4,BM$3)</f>
        <v>9.3936815174618535E-2</v>
      </c>
      <c r="BN230" s="16">
        <f ca="1">_xll.DBRW($B$3,$Q$37,$Q$38,$Q$40,$Q$41,$Q$42,$P230,BN$2,BN$4,BN$3)</f>
        <v>8.3189646802965173E-2</v>
      </c>
      <c r="BO230" s="17">
        <f t="shared" ca="1" si="294"/>
        <v>-1.0747168371653362</v>
      </c>
      <c r="BP230" s="14">
        <f t="shared" ca="1" si="295"/>
        <v>-35974.795097573617</v>
      </c>
      <c r="BQ230" s="15">
        <f ca="1">_xll.DBRW($B$3,$Q$37,$Q$38,$Q$40,$Q$41,$Q$42,$P230,BQ$2,BQ$4,BQ$3)</f>
        <v>0.60098560807324009</v>
      </c>
      <c r="BR230" s="15">
        <f ca="1">_xll.DBRW($B$3,$Q$37,$Q$38,$Q$40,$Q$41,$Q$42,$P230,BR$2,BR$4,BR$3)</f>
        <v>1</v>
      </c>
      <c r="BS230" s="15">
        <f ca="1">_xll.DBRW($B$3,$Q$37,$Q$38,$Q$40,$Q$41,$Q$42,$P230,BS$2,BS$4,BS$3)</f>
        <v>6.3977643584793871</v>
      </c>
      <c r="BT230" s="15">
        <f ca="1">_xll.DBRW($B$3,$Q$37,$Q$38,$Q$40,$Q$41,$Q$42,$P230,BT$2,BT$4,BT$3)</f>
        <v>523210</v>
      </c>
      <c r="BU230" s="15">
        <f ca="1">_xll.DBRW($B$3,$Q$37,$Q$38,$Q$40,$Q$41,$Q$42,$P230,BU$2,BU$4,BU$3)</f>
        <v>523210</v>
      </c>
      <c r="BV230" s="15">
        <f ca="1">_xll.DBRW($B$3,$Q$37,$Q$38,$Q$40,$Q$41,$Q$42,$P230,BV$2,BV$4,BV$3)</f>
        <v>0.32177301707779882</v>
      </c>
      <c r="BW230" s="15">
        <f ca="1">_xll.DBRW($B$3,$Q$37,$Q$38,$Q$40,$Q$41,$Q$42,$P230,BW$2,BW$4,BW$3)</f>
        <v>1</v>
      </c>
      <c r="BX230" s="15">
        <f ca="1">_xll.DBRW($B$3,$Q$37,$Q$38,$Q$40,$Q$41,$Q$42,$P230,BX$2,BX$4,BX$3)</f>
        <v>3.8679454648956351</v>
      </c>
      <c r="BY230" s="15">
        <f ca="1">_xll.DBRW($B$3,$Q$37,$Q$38,$Q$40,$Q$41,$Q$42,$P230,BY$2,BY$4,BY$3)</f>
        <v>527000</v>
      </c>
      <c r="BZ230" s="15">
        <f ca="1">_xll.DBRW($B$3,$Q$37,$Q$38,$Q$40,$Q$41,$Q$42,$P230,BZ$2,BZ$4,BZ$3)</f>
        <v>527000</v>
      </c>
      <c r="CA230" s="15">
        <f t="shared" ca="1" si="296"/>
        <v>0.27921259099544127</v>
      </c>
      <c r="CB230" s="15">
        <f t="shared" ca="1" si="297"/>
        <v>0</v>
      </c>
      <c r="CC230" s="15">
        <f t="shared" ca="1" si="298"/>
        <v>2.529818893583752</v>
      </c>
      <c r="CD230" s="15">
        <f t="shared" ca="1" si="299"/>
        <v>-146086.81973472482</v>
      </c>
      <c r="CE230" s="15">
        <f t="shared" ca="1" si="300"/>
        <v>0</v>
      </c>
      <c r="CF230" s="15">
        <f t="shared" ca="1" si="301"/>
        <v>124337.26195931432</v>
      </c>
      <c r="CG230" s="15">
        <f t="shared" ca="1" si="302"/>
        <v>-14225.237322163113</v>
      </c>
      <c r="CH230" s="15">
        <f t="shared" ca="1" si="303"/>
        <v>0</v>
      </c>
      <c r="CI230" s="15">
        <f t="shared" ca="1" si="304"/>
        <v>-35974.795097573617</v>
      </c>
      <c r="CJ230" s="15">
        <f t="shared" ca="1" si="305"/>
        <v>-108892.50490242634</v>
      </c>
      <c r="CK230" s="15">
        <f t="shared" ca="1" si="306"/>
        <v>-144867.29999999996</v>
      </c>
      <c r="CL230" s="16">
        <f ca="1">_xll.DBRW($B$3,$Q$37,$Q$38,$Q$40,$Q$41,$Q$42,$P230,CL$2,CL$4,CL$3)</f>
        <v>0.1122670599229583</v>
      </c>
      <c r="CM230" s="16">
        <f ca="1">_xll.DBRW($B$3,$Q$37,$Q$38,$Q$40,$Q$41,$Q$42,$P230,CM$2,CM$4,CM$3)</f>
        <v>0.13405070486257989</v>
      </c>
      <c r="CN230" s="17">
        <f t="shared" ca="1" si="307"/>
        <v>2.1783644939621594</v>
      </c>
      <c r="CO230" s="14">
        <f t="shared" ca="1" si="308"/>
        <v>72918.013013377902</v>
      </c>
      <c r="CP230" s="15">
        <f ca="1">_xll.DBRW($B$3,$Q$37,$Q$38,$Q$40,$Q$41,$Q$42,$P230,CP$2,CP$4,CP$3)</f>
        <v>1.7728750495348442</v>
      </c>
      <c r="CQ230" s="15">
        <f ca="1">_xll.DBRW($B$3,$Q$37,$Q$38,$Q$40,$Q$41,$Q$42,$P230,CQ$2,CQ$4,CQ$3)</f>
        <v>0.40513751648477669</v>
      </c>
      <c r="CR230" s="15">
        <f ca="1">_xll.DBRW($B$3,$Q$37,$Q$38,$Q$40,$Q$41,$Q$42,$P230,CR$2,CR$4,CR$3)</f>
        <v>6.3977643584793871</v>
      </c>
      <c r="CS230" s="15">
        <f ca="1">_xll.DBRW($B$3,$Q$37,$Q$38,$Q$40,$Q$41,$Q$42,$P230,CS$2,CS$4,CS$3)</f>
        <v>211972</v>
      </c>
      <c r="CT230" s="15">
        <f ca="1">_xll.DBRW($B$3,$Q$37,$Q$38,$Q$40,$Q$41,$Q$42,$P230,CT$2,CT$4,CT$3)</f>
        <v>523210</v>
      </c>
      <c r="CU230" s="15">
        <f ca="1">_xll.DBRW($B$3,$Q$37,$Q$38,$Q$40,$Q$41,$Q$42,$P230,CU$2,CU$4,CU$3)</f>
        <v>1.3040279560758417</v>
      </c>
      <c r="CV230" s="15">
        <f ca="1">_xll.DBRW($B$3,$Q$37,$Q$38,$Q$40,$Q$41,$Q$42,$P230,CV$2,CV$4,CV$3)</f>
        <v>0.39761480075901329</v>
      </c>
      <c r="CW230" s="15">
        <f ca="1">_xll.DBRW($B$3,$Q$37,$Q$38,$Q$40,$Q$41,$Q$42,$P230,CW$2,CW$4,CW$3)</f>
        <v>3.8679454648956351</v>
      </c>
      <c r="CX230" s="15">
        <f ca="1">_xll.DBRW($B$3,$Q$37,$Q$38,$Q$40,$Q$41,$Q$42,$P230,CX$2,CX$4,CX$3)</f>
        <v>209543</v>
      </c>
      <c r="CY230" s="15">
        <f ca="1">_xll.DBRW($B$3,$Q$37,$Q$38,$Q$40,$Q$41,$Q$42,$P230,CY$2,CY$4,CY$3)</f>
        <v>527000</v>
      </c>
      <c r="CZ230" s="15">
        <f t="shared" ca="1" si="309"/>
        <v>0.46884709345900255</v>
      </c>
      <c r="DA230" s="15">
        <f t="shared" ca="1" si="310"/>
        <v>7.522715725763407E-3</v>
      </c>
      <c r="DB230" s="15">
        <f t="shared" ca="1" si="311"/>
        <v>2.529818893583752</v>
      </c>
      <c r="DC230" s="15">
        <f t="shared" ca="1" si="312"/>
        <v>-99382.45609469169</v>
      </c>
      <c r="DD230" s="15">
        <f t="shared" ca="1" si="313"/>
        <v>-7109.9858113738974</v>
      </c>
      <c r="DE230" s="15">
        <f t="shared" ca="1" si="314"/>
        <v>148599.66045362139</v>
      </c>
      <c r="DF230" s="15">
        <f t="shared" ca="1" si="315"/>
        <v>30810.794465822109</v>
      </c>
      <c r="DG230" s="15">
        <f t="shared" ca="1" si="316"/>
        <v>0</v>
      </c>
      <c r="DH230" s="15">
        <f t="shared" ca="1" si="317"/>
        <v>72918.013013377902</v>
      </c>
      <c r="DI230" s="15">
        <f t="shared" ca="1" si="318"/>
        <v>-175467.95301337779</v>
      </c>
      <c r="DJ230" s="15">
        <f t="shared" ca="1" si="319"/>
        <v>-102549.93999999989</v>
      </c>
      <c r="DK230" s="16">
        <f ca="1">_xll.DBRW($B$3,$Q$37,$Q$38,$Q$40,$Q$41,$Q$42,$P230,DK$2,DK$4,DK$3)</f>
        <v>0.12087851101945339</v>
      </c>
      <c r="DL230" s="16">
        <f ca="1">_xll.DBRW($B$3,$Q$37,$Q$38,$Q$40,$Q$41,$Q$42,$P230,DL$2,DL$4,DL$3)</f>
        <v>0.10888951602340742</v>
      </c>
      <c r="DM230" s="17">
        <f t="shared" ca="1" si="320"/>
        <v>-1.1988994996045972</v>
      </c>
      <c r="DN230" s="14">
        <f t="shared" ca="1" si="321"/>
        <v>-40131.653612702939</v>
      </c>
      <c r="DO230" s="15">
        <f ca="1">_xll.DBRW($B$3,$Q$37,$Q$38,$Q$40,$Q$41,$Q$42,$P230,DO$2,DO$4,DO$3)</f>
        <v>66.11529738562092</v>
      </c>
      <c r="DP230" s="15">
        <f ca="1">_xll.DBRW($B$3,$Q$37,$Q$38,$Q$40,$Q$41,$Q$42,$P230,DP$2,DP$4,DP$3)</f>
        <v>1.1697024139446876E-2</v>
      </c>
      <c r="DQ230" s="15">
        <f ca="1">_xll.DBRW($B$3,$Q$37,$Q$38,$Q$40,$Q$41,$Q$42,$P230,DQ$2,DQ$4,DQ$3)</f>
        <v>6.3977643584793871</v>
      </c>
      <c r="DR230" s="15">
        <f ca="1">_xll.DBRW($B$3,$Q$37,$Q$38,$Q$40,$Q$41,$Q$42,$P230,DR$2,DR$4,DR$3)</f>
        <v>6120</v>
      </c>
      <c r="DS230" s="15">
        <f ca="1">_xll.DBRW($B$3,$Q$37,$Q$38,$Q$40,$Q$41,$Q$42,$P230,DS$2,DS$4,DS$3)</f>
        <v>523210</v>
      </c>
      <c r="DT230" s="15">
        <f ca="1">_xll.DBRW($B$3,$Q$37,$Q$38,$Q$40,$Q$41,$Q$42,$P230,DT$2,DT$4,DT$3)</f>
        <v>0</v>
      </c>
      <c r="DU230" s="15">
        <f ca="1">_xll.DBRW($B$3,$Q$37,$Q$38,$Q$40,$Q$41,$Q$42,$P230,DU$2,DU$4,DU$3)</f>
        <v>0</v>
      </c>
      <c r="DV230" s="15">
        <f ca="1">_xll.DBRW($B$3,$Q$37,$Q$38,$Q$40,$Q$41,$Q$42,$P230,DV$2,DV$4,DV$3)</f>
        <v>3.8679454648956351</v>
      </c>
      <c r="DW230" s="15">
        <f ca="1">_xll.DBRW($B$3,$Q$37,$Q$38,$Q$40,$Q$41,$Q$42,$P230,DW$2,DW$4,DW$3)</f>
        <v>0</v>
      </c>
      <c r="DX230" s="15">
        <f ca="1">_xll.DBRW($B$3,$Q$37,$Q$38,$Q$40,$Q$41,$Q$42,$P230,DX$2,DX$4,DX$3)</f>
        <v>527000</v>
      </c>
      <c r="DY230" s="15">
        <f t="shared" ca="1" si="322"/>
        <v>66.11529738562092</v>
      </c>
      <c r="DZ230" s="15">
        <f t="shared" ca="1" si="323"/>
        <v>1.1697024139446876E-2</v>
      </c>
      <c r="EA230" s="15">
        <f t="shared" ca="1" si="324"/>
        <v>2.529818893583752</v>
      </c>
      <c r="EB230" s="15">
        <f t="shared" ca="1" si="325"/>
        <v>0</v>
      </c>
      <c r="EC230" s="15">
        <f t="shared" ca="1" si="326"/>
        <v>0</v>
      </c>
      <c r="ED230" s="15">
        <f t="shared" ca="1" si="327"/>
        <v>159998.00570137514</v>
      </c>
      <c r="EE230" s="15">
        <f t="shared" ca="1" si="328"/>
        <v>0</v>
      </c>
      <c r="EF230" s="15">
        <f t="shared" ca="1" si="329"/>
        <v>-200129.65931407808</v>
      </c>
      <c r="EG230" s="15">
        <f t="shared" ca="1" si="330"/>
        <v>-40131.653612702939</v>
      </c>
      <c r="EH230" s="15">
        <f t="shared" ca="1" si="331"/>
        <v>-142532.78638729706</v>
      </c>
      <c r="EI230" s="15">
        <f t="shared" ca="1" si="332"/>
        <v>-182664.44</v>
      </c>
      <c r="EJ230" s="16">
        <f ca="1">_xll.DBRW($B$3,$Q$37,$Q$38,$Q$40,$Q$41,$Q$42,$P230,EJ$2,EJ$4,EJ$3)</f>
        <v>0.18408627378206935</v>
      </c>
      <c r="EK230" s="16">
        <f ca="1">_xll.DBRW($B$3,$Q$37,$Q$38,$Q$40,$Q$41,$Q$42,$P230,EK$2,EK$4,EK$3)</f>
        <v>0.19380968550906749</v>
      </c>
      <c r="EL230" s="17">
        <f t="shared" ca="1" si="333"/>
        <v>0.97234117269981435</v>
      </c>
      <c r="EM230" s="14">
        <f t="shared" ca="1" si="334"/>
        <v>32547.898426038097</v>
      </c>
      <c r="EN230" s="15">
        <f ca="1">_xll.DBRW($B$3,$Q$37,$Q$38,$Q$40,$Q$41,$Q$42,$P230,EN$2,EN$4,EN$3)</f>
        <v>1.1777406012882017</v>
      </c>
      <c r="EO230" s="15">
        <f ca="1">_xll.DBRW($B$3,$Q$37,$Q$38,$Q$40,$Q$41,$Q$42,$P230,EO$2,EO$4,EO$3)</f>
        <v>1</v>
      </c>
      <c r="EP230" s="15">
        <f ca="1">_xll.DBRW($B$3,$Q$37,$Q$38,$Q$40,$Q$41,$Q$42,$P230,EP$2,EP$4,EP$3)</f>
        <v>6.3977643584793871</v>
      </c>
      <c r="EQ230" s="15">
        <f ca="1">_xll.DBRW($B$3,$Q$37,$Q$38,$Q$40,$Q$41,$Q$42,$P230,EQ$2,EQ$4,EQ$3)</f>
        <v>523210</v>
      </c>
      <c r="ER230" s="15">
        <f ca="1">_xll.DBRW($B$3,$Q$37,$Q$38,$Q$40,$Q$41,$Q$42,$P230,ER$2,ER$4,ER$3)</f>
        <v>523210</v>
      </c>
      <c r="ES230" s="15">
        <f ca="1">_xll.DBRW($B$3,$Q$37,$Q$38,$Q$40,$Q$41,$Q$42,$P230,ES$2,ES$4,ES$3)</f>
        <v>0.74964529411764691</v>
      </c>
      <c r="ET230" s="15">
        <f ca="1">_xll.DBRW($B$3,$Q$37,$Q$38,$Q$40,$Q$41,$Q$42,$P230,ET$2,ET$4,ET$3)</f>
        <v>1</v>
      </c>
      <c r="EU230" s="15">
        <f ca="1">_xll.DBRW($B$3,$Q$37,$Q$38,$Q$40,$Q$41,$Q$42,$P230,EU$2,EU$4,EU$3)</f>
        <v>3.8679454648956351</v>
      </c>
      <c r="EV230" s="15">
        <f ca="1">_xll.DBRW($B$3,$Q$37,$Q$38,$Q$40,$Q$41,$Q$42,$P230,EV$2,EV$4,EV$3)</f>
        <v>527000</v>
      </c>
      <c r="EW230" s="15">
        <f ca="1">_xll.DBRW($B$3,$Q$37,$Q$38,$Q$40,$Q$41,$Q$42,$P230,EW$2,EW$4,EW$3)</f>
        <v>527000</v>
      </c>
      <c r="EX230" s="15">
        <f t="shared" ca="1" si="335"/>
        <v>0.42809530717055477</v>
      </c>
      <c r="EY230" s="15">
        <f t="shared" ca="1" si="336"/>
        <v>0</v>
      </c>
      <c r="EZ230" s="15">
        <f t="shared" ca="1" si="337"/>
        <v>2.529818893583752</v>
      </c>
      <c r="FA230" s="15">
        <f t="shared" ca="1" si="338"/>
        <v>-223983.74566470596</v>
      </c>
      <c r="FB230" s="15">
        <f t="shared" ca="1" si="339"/>
        <v>0</v>
      </c>
      <c r="FC230" s="15">
        <f t="shared" ca="1" si="340"/>
        <v>243661.4782373386</v>
      </c>
      <c r="FD230" s="15">
        <f t="shared" ca="1" si="341"/>
        <v>12870.165853405459</v>
      </c>
      <c r="FE230" s="15">
        <f t="shared" ca="1" si="342"/>
        <v>0</v>
      </c>
      <c r="FF230" s="15">
        <f t="shared" ca="1" si="343"/>
        <v>32547.898426038097</v>
      </c>
      <c r="FG230" s="15">
        <f t="shared" ca="1" si="344"/>
        <v>-253690.48842603818</v>
      </c>
      <c r="FH230" s="15">
        <f t="shared" ca="1" si="345"/>
        <v>-221142.59000000008</v>
      </c>
      <c r="FI230" s="20"/>
      <c r="FJ230" s="85">
        <f t="shared" ca="1" si="346"/>
        <v>-1169445.9422957087</v>
      </c>
      <c r="FK230" s="21"/>
      <c r="FL230" s="22"/>
      <c r="FM230" s="104">
        <f ca="1">_xll.DBRW($B$3,$Q$37,$Q$38,$Q$40,$Q$41,$Q$42,$P230,FM$2,FM$4,FM$3)</f>
        <v>325586.08999999956</v>
      </c>
      <c r="FN230" s="105">
        <f t="shared" ca="1" si="347"/>
        <v>9.7266114211565974E-2</v>
      </c>
      <c r="FO230" s="104">
        <f ca="1">_xll.DBRW($B$3,$Q$37,$Q$38,$Q$40,$Q$41,$Q$42,$P230,FO$2,FO$4,FO$3)</f>
        <v>217271.16999999984</v>
      </c>
      <c r="FP230" s="105">
        <f t="shared" ca="1" si="348"/>
        <v>0.10658869513641737</v>
      </c>
      <c r="FQ230" s="86">
        <f t="shared" ca="1" si="349"/>
        <v>108314.91999999972</v>
      </c>
      <c r="FR230" s="103">
        <f t="shared" ca="1" si="350"/>
        <v>-0.93225809248514002</v>
      </c>
      <c r="FS230" s="23"/>
      <c r="FU230" s="37"/>
      <c r="FV230" s="37"/>
      <c r="FW230" s="37"/>
      <c r="FX230" s="37"/>
      <c r="FY230" s="37"/>
      <c r="FZ230" s="37"/>
      <c r="GA230" s="37"/>
      <c r="GB230" s="37"/>
      <c r="GC230" s="37"/>
      <c r="GD230" s="37"/>
      <c r="GE230" s="37"/>
      <c r="GF230" s="37"/>
      <c r="GG230" s="37"/>
    </row>
    <row r="231" spans="1:189" ht="15" customHeight="1" x14ac:dyDescent="0.25">
      <c r="A231">
        <f t="shared" ca="1" si="272"/>
        <v>1</v>
      </c>
      <c r="C231" s="30"/>
      <c r="D231" s="30"/>
      <c r="E231" s="30">
        <f t="shared" ca="1" si="352"/>
        <v>0</v>
      </c>
      <c r="F231" s="30"/>
      <c r="G231" s="30"/>
      <c r="H231" s="30"/>
      <c r="I231" s="30">
        <f t="shared" ca="1" si="351"/>
        <v>0</v>
      </c>
      <c r="J231" s="30">
        <f t="shared" ca="1" si="273"/>
        <v>0</v>
      </c>
      <c r="K231" s="4"/>
      <c r="L231" s="9"/>
      <c r="M231" s="10"/>
      <c r="N231" s="9"/>
      <c r="O231" s="11"/>
      <c r="P231" s="130" t="s">
        <v>384</v>
      </c>
      <c r="Q231" s="130"/>
      <c r="R231" s="12"/>
      <c r="S231" s="13"/>
      <c r="T231" s="84">
        <f ca="1">_xll.DBRW($B$3,$Q$37,$Q$38,$Q$40,$Q$41,$Q$42,$P231,T$2,T$4,T$3)</f>
        <v>3186333.24</v>
      </c>
      <c r="U231" s="84">
        <f ca="1">_xll.DBRW($B$3,$Q$37,$Q$38,$Q$40,$Q$41,$Q$42,$P231,U$2,U$4,U$3)</f>
        <v>1616587.84</v>
      </c>
      <c r="V231" s="85">
        <f t="shared" ca="1" si="274"/>
        <v>1569745.4000000001</v>
      </c>
      <c r="W231" s="106">
        <f t="shared" ca="1" si="275"/>
        <v>0.97102388200569423</v>
      </c>
      <c r="X231" s="15">
        <f ca="1">_xll.DBRW($B$3,$Q$37,$Q$38,$Q$40,$Q$41,$Q$42,$P231,X$2,X$4,X$3)</f>
        <v>-1047409.4599999998</v>
      </c>
      <c r="Y231" s="15">
        <f ca="1">_xll.DBRW($B$3,$Q$37,$Q$38,$Q$40,$Q$41,$Q$42,$P231,Y$2,Y$4,Y$3)</f>
        <v>-159869.99</v>
      </c>
      <c r="Z231" s="15">
        <f ca="1">_xll.DBRW($B$3,$Q$37,$Q$38,$Q$40,$Q$41,$Q$42,$P231,Z$2,Z$4,Z$3)</f>
        <v>-131965.47000000003</v>
      </c>
      <c r="AA231" s="15">
        <f ca="1">_xll.DBRW($B$3,$Q$37,$Q$38,$Q$40,$Q$41,$Q$42,$P231,AA$2,AA$4,AA$3)</f>
        <v>-394658.06</v>
      </c>
      <c r="AB231" s="15">
        <f ca="1">_xll.DBRW($B$3,$Q$37,$Q$38,$Q$40,$Q$41,$Q$42,$P231,AB$2,AB$4,AB$3)</f>
        <v>-1015998.8999999998</v>
      </c>
      <c r="AC231" s="15">
        <f ca="1">_xll.DBRW($B$3,$Q$37,$Q$38,$Q$40,$Q$41,$Q$42,$P231,AC$2,AC$4,AC$3)</f>
        <v>-622782.16</v>
      </c>
      <c r="AD231" s="15">
        <f ca="1">_xll.DBRW($B$3,$Q$37,$Q$38,$Q$40,$Q$41,$Q$42,$P231,AD$2,AD$4,AD$3)</f>
        <v>-64064.810000000005</v>
      </c>
      <c r="AE231" s="15">
        <f ca="1">_xll.DBRW($B$3,$Q$37,$Q$38,$Q$40,$Q$41,$Q$42,$P231,AE$2,AE$4,AE$3)</f>
        <v>-76759.729999999981</v>
      </c>
      <c r="AF231" s="15">
        <f ca="1">_xll.DBRW($B$3,$Q$37,$Q$38,$Q$40,$Q$41,$Q$42,$P231,AF$2,AF$4,AF$3)</f>
        <v>-194431.34000000003</v>
      </c>
      <c r="AG231" s="15">
        <f ca="1">_xll.DBRW($B$3,$Q$37,$Q$38,$Q$40,$Q$41,$Q$42,$P231,AG$2,AG$4,AG$3)</f>
        <v>-495680.02000000008</v>
      </c>
      <c r="AH231" s="15">
        <f t="shared" ca="1" si="276"/>
        <v>-424627.29999999981</v>
      </c>
      <c r="AI231" s="15">
        <f t="shared" ca="1" si="277"/>
        <v>-95805.18</v>
      </c>
      <c r="AJ231" s="15">
        <f t="shared" ca="1" si="278"/>
        <v>-55205.740000000049</v>
      </c>
      <c r="AK231" s="15">
        <f t="shared" ca="1" si="279"/>
        <v>-200226.71999999997</v>
      </c>
      <c r="AL231" s="15">
        <f t="shared" ca="1" si="280"/>
        <v>-520318.87999999971</v>
      </c>
      <c r="AM231" s="20"/>
      <c r="AN231" s="16">
        <f ca="1">_xll.DBRW($B$3,$Q$37,$Q$38,$Q$40,$Q$41,$Q$42,$P231,AN$2,AN$4,AN$3)</f>
        <v>0.32871937148670605</v>
      </c>
      <c r="AO231" s="16">
        <f ca="1">_xll.DBRW($B$3,$Q$37,$Q$38,$Q$40,$Q$41,$Q$42,$P231,AO$2,AO$4,AO$3)</f>
        <v>0.38524486241341516</v>
      </c>
      <c r="AP231" s="17">
        <f t="shared" ca="1" si="281"/>
        <v>5.6525490926709114</v>
      </c>
      <c r="AQ231" s="14">
        <f t="shared" ca="1" si="282"/>
        <v>180109.05064709159</v>
      </c>
      <c r="AR231" s="18">
        <f ca="1">_xll.DBRW($B$3,$Q$37,$Q$38,$Q$40,$Q$41,$Q$42,$P231,AR$2,AR$4,AR$3)</f>
        <v>0</v>
      </c>
      <c r="AS231" s="19">
        <f ca="1">_xll.DBRW($B$3,$Q$37,$Q$38,$Q$40,$Q$41,$Q$42,$P231,AS$2,AS$4,AS$3)</f>
        <v>0</v>
      </c>
      <c r="AT231" s="18">
        <f ca="1">_xll.DBRW($B$3,$Q$37,$Q$38,$Q$40,$Q$41,$Q$42,$P231,AT$2,AT$4,AT$3)</f>
        <v>12.958157742767209</v>
      </c>
      <c r="AU231" s="15">
        <f ca="1">_xll.DBRW($B$3,$Q$37,$Q$38,$Q$40,$Q$41,$Q$42,$P231,AU$2,AU$4,AU$3)</f>
        <v>0</v>
      </c>
      <c r="AV231" s="15">
        <f ca="1">_xll.DBRW($B$3,$Q$37,$Q$38,$Q$40,$Q$41,$Q$42,$P231,AV$2,AV$4,AV$3)</f>
        <v>245894</v>
      </c>
      <c r="AW231" s="18">
        <f ca="1">_xll.DBRW($B$3,$Q$37,$Q$38,$Q$40,$Q$41,$Q$42,$P231,AW$2,AW$4,AW$3)</f>
        <v>20171.445064238673</v>
      </c>
      <c r="AX231" s="19">
        <f ca="1">_xll.DBRW($B$3,$Q$37,$Q$38,$Q$40,$Q$41,$Q$42,$P231,AX$2,AX$4,AX$3)</f>
        <v>1.0303192777271648E-4</v>
      </c>
      <c r="AY231" s="18">
        <f ca="1">_xll.DBRW($B$3,$Q$37,$Q$38,$Q$40,$Q$41,$Q$42,$P231,AY$2,AY$4,AY$3)</f>
        <v>5.3947581751257268</v>
      </c>
      <c r="AZ231" s="15">
        <f ca="1">_xll.DBRW($B$3,$Q$37,$Q$38,$Q$40,$Q$41,$Q$42,$P231,AZ$2,AZ$4,AZ$3)</f>
        <v>30.874444444444446</v>
      </c>
      <c r="BA231" s="15">
        <f ca="1">_xll.DBRW($B$3,$Q$37,$Q$38,$Q$40,$Q$41,$Q$42,$P231,BA$2,BA$4,BA$3)</f>
        <v>299659</v>
      </c>
      <c r="BB231" s="18">
        <f t="shared" ca="1" si="283"/>
        <v>-20171.445064238673</v>
      </c>
      <c r="BC231" s="18">
        <f t="shared" ca="1" si="284"/>
        <v>-1.0303192777271648E-4</v>
      </c>
      <c r="BD231" s="18">
        <f t="shared" ca="1" si="285"/>
        <v>7.5633995676414827</v>
      </c>
      <c r="BE231" s="15">
        <f t="shared" ca="1" si="286"/>
        <v>0</v>
      </c>
      <c r="BF231" s="15">
        <f t="shared" ca="1" si="287"/>
        <v>0</v>
      </c>
      <c r="BG231" s="15">
        <f t="shared" ca="1" si="288"/>
        <v>611350.5032248405</v>
      </c>
      <c r="BH231" s="15">
        <f t="shared" ca="1" si="289"/>
        <v>0</v>
      </c>
      <c r="BI231" s="15">
        <f t="shared" ca="1" si="290"/>
        <v>-431241.45257774892</v>
      </c>
      <c r="BJ231" s="15">
        <f t="shared" ca="1" si="291"/>
        <v>180109.05064709159</v>
      </c>
      <c r="BK231" s="15">
        <f t="shared" ca="1" si="292"/>
        <v>-604736.3506470914</v>
      </c>
      <c r="BL231" s="15">
        <f t="shared" ca="1" si="293"/>
        <v>-424627.29999999981</v>
      </c>
      <c r="BM231" s="16">
        <f ca="1">_xll.DBRW($B$3,$Q$37,$Q$38,$Q$40,$Q$41,$Q$42,$P231,BM$2,BM$4,BM$3)</f>
        <v>5.0173656663733003E-2</v>
      </c>
      <c r="BN231" s="16">
        <f ca="1">_xll.DBRW($B$3,$Q$37,$Q$38,$Q$40,$Q$41,$Q$42,$P231,BN$2,BN$4,BN$3)</f>
        <v>3.9629649818471974E-2</v>
      </c>
      <c r="BO231" s="17">
        <f t="shared" ca="1" si="294"/>
        <v>-1.0544006845261029</v>
      </c>
      <c r="BP231" s="14">
        <f t="shared" ca="1" si="295"/>
        <v>-33596.719493842771</v>
      </c>
      <c r="BQ231" s="15">
        <f ca="1">_xll.DBRW($B$3,$Q$37,$Q$38,$Q$40,$Q$41,$Q$42,$P231,BQ$2,BQ$4,BQ$3)</f>
        <v>0.65015815758009543</v>
      </c>
      <c r="BR231" s="15">
        <f ca="1">_xll.DBRW($B$3,$Q$37,$Q$38,$Q$40,$Q$41,$Q$42,$P231,BR$2,BR$4,BR$3)</f>
        <v>1</v>
      </c>
      <c r="BS231" s="15">
        <f ca="1">_xll.DBRW($B$3,$Q$37,$Q$38,$Q$40,$Q$41,$Q$42,$P231,BS$2,BS$4,BS$3)</f>
        <v>12.958157742767209</v>
      </c>
      <c r="BT231" s="15">
        <f ca="1">_xll.DBRW($B$3,$Q$37,$Q$38,$Q$40,$Q$41,$Q$42,$P231,BT$2,BT$4,BT$3)</f>
        <v>245894</v>
      </c>
      <c r="BU231" s="15">
        <f ca="1">_xll.DBRW($B$3,$Q$37,$Q$38,$Q$40,$Q$41,$Q$42,$P231,BU$2,BU$4,BU$3)</f>
        <v>245894</v>
      </c>
      <c r="BV231" s="15">
        <f ca="1">_xll.DBRW($B$3,$Q$37,$Q$38,$Q$40,$Q$41,$Q$42,$P231,BV$2,BV$4,BV$3)</f>
        <v>0.21379237733557144</v>
      </c>
      <c r="BW231" s="15">
        <f ca="1">_xll.DBRW($B$3,$Q$37,$Q$38,$Q$40,$Q$41,$Q$42,$P231,BW$2,BW$4,BW$3)</f>
        <v>1</v>
      </c>
      <c r="BX231" s="15">
        <f ca="1">_xll.DBRW($B$3,$Q$37,$Q$38,$Q$40,$Q$41,$Q$42,$P231,BX$2,BX$4,BX$3)</f>
        <v>5.3947581751257268</v>
      </c>
      <c r="BY231" s="15">
        <f ca="1">_xll.DBRW($B$3,$Q$37,$Q$38,$Q$40,$Q$41,$Q$42,$P231,BY$2,BY$4,BY$3)</f>
        <v>299659</v>
      </c>
      <c r="BZ231" s="15">
        <f ca="1">_xll.DBRW($B$3,$Q$37,$Q$38,$Q$40,$Q$41,$Q$42,$P231,BZ$2,BZ$4,BZ$3)</f>
        <v>299659</v>
      </c>
      <c r="CA231" s="15">
        <f t="shared" ca="1" si="296"/>
        <v>0.43636578024452399</v>
      </c>
      <c r="CB231" s="15">
        <f t="shared" ca="1" si="297"/>
        <v>0</v>
      </c>
      <c r="CC231" s="15">
        <f t="shared" ca="1" si="298"/>
        <v>7.5633995676414827</v>
      </c>
      <c r="CD231" s="15">
        <f t="shared" ca="1" si="299"/>
        <v>-107299.72716744698</v>
      </c>
      <c r="CE231" s="15">
        <f t="shared" ca="1" si="300"/>
        <v>0</v>
      </c>
      <c r="CF231" s="15">
        <f t="shared" ca="1" si="301"/>
        <v>93312.694385107272</v>
      </c>
      <c r="CG231" s="15">
        <f t="shared" ca="1" si="302"/>
        <v>-19609.686711503062</v>
      </c>
      <c r="CH231" s="15">
        <f t="shared" ca="1" si="303"/>
        <v>0</v>
      </c>
      <c r="CI231" s="15">
        <f t="shared" ca="1" si="304"/>
        <v>-33596.719493842771</v>
      </c>
      <c r="CJ231" s="15">
        <f t="shared" ca="1" si="305"/>
        <v>-62208.460506157222</v>
      </c>
      <c r="CK231" s="15">
        <f t="shared" ca="1" si="306"/>
        <v>-95805.18</v>
      </c>
      <c r="CL231" s="16">
        <f ca="1">_xll.DBRW($B$3,$Q$37,$Q$38,$Q$40,$Q$41,$Q$42,$P231,CL$2,CL$4,CL$3)</f>
        <v>4.1416091808401063E-2</v>
      </c>
      <c r="CM231" s="16">
        <f ca="1">_xll.DBRW($B$3,$Q$37,$Q$38,$Q$40,$Q$41,$Q$42,$P231,CM$2,CM$4,CM$3)</f>
        <v>4.7482560551735921E-2</v>
      </c>
      <c r="CN231" s="17">
        <f t="shared" ca="1" si="307"/>
        <v>0.60664687433348574</v>
      </c>
      <c r="CO231" s="14">
        <f t="shared" ca="1" si="308"/>
        <v>19329.791006308878</v>
      </c>
      <c r="CP231" s="15">
        <f ca="1">_xll.DBRW($B$3,$Q$37,$Q$38,$Q$40,$Q$41,$Q$42,$P231,CP$2,CP$4,CP$3)</f>
        <v>1.7050438963418664</v>
      </c>
      <c r="CQ231" s="15">
        <f ca="1">_xll.DBRW($B$3,$Q$37,$Q$38,$Q$40,$Q$41,$Q$42,$P231,CQ$2,CQ$4,CQ$3)</f>
        <v>0.31475802581600204</v>
      </c>
      <c r="CR231" s="15">
        <f ca="1">_xll.DBRW($B$3,$Q$37,$Q$38,$Q$40,$Q$41,$Q$42,$P231,CR$2,CR$4,CR$3)</f>
        <v>12.958157742767209</v>
      </c>
      <c r="CS231" s="15">
        <f ca="1">_xll.DBRW($B$3,$Q$37,$Q$38,$Q$40,$Q$41,$Q$42,$P231,CS$2,CS$4,CS$3)</f>
        <v>77397.11</v>
      </c>
      <c r="CT231" s="15">
        <f ca="1">_xll.DBRW($B$3,$Q$37,$Q$38,$Q$40,$Q$41,$Q$42,$P231,CT$2,CT$4,CT$3)</f>
        <v>245894</v>
      </c>
      <c r="CU231" s="15">
        <f ca="1">_xll.DBRW($B$3,$Q$37,$Q$38,$Q$40,$Q$41,$Q$42,$P231,CU$2,CU$4,CU$3)</f>
        <v>0.91244188303656859</v>
      </c>
      <c r="CV231" s="15">
        <f ca="1">_xll.DBRW($B$3,$Q$37,$Q$38,$Q$40,$Q$41,$Q$42,$P231,CV$2,CV$4,CV$3)</f>
        <v>0.28073780530536374</v>
      </c>
      <c r="CW231" s="15">
        <f ca="1">_xll.DBRW($B$3,$Q$37,$Q$38,$Q$40,$Q$41,$Q$42,$P231,CW$2,CW$4,CW$3)</f>
        <v>5.3947581751257268</v>
      </c>
      <c r="CX231" s="15">
        <f ca="1">_xll.DBRW($B$3,$Q$37,$Q$38,$Q$40,$Q$41,$Q$42,$P231,CX$2,CX$4,CX$3)</f>
        <v>84125.61</v>
      </c>
      <c r="CY231" s="15">
        <f ca="1">_xll.DBRW($B$3,$Q$37,$Q$38,$Q$40,$Q$41,$Q$42,$P231,CY$2,CY$4,CY$3)</f>
        <v>299659</v>
      </c>
      <c r="CZ231" s="15">
        <f t="shared" ca="1" si="309"/>
        <v>0.79260201330529778</v>
      </c>
      <c r="DA231" s="15">
        <f t="shared" ca="1" si="310"/>
        <v>3.4020220510638299E-2</v>
      </c>
      <c r="DB231" s="15">
        <f t="shared" ca="1" si="311"/>
        <v>7.5633995676414827</v>
      </c>
      <c r="DC231" s="15">
        <f t="shared" ca="1" si="312"/>
        <v>-61345.105210011599</v>
      </c>
      <c r="DD231" s="15">
        <f t="shared" ca="1" si="313"/>
        <v>-15991.769916084932</v>
      </c>
      <c r="DE231" s="15">
        <f t="shared" ca="1" si="314"/>
        <v>77025.422791963923</v>
      </c>
      <c r="DF231" s="15">
        <f t="shared" ca="1" si="315"/>
        <v>19641.243340441484</v>
      </c>
      <c r="DG231" s="15">
        <f t="shared" ca="1" si="316"/>
        <v>0</v>
      </c>
      <c r="DH231" s="15">
        <f t="shared" ca="1" si="317"/>
        <v>19329.791006308871</v>
      </c>
      <c r="DI231" s="15">
        <f t="shared" ca="1" si="318"/>
        <v>-74535.531006308927</v>
      </c>
      <c r="DJ231" s="15">
        <f t="shared" ca="1" si="319"/>
        <v>-55205.740000000056</v>
      </c>
      <c r="DK231" s="16">
        <f ca="1">_xll.DBRW($B$3,$Q$37,$Q$38,$Q$40,$Q$41,$Q$42,$P231,DK$2,DK$4,DK$3)</f>
        <v>0.12385963120417373</v>
      </c>
      <c r="DL231" s="16">
        <f ca="1">_xll.DBRW($B$3,$Q$37,$Q$38,$Q$40,$Q$41,$Q$42,$P231,DL$2,DL$4,DL$3)</f>
        <v>0.12027267259414745</v>
      </c>
      <c r="DM231" s="17">
        <f t="shared" ca="1" si="320"/>
        <v>-0.35869586100262807</v>
      </c>
      <c r="DN231" s="14">
        <f t="shared" ca="1" si="321"/>
        <v>-11429.245449630922</v>
      </c>
      <c r="DO231" s="15">
        <f ca="1">_xll.DBRW($B$3,$Q$37,$Q$38,$Q$40,$Q$41,$Q$42,$P231,DO$2,DO$4,DO$3)</f>
        <v>1.6889950259010325</v>
      </c>
      <c r="DP231" s="15">
        <f ca="1">_xll.DBRW($B$3,$Q$37,$Q$38,$Q$40,$Q$41,$Q$42,$P231,DP$2,DP$4,DP$3)</f>
        <v>0.95026487022863504</v>
      </c>
      <c r="DQ231" s="15">
        <f ca="1">_xll.DBRW($B$3,$Q$37,$Q$38,$Q$40,$Q$41,$Q$42,$P231,DQ$2,DQ$4,DQ$3)</f>
        <v>12.958157742767209</v>
      </c>
      <c r="DR231" s="15">
        <f ca="1">_xll.DBRW($B$3,$Q$37,$Q$38,$Q$40,$Q$41,$Q$42,$P231,DR$2,DR$4,DR$3)</f>
        <v>233664.43</v>
      </c>
      <c r="DS231" s="15">
        <f ca="1">_xll.DBRW($B$3,$Q$37,$Q$38,$Q$40,$Q$41,$Q$42,$P231,DS$2,DS$4,DS$3)</f>
        <v>245894</v>
      </c>
      <c r="DT231" s="15">
        <f ca="1">_xll.DBRW($B$3,$Q$37,$Q$38,$Q$40,$Q$41,$Q$42,$P231,DT$2,DT$4,DT$3)</f>
        <v>0</v>
      </c>
      <c r="DU231" s="15">
        <f ca="1">_xll.DBRW($B$3,$Q$37,$Q$38,$Q$40,$Q$41,$Q$42,$P231,DU$2,DU$4,DU$3)</f>
        <v>0</v>
      </c>
      <c r="DV231" s="15">
        <f ca="1">_xll.DBRW($B$3,$Q$37,$Q$38,$Q$40,$Q$41,$Q$42,$P231,DV$2,DV$4,DV$3)</f>
        <v>5.3947581751257268</v>
      </c>
      <c r="DW231" s="15">
        <f ca="1">_xll.DBRW($B$3,$Q$37,$Q$38,$Q$40,$Q$41,$Q$42,$P231,DW$2,DW$4,DW$3)</f>
        <v>0</v>
      </c>
      <c r="DX231" s="15">
        <f ca="1">_xll.DBRW($B$3,$Q$37,$Q$38,$Q$40,$Q$41,$Q$42,$P231,DX$2,DX$4,DX$3)</f>
        <v>299659</v>
      </c>
      <c r="DY231" s="15">
        <f t="shared" ca="1" si="322"/>
        <v>1.6889950259010325</v>
      </c>
      <c r="DZ231" s="15">
        <f t="shared" ca="1" si="323"/>
        <v>0.95026487022863504</v>
      </c>
      <c r="EA231" s="15">
        <f t="shared" ca="1" si="324"/>
        <v>7.5633995676414827</v>
      </c>
      <c r="EB231" s="15">
        <f t="shared" ca="1" si="325"/>
        <v>0</v>
      </c>
      <c r="EC231" s="15">
        <f t="shared" ca="1" si="326"/>
        <v>0</v>
      </c>
      <c r="ED231" s="15">
        <f t="shared" ca="1" si="327"/>
        <v>230353.4699626824</v>
      </c>
      <c r="EE231" s="15">
        <f t="shared" ca="1" si="328"/>
        <v>0</v>
      </c>
      <c r="EF231" s="15">
        <f t="shared" ca="1" si="329"/>
        <v>-241782.71541231332</v>
      </c>
      <c r="EG231" s="15">
        <f t="shared" ca="1" si="330"/>
        <v>-11429.245449630922</v>
      </c>
      <c r="EH231" s="15">
        <f t="shared" ca="1" si="331"/>
        <v>-188797.47455036905</v>
      </c>
      <c r="EI231" s="15">
        <f t="shared" ca="1" si="332"/>
        <v>-200226.71999999997</v>
      </c>
      <c r="EJ231" s="16">
        <f ca="1">_xll.DBRW($B$3,$Q$37,$Q$38,$Q$40,$Q$41,$Q$42,$P231,EJ$2,EJ$4,EJ$3)</f>
        <v>0.31886146974382368</v>
      </c>
      <c r="EK231" s="16">
        <f ca="1">_xll.DBRW($B$3,$Q$37,$Q$38,$Q$40,$Q$41,$Q$42,$P231,EK$2,EK$4,EK$3)</f>
        <v>0.30662114840601551</v>
      </c>
      <c r="EL231" s="17">
        <f t="shared" ca="1" si="333"/>
        <v>-1.2240321337808169</v>
      </c>
      <c r="EM231" s="14">
        <f t="shared" ca="1" si="334"/>
        <v>-39001.742746939475</v>
      </c>
      <c r="EN231" s="15">
        <f ca="1">_xll.DBRW($B$3,$Q$37,$Q$38,$Q$40,$Q$41,$Q$42,$P231,EN$2,EN$4,EN$3)</f>
        <v>4.1318572230310613</v>
      </c>
      <c r="EO231" s="15">
        <f ca="1">_xll.DBRW($B$3,$Q$37,$Q$38,$Q$40,$Q$41,$Q$42,$P231,EO$2,EO$4,EO$3)</f>
        <v>1</v>
      </c>
      <c r="EP231" s="15">
        <f ca="1">_xll.DBRW($B$3,$Q$37,$Q$38,$Q$40,$Q$41,$Q$42,$P231,EP$2,EP$4,EP$3)</f>
        <v>12.958157742767209</v>
      </c>
      <c r="EQ231" s="15">
        <f ca="1">_xll.DBRW($B$3,$Q$37,$Q$38,$Q$40,$Q$41,$Q$42,$P231,EQ$2,EQ$4,EQ$3)</f>
        <v>245894</v>
      </c>
      <c r="ER231" s="15">
        <f ca="1">_xll.DBRW($B$3,$Q$37,$Q$38,$Q$40,$Q$41,$Q$42,$P231,ER$2,ER$4,ER$3)</f>
        <v>245894</v>
      </c>
      <c r="ES231" s="15">
        <f ca="1">_xll.DBRW($B$3,$Q$37,$Q$38,$Q$40,$Q$41,$Q$42,$P231,ES$2,ES$4,ES$3)</f>
        <v>1.6541469470297907</v>
      </c>
      <c r="ET231" s="15">
        <f ca="1">_xll.DBRW($B$3,$Q$37,$Q$38,$Q$40,$Q$41,$Q$42,$P231,ET$2,ET$4,ET$3)</f>
        <v>1</v>
      </c>
      <c r="EU231" s="15">
        <f ca="1">_xll.DBRW($B$3,$Q$37,$Q$38,$Q$40,$Q$41,$Q$42,$P231,EU$2,EU$4,EU$3)</f>
        <v>5.3947581751257268</v>
      </c>
      <c r="EV231" s="15">
        <f ca="1">_xll.DBRW($B$3,$Q$37,$Q$38,$Q$40,$Q$41,$Q$42,$P231,EV$2,EV$4,EV$3)</f>
        <v>299659</v>
      </c>
      <c r="EW231" s="15">
        <f ca="1">_xll.DBRW($B$3,$Q$37,$Q$38,$Q$40,$Q$41,$Q$42,$P231,EW$2,EW$4,EW$3)</f>
        <v>299659</v>
      </c>
      <c r="EX231" s="15">
        <f t="shared" ca="1" si="335"/>
        <v>2.4777102760012708</v>
      </c>
      <c r="EY231" s="15">
        <f t="shared" ca="1" si="336"/>
        <v>0</v>
      </c>
      <c r="EZ231" s="15">
        <f t="shared" ca="1" si="337"/>
        <v>7.5633995676414827</v>
      </c>
      <c r="FA231" s="15">
        <f t="shared" ca="1" si="338"/>
        <v>-609254.09060705651</v>
      </c>
      <c r="FB231" s="15">
        <f t="shared" ca="1" si="339"/>
        <v>0</v>
      </c>
      <c r="FC231" s="15">
        <f t="shared" ca="1" si="340"/>
        <v>593016.83105944493</v>
      </c>
      <c r="FD231" s="15">
        <f t="shared" ca="1" si="341"/>
        <v>-22764.483199327893</v>
      </c>
      <c r="FE231" s="15">
        <f t="shared" ca="1" si="342"/>
        <v>0</v>
      </c>
      <c r="FF231" s="15">
        <f t="shared" ca="1" si="343"/>
        <v>-39001.742746939475</v>
      </c>
      <c r="FG231" s="15">
        <f t="shared" ca="1" si="344"/>
        <v>-481317.13725306024</v>
      </c>
      <c r="FH231" s="15">
        <f t="shared" ca="1" si="345"/>
        <v>-520318.87999999971</v>
      </c>
      <c r="FI231" s="20"/>
      <c r="FJ231" s="85">
        <f t="shared" ca="1" si="346"/>
        <v>-1411594.9539629868</v>
      </c>
      <c r="FK231" s="21"/>
      <c r="FL231" s="22"/>
      <c r="FM231" s="104">
        <f ca="1">_xll.DBRW($B$3,$Q$37,$Q$38,$Q$40,$Q$41,$Q$42,$P231,FM$2,FM$4,FM$3)</f>
        <v>436431.36000000004</v>
      </c>
      <c r="FN231" s="105">
        <f t="shared" ca="1" si="347"/>
        <v>0.13696977909316227</v>
      </c>
      <c r="FO231" s="104">
        <f ca="1">_xll.DBRW($B$3,$Q$37,$Q$38,$Q$40,$Q$41,$Q$42,$P231,FO$2,FO$4,FO$3)</f>
        <v>162869.78000000041</v>
      </c>
      <c r="FP231" s="105">
        <f t="shared" ca="1" si="348"/>
        <v>0.10074910621621427</v>
      </c>
      <c r="FQ231" s="86">
        <f t="shared" ca="1" si="349"/>
        <v>273561.57999999961</v>
      </c>
      <c r="FR231" s="103">
        <f t="shared" ca="1" si="350"/>
        <v>3.6220672876947995</v>
      </c>
      <c r="FS231" s="23"/>
      <c r="FU231" s="37"/>
      <c r="FV231" s="37"/>
      <c r="FW231" s="37"/>
      <c r="FX231" s="37"/>
      <c r="FY231" s="37"/>
      <c r="FZ231" s="37"/>
      <c r="GA231" s="37"/>
      <c r="GB231" s="37"/>
      <c r="GC231" s="37"/>
      <c r="GD231" s="37"/>
      <c r="GE231" s="37"/>
      <c r="GF231" s="37"/>
      <c r="GG231" s="37"/>
    </row>
    <row r="232" spans="1:189" ht="15" customHeight="1" x14ac:dyDescent="0.25">
      <c r="A232">
        <f t="shared" ca="1" si="272"/>
        <v>1</v>
      </c>
      <c r="C232" s="30"/>
      <c r="D232" s="30"/>
      <c r="E232" s="30">
        <f t="shared" ca="1" si="352"/>
        <v>0</v>
      </c>
      <c r="F232" s="30"/>
      <c r="G232" s="30"/>
      <c r="H232" s="30"/>
      <c r="I232" s="30">
        <f t="shared" ca="1" si="351"/>
        <v>0</v>
      </c>
      <c r="J232" s="30">
        <f t="shared" ca="1" si="273"/>
        <v>0</v>
      </c>
      <c r="K232" s="4"/>
      <c r="L232" s="9"/>
      <c r="M232" s="10"/>
      <c r="N232" s="9"/>
      <c r="O232" s="11"/>
      <c r="P232" s="130" t="s">
        <v>156</v>
      </c>
      <c r="Q232" s="130"/>
      <c r="R232" s="12"/>
      <c r="S232" s="13"/>
      <c r="T232" s="84">
        <f ca="1">_xll.DBRW($B$3,$Q$37,$Q$38,$Q$40,$Q$41,$Q$42,$P232,T$2,T$4,T$3)</f>
        <v>3314826.21</v>
      </c>
      <c r="U232" s="84">
        <f ca="1">_xll.DBRW($B$3,$Q$37,$Q$38,$Q$40,$Q$41,$Q$42,$P232,U$2,U$4,U$3)</f>
        <v>1738366.2299999997</v>
      </c>
      <c r="V232" s="85">
        <f t="shared" ca="1" si="274"/>
        <v>1576459.9800000002</v>
      </c>
      <c r="W232" s="106">
        <f t="shared" ca="1" si="275"/>
        <v>0.90686298019031375</v>
      </c>
      <c r="X232" s="15">
        <f ca="1">_xll.DBRW($B$3,$Q$37,$Q$38,$Q$40,$Q$41,$Q$42,$P232,X$2,X$4,X$3)</f>
        <v>-1396520.02</v>
      </c>
      <c r="Y232" s="15">
        <f ca="1">_xll.DBRW($B$3,$Q$37,$Q$38,$Q$40,$Q$41,$Q$42,$P232,Y$2,Y$4,Y$3)</f>
        <v>-156458.16</v>
      </c>
      <c r="Z232" s="15">
        <f ca="1">_xll.DBRW($B$3,$Q$37,$Q$38,$Q$40,$Q$41,$Q$42,$P232,Z$2,Z$4,Z$3)</f>
        <v>-194676.16000000003</v>
      </c>
      <c r="AA232" s="15">
        <f ca="1">_xll.DBRW($B$3,$Q$37,$Q$38,$Q$40,$Q$41,$Q$42,$P232,AA$2,AA$4,AA$3)</f>
        <v>-226942.56</v>
      </c>
      <c r="AB232" s="15">
        <f ca="1">_xll.DBRW($B$3,$Q$37,$Q$38,$Q$40,$Q$41,$Q$42,$P232,AB$2,AB$4,AB$3)</f>
        <v>-503109.04000000004</v>
      </c>
      <c r="AC232" s="15">
        <f ca="1">_xll.DBRW($B$3,$Q$37,$Q$38,$Q$40,$Q$41,$Q$42,$P232,AC$2,AC$4,AC$3)</f>
        <v>-695989.52999999991</v>
      </c>
      <c r="AD232" s="15">
        <f ca="1">_xll.DBRW($B$3,$Q$37,$Q$38,$Q$40,$Q$41,$Q$42,$P232,AD$2,AD$4,AD$3)</f>
        <v>-65615.149999999994</v>
      </c>
      <c r="AE232" s="15">
        <f ca="1">_xll.DBRW($B$3,$Q$37,$Q$38,$Q$40,$Q$41,$Q$42,$P232,AE$2,AE$4,AE$3)</f>
        <v>-117746.04000000002</v>
      </c>
      <c r="AF232" s="15">
        <f ca="1">_xll.DBRW($B$3,$Q$37,$Q$38,$Q$40,$Q$41,$Q$42,$P232,AF$2,AF$4,AF$3)</f>
        <v>-245717.43000000002</v>
      </c>
      <c r="AG232" s="15">
        <f ca="1">_xll.DBRW($B$3,$Q$37,$Q$38,$Q$40,$Q$41,$Q$42,$P232,AG$2,AG$4,AG$3)</f>
        <v>-257751.57</v>
      </c>
      <c r="AH232" s="15">
        <f t="shared" ca="1" si="276"/>
        <v>-700530.49000000011</v>
      </c>
      <c r="AI232" s="15">
        <f t="shared" ca="1" si="277"/>
        <v>-90843.010000000009</v>
      </c>
      <c r="AJ232" s="15">
        <f t="shared" ca="1" si="278"/>
        <v>-76930.12000000001</v>
      </c>
      <c r="AK232" s="15">
        <f t="shared" ca="1" si="279"/>
        <v>18774.870000000024</v>
      </c>
      <c r="AL232" s="15">
        <f t="shared" ca="1" si="280"/>
        <v>-245357.47000000003</v>
      </c>
      <c r="AM232" s="20"/>
      <c r="AN232" s="16">
        <f ca="1">_xll.DBRW($B$3,$Q$37,$Q$38,$Q$40,$Q$41,$Q$42,$P232,AN$2,AN$4,AN$3)</f>
        <v>0.42129509407975874</v>
      </c>
      <c r="AO232" s="16">
        <f ca="1">_xll.DBRW($B$3,$Q$37,$Q$38,$Q$40,$Q$41,$Q$42,$P232,AO$2,AO$4,AO$3)</f>
        <v>0.40036990939475398</v>
      </c>
      <c r="AP232" s="17">
        <f t="shared" ca="1" si="281"/>
        <v>-2.0925184685004758</v>
      </c>
      <c r="AQ232" s="14">
        <f t="shared" ca="1" si="282"/>
        <v>-69363.350642944453</v>
      </c>
      <c r="AR232" s="18">
        <f ca="1">_xll.DBRW($B$3,$Q$37,$Q$38,$Q$40,$Q$41,$Q$42,$P232,AR$2,AR$4,AR$3)</f>
        <v>51848.552419564425</v>
      </c>
      <c r="AS232" s="19">
        <f ca="1">_xll.DBRW($B$3,$Q$37,$Q$38,$Q$40,$Q$41,$Q$42,$P232,AS$2,AS$4,AS$3)</f>
        <v>4.940134257730824E-5</v>
      </c>
      <c r="AT232" s="18">
        <f ca="1">_xll.DBRW($B$3,$Q$37,$Q$38,$Q$40,$Q$41,$Q$42,$P232,AT$2,AT$4,AT$3)</f>
        <v>6.0797956971497742</v>
      </c>
      <c r="AU232" s="15">
        <f ca="1">_xll.DBRW($B$3,$Q$37,$Q$38,$Q$40,$Q$41,$Q$42,$P232,AU$2,AU$4,AU$3)</f>
        <v>26.9346</v>
      </c>
      <c r="AV232" s="15">
        <f ca="1">_xll.DBRW($B$3,$Q$37,$Q$38,$Q$40,$Q$41,$Q$42,$P232,AV$2,AV$4,AV$3)</f>
        <v>545220</v>
      </c>
      <c r="AW232" s="18">
        <f ca="1">_xll.DBRW($B$3,$Q$37,$Q$38,$Q$40,$Q$41,$Q$42,$P232,AW$2,AW$4,AW$3)</f>
        <v>21966.284787487719</v>
      </c>
      <c r="AX232" s="19">
        <f ca="1">_xll.DBRW($B$3,$Q$37,$Q$38,$Q$40,$Q$41,$Q$42,$P232,AX$2,AX$4,AX$3)</f>
        <v>4.7272435508501946E-5</v>
      </c>
      <c r="AY232" s="18">
        <f ca="1">_xll.DBRW($B$3,$Q$37,$Q$38,$Q$40,$Q$41,$Q$42,$P232,AY$2,AY$4,AY$3)</f>
        <v>2.5936009590422704</v>
      </c>
      <c r="AZ232" s="15">
        <f ca="1">_xll.DBRW($B$3,$Q$37,$Q$38,$Q$40,$Q$41,$Q$42,$P232,AZ$2,AZ$4,AZ$3)</f>
        <v>31.684444444444448</v>
      </c>
      <c r="BA232" s="15">
        <f ca="1">_xll.DBRW($B$3,$Q$37,$Q$38,$Q$40,$Q$41,$Q$42,$P232,BA$2,BA$4,BA$3)</f>
        <v>670252</v>
      </c>
      <c r="BB232" s="18">
        <f t="shared" ca="1" si="283"/>
        <v>29882.267632076706</v>
      </c>
      <c r="BC232" s="18">
        <f t="shared" ca="1" si="284"/>
        <v>2.1289070688062939E-6</v>
      </c>
      <c r="BD232" s="18">
        <f t="shared" ca="1" si="285"/>
        <v>3.4861947381075038</v>
      </c>
      <c r="BE232" s="15">
        <f t="shared" ca="1" si="286"/>
        <v>-804866.92576293321</v>
      </c>
      <c r="BF232" s="15">
        <f t="shared" ca="1" si="287"/>
        <v>-62892.070406924606</v>
      </c>
      <c r="BG232" s="15">
        <f t="shared" ca="1" si="288"/>
        <v>800773.74107622937</v>
      </c>
      <c r="BH232" s="15">
        <f t="shared" ca="1" si="289"/>
        <v>-2378.0955493160291</v>
      </c>
      <c r="BI232" s="15">
        <f t="shared" ca="1" si="290"/>
        <v>0</v>
      </c>
      <c r="BJ232" s="15">
        <f t="shared" ca="1" si="291"/>
        <v>-69363.350642944453</v>
      </c>
      <c r="BK232" s="15">
        <f t="shared" ca="1" si="292"/>
        <v>-631167.13935705565</v>
      </c>
      <c r="BL232" s="15">
        <f t="shared" ca="1" si="293"/>
        <v>-700530.49000000011</v>
      </c>
      <c r="BM232" s="16">
        <f ca="1">_xll.DBRW($B$3,$Q$37,$Q$38,$Q$40,$Q$41,$Q$42,$P232,BM$2,BM$4,BM$3)</f>
        <v>4.7199506124334649E-2</v>
      </c>
      <c r="BN232" s="16">
        <f ca="1">_xll.DBRW($B$3,$Q$37,$Q$38,$Q$40,$Q$41,$Q$42,$P232,BN$2,BN$4,BN$3)</f>
        <v>3.7745297203570276E-2</v>
      </c>
      <c r="BO232" s="17">
        <f t="shared" ca="1" si="294"/>
        <v>-0.94542089207643731</v>
      </c>
      <c r="BP232" s="14">
        <f t="shared" ca="1" si="295"/>
        <v>-31339.059525365548</v>
      </c>
      <c r="BQ232" s="15">
        <f ca="1">_xll.DBRW($B$3,$Q$37,$Q$38,$Q$40,$Q$41,$Q$42,$P232,BQ$2,BQ$4,BQ$3)</f>
        <v>0.28696335424232422</v>
      </c>
      <c r="BR232" s="15">
        <f ca="1">_xll.DBRW($B$3,$Q$37,$Q$38,$Q$40,$Q$41,$Q$42,$P232,BR$2,BR$4,BR$3)</f>
        <v>1</v>
      </c>
      <c r="BS232" s="15">
        <f ca="1">_xll.DBRW($B$3,$Q$37,$Q$38,$Q$40,$Q$41,$Q$42,$P232,BS$2,BS$4,BS$3)</f>
        <v>6.0797956971497742</v>
      </c>
      <c r="BT232" s="15">
        <f ca="1">_xll.DBRW($B$3,$Q$37,$Q$38,$Q$40,$Q$41,$Q$42,$P232,BT$2,BT$4,BT$3)</f>
        <v>545220</v>
      </c>
      <c r="BU232" s="15">
        <f ca="1">_xll.DBRW($B$3,$Q$37,$Q$38,$Q$40,$Q$41,$Q$42,$P232,BU$2,BU$4,BU$3)</f>
        <v>545220</v>
      </c>
      <c r="BV232" s="15">
        <f ca="1">_xll.DBRW($B$3,$Q$37,$Q$38,$Q$40,$Q$41,$Q$42,$P232,BV$2,BV$4,BV$3)</f>
        <v>9.7896239026515397E-2</v>
      </c>
      <c r="BW232" s="15">
        <f ca="1">_xll.DBRW($B$3,$Q$37,$Q$38,$Q$40,$Q$41,$Q$42,$P232,BW$2,BW$4,BW$3)</f>
        <v>1</v>
      </c>
      <c r="BX232" s="15">
        <f ca="1">_xll.DBRW($B$3,$Q$37,$Q$38,$Q$40,$Q$41,$Q$42,$P232,BX$2,BX$4,BX$3)</f>
        <v>2.5936009590422704</v>
      </c>
      <c r="BY232" s="15">
        <f ca="1">_xll.DBRW($B$3,$Q$37,$Q$38,$Q$40,$Q$41,$Q$42,$P232,BY$2,BY$4,BY$3)</f>
        <v>670252</v>
      </c>
      <c r="BZ232" s="15">
        <f ca="1">_xll.DBRW($B$3,$Q$37,$Q$38,$Q$40,$Q$41,$Q$42,$P232,BZ$2,BZ$4,BZ$3)</f>
        <v>670252</v>
      </c>
      <c r="CA232" s="15">
        <f t="shared" ca="1" si="296"/>
        <v>0.18906711521580882</v>
      </c>
      <c r="CB232" s="15">
        <f t="shared" ca="1" si="297"/>
        <v>0</v>
      </c>
      <c r="CC232" s="15">
        <f t="shared" ca="1" si="298"/>
        <v>3.4861947381075038</v>
      </c>
      <c r="CD232" s="15">
        <f t="shared" ca="1" si="299"/>
        <v>-103083.17255796329</v>
      </c>
      <c r="CE232" s="15">
        <f t="shared" ca="1" si="300"/>
        <v>0</v>
      </c>
      <c r="CF232" s="15">
        <f t="shared" ca="1" si="301"/>
        <v>89714.135358477171</v>
      </c>
      <c r="CG232" s="15">
        <f t="shared" ca="1" si="302"/>
        <v>-17970.022325879429</v>
      </c>
      <c r="CH232" s="15">
        <f t="shared" ca="1" si="303"/>
        <v>0</v>
      </c>
      <c r="CI232" s="15">
        <f t="shared" ca="1" si="304"/>
        <v>-31339.059525365548</v>
      </c>
      <c r="CJ232" s="15">
        <f t="shared" ca="1" si="305"/>
        <v>-59503.950474634461</v>
      </c>
      <c r="CK232" s="15">
        <f t="shared" ca="1" si="306"/>
        <v>-90843.010000000009</v>
      </c>
      <c r="CL232" s="16">
        <f ca="1">_xll.DBRW($B$3,$Q$37,$Q$38,$Q$40,$Q$41,$Q$42,$P232,CL$2,CL$4,CL$3)</f>
        <v>5.8728919004173083E-2</v>
      </c>
      <c r="CM232" s="16">
        <f ca="1">_xll.DBRW($B$3,$Q$37,$Q$38,$Q$40,$Q$41,$Q$42,$P232,CM$2,CM$4,CM$3)</f>
        <v>6.7733736406050668E-2</v>
      </c>
      <c r="CN232" s="17">
        <f t="shared" ca="1" si="307"/>
        <v>0.90048174018775851</v>
      </c>
      <c r="CO232" s="14">
        <f t="shared" ca="1" si="308"/>
        <v>29849.4047400079</v>
      </c>
      <c r="CP232" s="15">
        <f ca="1">_xll.DBRW($B$3,$Q$37,$Q$38,$Q$40,$Q$41,$Q$42,$P232,CP$2,CP$4,CP$3)</f>
        <v>1.8868285661089716</v>
      </c>
      <c r="CQ232" s="15">
        <f ca="1">_xll.DBRW($B$3,$Q$37,$Q$38,$Q$40,$Q$41,$Q$42,$P232,CQ$2,CQ$4,CQ$3)</f>
        <v>0.18923808737757236</v>
      </c>
      <c r="CR232" s="15">
        <f ca="1">_xll.DBRW($B$3,$Q$37,$Q$38,$Q$40,$Q$41,$Q$42,$P232,CR$2,CR$4,CR$3)</f>
        <v>6.0797956971497742</v>
      </c>
      <c r="CS232" s="15">
        <f ca="1">_xll.DBRW($B$3,$Q$37,$Q$38,$Q$40,$Q$41,$Q$42,$P232,CS$2,CS$4,CS$3)</f>
        <v>103176.39</v>
      </c>
      <c r="CT232" s="15">
        <f ca="1">_xll.DBRW($B$3,$Q$37,$Q$38,$Q$40,$Q$41,$Q$42,$P232,CT$2,CT$4,CT$3)</f>
        <v>545220</v>
      </c>
      <c r="CU232" s="15">
        <f ca="1">_xll.DBRW($B$3,$Q$37,$Q$38,$Q$40,$Q$41,$Q$42,$P232,CU$2,CU$4,CU$3)</f>
        <v>0.92310738981137419</v>
      </c>
      <c r="CV232" s="15">
        <f ca="1">_xll.DBRW($B$3,$Q$37,$Q$38,$Q$40,$Q$41,$Q$42,$P232,CV$2,CV$4,CV$3)</f>
        <v>0.19030752612450241</v>
      </c>
      <c r="CW232" s="15">
        <f ca="1">_xll.DBRW($B$3,$Q$37,$Q$38,$Q$40,$Q$41,$Q$42,$P232,CW$2,CW$4,CW$3)</f>
        <v>2.5936009590422704</v>
      </c>
      <c r="CX232" s="15">
        <f ca="1">_xll.DBRW($B$3,$Q$37,$Q$38,$Q$40,$Q$41,$Q$42,$P232,CX$2,CX$4,CX$3)</f>
        <v>127554</v>
      </c>
      <c r="CY232" s="15">
        <f ca="1">_xll.DBRW($B$3,$Q$37,$Q$38,$Q$40,$Q$41,$Q$42,$P232,CY$2,CY$4,CY$3)</f>
        <v>670252</v>
      </c>
      <c r="CZ232" s="15">
        <f t="shared" ca="1" si="309"/>
        <v>0.96372117629759746</v>
      </c>
      <c r="DA232" s="15">
        <f t="shared" ca="1" si="310"/>
        <v>-1.0694387469300515E-3</v>
      </c>
      <c r="DB232" s="15">
        <f t="shared" ca="1" si="311"/>
        <v>3.4861947381075038</v>
      </c>
      <c r="DC232" s="15">
        <f t="shared" ca="1" si="312"/>
        <v>-99433.271936939665</v>
      </c>
      <c r="DD232" s="15">
        <f t="shared" ca="1" si="313"/>
        <v>1093.9884136339938</v>
      </c>
      <c r="DE232" s="15">
        <f t="shared" ca="1" si="314"/>
        <v>111628.5872805136</v>
      </c>
      <c r="DF232" s="15">
        <f t="shared" ca="1" si="315"/>
        <v>16560.100982799966</v>
      </c>
      <c r="DG232" s="15">
        <f t="shared" ca="1" si="316"/>
        <v>0</v>
      </c>
      <c r="DH232" s="15">
        <f t="shared" ca="1" si="317"/>
        <v>29849.4047400079</v>
      </c>
      <c r="DI232" s="15">
        <f t="shared" ca="1" si="318"/>
        <v>-106779.52474000791</v>
      </c>
      <c r="DJ232" s="15">
        <f t="shared" ca="1" si="319"/>
        <v>-76930.12000000001</v>
      </c>
      <c r="DK232" s="16">
        <f ca="1">_xll.DBRW($B$3,$Q$37,$Q$38,$Q$40,$Q$41,$Q$42,$P232,DK$2,DK$4,DK$3)</f>
        <v>6.8462883307538469E-2</v>
      </c>
      <c r="DL232" s="16">
        <f ca="1">_xll.DBRW($B$3,$Q$37,$Q$38,$Q$40,$Q$41,$Q$42,$P232,DL$2,DL$4,DL$3)</f>
        <v>0.14134963378804249</v>
      </c>
      <c r="DM232" s="17">
        <f t="shared" ca="1" si="320"/>
        <v>7.2886750480504023</v>
      </c>
      <c r="DN232" s="14">
        <f t="shared" ca="1" si="321"/>
        <v>241606.91085450485</v>
      </c>
      <c r="DO232" s="15">
        <f ca="1">_xll.DBRW($B$3,$Q$37,$Q$38,$Q$40,$Q$41,$Q$42,$P232,DO$2,DO$4,DO$3)</f>
        <v>0.48812724633005322</v>
      </c>
      <c r="DP232" s="15">
        <f ca="1">_xll.DBRW($B$3,$Q$37,$Q$38,$Q$40,$Q$41,$Q$42,$P232,DP$2,DP$4,DP$3)</f>
        <v>0.85272917354462419</v>
      </c>
      <c r="DQ232" s="15">
        <f ca="1">_xll.DBRW($B$3,$Q$37,$Q$38,$Q$40,$Q$41,$Q$42,$P232,DQ$2,DQ$4,DQ$3)</f>
        <v>6.0797956971497742</v>
      </c>
      <c r="DR232" s="15">
        <f ca="1">_xll.DBRW($B$3,$Q$37,$Q$38,$Q$40,$Q$41,$Q$42,$P232,DR$2,DR$4,DR$3)</f>
        <v>464925</v>
      </c>
      <c r="DS232" s="15">
        <f ca="1">_xll.DBRW($B$3,$Q$37,$Q$38,$Q$40,$Q$41,$Q$42,$P232,DS$2,DS$4,DS$3)</f>
        <v>545220</v>
      </c>
      <c r="DT232" s="15">
        <f ca="1">_xll.DBRW($B$3,$Q$37,$Q$38,$Q$40,$Q$41,$Q$42,$P232,DT$2,DT$4,DT$3)</f>
        <v>0</v>
      </c>
      <c r="DU232" s="15">
        <f ca="1">_xll.DBRW($B$3,$Q$37,$Q$38,$Q$40,$Q$41,$Q$42,$P232,DU$2,DU$4,DU$3)</f>
        <v>0</v>
      </c>
      <c r="DV232" s="15">
        <f ca="1">_xll.DBRW($B$3,$Q$37,$Q$38,$Q$40,$Q$41,$Q$42,$P232,DV$2,DV$4,DV$3)</f>
        <v>2.5936009590422704</v>
      </c>
      <c r="DW232" s="15">
        <f ca="1">_xll.DBRW($B$3,$Q$37,$Q$38,$Q$40,$Q$41,$Q$42,$P232,DW$2,DW$4,DW$3)</f>
        <v>0</v>
      </c>
      <c r="DX232" s="15">
        <f ca="1">_xll.DBRW($B$3,$Q$37,$Q$38,$Q$40,$Q$41,$Q$42,$P232,DX$2,DX$4,DX$3)</f>
        <v>670252</v>
      </c>
      <c r="DY232" s="15">
        <f t="shared" ca="1" si="322"/>
        <v>0.48812724633005322</v>
      </c>
      <c r="DZ232" s="15">
        <f t="shared" ca="1" si="323"/>
        <v>0.85272917354462419</v>
      </c>
      <c r="EA232" s="15">
        <f t="shared" ca="1" si="324"/>
        <v>3.4861947381075038</v>
      </c>
      <c r="EB232" s="15">
        <f t="shared" ca="1" si="325"/>
        <v>0</v>
      </c>
      <c r="EC232" s="15">
        <f t="shared" ca="1" si="326"/>
        <v>0</v>
      </c>
      <c r="ED232" s="15">
        <f t="shared" ca="1" si="327"/>
        <v>130130.35271819205</v>
      </c>
      <c r="EE232" s="15">
        <f t="shared" ca="1" si="328"/>
        <v>0</v>
      </c>
      <c r="EF232" s="15">
        <f t="shared" ca="1" si="329"/>
        <v>111476.5581363128</v>
      </c>
      <c r="EG232" s="15">
        <f t="shared" ca="1" si="330"/>
        <v>241606.91085450485</v>
      </c>
      <c r="EH232" s="15">
        <f t="shared" ca="1" si="331"/>
        <v>-222832.04085450483</v>
      </c>
      <c r="EI232" s="15">
        <f t="shared" ca="1" si="332"/>
        <v>18774.870000000024</v>
      </c>
      <c r="EJ232" s="16">
        <f ca="1">_xll.DBRW($B$3,$Q$37,$Q$38,$Q$40,$Q$41,$Q$42,$P232,EJ$2,EJ$4,EJ$3)</f>
        <v>0.15177538975716015</v>
      </c>
      <c r="EK232" s="16">
        <f ca="1">_xll.DBRW($B$3,$Q$37,$Q$38,$Q$40,$Q$41,$Q$42,$P232,EK$2,EK$4,EK$3)</f>
        <v>0.14827230623319232</v>
      </c>
      <c r="EL232" s="17">
        <f t="shared" ca="1" si="333"/>
        <v>-0.35030835239678315</v>
      </c>
      <c r="EM232" s="14">
        <f t="shared" ca="1" si="334"/>
        <v>-11612.113081067742</v>
      </c>
      <c r="EN232" s="15">
        <f ca="1">_xll.DBRW($B$3,$Q$37,$Q$38,$Q$40,$Q$41,$Q$42,$P232,EN$2,EN$4,EN$3)</f>
        <v>0.92276336157881234</v>
      </c>
      <c r="EO232" s="15">
        <f ca="1">_xll.DBRW($B$3,$Q$37,$Q$38,$Q$40,$Q$41,$Q$42,$P232,EO$2,EO$4,EO$3)</f>
        <v>1</v>
      </c>
      <c r="EP232" s="15">
        <f ca="1">_xll.DBRW($B$3,$Q$37,$Q$38,$Q$40,$Q$41,$Q$42,$P232,EP$2,EP$4,EP$3)</f>
        <v>6.0797956971497742</v>
      </c>
      <c r="EQ232" s="15">
        <f ca="1">_xll.DBRW($B$3,$Q$37,$Q$38,$Q$40,$Q$41,$Q$42,$P232,EQ$2,EQ$4,EQ$3)</f>
        <v>545220</v>
      </c>
      <c r="ER232" s="15">
        <f ca="1">_xll.DBRW($B$3,$Q$37,$Q$38,$Q$40,$Q$41,$Q$42,$P232,ER$2,ER$4,ER$3)</f>
        <v>545220</v>
      </c>
      <c r="ES232" s="15">
        <f ca="1">_xll.DBRW($B$3,$Q$37,$Q$38,$Q$40,$Q$41,$Q$42,$P232,ES$2,ES$4,ES$3)</f>
        <v>0.38455919564581681</v>
      </c>
      <c r="ET232" s="15">
        <f ca="1">_xll.DBRW($B$3,$Q$37,$Q$38,$Q$40,$Q$41,$Q$42,$P232,ET$2,ET$4,ET$3)</f>
        <v>1</v>
      </c>
      <c r="EU232" s="15">
        <f ca="1">_xll.DBRW($B$3,$Q$37,$Q$38,$Q$40,$Q$41,$Q$42,$P232,EU$2,EU$4,EU$3)</f>
        <v>2.5936009590422704</v>
      </c>
      <c r="EV232" s="15">
        <f ca="1">_xll.DBRW($B$3,$Q$37,$Q$38,$Q$40,$Q$41,$Q$42,$P232,EV$2,EV$4,EV$3)</f>
        <v>670252</v>
      </c>
      <c r="EW232" s="15">
        <f ca="1">_xll.DBRW($B$3,$Q$37,$Q$38,$Q$40,$Q$41,$Q$42,$P232,EW$2,EW$4,EW$3)</f>
        <v>670252</v>
      </c>
      <c r="EX232" s="15">
        <f t="shared" ca="1" si="335"/>
        <v>0.53820416593299547</v>
      </c>
      <c r="EY232" s="15">
        <f t="shared" ca="1" si="336"/>
        <v>0</v>
      </c>
      <c r="EZ232" s="15">
        <f t="shared" ca="1" si="337"/>
        <v>3.4861947381075038</v>
      </c>
      <c r="FA232" s="15">
        <f t="shared" ca="1" si="338"/>
        <v>-293439.67534998781</v>
      </c>
      <c r="FB232" s="15">
        <f t="shared" ca="1" si="339"/>
        <v>0</v>
      </c>
      <c r="FC232" s="15">
        <f t="shared" ca="1" si="340"/>
        <v>288486.0240886989</v>
      </c>
      <c r="FD232" s="15">
        <f t="shared" ca="1" si="341"/>
        <v>-6658.4618197788368</v>
      </c>
      <c r="FE232" s="15">
        <f t="shared" ca="1" si="342"/>
        <v>0</v>
      </c>
      <c r="FF232" s="15">
        <f t="shared" ca="1" si="343"/>
        <v>-11612.113081067742</v>
      </c>
      <c r="FG232" s="15">
        <f t="shared" ca="1" si="344"/>
        <v>-233745.35691893229</v>
      </c>
      <c r="FH232" s="15">
        <f t="shared" ca="1" si="345"/>
        <v>-245357.47000000003</v>
      </c>
      <c r="FI232" s="20"/>
      <c r="FJ232" s="85">
        <f t="shared" ca="1" si="346"/>
        <v>-1254028.0123451352</v>
      </c>
      <c r="FK232" s="21"/>
      <c r="FL232" s="22"/>
      <c r="FM232" s="104">
        <f ca="1">_xll.DBRW($B$3,$Q$37,$Q$38,$Q$40,$Q$41,$Q$42,$P232,FM$2,FM$4,FM$3)</f>
        <v>837120.26999999909</v>
      </c>
      <c r="FN232" s="105">
        <f t="shared" ca="1" si="347"/>
        <v>0.25253820772703467</v>
      </c>
      <c r="FO232" s="104">
        <f ca="1">_xll.DBRW($B$3,$Q$37,$Q$38,$Q$40,$Q$41,$Q$42,$P232,FO$2,FO$4,FO$3)</f>
        <v>355546.50999999972</v>
      </c>
      <c r="FP232" s="105">
        <f t="shared" ca="1" si="348"/>
        <v>0.20452911697439025</v>
      </c>
      <c r="FQ232" s="86">
        <f t="shared" ca="1" si="349"/>
        <v>481573.75999999937</v>
      </c>
      <c r="FR232" s="103">
        <f t="shared" ca="1" si="350"/>
        <v>4.8009090752644425</v>
      </c>
      <c r="FS232" s="23"/>
      <c r="FU232" s="37"/>
      <c r="FV232" s="37"/>
      <c r="FW232" s="37"/>
      <c r="FX232" s="37"/>
      <c r="FY232" s="37"/>
      <c r="FZ232" s="37"/>
      <c r="GA232" s="37"/>
      <c r="GB232" s="37"/>
      <c r="GC232" s="37"/>
      <c r="GD232" s="37"/>
      <c r="GE232" s="37"/>
      <c r="GF232" s="37"/>
      <c r="GG232" s="37"/>
    </row>
    <row r="233" spans="1:189" ht="15" customHeight="1" x14ac:dyDescent="0.25">
      <c r="A233">
        <f t="shared" ca="1" si="272"/>
        <v>1</v>
      </c>
      <c r="C233" s="30"/>
      <c r="D233" s="30"/>
      <c r="E233" s="30">
        <f t="shared" ca="1" si="352"/>
        <v>0</v>
      </c>
      <c r="F233" s="30"/>
      <c r="G233" s="30"/>
      <c r="H233" s="30"/>
      <c r="I233" s="30">
        <f t="shared" ca="1" si="351"/>
        <v>0</v>
      </c>
      <c r="J233" s="30">
        <f t="shared" ca="1" si="273"/>
        <v>0</v>
      </c>
      <c r="K233" s="4"/>
      <c r="L233" s="9"/>
      <c r="M233" s="10"/>
      <c r="N233" s="9"/>
      <c r="O233" s="11"/>
      <c r="P233" s="130" t="s">
        <v>172</v>
      </c>
      <c r="Q233" s="130"/>
      <c r="R233" s="12"/>
      <c r="S233" s="13"/>
      <c r="T233" s="84">
        <f ca="1">_xll.DBRW($B$3,$Q$37,$Q$38,$Q$40,$Q$41,$Q$42,$P233,T$2,T$4,T$3)</f>
        <v>6299857.7699999996</v>
      </c>
      <c r="U233" s="84">
        <f ca="1">_xll.DBRW($B$3,$Q$37,$Q$38,$Q$40,$Q$41,$Q$42,$P233,U$2,U$4,U$3)</f>
        <v>4514298.5999999996</v>
      </c>
      <c r="V233" s="85">
        <f t="shared" ca="1" si="274"/>
        <v>1785559.17</v>
      </c>
      <c r="W233" s="106">
        <f t="shared" ca="1" si="275"/>
        <v>0.39553413015257788</v>
      </c>
      <c r="X233" s="15">
        <f ca="1">_xll.DBRW($B$3,$Q$37,$Q$38,$Q$40,$Q$41,$Q$42,$P233,X$2,X$4,X$3)</f>
        <v>-2145828.5</v>
      </c>
      <c r="Y233" s="15">
        <f ca="1">_xll.DBRW($B$3,$Q$37,$Q$38,$Q$40,$Q$41,$Q$42,$P233,Y$2,Y$4,Y$3)</f>
        <v>-586441.69999999995</v>
      </c>
      <c r="Z233" s="15">
        <f ca="1">_xll.DBRW($B$3,$Q$37,$Q$38,$Q$40,$Q$41,$Q$42,$P233,Z$2,Z$4,Z$3)</f>
        <v>-541218.15999999992</v>
      </c>
      <c r="AA233" s="15">
        <f ca="1">_xll.DBRW($B$3,$Q$37,$Q$38,$Q$40,$Q$41,$Q$42,$P233,AA$2,AA$4,AA$3)</f>
        <v>-996072.13000000012</v>
      </c>
      <c r="AB233" s="15">
        <f ca="1">_xll.DBRW($B$3,$Q$37,$Q$38,$Q$40,$Q$41,$Q$42,$P233,AB$2,AB$4,AB$3)</f>
        <v>-1029023.75</v>
      </c>
      <c r="AC233" s="15">
        <f ca="1">_xll.DBRW($B$3,$Q$37,$Q$38,$Q$40,$Q$41,$Q$42,$P233,AC$2,AC$4,AC$3)</f>
        <v>-1594876.6299999997</v>
      </c>
      <c r="AD233" s="15">
        <f ca="1">_xll.DBRW($B$3,$Q$37,$Q$38,$Q$40,$Q$41,$Q$42,$P233,AD$2,AD$4,AD$3)</f>
        <v>-343257.18999999994</v>
      </c>
      <c r="AE233" s="15">
        <f ca="1">_xll.DBRW($B$3,$Q$37,$Q$38,$Q$40,$Q$41,$Q$42,$P233,AE$2,AE$4,AE$3)</f>
        <v>-458667.51999999996</v>
      </c>
      <c r="AF233" s="15">
        <f ca="1">_xll.DBRW($B$3,$Q$37,$Q$38,$Q$40,$Q$41,$Q$42,$P233,AF$2,AF$4,AF$3)</f>
        <v>-555279.93999999994</v>
      </c>
      <c r="AG233" s="15">
        <f ca="1">_xll.DBRW($B$3,$Q$37,$Q$38,$Q$40,$Q$41,$Q$42,$P233,AG$2,AG$4,AG$3)</f>
        <v>-669347.34999999986</v>
      </c>
      <c r="AH233" s="15">
        <f t="shared" ca="1" si="276"/>
        <v>-550951.87000000034</v>
      </c>
      <c r="AI233" s="15">
        <f t="shared" ca="1" si="277"/>
        <v>-243184.51</v>
      </c>
      <c r="AJ233" s="15">
        <f t="shared" ca="1" si="278"/>
        <v>-82550.639999999956</v>
      </c>
      <c r="AK233" s="15">
        <f t="shared" ca="1" si="279"/>
        <v>-440792.19000000018</v>
      </c>
      <c r="AL233" s="15">
        <f t="shared" ca="1" si="280"/>
        <v>-359676.40000000014</v>
      </c>
      <c r="AM233" s="20"/>
      <c r="AN233" s="16">
        <f ca="1">_xll.DBRW($B$3,$Q$37,$Q$38,$Q$40,$Q$41,$Q$42,$P233,AN$2,AN$4,AN$3)</f>
        <v>0.34061538821058179</v>
      </c>
      <c r="AO233" s="16">
        <f ca="1">_xll.DBRW($B$3,$Q$37,$Q$38,$Q$40,$Q$41,$Q$42,$P233,AO$2,AO$4,AO$3)</f>
        <v>0.35329444755825407</v>
      </c>
      <c r="AP233" s="17">
        <f t="shared" ca="1" si="281"/>
        <v>1.2679059347672272</v>
      </c>
      <c r="AQ233" s="14">
        <f t="shared" ca="1" si="282"/>
        <v>79876.270547724329</v>
      </c>
      <c r="AR233" s="18">
        <f ca="1">_xll.DBRW($B$3,$Q$37,$Q$38,$Q$40,$Q$41,$Q$42,$P233,AR$2,AR$4,AR$3)</f>
        <v>35994.171027911965</v>
      </c>
      <c r="AS233" s="19">
        <f ca="1">_xll.DBRW($B$3,$Q$37,$Q$38,$Q$40,$Q$41,$Q$42,$P233,AS$2,AS$4,AS$3)</f>
        <v>5.9708488448606897E-5</v>
      </c>
      <c r="AT233" s="18">
        <f ca="1">_xll.DBRW($B$3,$Q$37,$Q$38,$Q$40,$Q$41,$Q$42,$P233,AT$2,AT$4,AT$3)</f>
        <v>6.309631389021594</v>
      </c>
      <c r="AU233" s="15">
        <f ca="1">_xll.DBRW($B$3,$Q$37,$Q$38,$Q$40,$Q$41,$Q$42,$P233,AU$2,AU$4,AU$3)</f>
        <v>59.616000000000007</v>
      </c>
      <c r="AV233" s="15">
        <f ca="1">_xll.DBRW($B$3,$Q$37,$Q$38,$Q$40,$Q$41,$Q$42,$P233,AV$2,AV$4,AV$3)</f>
        <v>998451</v>
      </c>
      <c r="AW233" s="18">
        <f ca="1">_xll.DBRW($B$3,$Q$37,$Q$38,$Q$40,$Q$41,$Q$42,$P233,AW$2,AW$4,AW$3)</f>
        <v>20585.84145309564</v>
      </c>
      <c r="AX233" s="19">
        <f ca="1">_xll.DBRW($B$3,$Q$37,$Q$38,$Q$40,$Q$41,$Q$42,$P233,AX$2,AX$4,AX$3)</f>
        <v>4.4804968195817234E-5</v>
      </c>
      <c r="AY233" s="18">
        <f ca="1">_xll.DBRW($B$3,$Q$37,$Q$38,$Q$40,$Q$41,$Q$42,$P233,AY$2,AY$4,AY$3)</f>
        <v>2.6107061063788781</v>
      </c>
      <c r="AZ233" s="15">
        <f ca="1">_xll.DBRW($B$3,$Q$37,$Q$38,$Q$40,$Q$41,$Q$42,$P233,AZ$2,AZ$4,AZ$3)</f>
        <v>77.474444444444444</v>
      </c>
      <c r="BA233" s="15">
        <f ca="1">_xll.DBRW($B$3,$Q$37,$Q$38,$Q$40,$Q$41,$Q$42,$P233,BA$2,BA$4,BA$3)</f>
        <v>1729148.52</v>
      </c>
      <c r="BB233" s="18">
        <f t="shared" ca="1" si="283"/>
        <v>15408.329574816325</v>
      </c>
      <c r="BC233" s="18">
        <f t="shared" ca="1" si="284"/>
        <v>1.4903520252789663E-5</v>
      </c>
      <c r="BD233" s="18">
        <f t="shared" ca="1" si="285"/>
        <v>3.6989252826427159</v>
      </c>
      <c r="BE233" s="15">
        <f t="shared" ca="1" si="286"/>
        <v>-918582.97593225015</v>
      </c>
      <c r="BF233" s="15">
        <f t="shared" ca="1" si="287"/>
        <v>-713769.02599272004</v>
      </c>
      <c r="BG233" s="15">
        <f t="shared" ca="1" si="288"/>
        <v>1257959.2691699362</v>
      </c>
      <c r="BH233" s="15">
        <f t="shared" ca="1" si="289"/>
        <v>454269.00330275833</v>
      </c>
      <c r="BI233" s="15">
        <f t="shared" ca="1" si="290"/>
        <v>0</v>
      </c>
      <c r="BJ233" s="15">
        <f t="shared" ca="1" si="291"/>
        <v>79876.270547724329</v>
      </c>
      <c r="BK233" s="15">
        <f t="shared" ca="1" si="292"/>
        <v>-630828.14054772467</v>
      </c>
      <c r="BL233" s="15">
        <f t="shared" ca="1" si="293"/>
        <v>-550951.87000000034</v>
      </c>
      <c r="BM233" s="16">
        <f ca="1">_xll.DBRW($B$3,$Q$37,$Q$38,$Q$40,$Q$41,$Q$42,$P233,BM$2,BM$4,BM$3)</f>
        <v>9.3088085701337989E-2</v>
      </c>
      <c r="BN233" s="16">
        <f ca="1">_xll.DBRW($B$3,$Q$37,$Q$38,$Q$40,$Q$41,$Q$42,$P233,BN$2,BN$4,BN$3)</f>
        <v>7.6037768082067053E-2</v>
      </c>
      <c r="BO233" s="17">
        <f t="shared" ca="1" si="294"/>
        <v>-1.7050317619270936</v>
      </c>
      <c r="BP233" s="14">
        <f t="shared" ca="1" si="295"/>
        <v>-107414.57593473187</v>
      </c>
      <c r="BQ233" s="15">
        <f ca="1">_xll.DBRW($B$3,$Q$37,$Q$38,$Q$40,$Q$41,$Q$42,$P233,BQ$2,BQ$4,BQ$3)</f>
        <v>0.58735150748509435</v>
      </c>
      <c r="BR233" s="15">
        <f ca="1">_xll.DBRW($B$3,$Q$37,$Q$38,$Q$40,$Q$41,$Q$42,$P233,BR$2,BR$4,BR$3)</f>
        <v>1</v>
      </c>
      <c r="BS233" s="15">
        <f ca="1">_xll.DBRW($B$3,$Q$37,$Q$38,$Q$40,$Q$41,$Q$42,$P233,BS$2,BS$4,BS$3)</f>
        <v>6.309631389021594</v>
      </c>
      <c r="BT233" s="15">
        <f ca="1">_xll.DBRW($B$3,$Q$37,$Q$38,$Q$40,$Q$41,$Q$42,$P233,BT$2,BT$4,BT$3)</f>
        <v>998451</v>
      </c>
      <c r="BU233" s="15">
        <f ca="1">_xll.DBRW($B$3,$Q$37,$Q$38,$Q$40,$Q$41,$Q$42,$P233,BU$2,BU$4,BU$3)</f>
        <v>998451</v>
      </c>
      <c r="BV233" s="15">
        <f ca="1">_xll.DBRW($B$3,$Q$37,$Q$38,$Q$40,$Q$41,$Q$42,$P233,BV$2,BV$4,BV$3)</f>
        <v>0.19851226544727341</v>
      </c>
      <c r="BW233" s="15">
        <f ca="1">_xll.DBRW($B$3,$Q$37,$Q$38,$Q$40,$Q$41,$Q$42,$P233,BW$2,BW$4,BW$3)</f>
        <v>1</v>
      </c>
      <c r="BX233" s="15">
        <f ca="1">_xll.DBRW($B$3,$Q$37,$Q$38,$Q$40,$Q$41,$Q$42,$P233,BX$2,BX$4,BX$3)</f>
        <v>2.6107061063788781</v>
      </c>
      <c r="BY233" s="15">
        <f ca="1">_xll.DBRW($B$3,$Q$37,$Q$38,$Q$40,$Q$41,$Q$42,$P233,BY$2,BY$4,BY$3)</f>
        <v>1729148.52</v>
      </c>
      <c r="BZ233" s="15">
        <f ca="1">_xll.DBRW($B$3,$Q$37,$Q$38,$Q$40,$Q$41,$Q$42,$P233,BZ$2,BZ$4,BZ$3)</f>
        <v>1729148.52</v>
      </c>
      <c r="CA233" s="15">
        <f t="shared" ca="1" si="296"/>
        <v>0.38883924203782094</v>
      </c>
      <c r="CB233" s="15">
        <f t="shared" ca="1" si="297"/>
        <v>0</v>
      </c>
      <c r="CC233" s="15">
        <f t="shared" ca="1" si="298"/>
        <v>3.6989252826427159</v>
      </c>
      <c r="CD233" s="15">
        <f t="shared" ca="1" si="299"/>
        <v>-388236.93005190435</v>
      </c>
      <c r="CE233" s="15">
        <f t="shared" ca="1" si="300"/>
        <v>0</v>
      </c>
      <c r="CF233" s="15">
        <f t="shared" ca="1" si="301"/>
        <v>343792.5129351088</v>
      </c>
      <c r="CG233" s="15">
        <f t="shared" ca="1" si="302"/>
        <v>-62970.158817936317</v>
      </c>
      <c r="CH233" s="15">
        <f t="shared" ca="1" si="303"/>
        <v>0</v>
      </c>
      <c r="CI233" s="15">
        <f t="shared" ca="1" si="304"/>
        <v>-107414.57593473187</v>
      </c>
      <c r="CJ233" s="15">
        <f t="shared" ca="1" si="305"/>
        <v>-135769.93406526814</v>
      </c>
      <c r="CK233" s="15">
        <f t="shared" ca="1" si="306"/>
        <v>-243184.51</v>
      </c>
      <c r="CL233" s="16">
        <f ca="1">_xll.DBRW($B$3,$Q$37,$Q$38,$Q$40,$Q$41,$Q$42,$P233,CL$2,CL$4,CL$3)</f>
        <v>8.5909583955575547E-2</v>
      </c>
      <c r="CM233" s="16">
        <f ca="1">_xll.DBRW($B$3,$Q$37,$Q$38,$Q$40,$Q$41,$Q$42,$P233,CM$2,CM$4,CM$3)</f>
        <v>0.10160327453748851</v>
      </c>
      <c r="CN233" s="17">
        <f t="shared" ca="1" si="307"/>
        <v>1.5693690581912958</v>
      </c>
      <c r="CO233" s="14">
        <f t="shared" ca="1" si="308"/>
        <v>98868.018552440131</v>
      </c>
      <c r="CP233" s="15">
        <f ca="1">_xll.DBRW($B$3,$Q$37,$Q$38,$Q$40,$Q$41,$Q$42,$P233,CP$2,CP$4,CP$3)</f>
        <v>1.7872956996704246</v>
      </c>
      <c r="CQ233" s="15">
        <f ca="1">_xll.DBRW($B$3,$Q$37,$Q$38,$Q$40,$Q$41,$Q$42,$P233,CQ$2,CQ$4,CQ$3)</f>
        <v>0.30328378658542082</v>
      </c>
      <c r="CR233" s="15">
        <f ca="1">_xll.DBRW($B$3,$Q$37,$Q$38,$Q$40,$Q$41,$Q$42,$P233,CR$2,CR$4,CR$3)</f>
        <v>6.309631389021594</v>
      </c>
      <c r="CS233" s="15">
        <f ca="1">_xll.DBRW($B$3,$Q$37,$Q$38,$Q$40,$Q$41,$Q$42,$P233,CS$2,CS$4,CS$3)</f>
        <v>302814</v>
      </c>
      <c r="CT233" s="15">
        <f ca="1">_xll.DBRW($B$3,$Q$37,$Q$38,$Q$40,$Q$41,$Q$42,$P233,CT$2,CT$4,CT$3)</f>
        <v>998451</v>
      </c>
      <c r="CU233" s="15">
        <f ca="1">_xll.DBRW($B$3,$Q$37,$Q$38,$Q$40,$Q$41,$Q$42,$P233,CU$2,CU$4,CU$3)</f>
        <v>0.90766926994436237</v>
      </c>
      <c r="CV233" s="15">
        <f ca="1">_xll.DBRW($B$3,$Q$37,$Q$38,$Q$40,$Q$41,$Q$42,$P233,CV$2,CV$4,CV$3)</f>
        <v>0.29223892231073362</v>
      </c>
      <c r="CW233" s="15">
        <f ca="1">_xll.DBRW($B$3,$Q$37,$Q$38,$Q$40,$Q$41,$Q$42,$P233,CW$2,CW$4,CW$3)</f>
        <v>2.6107061063788781</v>
      </c>
      <c r="CX233" s="15">
        <f ca="1">_xll.DBRW($B$3,$Q$37,$Q$38,$Q$40,$Q$41,$Q$42,$P233,CX$2,CX$4,CX$3)</f>
        <v>505324.5</v>
      </c>
      <c r="CY233" s="15">
        <f ca="1">_xll.DBRW($B$3,$Q$37,$Q$38,$Q$40,$Q$41,$Q$42,$P233,CY$2,CY$4,CY$3)</f>
        <v>1729148.52</v>
      </c>
      <c r="CZ233" s="15">
        <f t="shared" ca="1" si="309"/>
        <v>0.8796264297260622</v>
      </c>
      <c r="DA233" s="15">
        <f t="shared" ca="1" si="310"/>
        <v>1.1044864274687205E-2</v>
      </c>
      <c r="DB233" s="15">
        <f t="shared" ca="1" si="311"/>
        <v>3.6989252826427159</v>
      </c>
      <c r="DC233" s="15">
        <f t="shared" ca="1" si="312"/>
        <v>-266363.19769106782</v>
      </c>
      <c r="DD233" s="15">
        <f t="shared" ca="1" si="313"/>
        <v>-20454.774035335227</v>
      </c>
      <c r="DE233" s="15">
        <f t="shared" ca="1" si="314"/>
        <v>317280.90153294988</v>
      </c>
      <c r="DF233" s="15">
        <f t="shared" ca="1" si="315"/>
        <v>68405.088745893299</v>
      </c>
      <c r="DG233" s="15">
        <f t="shared" ca="1" si="316"/>
        <v>0</v>
      </c>
      <c r="DH233" s="15">
        <f t="shared" ca="1" si="317"/>
        <v>98868.018552440131</v>
      </c>
      <c r="DI233" s="15">
        <f t="shared" ca="1" si="318"/>
        <v>-181418.65855244009</v>
      </c>
      <c r="DJ233" s="15">
        <f t="shared" ca="1" si="319"/>
        <v>-82550.639999999956</v>
      </c>
      <c r="DK233" s="16">
        <f ca="1">_xll.DBRW($B$3,$Q$37,$Q$38,$Q$40,$Q$41,$Q$42,$P233,DK$2,DK$4,DK$3)</f>
        <v>0.15811025682886173</v>
      </c>
      <c r="DL233" s="16">
        <f ca="1">_xll.DBRW($B$3,$Q$37,$Q$38,$Q$40,$Q$41,$Q$42,$P233,DL$2,DL$4,DL$3)</f>
        <v>0.12300469889165062</v>
      </c>
      <c r="DM233" s="17">
        <f t="shared" ca="1" si="320"/>
        <v>-3.5105557937211112</v>
      </c>
      <c r="DN233" s="14">
        <f t="shared" ca="1" si="321"/>
        <v>-221160.02194092458</v>
      </c>
      <c r="DO233" s="15">
        <f ca="1">_xll.DBRW($B$3,$Q$37,$Q$38,$Q$40,$Q$41,$Q$42,$P233,DO$2,DO$4,DO$3)</f>
        <v>0</v>
      </c>
      <c r="DP233" s="15">
        <f ca="1">_xll.DBRW($B$3,$Q$37,$Q$38,$Q$40,$Q$41,$Q$42,$P233,DP$2,DP$4,DP$3)</f>
        <v>0</v>
      </c>
      <c r="DQ233" s="15">
        <f ca="1">_xll.DBRW($B$3,$Q$37,$Q$38,$Q$40,$Q$41,$Q$42,$P233,DQ$2,DQ$4,DQ$3)</f>
        <v>6.309631389021594</v>
      </c>
      <c r="DR233" s="15">
        <f ca="1">_xll.DBRW($B$3,$Q$37,$Q$38,$Q$40,$Q$41,$Q$42,$P233,DR$2,DR$4,DR$3)</f>
        <v>0</v>
      </c>
      <c r="DS233" s="15">
        <f ca="1">_xll.DBRW($B$3,$Q$37,$Q$38,$Q$40,$Q$41,$Q$42,$P233,DS$2,DS$4,DS$3)</f>
        <v>998451</v>
      </c>
      <c r="DT233" s="15">
        <f ca="1">_xll.DBRW($B$3,$Q$37,$Q$38,$Q$40,$Q$41,$Q$42,$P233,DT$2,DT$4,DT$3)</f>
        <v>2.9953540935287655</v>
      </c>
      <c r="DU233" s="15">
        <f ca="1">_xll.DBRW($B$3,$Q$37,$Q$38,$Q$40,$Q$41,$Q$42,$P233,DU$2,DU$4,DU$3)</f>
        <v>0.10720906726971029</v>
      </c>
      <c r="DV233" s="15">
        <f ca="1">_xll.DBRW($B$3,$Q$37,$Q$38,$Q$40,$Q$41,$Q$42,$P233,DV$2,DV$4,DV$3)</f>
        <v>2.6107061063788781</v>
      </c>
      <c r="DW233" s="15">
        <f ca="1">_xll.DBRW($B$3,$Q$37,$Q$38,$Q$40,$Q$41,$Q$42,$P233,DW$2,DW$4,DW$3)</f>
        <v>185380.4</v>
      </c>
      <c r="DX233" s="15">
        <f ca="1">_xll.DBRW($B$3,$Q$37,$Q$38,$Q$40,$Q$41,$Q$42,$P233,DX$2,DX$4,DX$3)</f>
        <v>1729148.52</v>
      </c>
      <c r="DY233" s="15">
        <f t="shared" ca="1" si="322"/>
        <v>-2.9953540935287655</v>
      </c>
      <c r="DZ233" s="15">
        <f t="shared" ca="1" si="323"/>
        <v>-0.10720906726971029</v>
      </c>
      <c r="EA233" s="15">
        <f t="shared" ca="1" si="324"/>
        <v>3.6989252826427159</v>
      </c>
      <c r="EB233" s="15">
        <f t="shared" ca="1" si="325"/>
        <v>0</v>
      </c>
      <c r="EC233" s="15">
        <f t="shared" ca="1" si="326"/>
        <v>0</v>
      </c>
      <c r="ED233" s="15">
        <f t="shared" ca="1" si="327"/>
        <v>583932.11232647055</v>
      </c>
      <c r="EE233" s="15">
        <f t="shared" ca="1" si="328"/>
        <v>0</v>
      </c>
      <c r="EF233" s="15">
        <f t="shared" ca="1" si="329"/>
        <v>-805092.13426739513</v>
      </c>
      <c r="EG233" s="15">
        <f t="shared" ca="1" si="330"/>
        <v>-221160.02194092458</v>
      </c>
      <c r="EH233" s="15">
        <f t="shared" ca="1" si="331"/>
        <v>-219632.1680590756</v>
      </c>
      <c r="EI233" s="15">
        <f t="shared" ca="1" si="332"/>
        <v>-440792.19000000018</v>
      </c>
      <c r="EJ233" s="16">
        <f ca="1">_xll.DBRW($B$3,$Q$37,$Q$38,$Q$40,$Q$41,$Q$42,$P233,EJ$2,EJ$4,EJ$3)</f>
        <v>0.16334079078740854</v>
      </c>
      <c r="EK233" s="16">
        <f ca="1">_xll.DBRW($B$3,$Q$37,$Q$38,$Q$40,$Q$41,$Q$42,$P233,EK$2,EK$4,EK$3)</f>
        <v>0.14827272391773108</v>
      </c>
      <c r="EL233" s="17">
        <f t="shared" ca="1" si="333"/>
        <v>-1.5068066869677459</v>
      </c>
      <c r="EM233" s="14">
        <f t="shared" ca="1" si="334"/>
        <v>-94926.678147817089</v>
      </c>
      <c r="EN233" s="15">
        <f ca="1">_xll.DBRW($B$3,$Q$37,$Q$38,$Q$40,$Q$41,$Q$42,$P233,EN$2,EN$4,EN$3)</f>
        <v>1.0306201806598421</v>
      </c>
      <c r="EO233" s="15">
        <f ca="1">_xll.DBRW($B$3,$Q$37,$Q$38,$Q$40,$Q$41,$Q$42,$P233,EO$2,EO$4,EO$3)</f>
        <v>1</v>
      </c>
      <c r="EP233" s="15">
        <f ca="1">_xll.DBRW($B$3,$Q$37,$Q$38,$Q$40,$Q$41,$Q$42,$P233,EP$2,EP$4,EP$3)</f>
        <v>6.309631389021594</v>
      </c>
      <c r="EQ233" s="15">
        <f ca="1">_xll.DBRW($B$3,$Q$37,$Q$38,$Q$40,$Q$41,$Q$42,$P233,EQ$2,EQ$4,EQ$3)</f>
        <v>998451</v>
      </c>
      <c r="ER233" s="15">
        <f ca="1">_xll.DBRW($B$3,$Q$37,$Q$38,$Q$40,$Q$41,$Q$42,$P233,ER$2,ER$4,ER$3)</f>
        <v>998451</v>
      </c>
      <c r="ES233" s="15">
        <f ca="1">_xll.DBRW($B$3,$Q$37,$Q$38,$Q$40,$Q$41,$Q$42,$P233,ES$2,ES$4,ES$3)</f>
        <v>0.38709650574145005</v>
      </c>
      <c r="ET233" s="15">
        <f ca="1">_xll.DBRW($B$3,$Q$37,$Q$38,$Q$40,$Q$41,$Q$42,$P233,ET$2,ET$4,ET$3)</f>
        <v>1</v>
      </c>
      <c r="EU233" s="15">
        <f ca="1">_xll.DBRW($B$3,$Q$37,$Q$38,$Q$40,$Q$41,$Q$42,$P233,EU$2,EU$4,EU$3)</f>
        <v>2.6107061063788781</v>
      </c>
      <c r="EV233" s="15">
        <f ca="1">_xll.DBRW($B$3,$Q$37,$Q$38,$Q$40,$Q$41,$Q$42,$P233,EV$2,EV$4,EV$3)</f>
        <v>1729148.52</v>
      </c>
      <c r="EW233" s="15">
        <f ca="1">_xll.DBRW($B$3,$Q$37,$Q$38,$Q$40,$Q$41,$Q$42,$P233,EW$2,EW$4,EW$3)</f>
        <v>1729148.52</v>
      </c>
      <c r="EX233" s="15">
        <f t="shared" ca="1" si="335"/>
        <v>0.64352367491839202</v>
      </c>
      <c r="EY233" s="15">
        <f t="shared" ca="1" si="336"/>
        <v>0</v>
      </c>
      <c r="EZ233" s="15">
        <f t="shared" ca="1" si="337"/>
        <v>3.6989252826427159</v>
      </c>
      <c r="FA233" s="15">
        <f t="shared" ca="1" si="338"/>
        <v>-642526.85674594343</v>
      </c>
      <c r="FB233" s="15">
        <f t="shared" ca="1" si="339"/>
        <v>0</v>
      </c>
      <c r="FC233" s="15">
        <f t="shared" ca="1" si="340"/>
        <v>603249.49757564848</v>
      </c>
      <c r="FD233" s="15">
        <f t="shared" ca="1" si="341"/>
        <v>-55649.31897752214</v>
      </c>
      <c r="FE233" s="15">
        <f t="shared" ca="1" si="342"/>
        <v>0</v>
      </c>
      <c r="FF233" s="15">
        <f t="shared" ca="1" si="343"/>
        <v>-94926.678147817089</v>
      </c>
      <c r="FG233" s="15">
        <f t="shared" ca="1" si="344"/>
        <v>-264749.72185218305</v>
      </c>
      <c r="FH233" s="15">
        <f t="shared" ca="1" si="345"/>
        <v>-359676.40000000014</v>
      </c>
      <c r="FI233" s="20"/>
      <c r="FJ233" s="85">
        <f t="shared" ca="1" si="346"/>
        <v>-1432398.6230766915</v>
      </c>
      <c r="FK233" s="21"/>
      <c r="FL233" s="22"/>
      <c r="FM233" s="104">
        <f ca="1">_xll.DBRW($B$3,$Q$37,$Q$38,$Q$40,$Q$41,$Q$42,$P233,FM$2,FM$4,FM$3)</f>
        <v>1001273.530000001</v>
      </c>
      <c r="FN233" s="105">
        <f t="shared" ca="1" si="347"/>
        <v>0.1589358945162346</v>
      </c>
      <c r="FO233" s="104">
        <f ca="1">_xll.DBRW($B$3,$Q$37,$Q$38,$Q$40,$Q$41,$Q$42,$P233,FO$2,FO$4,FO$3)</f>
        <v>892869.9700000009</v>
      </c>
      <c r="FP233" s="105">
        <f t="shared" ca="1" si="348"/>
        <v>0.19778708701280881</v>
      </c>
      <c r="FQ233" s="86">
        <f t="shared" ca="1" si="349"/>
        <v>108403.56000000006</v>
      </c>
      <c r="FR233" s="103">
        <f t="shared" ca="1" si="350"/>
        <v>-3.8851192496574205</v>
      </c>
      <c r="FS233" s="23"/>
      <c r="FU233" s="37"/>
      <c r="FV233" s="37"/>
      <c r="FW233" s="37"/>
      <c r="FX233" s="37"/>
      <c r="FY233" s="37"/>
      <c r="FZ233" s="37"/>
      <c r="GA233" s="37"/>
      <c r="GB233" s="37"/>
      <c r="GC233" s="37"/>
      <c r="GD233" s="37"/>
      <c r="GE233" s="37"/>
      <c r="GF233" s="37"/>
      <c r="GG233" s="37"/>
    </row>
    <row r="234" spans="1:189" ht="15" customHeight="1" x14ac:dyDescent="0.25">
      <c r="A234">
        <f t="shared" ca="1" si="272"/>
        <v>1</v>
      </c>
      <c r="C234" s="30"/>
      <c r="D234" s="30"/>
      <c r="E234" s="30">
        <f t="shared" ca="1" si="352"/>
        <v>0</v>
      </c>
      <c r="F234" s="30"/>
      <c r="G234" s="30"/>
      <c r="H234" s="30"/>
      <c r="I234" s="30">
        <f t="shared" ca="1" si="351"/>
        <v>0</v>
      </c>
      <c r="J234" s="30">
        <f t="shared" ca="1" si="273"/>
        <v>0</v>
      </c>
      <c r="K234" s="4"/>
      <c r="L234" s="9"/>
      <c r="M234" s="10"/>
      <c r="N234" s="9"/>
      <c r="O234" s="11"/>
      <c r="P234" s="130" t="s">
        <v>187</v>
      </c>
      <c r="Q234" s="130"/>
      <c r="R234" s="12"/>
      <c r="S234" s="13"/>
      <c r="T234" s="84">
        <f ca="1">_xll.DBRW($B$3,$Q$37,$Q$38,$Q$40,$Q$41,$Q$42,$P234,T$2,T$4,T$3)</f>
        <v>3710066.4200000004</v>
      </c>
      <c r="U234" s="84">
        <f ca="1">_xll.DBRW($B$3,$Q$37,$Q$38,$Q$40,$Q$41,$Q$42,$P234,U$2,U$4,U$3)</f>
        <v>1834316.8999999997</v>
      </c>
      <c r="V234" s="85">
        <f t="shared" ca="1" si="274"/>
        <v>1875749.5200000007</v>
      </c>
      <c r="W234" s="106">
        <f t="shared" ca="1" si="275"/>
        <v>1.0225874929244783</v>
      </c>
      <c r="X234" s="15">
        <f ca="1">_xll.DBRW($B$3,$Q$37,$Q$38,$Q$40,$Q$41,$Q$42,$P234,X$2,X$4,X$3)</f>
        <v>-1773897.79</v>
      </c>
      <c r="Y234" s="15">
        <f ca="1">_xll.DBRW($B$3,$Q$37,$Q$38,$Q$40,$Q$41,$Q$42,$P234,Y$2,Y$4,Y$3)</f>
        <v>-398304.35</v>
      </c>
      <c r="Z234" s="15">
        <f ca="1">_xll.DBRW($B$3,$Q$37,$Q$38,$Q$40,$Q$41,$Q$42,$P234,Z$2,Z$4,Z$3)</f>
        <v>-211328.05000000005</v>
      </c>
      <c r="AA234" s="15">
        <f ca="1">_xll.DBRW($B$3,$Q$37,$Q$38,$Q$40,$Q$41,$Q$42,$P234,AA$2,AA$4,AA$3)</f>
        <v>-347826.02</v>
      </c>
      <c r="AB234" s="15">
        <f ca="1">_xll.DBRW($B$3,$Q$37,$Q$38,$Q$40,$Q$41,$Q$42,$P234,AB$2,AB$4,AB$3)</f>
        <v>-560477.3899999999</v>
      </c>
      <c r="AC234" s="15">
        <f ca="1">_xll.DBRW($B$3,$Q$37,$Q$38,$Q$40,$Q$41,$Q$42,$P234,AC$2,AC$4,AC$3)</f>
        <v>-887907.19999999984</v>
      </c>
      <c r="AD234" s="15">
        <f ca="1">_xll.DBRW($B$3,$Q$37,$Q$38,$Q$40,$Q$41,$Q$42,$P234,AD$2,AD$4,AD$3)</f>
        <v>-130206.01000000001</v>
      </c>
      <c r="AE234" s="15">
        <f ca="1">_xll.DBRW($B$3,$Q$37,$Q$38,$Q$40,$Q$41,$Q$42,$P234,AE$2,AE$4,AE$3)</f>
        <v>-144543.9</v>
      </c>
      <c r="AF234" s="15">
        <f ca="1">_xll.DBRW($B$3,$Q$37,$Q$38,$Q$40,$Q$41,$Q$42,$P234,AF$2,AF$4,AF$3)</f>
        <v>-214307.81999999998</v>
      </c>
      <c r="AG234" s="15">
        <f ca="1">_xll.DBRW($B$3,$Q$37,$Q$38,$Q$40,$Q$41,$Q$42,$P234,AG$2,AG$4,AG$3)</f>
        <v>-296619.25</v>
      </c>
      <c r="AH234" s="15">
        <f t="shared" ca="1" si="276"/>
        <v>-885990.5900000002</v>
      </c>
      <c r="AI234" s="15">
        <f t="shared" ca="1" si="277"/>
        <v>-268098.33999999997</v>
      </c>
      <c r="AJ234" s="15">
        <f t="shared" ca="1" si="278"/>
        <v>-66784.150000000052</v>
      </c>
      <c r="AK234" s="15">
        <f t="shared" ca="1" si="279"/>
        <v>-133518.20000000004</v>
      </c>
      <c r="AL234" s="15">
        <f t="shared" ca="1" si="280"/>
        <v>-263858.1399999999</v>
      </c>
      <c r="AM234" s="20"/>
      <c r="AN234" s="16">
        <f ca="1">_xll.DBRW($B$3,$Q$37,$Q$38,$Q$40,$Q$41,$Q$42,$P234,AN$2,AN$4,AN$3)</f>
        <v>0.47813100607508796</v>
      </c>
      <c r="AO234" s="16">
        <f ca="1">_xll.DBRW($B$3,$Q$37,$Q$38,$Q$40,$Q$41,$Q$42,$P234,AO$2,AO$4,AO$3)</f>
        <v>0.48405332797184608</v>
      </c>
      <c r="AP234" s="17">
        <f t="shared" ca="1" si="281"/>
        <v>0.59223218967581204</v>
      </c>
      <c r="AQ234" s="14">
        <f t="shared" ca="1" si="282"/>
        <v>21972.207597592962</v>
      </c>
      <c r="AR234" s="18">
        <f ca="1">_xll.DBRW($B$3,$Q$37,$Q$38,$Q$40,$Q$41,$Q$42,$P234,AR$2,AR$4,AR$3)</f>
        <v>51911.724623745824</v>
      </c>
      <c r="AS234" s="19">
        <f ca="1">_xll.DBRW($B$3,$Q$37,$Q$38,$Q$40,$Q$41,$Q$42,$P234,AS$2,AS$4,AS$3)</f>
        <v>7.137068717559456E-5</v>
      </c>
      <c r="AT234" s="18">
        <f ca="1">_xll.DBRW($B$3,$Q$37,$Q$38,$Q$40,$Q$41,$Q$42,$P234,AT$2,AT$4,AT$3)</f>
        <v>7.7488709407921679</v>
      </c>
      <c r="AU234" s="15">
        <f ca="1">_xll.DBRW($B$3,$Q$37,$Q$38,$Q$40,$Q$41,$Q$42,$P234,AU$2,AU$4,AU$3)</f>
        <v>34.171428571428571</v>
      </c>
      <c r="AV234" s="15">
        <f ca="1">_xll.DBRW($B$3,$Q$37,$Q$38,$Q$40,$Q$41,$Q$42,$P234,AV$2,AV$4,AV$3)</f>
        <v>478788</v>
      </c>
      <c r="AW234" s="18">
        <f ca="1">_xll.DBRW($B$3,$Q$37,$Q$38,$Q$40,$Q$41,$Q$42,$P234,AW$2,AW$4,AW$3)</f>
        <v>26019.258608058604</v>
      </c>
      <c r="AX234" s="19">
        <f ca="1">_xll.DBRW($B$3,$Q$37,$Q$38,$Q$40,$Q$41,$Q$42,$P234,AX$2,AX$4,AX$3)</f>
        <v>6.1919139500872769E-5</v>
      </c>
      <c r="AY234" s="18">
        <f ca="1">_xll.DBRW($B$3,$Q$37,$Q$38,$Q$40,$Q$41,$Q$42,$P234,AY$2,AY$4,AY$3)</f>
        <v>3.3283318394112369</v>
      </c>
      <c r="AZ234" s="15">
        <f ca="1">_xll.DBRW($B$3,$Q$37,$Q$38,$Q$40,$Q$41,$Q$42,$P234,AZ$2,AZ$4,AZ$3)</f>
        <v>34.125</v>
      </c>
      <c r="BA234" s="15">
        <f ca="1">_xll.DBRW($B$3,$Q$37,$Q$38,$Q$40,$Q$41,$Q$42,$P234,BA$2,BA$4,BA$3)</f>
        <v>551122</v>
      </c>
      <c r="BB234" s="18">
        <f t="shared" ca="1" si="283"/>
        <v>25892.46601568722</v>
      </c>
      <c r="BC234" s="18">
        <f t="shared" ca="1" si="284"/>
        <v>9.4515476747217915E-6</v>
      </c>
      <c r="BD234" s="18">
        <f t="shared" ca="1" si="285"/>
        <v>4.420539101380931</v>
      </c>
      <c r="BE234" s="15">
        <f t="shared" ca="1" si="286"/>
        <v>-884782.55299319758</v>
      </c>
      <c r="BF234" s="15">
        <f t="shared" ca="1" si="287"/>
        <v>-270773.78121561755</v>
      </c>
      <c r="BG234" s="15">
        <f t="shared" ca="1" si="288"/>
        <v>1011964.7884787939</v>
      </c>
      <c r="BH234" s="15">
        <f t="shared" ca="1" si="289"/>
        <v>165563.75332761416</v>
      </c>
      <c r="BI234" s="15">
        <f t="shared" ca="1" si="290"/>
        <v>0</v>
      </c>
      <c r="BJ234" s="15">
        <f t="shared" ca="1" si="291"/>
        <v>21972.207597592962</v>
      </c>
      <c r="BK234" s="15">
        <f t="shared" ca="1" si="292"/>
        <v>-907962.79759759316</v>
      </c>
      <c r="BL234" s="15">
        <f t="shared" ca="1" si="293"/>
        <v>-885990.5900000002</v>
      </c>
      <c r="BM234" s="16">
        <f ca="1">_xll.DBRW($B$3,$Q$37,$Q$38,$Q$40,$Q$41,$Q$42,$P234,BM$2,BM$4,BM$3)</f>
        <v>0.1073577410509001</v>
      </c>
      <c r="BN234" s="16">
        <f ca="1">_xll.DBRW($B$3,$Q$37,$Q$38,$Q$40,$Q$41,$Q$42,$P234,BN$2,BN$4,BN$3)</f>
        <v>7.0983378062972668E-2</v>
      </c>
      <c r="BO234" s="17">
        <f t="shared" ca="1" si="294"/>
        <v>-3.6374362987927427</v>
      </c>
      <c r="BP234" s="14">
        <f t="shared" ca="1" si="295"/>
        <v>-134951.30267040042</v>
      </c>
      <c r="BQ234" s="15">
        <f ca="1">_xll.DBRW($B$3,$Q$37,$Q$38,$Q$40,$Q$41,$Q$42,$P234,BQ$2,BQ$4,BQ$3)</f>
        <v>0.83190127989841012</v>
      </c>
      <c r="BR234" s="15">
        <f ca="1">_xll.DBRW($B$3,$Q$37,$Q$38,$Q$40,$Q$41,$Q$42,$P234,BR$2,BR$4,BR$3)</f>
        <v>1</v>
      </c>
      <c r="BS234" s="15">
        <f ca="1">_xll.DBRW($B$3,$Q$37,$Q$38,$Q$40,$Q$41,$Q$42,$P234,BS$2,BS$4,BS$3)</f>
        <v>7.7488709407921679</v>
      </c>
      <c r="BT234" s="15">
        <f ca="1">_xll.DBRW($B$3,$Q$37,$Q$38,$Q$40,$Q$41,$Q$42,$P234,BT$2,BT$4,BT$3)</f>
        <v>478788</v>
      </c>
      <c r="BU234" s="15">
        <f ca="1">_xll.DBRW($B$3,$Q$37,$Q$38,$Q$40,$Q$41,$Q$42,$P234,BU$2,BU$4,BU$3)</f>
        <v>478788</v>
      </c>
      <c r="BV234" s="15">
        <f ca="1">_xll.DBRW($B$3,$Q$37,$Q$38,$Q$40,$Q$41,$Q$42,$P234,BV$2,BV$4,BV$3)</f>
        <v>0.23625623727595707</v>
      </c>
      <c r="BW234" s="15">
        <f ca="1">_xll.DBRW($B$3,$Q$37,$Q$38,$Q$40,$Q$41,$Q$42,$P234,BW$2,BW$4,BW$3)</f>
        <v>1</v>
      </c>
      <c r="BX234" s="15">
        <f ca="1">_xll.DBRW($B$3,$Q$37,$Q$38,$Q$40,$Q$41,$Q$42,$P234,BX$2,BX$4,BX$3)</f>
        <v>3.3283318394112369</v>
      </c>
      <c r="BY234" s="15">
        <f ca="1">_xll.DBRW($B$3,$Q$37,$Q$38,$Q$40,$Q$41,$Q$42,$P234,BY$2,BY$4,BY$3)</f>
        <v>551122</v>
      </c>
      <c r="BZ234" s="15">
        <f ca="1">_xll.DBRW($B$3,$Q$37,$Q$38,$Q$40,$Q$41,$Q$42,$P234,BZ$2,BZ$4,BZ$3)</f>
        <v>551122</v>
      </c>
      <c r="CA234" s="15">
        <f t="shared" ca="1" si="296"/>
        <v>0.5956450426224531</v>
      </c>
      <c r="CB234" s="15">
        <f t="shared" ca="1" si="297"/>
        <v>0</v>
      </c>
      <c r="CC234" s="15">
        <f t="shared" ca="1" si="298"/>
        <v>4.420539101380931</v>
      </c>
      <c r="CD234" s="15">
        <f t="shared" ca="1" si="299"/>
        <v>-285187.69866711908</v>
      </c>
      <c r="CE234" s="15">
        <f t="shared" ca="1" si="300"/>
        <v>0</v>
      </c>
      <c r="CF234" s="15">
        <f t="shared" ca="1" si="301"/>
        <v>227222.77437300011</v>
      </c>
      <c r="CG234" s="15">
        <f t="shared" ca="1" si="302"/>
        <v>-76986.378376281442</v>
      </c>
      <c r="CH234" s="15">
        <f t="shared" ca="1" si="303"/>
        <v>0</v>
      </c>
      <c r="CI234" s="15">
        <f t="shared" ca="1" si="304"/>
        <v>-134951.30267040042</v>
      </c>
      <c r="CJ234" s="15">
        <f t="shared" ca="1" si="305"/>
        <v>-133147.03732959955</v>
      </c>
      <c r="CK234" s="15">
        <f t="shared" ca="1" si="306"/>
        <v>-268098.33999999997</v>
      </c>
      <c r="CL234" s="16">
        <f ca="1">_xll.DBRW($B$3,$Q$37,$Q$38,$Q$40,$Q$41,$Q$42,$P234,CL$2,CL$4,CL$3)</f>
        <v>5.6960718778722032E-2</v>
      </c>
      <c r="CM234" s="16">
        <f ca="1">_xll.DBRW($B$3,$Q$37,$Q$38,$Q$40,$Q$41,$Q$42,$P234,CM$2,CM$4,CM$3)</f>
        <v>7.8799851868562087E-2</v>
      </c>
      <c r="CN234" s="17">
        <f t="shared" ca="1" si="307"/>
        <v>2.1839133089840055</v>
      </c>
      <c r="CO234" s="14">
        <f t="shared" ca="1" si="308"/>
        <v>81024.634318526427</v>
      </c>
      <c r="CP234" s="15">
        <f ca="1">_xll.DBRW($B$3,$Q$37,$Q$38,$Q$40,$Q$41,$Q$42,$P234,CP$2,CP$4,CP$3)</f>
        <v>1.631536668030604</v>
      </c>
      <c r="CQ234" s="15">
        <f ca="1">_xll.DBRW($B$3,$Q$37,$Q$38,$Q$40,$Q$41,$Q$42,$P234,CQ$2,CQ$4,CQ$3)</f>
        <v>0.27053100746050446</v>
      </c>
      <c r="CR234" s="15">
        <f ca="1">_xll.DBRW($B$3,$Q$37,$Q$38,$Q$40,$Q$41,$Q$42,$P234,CR$2,CR$4,CR$3)</f>
        <v>7.7488709407921679</v>
      </c>
      <c r="CS234" s="15">
        <f ca="1">_xll.DBRW($B$3,$Q$37,$Q$38,$Q$40,$Q$41,$Q$42,$P234,CS$2,CS$4,CS$3)</f>
        <v>129527</v>
      </c>
      <c r="CT234" s="15">
        <f ca="1">_xll.DBRW($B$3,$Q$37,$Q$38,$Q$40,$Q$41,$Q$42,$P234,CT$2,CT$4,CT$3)</f>
        <v>478788</v>
      </c>
      <c r="CU234" s="15">
        <f ca="1">_xll.DBRW($B$3,$Q$37,$Q$38,$Q$40,$Q$41,$Q$42,$P234,CU$2,CU$4,CU$3)</f>
        <v>0.98231620295488831</v>
      </c>
      <c r="CV234" s="15">
        <f ca="1">_xll.DBRW($B$3,$Q$37,$Q$38,$Q$40,$Q$41,$Q$42,$P234,CV$2,CV$4,CV$3)</f>
        <v>0.26699351504748497</v>
      </c>
      <c r="CW234" s="15">
        <f ca="1">_xll.DBRW($B$3,$Q$37,$Q$38,$Q$40,$Q$41,$Q$42,$P234,CW$2,CW$4,CW$3)</f>
        <v>3.3283318394112369</v>
      </c>
      <c r="CX234" s="15">
        <f ca="1">_xll.DBRW($B$3,$Q$37,$Q$38,$Q$40,$Q$41,$Q$42,$P234,CX$2,CX$4,CX$3)</f>
        <v>147146</v>
      </c>
      <c r="CY234" s="15">
        <f ca="1">_xll.DBRW($B$3,$Q$37,$Q$38,$Q$40,$Q$41,$Q$42,$P234,CY$2,CY$4,CY$3)</f>
        <v>551122</v>
      </c>
      <c r="CZ234" s="15">
        <f t="shared" ca="1" si="309"/>
        <v>0.64922046507571574</v>
      </c>
      <c r="DA234" s="15">
        <f t="shared" ca="1" si="310"/>
        <v>3.5374924130194829E-3</v>
      </c>
      <c r="DB234" s="15">
        <f t="shared" ca="1" si="311"/>
        <v>4.420539101380931</v>
      </c>
      <c r="DC234" s="15">
        <f t="shared" ca="1" si="312"/>
        <v>-84091.579179862238</v>
      </c>
      <c r="DD234" s="15">
        <f t="shared" ca="1" si="313"/>
        <v>-2799.9607908088929</v>
      </c>
      <c r="DE234" s="15">
        <f t="shared" ca="1" si="314"/>
        <v>120557.42254342967</v>
      </c>
      <c r="DF234" s="15">
        <f t="shared" ca="1" si="315"/>
        <v>47358.751745767891</v>
      </c>
      <c r="DG234" s="15">
        <f t="shared" ca="1" si="316"/>
        <v>0</v>
      </c>
      <c r="DH234" s="15">
        <f t="shared" ca="1" si="317"/>
        <v>81024.634318526427</v>
      </c>
      <c r="DI234" s="15">
        <f t="shared" ca="1" si="318"/>
        <v>-147808.78431852648</v>
      </c>
      <c r="DJ234" s="15">
        <f t="shared" ca="1" si="319"/>
        <v>-66784.150000000052</v>
      </c>
      <c r="DK234" s="16">
        <f ca="1">_xll.DBRW($B$3,$Q$37,$Q$38,$Q$40,$Q$41,$Q$42,$P234,DK$2,DK$4,DK$3)</f>
        <v>9.3751965766693729E-2</v>
      </c>
      <c r="DL234" s="16">
        <f ca="1">_xll.DBRW($B$3,$Q$37,$Q$38,$Q$40,$Q$41,$Q$42,$P234,DL$2,DL$4,DL$3)</f>
        <v>0.11683249497401459</v>
      </c>
      <c r="DM234" s="17">
        <f t="shared" ca="1" si="320"/>
        <v>2.3080529207320857</v>
      </c>
      <c r="DN234" s="14">
        <f t="shared" ca="1" si="321"/>
        <v>85630.296367910283</v>
      </c>
      <c r="DO234" s="15">
        <f ca="1">_xll.DBRW($B$3,$Q$37,$Q$38,$Q$40,$Q$41,$Q$42,$P234,DO$2,DO$4,DO$3)</f>
        <v>0.83933837670877531</v>
      </c>
      <c r="DP234" s="15">
        <f ca="1">_xll.DBRW($B$3,$Q$37,$Q$38,$Q$40,$Q$41,$Q$42,$P234,DP$2,DP$4,DP$3)</f>
        <v>0.86552921125842752</v>
      </c>
      <c r="DQ234" s="15">
        <f ca="1">_xll.DBRW($B$3,$Q$37,$Q$38,$Q$40,$Q$41,$Q$42,$P234,DQ$2,DQ$4,DQ$3)</f>
        <v>7.7488709407921679</v>
      </c>
      <c r="DR234" s="15">
        <f ca="1">_xll.DBRW($B$3,$Q$37,$Q$38,$Q$40,$Q$41,$Q$42,$P234,DR$2,DR$4,DR$3)</f>
        <v>414405</v>
      </c>
      <c r="DS234" s="15">
        <f ca="1">_xll.DBRW($B$3,$Q$37,$Q$38,$Q$40,$Q$41,$Q$42,$P234,DS$2,DS$4,DS$3)</f>
        <v>478788</v>
      </c>
      <c r="DT234" s="15">
        <f ca="1">_xll.DBRW($B$3,$Q$37,$Q$38,$Q$40,$Q$41,$Q$42,$P234,DT$2,DT$4,DT$3)</f>
        <v>0</v>
      </c>
      <c r="DU234" s="15">
        <f ca="1">_xll.DBRW($B$3,$Q$37,$Q$38,$Q$40,$Q$41,$Q$42,$P234,DU$2,DU$4,DU$3)</f>
        <v>0</v>
      </c>
      <c r="DV234" s="15">
        <f ca="1">_xll.DBRW($B$3,$Q$37,$Q$38,$Q$40,$Q$41,$Q$42,$P234,DV$2,DV$4,DV$3)</f>
        <v>3.3283318394112369</v>
      </c>
      <c r="DW234" s="15">
        <f ca="1">_xll.DBRW($B$3,$Q$37,$Q$38,$Q$40,$Q$41,$Q$42,$P234,DW$2,DW$4,DW$3)</f>
        <v>0</v>
      </c>
      <c r="DX234" s="15">
        <f ca="1">_xll.DBRW($B$3,$Q$37,$Q$38,$Q$40,$Q$41,$Q$42,$P234,DX$2,DX$4,DX$3)</f>
        <v>551122</v>
      </c>
      <c r="DY234" s="15">
        <f t="shared" ca="1" si="322"/>
        <v>0.83933837670877531</v>
      </c>
      <c r="DZ234" s="15">
        <f t="shared" ca="1" si="323"/>
        <v>0.86552921125842752</v>
      </c>
      <c r="EA234" s="15">
        <f t="shared" ca="1" si="324"/>
        <v>4.420539101380931</v>
      </c>
      <c r="EB234" s="15">
        <f t="shared" ca="1" si="325"/>
        <v>0</v>
      </c>
      <c r="EC234" s="15">
        <f t="shared" ca="1" si="326"/>
        <v>0</v>
      </c>
      <c r="ED234" s="15">
        <f t="shared" ca="1" si="327"/>
        <v>198426.1363540685</v>
      </c>
      <c r="EE234" s="15">
        <f t="shared" ca="1" si="328"/>
        <v>0</v>
      </c>
      <c r="EF234" s="15">
        <f t="shared" ca="1" si="329"/>
        <v>-112795.83998615821</v>
      </c>
      <c r="EG234" s="15">
        <f t="shared" ca="1" si="330"/>
        <v>85630.296367910283</v>
      </c>
      <c r="EH234" s="15">
        <f t="shared" ca="1" si="331"/>
        <v>-219148.49636791032</v>
      </c>
      <c r="EI234" s="15">
        <f t="shared" ca="1" si="332"/>
        <v>-133518.20000000004</v>
      </c>
      <c r="EJ234" s="16">
        <f ca="1">_xll.DBRW($B$3,$Q$37,$Q$38,$Q$40,$Q$41,$Q$42,$P234,EJ$2,EJ$4,EJ$3)</f>
        <v>0.15106936818667516</v>
      </c>
      <c r="EK234" s="16">
        <f ca="1">_xll.DBRW($B$3,$Q$37,$Q$38,$Q$40,$Q$41,$Q$42,$P234,EK$2,EK$4,EK$3)</f>
        <v>0.16170556461645208</v>
      </c>
      <c r="EL234" s="17">
        <f t="shared" ca="1" si="333"/>
        <v>1.0636196429776923</v>
      </c>
      <c r="EM234" s="14">
        <f t="shared" ca="1" si="334"/>
        <v>39460.995210639143</v>
      </c>
      <c r="EN234" s="15">
        <f ca="1">_xll.DBRW($B$3,$Q$37,$Q$38,$Q$40,$Q$41,$Q$42,$P234,EN$2,EN$4,EN$3)</f>
        <v>1.17061703718556</v>
      </c>
      <c r="EO234" s="15">
        <f ca="1">_xll.DBRW($B$3,$Q$37,$Q$38,$Q$40,$Q$41,$Q$42,$P234,EO$2,EO$4,EO$3)</f>
        <v>1</v>
      </c>
      <c r="EP234" s="15">
        <f ca="1">_xll.DBRW($B$3,$Q$37,$Q$38,$Q$40,$Q$41,$Q$42,$P234,EP$2,EP$4,EP$3)</f>
        <v>7.7488709407921679</v>
      </c>
      <c r="EQ234" s="15">
        <f ca="1">_xll.DBRW($B$3,$Q$37,$Q$38,$Q$40,$Q$41,$Q$42,$P234,EQ$2,EQ$4,EQ$3)</f>
        <v>478788</v>
      </c>
      <c r="ER234" s="15">
        <f ca="1">_xll.DBRW($B$3,$Q$37,$Q$38,$Q$40,$Q$41,$Q$42,$P234,ER$2,ER$4,ER$3)</f>
        <v>478788</v>
      </c>
      <c r="ES234" s="15">
        <f ca="1">_xll.DBRW($B$3,$Q$37,$Q$38,$Q$40,$Q$41,$Q$42,$P234,ES$2,ES$4,ES$3)</f>
        <v>0.53820977932290859</v>
      </c>
      <c r="ET234" s="15">
        <f ca="1">_xll.DBRW($B$3,$Q$37,$Q$38,$Q$40,$Q$41,$Q$42,$P234,ET$2,ET$4,ET$3)</f>
        <v>1</v>
      </c>
      <c r="EU234" s="15">
        <f ca="1">_xll.DBRW($B$3,$Q$37,$Q$38,$Q$40,$Q$41,$Q$42,$P234,EU$2,EU$4,EU$3)</f>
        <v>3.3283318394112369</v>
      </c>
      <c r="EV234" s="15">
        <f ca="1">_xll.DBRW($B$3,$Q$37,$Q$38,$Q$40,$Q$41,$Q$42,$P234,EV$2,EV$4,EV$3)</f>
        <v>551122</v>
      </c>
      <c r="EW234" s="15">
        <f ca="1">_xll.DBRW($B$3,$Q$37,$Q$38,$Q$40,$Q$41,$Q$42,$P234,EW$2,EW$4,EW$3)</f>
        <v>551122</v>
      </c>
      <c r="EX234" s="15">
        <f t="shared" ca="1" si="335"/>
        <v>0.6324072578626514</v>
      </c>
      <c r="EY234" s="15">
        <f t="shared" ca="1" si="336"/>
        <v>0</v>
      </c>
      <c r="EZ234" s="15">
        <f t="shared" ca="1" si="337"/>
        <v>4.420539101380931</v>
      </c>
      <c r="FA234" s="15">
        <f t="shared" ca="1" si="338"/>
        <v>-302789.00617754314</v>
      </c>
      <c r="FB234" s="15">
        <f t="shared" ca="1" si="339"/>
        <v>0</v>
      </c>
      <c r="FC234" s="15">
        <f t="shared" ca="1" si="340"/>
        <v>319738.48020775558</v>
      </c>
      <c r="FD234" s="15">
        <f t="shared" ca="1" si="341"/>
        <v>22511.521180426702</v>
      </c>
      <c r="FE234" s="15">
        <f t="shared" ca="1" si="342"/>
        <v>0</v>
      </c>
      <c r="FF234" s="15">
        <f t="shared" ca="1" si="343"/>
        <v>39460.995210639143</v>
      </c>
      <c r="FG234" s="15">
        <f t="shared" ca="1" si="344"/>
        <v>-303319.13521063904</v>
      </c>
      <c r="FH234" s="15">
        <f t="shared" ca="1" si="345"/>
        <v>-263858.1399999999</v>
      </c>
      <c r="FI234" s="20"/>
      <c r="FJ234" s="85">
        <f t="shared" ca="1" si="346"/>
        <v>-1711386.2508242687</v>
      </c>
      <c r="FK234" s="21"/>
      <c r="FL234" s="22"/>
      <c r="FM234" s="104">
        <f ca="1">_xll.DBRW($B$3,$Q$37,$Q$38,$Q$40,$Q$41,$Q$42,$P234,FM$2,FM$4,FM$3)</f>
        <v>418232.81999999966</v>
      </c>
      <c r="FN234" s="105">
        <f t="shared" ca="1" si="347"/>
        <v>0.11272920014192081</v>
      </c>
      <c r="FO234" s="104">
        <f ca="1">_xll.DBRW($B$3,$Q$37,$Q$38,$Q$40,$Q$41,$Q$42,$P234,FO$2,FO$4,FO$3)</f>
        <v>160732.71999999977</v>
      </c>
      <c r="FP234" s="105">
        <f t="shared" ca="1" si="348"/>
        <v>8.7625382506152455E-2</v>
      </c>
      <c r="FQ234" s="86">
        <f t="shared" ca="1" si="349"/>
        <v>257500.09999999989</v>
      </c>
      <c r="FR234" s="103">
        <f t="shared" ca="1" si="350"/>
        <v>2.5103817635768353</v>
      </c>
      <c r="FS234" s="23"/>
      <c r="FU234" s="37"/>
      <c r="FV234" s="37"/>
      <c r="FW234" s="37"/>
      <c r="FX234" s="37"/>
      <c r="FY234" s="37"/>
      <c r="FZ234" s="37"/>
      <c r="GA234" s="37"/>
      <c r="GB234" s="37"/>
      <c r="GC234" s="37"/>
      <c r="GD234" s="37"/>
      <c r="GE234" s="37"/>
      <c r="GF234" s="37"/>
      <c r="GG234" s="37"/>
    </row>
    <row r="235" spans="1:189" ht="15" customHeight="1" x14ac:dyDescent="0.25">
      <c r="A235">
        <f t="shared" ca="1" si="272"/>
        <v>1</v>
      </c>
      <c r="C235" s="30"/>
      <c r="D235" s="30"/>
      <c r="E235" s="30">
        <f t="shared" ca="1" si="352"/>
        <v>0</v>
      </c>
      <c r="F235" s="30"/>
      <c r="G235" s="30"/>
      <c r="H235" s="30"/>
      <c r="I235" s="30">
        <f t="shared" ca="1" si="351"/>
        <v>0</v>
      </c>
      <c r="J235" s="30">
        <f t="shared" ca="1" si="273"/>
        <v>0</v>
      </c>
      <c r="K235" s="4"/>
      <c r="L235" s="9"/>
      <c r="M235" s="10"/>
      <c r="N235" s="9"/>
      <c r="O235" s="11"/>
      <c r="P235" s="130" t="s">
        <v>120</v>
      </c>
      <c r="Q235" s="130"/>
      <c r="R235" s="12"/>
      <c r="S235" s="13"/>
      <c r="T235" s="84">
        <f ca="1">_xll.DBRW($B$3,$Q$37,$Q$38,$Q$40,$Q$41,$Q$42,$P235,T$2,T$4,T$3)</f>
        <v>4552084</v>
      </c>
      <c r="U235" s="84">
        <f ca="1">_xll.DBRW($B$3,$Q$37,$Q$38,$Q$40,$Q$41,$Q$42,$P235,U$2,U$4,U$3)</f>
        <v>2616649.13</v>
      </c>
      <c r="V235" s="85">
        <f t="shared" ca="1" si="274"/>
        <v>1935434.87</v>
      </c>
      <c r="W235" s="106">
        <f t="shared" ca="1" si="275"/>
        <v>0.73966159536261566</v>
      </c>
      <c r="X235" s="15">
        <f ca="1">_xll.DBRW($B$3,$Q$37,$Q$38,$Q$40,$Q$41,$Q$42,$P235,X$2,X$4,X$3)</f>
        <v>-2236772.7999999998</v>
      </c>
      <c r="Y235" s="15">
        <f ca="1">_xll.DBRW($B$3,$Q$37,$Q$38,$Q$40,$Q$41,$Q$42,$P235,Y$2,Y$4,Y$3)</f>
        <v>-406706.19999999995</v>
      </c>
      <c r="Z235" s="15">
        <f ca="1">_xll.DBRW($B$3,$Q$37,$Q$38,$Q$40,$Q$41,$Q$42,$P235,Z$2,Z$4,Z$3)</f>
        <v>-419606.47</v>
      </c>
      <c r="AA235" s="15">
        <f ca="1">_xll.DBRW($B$3,$Q$37,$Q$38,$Q$40,$Q$41,$Q$42,$P235,AA$2,AA$4,AA$3)</f>
        <v>-300027.82999999996</v>
      </c>
      <c r="AB235" s="15">
        <f ca="1">_xll.DBRW($B$3,$Q$37,$Q$38,$Q$40,$Q$41,$Q$42,$P235,AB$2,AB$4,AB$3)</f>
        <v>-858365.75000000012</v>
      </c>
      <c r="AC235" s="15">
        <f ca="1">_xll.DBRW($B$3,$Q$37,$Q$38,$Q$40,$Q$41,$Q$42,$P235,AC$2,AC$4,AC$3)</f>
        <v>-1281659.7199999997</v>
      </c>
      <c r="AD235" s="15">
        <f ca="1">_xll.DBRW($B$3,$Q$37,$Q$38,$Q$40,$Q$41,$Q$42,$P235,AD$2,AD$4,AD$3)</f>
        <v>-247110.78</v>
      </c>
      <c r="AE235" s="15">
        <f ca="1">_xll.DBRW($B$3,$Q$37,$Q$38,$Q$40,$Q$41,$Q$42,$P235,AE$2,AE$4,AE$3)</f>
        <v>-285149.17</v>
      </c>
      <c r="AF235" s="15">
        <f ca="1">_xll.DBRW($B$3,$Q$37,$Q$38,$Q$40,$Q$41,$Q$42,$P235,AF$2,AF$4,AF$3)</f>
        <v>-140458.74000000002</v>
      </c>
      <c r="AG235" s="15">
        <f ca="1">_xll.DBRW($B$3,$Q$37,$Q$38,$Q$40,$Q$41,$Q$42,$P235,AG$2,AG$4,AG$3)</f>
        <v>-408011.44</v>
      </c>
      <c r="AH235" s="15">
        <f t="shared" ca="1" si="276"/>
        <v>-955113.08000000007</v>
      </c>
      <c r="AI235" s="15">
        <f t="shared" ca="1" si="277"/>
        <v>-159595.41999999995</v>
      </c>
      <c r="AJ235" s="15">
        <f t="shared" ca="1" si="278"/>
        <v>-134457.29999999999</v>
      </c>
      <c r="AK235" s="15">
        <f t="shared" ca="1" si="279"/>
        <v>-159569.08999999994</v>
      </c>
      <c r="AL235" s="15">
        <f t="shared" ca="1" si="280"/>
        <v>-450354.31000000011</v>
      </c>
      <c r="AM235" s="20"/>
      <c r="AN235" s="16">
        <f ca="1">_xll.DBRW($B$3,$Q$37,$Q$38,$Q$40,$Q$41,$Q$42,$P235,AN$2,AN$4,AN$3)</f>
        <v>0.49137335778513747</v>
      </c>
      <c r="AO235" s="16">
        <f ca="1">_xll.DBRW($B$3,$Q$37,$Q$38,$Q$40,$Q$41,$Q$42,$P235,AO$2,AO$4,AO$3)</f>
        <v>0.48980954508027591</v>
      </c>
      <c r="AP235" s="17">
        <f t="shared" ca="1" si="281"/>
        <v>-0.15638127048615558</v>
      </c>
      <c r="AQ235" s="14">
        <f t="shared" ca="1" si="282"/>
        <v>-7118.6067927969852</v>
      </c>
      <c r="AR235" s="18">
        <f ca="1">_xll.DBRW($B$3,$Q$37,$Q$38,$Q$40,$Q$41,$Q$42,$P235,AR$2,AR$4,AR$3)</f>
        <v>47521.818632484683</v>
      </c>
      <c r="AS235" s="19">
        <f ca="1">_xll.DBRW($B$3,$Q$37,$Q$38,$Q$40,$Q$41,$Q$42,$P235,AS$2,AS$4,AS$3)</f>
        <v>9.5319968758838896E-5</v>
      </c>
      <c r="AT235" s="18">
        <f ca="1">_xll.DBRW($B$3,$Q$37,$Q$38,$Q$40,$Q$41,$Q$42,$P235,AT$2,AT$4,AT$3)</f>
        <v>9.2186077971943714</v>
      </c>
      <c r="AU235" s="15">
        <f ca="1">_xll.DBRW($B$3,$Q$37,$Q$38,$Q$40,$Q$41,$Q$42,$P235,AU$2,AU$4,AU$3)</f>
        <v>47.068333333333335</v>
      </c>
      <c r="AV235" s="15">
        <f ca="1">_xll.DBRW($B$3,$Q$37,$Q$38,$Q$40,$Q$41,$Q$42,$P235,AV$2,AV$4,AV$3)</f>
        <v>493793</v>
      </c>
      <c r="AW235" s="18">
        <f ca="1">_xll.DBRW($B$3,$Q$37,$Q$38,$Q$40,$Q$41,$Q$42,$P235,AW$2,AW$4,AW$3)</f>
        <v>30676.393489707989</v>
      </c>
      <c r="AX235" s="19">
        <f ca="1">_xll.DBRW($B$3,$Q$37,$Q$38,$Q$40,$Q$41,$Q$42,$P235,AX$2,AX$4,AX$3)</f>
        <v>6.9470656213367035E-5</v>
      </c>
      <c r="AY235" s="18">
        <f ca="1">_xll.DBRW($B$3,$Q$37,$Q$38,$Q$40,$Q$41,$Q$42,$P235,AY$2,AY$4,AY$3)</f>
        <v>4.3508935409582561</v>
      </c>
      <c r="AZ235" s="15">
        <f ca="1">_xll.DBRW($B$3,$Q$37,$Q$38,$Q$40,$Q$41,$Q$42,$P235,AZ$2,AZ$4,AZ$3)</f>
        <v>41.78</v>
      </c>
      <c r="BA235" s="15">
        <f ca="1">_xll.DBRW($B$3,$Q$37,$Q$38,$Q$40,$Q$41,$Q$42,$P235,BA$2,BA$4,BA$3)</f>
        <v>601405</v>
      </c>
      <c r="BB235" s="18">
        <f t="shared" ca="1" si="283"/>
        <v>16845.425142776694</v>
      </c>
      <c r="BC235" s="18">
        <f t="shared" ca="1" si="284"/>
        <v>2.584931254547186E-5</v>
      </c>
      <c r="BD235" s="18">
        <f t="shared" ca="1" si="285"/>
        <v>4.8677142562361153</v>
      </c>
      <c r="BE235" s="15">
        <f t="shared" ca="1" si="286"/>
        <v>-792886.08576192777</v>
      </c>
      <c r="BF235" s="15">
        <f t="shared" ca="1" si="287"/>
        <v>-832280.02083108434</v>
      </c>
      <c r="BG235" s="15">
        <f t="shared" ca="1" si="288"/>
        <v>1181086.2427442528</v>
      </c>
      <c r="BH235" s="15">
        <f t="shared" ca="1" si="289"/>
        <v>436961.25705596234</v>
      </c>
      <c r="BI235" s="15">
        <f t="shared" ca="1" si="290"/>
        <v>0</v>
      </c>
      <c r="BJ235" s="15">
        <f t="shared" ca="1" si="291"/>
        <v>-7118.6067927969852</v>
      </c>
      <c r="BK235" s="15">
        <f t="shared" ca="1" si="292"/>
        <v>-947994.47320720309</v>
      </c>
      <c r="BL235" s="15">
        <f t="shared" ca="1" si="293"/>
        <v>-955113.08000000007</v>
      </c>
      <c r="BM235" s="16">
        <f ca="1">_xll.DBRW($B$3,$Q$37,$Q$38,$Q$40,$Q$41,$Q$42,$P235,BM$2,BM$4,BM$3)</f>
        <v>8.9345056022692007E-2</v>
      </c>
      <c r="BN235" s="16">
        <f ca="1">_xll.DBRW($B$3,$Q$37,$Q$38,$Q$40,$Q$41,$Q$42,$P235,BN$2,BN$4,BN$3)</f>
        <v>9.4437873678539397E-2</v>
      </c>
      <c r="BO235" s="17">
        <f t="shared" ca="1" si="294"/>
        <v>0.50928176558473903</v>
      </c>
      <c r="BP235" s="14">
        <f t="shared" ca="1" si="295"/>
        <v>23182.933766100381</v>
      </c>
      <c r="BQ235" s="15">
        <f ca="1">_xll.DBRW($B$3,$Q$37,$Q$38,$Q$40,$Q$41,$Q$42,$P235,BQ$2,BQ$4,BQ$3)</f>
        <v>0.82363703009155653</v>
      </c>
      <c r="BR235" s="15">
        <f ca="1">_xll.DBRW($B$3,$Q$37,$Q$38,$Q$40,$Q$41,$Q$42,$P235,BR$2,BR$4,BR$3)</f>
        <v>1</v>
      </c>
      <c r="BS235" s="15">
        <f ca="1">_xll.DBRW($B$3,$Q$37,$Q$38,$Q$40,$Q$41,$Q$42,$P235,BS$2,BS$4,BS$3)</f>
        <v>9.2186077971943714</v>
      </c>
      <c r="BT235" s="15">
        <f ca="1">_xll.DBRW($B$3,$Q$37,$Q$38,$Q$40,$Q$41,$Q$42,$P235,BT$2,BT$4,BT$3)</f>
        <v>493793</v>
      </c>
      <c r="BU235" s="15">
        <f ca="1">_xll.DBRW($B$3,$Q$37,$Q$38,$Q$40,$Q$41,$Q$42,$P235,BU$2,BU$4,BU$3)</f>
        <v>493793</v>
      </c>
      <c r="BV235" s="15">
        <f ca="1">_xll.DBRW($B$3,$Q$37,$Q$38,$Q$40,$Q$41,$Q$42,$P235,BV$2,BV$4,BV$3)</f>
        <v>0.41088913460978876</v>
      </c>
      <c r="BW235" s="15">
        <f ca="1">_xll.DBRW($B$3,$Q$37,$Q$38,$Q$40,$Q$41,$Q$42,$P235,BW$2,BW$4,BW$3)</f>
        <v>1</v>
      </c>
      <c r="BX235" s="15">
        <f ca="1">_xll.DBRW($B$3,$Q$37,$Q$38,$Q$40,$Q$41,$Q$42,$P235,BX$2,BX$4,BX$3)</f>
        <v>4.3508935409582561</v>
      </c>
      <c r="BY235" s="15">
        <f ca="1">_xll.DBRW($B$3,$Q$37,$Q$38,$Q$40,$Q$41,$Q$42,$P235,BY$2,BY$4,BY$3)</f>
        <v>601405</v>
      </c>
      <c r="BZ235" s="15">
        <f ca="1">_xll.DBRW($B$3,$Q$37,$Q$38,$Q$40,$Q$41,$Q$42,$P235,BZ$2,BZ$4,BZ$3)</f>
        <v>601405</v>
      </c>
      <c r="CA235" s="15">
        <f t="shared" ca="1" si="296"/>
        <v>0.41274789548176777</v>
      </c>
      <c r="CB235" s="15">
        <f t="shared" ca="1" si="297"/>
        <v>0</v>
      </c>
      <c r="CC235" s="15">
        <f t="shared" ca="1" si="298"/>
        <v>4.8677142562361153</v>
      </c>
      <c r="CD235" s="15">
        <f t="shared" ca="1" si="299"/>
        <v>-203812.02155362855</v>
      </c>
      <c r="CE235" s="15">
        <f t="shared" ca="1" si="300"/>
        <v>0</v>
      </c>
      <c r="CF235" s="15">
        <f t="shared" ca="1" si="301"/>
        <v>214753.63866137524</v>
      </c>
      <c r="CG235" s="15">
        <f t="shared" ca="1" si="302"/>
        <v>12241.316658353695</v>
      </c>
      <c r="CH235" s="15">
        <f t="shared" ca="1" si="303"/>
        <v>0</v>
      </c>
      <c r="CI235" s="15">
        <f t="shared" ca="1" si="304"/>
        <v>23182.933766100381</v>
      </c>
      <c r="CJ235" s="15">
        <f t="shared" ca="1" si="305"/>
        <v>-182778.35376610034</v>
      </c>
      <c r="CK235" s="15">
        <f t="shared" ca="1" si="306"/>
        <v>-159595.41999999995</v>
      </c>
      <c r="CL235" s="16">
        <f ca="1">_xll.DBRW($B$3,$Q$37,$Q$38,$Q$40,$Q$41,$Q$42,$P235,CL$2,CL$4,CL$3)</f>
        <v>9.2178982198043796E-2</v>
      </c>
      <c r="CM235" s="16">
        <f ca="1">_xll.DBRW($B$3,$Q$37,$Q$38,$Q$40,$Q$41,$Q$42,$P235,CM$2,CM$4,CM$3)</f>
        <v>0.10897493543584118</v>
      </c>
      <c r="CN235" s="17">
        <f t="shared" ca="1" si="307"/>
        <v>1.6795953237797381</v>
      </c>
      <c r="CO235" s="14">
        <f t="shared" ca="1" si="308"/>
        <v>76456.589998525713</v>
      </c>
      <c r="CP235" s="15">
        <f ca="1">_xll.DBRW($B$3,$Q$37,$Q$38,$Q$40,$Q$41,$Q$42,$P235,CP$2,CP$4,CP$3)</f>
        <v>1.6393695400772006</v>
      </c>
      <c r="CQ235" s="15">
        <f ca="1">_xll.DBRW($B$3,$Q$37,$Q$38,$Q$40,$Q$41,$Q$42,$P235,CQ$2,CQ$4,CQ$3)</f>
        <v>0.51834675663689034</v>
      </c>
      <c r="CR235" s="15">
        <f ca="1">_xll.DBRW($B$3,$Q$37,$Q$38,$Q$40,$Q$41,$Q$42,$P235,CR$2,CR$4,CR$3)</f>
        <v>9.2186077971943714</v>
      </c>
      <c r="CS235" s="15">
        <f ca="1">_xll.DBRW($B$3,$Q$37,$Q$38,$Q$40,$Q$41,$Q$42,$P235,CS$2,CS$4,CS$3)</f>
        <v>255956</v>
      </c>
      <c r="CT235" s="15">
        <f ca="1">_xll.DBRW($B$3,$Q$37,$Q$38,$Q$40,$Q$41,$Q$42,$P235,CT$2,CT$4,CT$3)</f>
        <v>493793</v>
      </c>
      <c r="CU235" s="15">
        <f ca="1">_xll.DBRW($B$3,$Q$37,$Q$38,$Q$40,$Q$41,$Q$42,$P235,CU$2,CU$4,CU$3)</f>
        <v>0.93414324973641449</v>
      </c>
      <c r="CV235" s="15">
        <f ca="1">_xll.DBRW($B$3,$Q$37,$Q$38,$Q$40,$Q$41,$Q$42,$P235,CV$2,CV$4,CV$3)</f>
        <v>0.50756491881510801</v>
      </c>
      <c r="CW235" s="15">
        <f ca="1">_xll.DBRW($B$3,$Q$37,$Q$38,$Q$40,$Q$41,$Q$42,$P235,CW$2,CW$4,CW$3)</f>
        <v>4.3508935409582561</v>
      </c>
      <c r="CX235" s="15">
        <f ca="1">_xll.DBRW($B$3,$Q$37,$Q$38,$Q$40,$Q$41,$Q$42,$P235,CX$2,CX$4,CX$3)</f>
        <v>305252.08</v>
      </c>
      <c r="CY235" s="15">
        <f ca="1">_xll.DBRW($B$3,$Q$37,$Q$38,$Q$40,$Q$41,$Q$42,$P235,CY$2,CY$4,CY$3)</f>
        <v>601405</v>
      </c>
      <c r="CZ235" s="15">
        <f t="shared" ca="1" si="309"/>
        <v>0.7052262903407861</v>
      </c>
      <c r="DA235" s="15">
        <f t="shared" ca="1" si="310"/>
        <v>1.0781837821782325E-2</v>
      </c>
      <c r="DB235" s="15">
        <f t="shared" ca="1" si="311"/>
        <v>4.8677142562361153</v>
      </c>
      <c r="DC235" s="15">
        <f t="shared" ca="1" si="312"/>
        <v>-180506.90037046626</v>
      </c>
      <c r="DD235" s="15">
        <f t="shared" ca="1" si="313"/>
        <v>-8913.3995294079541</v>
      </c>
      <c r="DE235" s="15">
        <f t="shared" ca="1" si="314"/>
        <v>221565.38611497736</v>
      </c>
      <c r="DF235" s="15">
        <f t="shared" ca="1" si="315"/>
        <v>44311.503783422551</v>
      </c>
      <c r="DG235" s="15">
        <f t="shared" ca="1" si="316"/>
        <v>0</v>
      </c>
      <c r="DH235" s="15">
        <f t="shared" ca="1" si="317"/>
        <v>76456.589998525684</v>
      </c>
      <c r="DI235" s="15">
        <f t="shared" ca="1" si="318"/>
        <v>-210913.8899985257</v>
      </c>
      <c r="DJ235" s="15">
        <f t="shared" ca="1" si="319"/>
        <v>-134457.30000000002</v>
      </c>
      <c r="DK235" s="16">
        <f ca="1">_xll.DBRW($B$3,$Q$37,$Q$38,$Q$40,$Q$41,$Q$42,$P235,DK$2,DK$4,DK$3)</f>
        <v>6.5909994191671317E-2</v>
      </c>
      <c r="DL235" s="16">
        <f ca="1">_xll.DBRW($B$3,$Q$37,$Q$38,$Q$40,$Q$41,$Q$42,$P235,DL$2,DL$4,DL$3)</f>
        <v>5.367885911398447E-2</v>
      </c>
      <c r="DM235" s="17">
        <f t="shared" ca="1" si="320"/>
        <v>-1.2231135077686848</v>
      </c>
      <c r="DN235" s="14">
        <f t="shared" ca="1" si="321"/>
        <v>-55677.154288977079</v>
      </c>
      <c r="DO235" s="15">
        <f ca="1">_xll.DBRW($B$3,$Q$37,$Q$38,$Q$40,$Q$41,$Q$42,$P235,DO$2,DO$4,DO$3)</f>
        <v>0.75172148295880181</v>
      </c>
      <c r="DP235" s="15">
        <f ca="1">_xll.DBRW($B$3,$Q$37,$Q$38,$Q$40,$Q$41,$Q$42,$P235,DP$2,DP$4,DP$3)</f>
        <v>0.80827593748797577</v>
      </c>
      <c r="DQ235" s="15">
        <f ca="1">_xll.DBRW($B$3,$Q$37,$Q$38,$Q$40,$Q$41,$Q$42,$P235,DQ$2,DQ$4,DQ$3)</f>
        <v>9.2186077971943714</v>
      </c>
      <c r="DR235" s="15">
        <f ca="1">_xll.DBRW($B$3,$Q$37,$Q$38,$Q$40,$Q$41,$Q$42,$P235,DR$2,DR$4,DR$3)</f>
        <v>399121</v>
      </c>
      <c r="DS235" s="15">
        <f ca="1">_xll.DBRW($B$3,$Q$37,$Q$38,$Q$40,$Q$41,$Q$42,$P235,DS$2,DS$4,DS$3)</f>
        <v>493793</v>
      </c>
      <c r="DT235" s="15">
        <f ca="1">_xll.DBRW($B$3,$Q$37,$Q$38,$Q$40,$Q$41,$Q$42,$P235,DT$2,DT$4,DT$3)</f>
        <v>0</v>
      </c>
      <c r="DU235" s="15">
        <f ca="1">_xll.DBRW($B$3,$Q$37,$Q$38,$Q$40,$Q$41,$Q$42,$P235,DU$2,DU$4,DU$3)</f>
        <v>0</v>
      </c>
      <c r="DV235" s="15">
        <f ca="1">_xll.DBRW($B$3,$Q$37,$Q$38,$Q$40,$Q$41,$Q$42,$P235,DV$2,DV$4,DV$3)</f>
        <v>4.3508935409582561</v>
      </c>
      <c r="DW235" s="15">
        <f ca="1">_xll.DBRW($B$3,$Q$37,$Q$38,$Q$40,$Q$41,$Q$42,$P235,DW$2,DW$4,DW$3)</f>
        <v>0</v>
      </c>
      <c r="DX235" s="15">
        <f ca="1">_xll.DBRW($B$3,$Q$37,$Q$38,$Q$40,$Q$41,$Q$42,$P235,DX$2,DX$4,DX$3)</f>
        <v>601405</v>
      </c>
      <c r="DY235" s="15">
        <f t="shared" ca="1" si="322"/>
        <v>0.75172148295880181</v>
      </c>
      <c r="DZ235" s="15">
        <f t="shared" ca="1" si="323"/>
        <v>0.80827593748797577</v>
      </c>
      <c r="EA235" s="15">
        <f t="shared" ca="1" si="324"/>
        <v>4.8677142562361153</v>
      </c>
      <c r="EB235" s="15">
        <f t="shared" ca="1" si="325"/>
        <v>0</v>
      </c>
      <c r="EC235" s="15">
        <f t="shared" ca="1" si="326"/>
        <v>0</v>
      </c>
      <c r="ED235" s="15">
        <f t="shared" ca="1" si="327"/>
        <v>158424.11104668805</v>
      </c>
      <c r="EE235" s="15">
        <f t="shared" ca="1" si="328"/>
        <v>0</v>
      </c>
      <c r="EF235" s="15">
        <f t="shared" ca="1" si="329"/>
        <v>-214101.26533566514</v>
      </c>
      <c r="EG235" s="15">
        <f t="shared" ca="1" si="330"/>
        <v>-55677.154288977094</v>
      </c>
      <c r="EH235" s="15">
        <f t="shared" ca="1" si="331"/>
        <v>-103891.93571102286</v>
      </c>
      <c r="EI235" s="15">
        <f t="shared" ca="1" si="332"/>
        <v>-159569.08999999997</v>
      </c>
      <c r="EJ235" s="16">
        <f ca="1">_xll.DBRW($B$3,$Q$37,$Q$38,$Q$40,$Q$41,$Q$42,$P235,EJ$2,EJ$4,EJ$3)</f>
        <v>0.18856544606821846</v>
      </c>
      <c r="EK235" s="16">
        <f ca="1">_xll.DBRW($B$3,$Q$37,$Q$38,$Q$40,$Q$41,$Q$42,$P235,EK$2,EK$4,EK$3)</f>
        <v>0.15592898387564863</v>
      </c>
      <c r="EL235" s="17">
        <f t="shared" ca="1" si="333"/>
        <v>-3.2636462192569828</v>
      </c>
      <c r="EM235" s="14">
        <f t="shared" ca="1" si="334"/>
        <v>-148563.91736340197</v>
      </c>
      <c r="EN235" s="15">
        <f ca="1">_xll.DBRW($B$3,$Q$37,$Q$38,$Q$40,$Q$41,$Q$42,$P235,EN$2,EN$4,EN$3)</f>
        <v>1.7383108914059133</v>
      </c>
      <c r="EO235" s="15">
        <f ca="1">_xll.DBRW($B$3,$Q$37,$Q$38,$Q$40,$Q$41,$Q$42,$P235,EO$2,EO$4,EO$3)</f>
        <v>1</v>
      </c>
      <c r="EP235" s="15">
        <f ca="1">_xll.DBRW($B$3,$Q$37,$Q$38,$Q$40,$Q$41,$Q$42,$P235,EP$2,EP$4,EP$3)</f>
        <v>9.2186077971943714</v>
      </c>
      <c r="EQ235" s="15">
        <f ca="1">_xll.DBRW($B$3,$Q$37,$Q$38,$Q$40,$Q$41,$Q$42,$P235,EQ$2,EQ$4,EQ$3)</f>
        <v>493793</v>
      </c>
      <c r="ER235" s="15">
        <f ca="1">_xll.DBRW($B$3,$Q$37,$Q$38,$Q$40,$Q$41,$Q$42,$P235,ER$2,ER$4,ER$3)</f>
        <v>493793</v>
      </c>
      <c r="ES235" s="15">
        <f ca="1">_xll.DBRW($B$3,$Q$37,$Q$38,$Q$40,$Q$41,$Q$42,$P235,ES$2,ES$4,ES$3)</f>
        <v>0.67843040879274363</v>
      </c>
      <c r="ET235" s="15">
        <f ca="1">_xll.DBRW($B$3,$Q$37,$Q$38,$Q$40,$Q$41,$Q$42,$P235,ET$2,ET$4,ET$3)</f>
        <v>1</v>
      </c>
      <c r="EU235" s="15">
        <f ca="1">_xll.DBRW($B$3,$Q$37,$Q$38,$Q$40,$Q$41,$Q$42,$P235,EU$2,EU$4,EU$3)</f>
        <v>4.3508935409582561</v>
      </c>
      <c r="EV235" s="15">
        <f ca="1">_xll.DBRW($B$3,$Q$37,$Q$38,$Q$40,$Q$41,$Q$42,$P235,EV$2,EV$4,EV$3)</f>
        <v>601405</v>
      </c>
      <c r="EW235" s="15">
        <f ca="1">_xll.DBRW($B$3,$Q$37,$Q$38,$Q$40,$Q$41,$Q$42,$P235,EW$2,EW$4,EW$3)</f>
        <v>601405</v>
      </c>
      <c r="EX235" s="15">
        <f t="shared" ca="1" si="335"/>
        <v>1.0598804826131696</v>
      </c>
      <c r="EY235" s="15">
        <f t="shared" ca="1" si="336"/>
        <v>0</v>
      </c>
      <c r="EZ235" s="15">
        <f t="shared" ca="1" si="337"/>
        <v>4.8677142562361153</v>
      </c>
      <c r="FA235" s="15">
        <f t="shared" ca="1" si="338"/>
        <v>-523361.56315100484</v>
      </c>
      <c r="FB235" s="15">
        <f t="shared" ca="1" si="339"/>
        <v>0</v>
      </c>
      <c r="FC235" s="15">
        <f t="shared" ca="1" si="340"/>
        <v>453244.05704855354</v>
      </c>
      <c r="FD235" s="15">
        <f t="shared" ca="1" si="341"/>
        <v>-78446.41126095067</v>
      </c>
      <c r="FE235" s="15">
        <f t="shared" ca="1" si="342"/>
        <v>0</v>
      </c>
      <c r="FF235" s="15">
        <f t="shared" ca="1" si="343"/>
        <v>-148563.91736340197</v>
      </c>
      <c r="FG235" s="15">
        <f t="shared" ca="1" si="344"/>
        <v>-301790.39263659815</v>
      </c>
      <c r="FH235" s="15">
        <f t="shared" ca="1" si="345"/>
        <v>-450354.31000000011</v>
      </c>
      <c r="FI235" s="20"/>
      <c r="FJ235" s="85">
        <f t="shared" ca="1" si="346"/>
        <v>-1747369.0453194501</v>
      </c>
      <c r="FK235" s="21"/>
      <c r="FL235" s="22"/>
      <c r="FM235" s="104">
        <f ca="1">_xll.DBRW($B$3,$Q$37,$Q$38,$Q$40,$Q$41,$Q$42,$P235,FM$2,FM$4,FM$3)</f>
        <v>330604.94999999966</v>
      </c>
      <c r="FN235" s="105">
        <f t="shared" ca="1" si="347"/>
        <v>7.2627163734236819E-2</v>
      </c>
      <c r="FO235" s="104">
        <f ca="1">_xll.DBRW($B$3,$Q$37,$Q$38,$Q$40,$Q$41,$Q$42,$P235,FO$2,FO$4,FO$3)</f>
        <v>254259.28000000006</v>
      </c>
      <c r="FP235" s="105">
        <f t="shared" ca="1" si="348"/>
        <v>9.716980281571036E-2</v>
      </c>
      <c r="FQ235" s="86">
        <f t="shared" ca="1" si="349"/>
        <v>76345.669999999605</v>
      </c>
      <c r="FR235" s="103">
        <f t="shared" ca="1" si="350"/>
        <v>-2.4542639081473543</v>
      </c>
      <c r="FS235" s="23"/>
      <c r="FU235" s="37"/>
      <c r="FV235" s="37"/>
      <c r="FW235" s="37"/>
      <c r="FX235" s="37"/>
      <c r="FY235" s="37"/>
      <c r="FZ235" s="37"/>
      <c r="GA235" s="37"/>
      <c r="GB235" s="37"/>
      <c r="GC235" s="37"/>
      <c r="GD235" s="37"/>
      <c r="GE235" s="37"/>
      <c r="GF235" s="37"/>
      <c r="GG235" s="37"/>
    </row>
    <row r="236" spans="1:189" ht="15" customHeight="1" x14ac:dyDescent="0.25">
      <c r="A236">
        <f t="shared" ca="1" si="272"/>
        <v>1</v>
      </c>
      <c r="C236" s="30"/>
      <c r="D236" s="30"/>
      <c r="E236" s="30">
        <f t="shared" ca="1" si="352"/>
        <v>0</v>
      </c>
      <c r="F236" s="30"/>
      <c r="G236" s="30"/>
      <c r="H236" s="30"/>
      <c r="I236" s="30">
        <f t="shared" ca="1" si="351"/>
        <v>0</v>
      </c>
      <c r="J236" s="30">
        <f t="shared" ca="1" si="273"/>
        <v>0</v>
      </c>
      <c r="K236" s="4"/>
      <c r="L236" s="9"/>
      <c r="M236" s="10"/>
      <c r="N236" s="9"/>
      <c r="O236" s="11"/>
      <c r="P236" s="130" t="s">
        <v>392</v>
      </c>
      <c r="Q236" s="130"/>
      <c r="R236" s="12"/>
      <c r="S236" s="13"/>
      <c r="T236" s="84">
        <f ca="1">_xll.DBRW($B$3,$Q$37,$Q$38,$Q$40,$Q$41,$Q$42,$P236,T$2,T$4,T$3)</f>
        <v>4206269.7299999995</v>
      </c>
      <c r="U236" s="84">
        <f ca="1">_xll.DBRW($B$3,$Q$37,$Q$38,$Q$40,$Q$41,$Q$42,$P236,U$2,U$4,U$3)</f>
        <v>2251848.5</v>
      </c>
      <c r="V236" s="85">
        <f t="shared" ca="1" si="274"/>
        <v>1954421.2299999995</v>
      </c>
      <c r="W236" s="106">
        <f t="shared" ca="1" si="275"/>
        <v>0.86791861441833207</v>
      </c>
      <c r="X236" s="15">
        <f ca="1">_xll.DBRW($B$3,$Q$37,$Q$38,$Q$40,$Q$41,$Q$42,$P236,X$2,X$4,X$3)</f>
        <v>-2219415.54</v>
      </c>
      <c r="Y236" s="15">
        <f ca="1">_xll.DBRW($B$3,$Q$37,$Q$38,$Q$40,$Q$41,$Q$42,$P236,Y$2,Y$4,Y$3)</f>
        <v>-255779.62999999998</v>
      </c>
      <c r="Z236" s="15">
        <f ca="1">_xll.DBRW($B$3,$Q$37,$Q$38,$Q$40,$Q$41,$Q$42,$P236,Z$2,Z$4,Z$3)</f>
        <v>-400605.82999999996</v>
      </c>
      <c r="AA236" s="15">
        <f ca="1">_xll.DBRW($B$3,$Q$37,$Q$38,$Q$40,$Q$41,$Q$42,$P236,AA$2,AA$4,AA$3)</f>
        <v>-45015.839999999997</v>
      </c>
      <c r="AB236" s="15">
        <f ca="1">_xll.DBRW($B$3,$Q$37,$Q$38,$Q$40,$Q$41,$Q$42,$P236,AB$2,AB$4,AB$3)</f>
        <v>-991356.55</v>
      </c>
      <c r="AC236" s="15">
        <f ca="1">_xll.DBRW($B$3,$Q$37,$Q$38,$Q$40,$Q$41,$Q$42,$P236,AC$2,AC$4,AC$3)</f>
        <v>-1159828.3700000001</v>
      </c>
      <c r="AD236" s="15">
        <f ca="1">_xll.DBRW($B$3,$Q$37,$Q$38,$Q$40,$Q$41,$Q$42,$P236,AD$2,AD$4,AD$3)</f>
        <v>-102001.24</v>
      </c>
      <c r="AE236" s="15">
        <f ca="1">_xll.DBRW($B$3,$Q$37,$Q$38,$Q$40,$Q$41,$Q$42,$P236,AE$2,AE$4,AE$3)</f>
        <v>-258926.67000000004</v>
      </c>
      <c r="AF236" s="15">
        <f ca="1">_xll.DBRW($B$3,$Q$37,$Q$38,$Q$40,$Q$41,$Q$42,$P236,AF$2,AF$4,AF$3)</f>
        <v>-20514.88</v>
      </c>
      <c r="AG236" s="15">
        <f ca="1">_xll.DBRW($B$3,$Q$37,$Q$38,$Q$40,$Q$41,$Q$42,$P236,AG$2,AG$4,AG$3)</f>
        <v>-499620.5</v>
      </c>
      <c r="AH236" s="15">
        <f t="shared" ca="1" si="276"/>
        <v>-1059587.17</v>
      </c>
      <c r="AI236" s="15">
        <f t="shared" ca="1" si="277"/>
        <v>-153778.38999999996</v>
      </c>
      <c r="AJ236" s="15">
        <f t="shared" ca="1" si="278"/>
        <v>-141679.15999999992</v>
      </c>
      <c r="AK236" s="15">
        <f t="shared" ca="1" si="279"/>
        <v>-24500.959999999995</v>
      </c>
      <c r="AL236" s="15">
        <f t="shared" ca="1" si="280"/>
        <v>-491736.05000000005</v>
      </c>
      <c r="AM236" s="20"/>
      <c r="AN236" s="16">
        <f ca="1">_xll.DBRW($B$3,$Q$37,$Q$38,$Q$40,$Q$41,$Q$42,$P236,AN$2,AN$4,AN$3)</f>
        <v>0.52764460732764285</v>
      </c>
      <c r="AO236" s="16">
        <f ca="1">_xll.DBRW($B$3,$Q$37,$Q$38,$Q$40,$Q$41,$Q$42,$P236,AO$2,AO$4,AO$3)</f>
        <v>0.51505612833190162</v>
      </c>
      <c r="AP236" s="17">
        <f t="shared" ca="1" si="281"/>
        <v>-1.2588478995741226</v>
      </c>
      <c r="AQ236" s="14">
        <f t="shared" ca="1" si="282"/>
        <v>-52950.538146527251</v>
      </c>
      <c r="AR236" s="18">
        <f ca="1">_xll.DBRW($B$3,$Q$37,$Q$38,$Q$40,$Q$41,$Q$42,$P236,AR$2,AR$4,AR$3)</f>
        <v>43766.821928613688</v>
      </c>
      <c r="AS236" s="19">
        <f ca="1">_xll.DBRW($B$3,$Q$37,$Q$38,$Q$40,$Q$41,$Q$42,$P236,AS$2,AS$4,AS$3)</f>
        <v>8.0009971662806312E-5</v>
      </c>
      <c r="AT236" s="18">
        <f ca="1">_xll.DBRW($B$3,$Q$37,$Q$38,$Q$40,$Q$41,$Q$42,$P236,AT$2,AT$4,AT$3)</f>
        <v>6.6366302879790968</v>
      </c>
      <c r="AU236" s="15">
        <f ca="1">_xll.DBRW($B$3,$Q$37,$Q$38,$Q$40,$Q$41,$Q$42,$P236,AU$2,AU$4,AU$3)</f>
        <v>50.709999999999994</v>
      </c>
      <c r="AV236" s="15">
        <f ca="1">_xll.DBRW($B$3,$Q$37,$Q$38,$Q$40,$Q$41,$Q$42,$P236,AV$2,AV$4,AV$3)</f>
        <v>633796</v>
      </c>
      <c r="AW236" s="18">
        <f ca="1">_xll.DBRW($B$3,$Q$37,$Q$38,$Q$40,$Q$41,$Q$42,$P236,AW$2,AW$4,AW$3)</f>
        <v>24144.228363257873</v>
      </c>
      <c r="AX236" s="19">
        <f ca="1">_xll.DBRW($B$3,$Q$37,$Q$38,$Q$40,$Q$41,$Q$42,$P236,AX$2,AX$4,AX$3)</f>
        <v>5.6342364532019706E-5</v>
      </c>
      <c r="AY236" s="18">
        <f ca="1">_xll.DBRW($B$3,$Q$37,$Q$38,$Q$40,$Q$41,$Q$42,$P236,AY$2,AY$4,AY$3)</f>
        <v>2.6411547032606144</v>
      </c>
      <c r="AZ236" s="15">
        <f ca="1">_xll.DBRW($B$3,$Q$37,$Q$38,$Q$40,$Q$41,$Q$42,$P236,AZ$2,AZ$4,AZ$3)</f>
        <v>48.037500000000001</v>
      </c>
      <c r="BA236" s="15">
        <f ca="1">_xll.DBRW($B$3,$Q$37,$Q$38,$Q$40,$Q$41,$Q$42,$P236,BA$2,BA$4,BA$3)</f>
        <v>852600</v>
      </c>
      <c r="BB236" s="18">
        <f t="shared" ca="1" si="283"/>
        <v>19622.593565355815</v>
      </c>
      <c r="BC236" s="18">
        <f t="shared" ca="1" si="284"/>
        <v>2.3667607130786606E-5</v>
      </c>
      <c r="BD236" s="18">
        <f t="shared" ca="1" si="285"/>
        <v>3.9954755847184824</v>
      </c>
      <c r="BE236" s="15">
        <f t="shared" ca="1" si="286"/>
        <v>-995061.71969919326</v>
      </c>
      <c r="BF236" s="15">
        <f t="shared" ca="1" si="287"/>
        <v>-932304.76741583121</v>
      </c>
      <c r="BG236" s="15">
        <f t="shared" ca="1" si="288"/>
        <v>1336163.1155613225</v>
      </c>
      <c r="BH236" s="15">
        <f t="shared" ca="1" si="289"/>
        <v>538252.83340717468</v>
      </c>
      <c r="BI236" s="15">
        <f t="shared" ca="1" si="290"/>
        <v>0</v>
      </c>
      <c r="BJ236" s="15">
        <f t="shared" ca="1" si="291"/>
        <v>-52950.538146527368</v>
      </c>
      <c r="BK236" s="15">
        <f t="shared" ca="1" si="292"/>
        <v>-1006636.6318534727</v>
      </c>
      <c r="BL236" s="15">
        <f t="shared" ca="1" si="293"/>
        <v>-1059587.17</v>
      </c>
      <c r="BM236" s="16">
        <f ca="1">_xll.DBRW($B$3,$Q$37,$Q$38,$Q$40,$Q$41,$Q$42,$P236,BM$2,BM$4,BM$3)</f>
        <v>6.0809136460205089E-2</v>
      </c>
      <c r="BN236" s="16">
        <f ca="1">_xll.DBRW($B$3,$Q$37,$Q$38,$Q$40,$Q$41,$Q$42,$P236,BN$2,BN$4,BN$3)</f>
        <v>4.5296670712972033E-2</v>
      </c>
      <c r="BO236" s="17">
        <f t="shared" ca="1" si="294"/>
        <v>-1.5512465747233057</v>
      </c>
      <c r="BP236" s="14">
        <f t="shared" ca="1" si="295"/>
        <v>-65249.615110248196</v>
      </c>
      <c r="BQ236" s="15">
        <f ca="1">_xll.DBRW($B$3,$Q$37,$Q$38,$Q$40,$Q$41,$Q$42,$P236,BQ$2,BQ$4,BQ$3)</f>
        <v>0.40356775681765106</v>
      </c>
      <c r="BR236" s="15">
        <f ca="1">_xll.DBRW($B$3,$Q$37,$Q$38,$Q$40,$Q$41,$Q$42,$P236,BR$2,BR$4,BR$3)</f>
        <v>1</v>
      </c>
      <c r="BS236" s="15">
        <f ca="1">_xll.DBRW($B$3,$Q$37,$Q$38,$Q$40,$Q$41,$Q$42,$P236,BS$2,BS$4,BS$3)</f>
        <v>6.6366302879790968</v>
      </c>
      <c r="BT236" s="15">
        <f ca="1">_xll.DBRW($B$3,$Q$37,$Q$38,$Q$40,$Q$41,$Q$42,$P236,BT$2,BT$4,BT$3)</f>
        <v>633796</v>
      </c>
      <c r="BU236" s="15">
        <f ca="1">_xll.DBRW($B$3,$Q$37,$Q$38,$Q$40,$Q$41,$Q$42,$P236,BU$2,BU$4,BU$3)</f>
        <v>633796</v>
      </c>
      <c r="BV236" s="15">
        <f ca="1">_xll.DBRW($B$3,$Q$37,$Q$38,$Q$40,$Q$41,$Q$42,$P236,BV$2,BV$4,BV$3)</f>
        <v>0.11963551489561343</v>
      </c>
      <c r="BW236" s="15">
        <f ca="1">_xll.DBRW($B$3,$Q$37,$Q$38,$Q$40,$Q$41,$Q$42,$P236,BW$2,BW$4,BW$3)</f>
        <v>1</v>
      </c>
      <c r="BX236" s="15">
        <f ca="1">_xll.DBRW($B$3,$Q$37,$Q$38,$Q$40,$Q$41,$Q$42,$P236,BX$2,BX$4,BX$3)</f>
        <v>2.6411547032606144</v>
      </c>
      <c r="BY236" s="15">
        <f ca="1">_xll.DBRW($B$3,$Q$37,$Q$38,$Q$40,$Q$41,$Q$42,$P236,BY$2,BY$4,BY$3)</f>
        <v>852600</v>
      </c>
      <c r="BZ236" s="15">
        <f ca="1">_xll.DBRW($B$3,$Q$37,$Q$38,$Q$40,$Q$41,$Q$42,$P236,BZ$2,BZ$4,BZ$3)</f>
        <v>852600</v>
      </c>
      <c r="CA236" s="15">
        <f t="shared" ca="1" si="296"/>
        <v>0.28393224192203764</v>
      </c>
      <c r="CB236" s="15">
        <f t="shared" ca="1" si="297"/>
        <v>0</v>
      </c>
      <c r="CC236" s="15">
        <f t="shared" ca="1" si="298"/>
        <v>3.9954755847184824</v>
      </c>
      <c r="CD236" s="15">
        <f t="shared" ca="1" si="299"/>
        <v>-179955.11920121976</v>
      </c>
      <c r="CE236" s="15">
        <f t="shared" ca="1" si="300"/>
        <v>0</v>
      </c>
      <c r="CF236" s="15">
        <f t="shared" ca="1" si="301"/>
        <v>153987.97618490239</v>
      </c>
      <c r="CG236" s="15">
        <f t="shared" ca="1" si="302"/>
        <v>-39282.472093930832</v>
      </c>
      <c r="CH236" s="15">
        <f t="shared" ca="1" si="303"/>
        <v>0</v>
      </c>
      <c r="CI236" s="15">
        <f t="shared" ca="1" si="304"/>
        <v>-65249.615110248196</v>
      </c>
      <c r="CJ236" s="15">
        <f t="shared" ca="1" si="305"/>
        <v>-88528.774889751759</v>
      </c>
      <c r="CK236" s="15">
        <f t="shared" ca="1" si="306"/>
        <v>-153778.38999999996</v>
      </c>
      <c r="CL236" s="16">
        <f ca="1">_xll.DBRW($B$3,$Q$37,$Q$38,$Q$40,$Q$41,$Q$42,$P236,CL$2,CL$4,CL$3)</f>
        <v>9.5240166635723572E-2</v>
      </c>
      <c r="CM236" s="16">
        <f ca="1">_xll.DBRW($B$3,$Q$37,$Q$38,$Q$40,$Q$41,$Q$42,$P236,CM$2,CM$4,CM$3)</f>
        <v>0.11498405421146229</v>
      </c>
      <c r="CN236" s="17">
        <f t="shared" ca="1" si="307"/>
        <v>1.9743887575738723</v>
      </c>
      <c r="CO236" s="14">
        <f t="shared" ca="1" si="308"/>
        <v>83048.116662352841</v>
      </c>
      <c r="CP236" s="15">
        <f ca="1">_xll.DBRW($B$3,$Q$37,$Q$38,$Q$40,$Q$41,$Q$42,$P236,CP$2,CP$4,CP$3)</f>
        <v>1.8912023547628711</v>
      </c>
      <c r="CQ236" s="15">
        <f ca="1">_xll.DBRW($B$3,$Q$37,$Q$38,$Q$40,$Q$41,$Q$42,$P236,CQ$2,CQ$4,CQ$3)</f>
        <v>0.33421795025528717</v>
      </c>
      <c r="CR236" s="15">
        <f ca="1">_xll.DBRW($B$3,$Q$37,$Q$38,$Q$40,$Q$41,$Q$42,$P236,CR$2,CR$4,CR$3)</f>
        <v>6.6366302879790968</v>
      </c>
      <c r="CS236" s="15">
        <f ca="1">_xll.DBRW($B$3,$Q$37,$Q$38,$Q$40,$Q$41,$Q$42,$P236,CS$2,CS$4,CS$3)</f>
        <v>211826</v>
      </c>
      <c r="CT236" s="15">
        <f ca="1">_xll.DBRW($B$3,$Q$37,$Q$38,$Q$40,$Q$41,$Q$42,$P236,CT$2,CT$4,CT$3)</f>
        <v>633796</v>
      </c>
      <c r="CU236" s="15">
        <f ca="1">_xll.DBRW($B$3,$Q$37,$Q$38,$Q$40,$Q$41,$Q$42,$P236,CU$2,CU$4,CU$3)</f>
        <v>0.94050745114106671</v>
      </c>
      <c r="CV236" s="15">
        <f ca="1">_xll.DBRW($B$3,$Q$37,$Q$38,$Q$40,$Q$41,$Q$42,$P236,CV$2,CV$4,CV$3)</f>
        <v>0.32290087145202906</v>
      </c>
      <c r="CW236" s="15">
        <f ca="1">_xll.DBRW($B$3,$Q$37,$Q$38,$Q$40,$Q$41,$Q$42,$P236,CW$2,CW$4,CW$3)</f>
        <v>2.6411547032606144</v>
      </c>
      <c r="CX236" s="15">
        <f ca="1">_xll.DBRW($B$3,$Q$37,$Q$38,$Q$40,$Q$41,$Q$42,$P236,CX$2,CX$4,CX$3)</f>
        <v>275305.283</v>
      </c>
      <c r="CY236" s="15">
        <f ca="1">_xll.DBRW($B$3,$Q$37,$Q$38,$Q$40,$Q$41,$Q$42,$P236,CY$2,CY$4,CY$3)</f>
        <v>852600</v>
      </c>
      <c r="CZ236" s="15">
        <f t="shared" ca="1" si="309"/>
        <v>0.95069490362180442</v>
      </c>
      <c r="DA236" s="15">
        <f t="shared" ca="1" si="310"/>
        <v>1.1317078803258107E-2</v>
      </c>
      <c r="DB236" s="15">
        <f t="shared" ca="1" si="311"/>
        <v>3.9954755847184824</v>
      </c>
      <c r="DC236" s="15">
        <f t="shared" ca="1" si="312"/>
        <v>-201381.89865459234</v>
      </c>
      <c r="DD236" s="15">
        <f t="shared" ca="1" si="313"/>
        <v>-14040.493996709934</v>
      </c>
      <c r="DE236" s="15">
        <f t="shared" ca="1" si="314"/>
        <v>241178.24007163139</v>
      </c>
      <c r="DF236" s="15">
        <f t="shared" ca="1" si="315"/>
        <v>57292.269242023729</v>
      </c>
      <c r="DG236" s="15">
        <f t="shared" ca="1" si="316"/>
        <v>0</v>
      </c>
      <c r="DH236" s="15">
        <f t="shared" ca="1" si="317"/>
        <v>83048.116662352841</v>
      </c>
      <c r="DI236" s="15">
        <f t="shared" ca="1" si="318"/>
        <v>-224727.27666235276</v>
      </c>
      <c r="DJ236" s="15">
        <f t="shared" ca="1" si="319"/>
        <v>-141679.15999999992</v>
      </c>
      <c r="DK236" s="16">
        <f ca="1">_xll.DBRW($B$3,$Q$37,$Q$38,$Q$40,$Q$41,$Q$42,$P236,DK$2,DK$4,DK$3)</f>
        <v>1.0702081152556045E-2</v>
      </c>
      <c r="DL236" s="16">
        <f ca="1">_xll.DBRW($B$3,$Q$37,$Q$38,$Q$40,$Q$41,$Q$42,$P236,DL$2,DL$4,DL$3)</f>
        <v>9.1102398762616579E-3</v>
      </c>
      <c r="DM236" s="17">
        <f t="shared" ca="1" si="320"/>
        <v>-0.15918412762943868</v>
      </c>
      <c r="DN236" s="14">
        <f t="shared" ca="1" si="321"/>
        <v>-6695.7137754416435</v>
      </c>
      <c r="DO236" s="15">
        <f ca="1">_xll.DBRW($B$3,$Q$37,$Q$38,$Q$40,$Q$41,$Q$42,$P236,DO$2,DO$4,DO$3)</f>
        <v>7.7390818489553329E-2</v>
      </c>
      <c r="DP236" s="15">
        <f ca="1">_xll.DBRW($B$3,$Q$37,$Q$38,$Q$40,$Q$41,$Q$42,$P236,DP$2,DP$4,DP$3)</f>
        <v>0.91775429317950885</v>
      </c>
      <c r="DQ236" s="15">
        <f ca="1">_xll.DBRW($B$3,$Q$37,$Q$38,$Q$40,$Q$41,$Q$42,$P236,DQ$2,DQ$4,DQ$3)</f>
        <v>6.6366302879790968</v>
      </c>
      <c r="DR236" s="15">
        <f ca="1">_xll.DBRW($B$3,$Q$37,$Q$38,$Q$40,$Q$41,$Q$42,$P236,DR$2,DR$4,DR$3)</f>
        <v>581669</v>
      </c>
      <c r="DS236" s="15">
        <f ca="1">_xll.DBRW($B$3,$Q$37,$Q$38,$Q$40,$Q$41,$Q$42,$P236,DS$2,DS$4,DS$3)</f>
        <v>633796</v>
      </c>
      <c r="DT236" s="15">
        <f ca="1">_xll.DBRW($B$3,$Q$37,$Q$38,$Q$40,$Q$41,$Q$42,$P236,DT$2,DT$4,DT$3)</f>
        <v>0</v>
      </c>
      <c r="DU236" s="15">
        <f ca="1">_xll.DBRW($B$3,$Q$37,$Q$38,$Q$40,$Q$41,$Q$42,$P236,DU$2,DU$4,DU$3)</f>
        <v>0</v>
      </c>
      <c r="DV236" s="15">
        <f ca="1">_xll.DBRW($B$3,$Q$37,$Q$38,$Q$40,$Q$41,$Q$42,$P236,DV$2,DV$4,DV$3)</f>
        <v>2.6411547032606144</v>
      </c>
      <c r="DW236" s="15">
        <f ca="1">_xll.DBRW($B$3,$Q$37,$Q$38,$Q$40,$Q$41,$Q$42,$P236,DW$2,DW$4,DW$3)</f>
        <v>0</v>
      </c>
      <c r="DX236" s="15">
        <f ca="1">_xll.DBRW($B$3,$Q$37,$Q$38,$Q$40,$Q$41,$Q$42,$P236,DX$2,DX$4,DX$3)</f>
        <v>852600</v>
      </c>
      <c r="DY236" s="15">
        <f t="shared" ca="1" si="322"/>
        <v>7.7390818489553329E-2</v>
      </c>
      <c r="DZ236" s="15">
        <f t="shared" ca="1" si="323"/>
        <v>0.91775429317950885</v>
      </c>
      <c r="EA236" s="15">
        <f t="shared" ca="1" si="324"/>
        <v>3.9954755847184824</v>
      </c>
      <c r="EB236" s="15">
        <f t="shared" ca="1" si="325"/>
        <v>0</v>
      </c>
      <c r="EC236" s="15">
        <f t="shared" ca="1" si="326"/>
        <v>0</v>
      </c>
      <c r="ED236" s="15">
        <f t="shared" ca="1" si="327"/>
        <v>27101.056084346419</v>
      </c>
      <c r="EE236" s="15">
        <f t="shared" ca="1" si="328"/>
        <v>0</v>
      </c>
      <c r="EF236" s="15">
        <f t="shared" ca="1" si="329"/>
        <v>-33796.769859788059</v>
      </c>
      <c r="EG236" s="15">
        <f t="shared" ca="1" si="330"/>
        <v>-6695.7137754416399</v>
      </c>
      <c r="EH236" s="15">
        <f t="shared" ca="1" si="331"/>
        <v>-17805.246224558352</v>
      </c>
      <c r="EI236" s="15">
        <f t="shared" ca="1" si="332"/>
        <v>-24500.959999999992</v>
      </c>
      <c r="EJ236" s="16">
        <f ca="1">_xll.DBRW($B$3,$Q$37,$Q$38,$Q$40,$Q$41,$Q$42,$P236,EJ$2,EJ$4,EJ$3)</f>
        <v>0.2356854442617973</v>
      </c>
      <c r="EK236" s="16">
        <f ca="1">_xll.DBRW($B$3,$Q$37,$Q$38,$Q$40,$Q$41,$Q$42,$P236,EK$2,EK$4,EK$3)</f>
        <v>0.22187127597615913</v>
      </c>
      <c r="EL236" s="17">
        <f t="shared" ca="1" si="333"/>
        <v>-1.3814168285638169</v>
      </c>
      <c r="EM236" s="14">
        <f t="shared" ca="1" si="334"/>
        <v>-58106.117905005754</v>
      </c>
      <c r="EN236" s="15">
        <f ca="1">_xll.DBRW($B$3,$Q$37,$Q$38,$Q$40,$Q$41,$Q$42,$P236,EN$2,EN$4,EN$3)</f>
        <v>1.5641571578236531</v>
      </c>
      <c r="EO236" s="15">
        <f ca="1">_xll.DBRW($B$3,$Q$37,$Q$38,$Q$40,$Q$41,$Q$42,$P236,EO$2,EO$4,EO$3)</f>
        <v>1</v>
      </c>
      <c r="EP236" s="15">
        <f ca="1">_xll.DBRW($B$3,$Q$37,$Q$38,$Q$40,$Q$41,$Q$42,$P236,EP$2,EP$4,EP$3)</f>
        <v>6.6366302879790968</v>
      </c>
      <c r="EQ236" s="15">
        <f ca="1">_xll.DBRW($B$3,$Q$37,$Q$38,$Q$40,$Q$41,$Q$42,$P236,EQ$2,EQ$4,EQ$3)</f>
        <v>633796</v>
      </c>
      <c r="ER236" s="15">
        <f ca="1">_xll.DBRW($B$3,$Q$37,$Q$38,$Q$40,$Q$41,$Q$42,$P236,ER$2,ER$4,ER$3)</f>
        <v>633796</v>
      </c>
      <c r="ES236" s="15">
        <f ca="1">_xll.DBRW($B$3,$Q$37,$Q$38,$Q$40,$Q$41,$Q$42,$P236,ES$2,ES$4,ES$3)</f>
        <v>0.58599636406286648</v>
      </c>
      <c r="ET236" s="15">
        <f ca="1">_xll.DBRW($B$3,$Q$37,$Q$38,$Q$40,$Q$41,$Q$42,$P236,ET$2,ET$4,ET$3)</f>
        <v>1</v>
      </c>
      <c r="EU236" s="15">
        <f ca="1">_xll.DBRW($B$3,$Q$37,$Q$38,$Q$40,$Q$41,$Q$42,$P236,EU$2,EU$4,EU$3)</f>
        <v>2.6411547032606144</v>
      </c>
      <c r="EV236" s="15">
        <f ca="1">_xll.DBRW($B$3,$Q$37,$Q$38,$Q$40,$Q$41,$Q$42,$P236,EV$2,EV$4,EV$3)</f>
        <v>852600</v>
      </c>
      <c r="EW236" s="15">
        <f ca="1">_xll.DBRW($B$3,$Q$37,$Q$38,$Q$40,$Q$41,$Q$42,$P236,EW$2,EW$4,EW$3)</f>
        <v>852600</v>
      </c>
      <c r="EX236" s="15">
        <f t="shared" ca="1" si="335"/>
        <v>0.97816079376078657</v>
      </c>
      <c r="EY236" s="15">
        <f t="shared" ca="1" si="336"/>
        <v>0</v>
      </c>
      <c r="EZ236" s="15">
        <f t="shared" ca="1" si="337"/>
        <v>3.9954755847184824</v>
      </c>
      <c r="FA236" s="15">
        <f t="shared" ca="1" si="338"/>
        <v>-619954.39844241145</v>
      </c>
      <c r="FB236" s="15">
        <f t="shared" ca="1" si="339"/>
        <v>0</v>
      </c>
      <c r="FC236" s="15">
        <f t="shared" ca="1" si="340"/>
        <v>596830.12604305905</v>
      </c>
      <c r="FD236" s="15">
        <f t="shared" ca="1" si="341"/>
        <v>-34981.845505653357</v>
      </c>
      <c r="FE236" s="15">
        <f t="shared" ca="1" si="342"/>
        <v>0</v>
      </c>
      <c r="FF236" s="15">
        <f t="shared" ca="1" si="343"/>
        <v>-58106.117905005754</v>
      </c>
      <c r="FG236" s="15">
        <f t="shared" ca="1" si="344"/>
        <v>-433629.93209499429</v>
      </c>
      <c r="FH236" s="15">
        <f t="shared" ca="1" si="345"/>
        <v>-491736.05000000005</v>
      </c>
      <c r="FI236" s="20"/>
      <c r="FJ236" s="85">
        <f t="shared" ca="1" si="346"/>
        <v>-1771327.8617251299</v>
      </c>
      <c r="FK236" s="21"/>
      <c r="FL236" s="22"/>
      <c r="FM236" s="104">
        <f ca="1">_xll.DBRW($B$3,$Q$37,$Q$38,$Q$40,$Q$41,$Q$42,$P236,FM$2,FM$4,FM$3)</f>
        <v>294096.34000000096</v>
      </c>
      <c r="FN236" s="105">
        <f t="shared" ca="1" si="347"/>
        <v>6.9918564162075494E-2</v>
      </c>
      <c r="FO236" s="104">
        <f ca="1">_xll.DBRW($B$3,$Q$37,$Q$38,$Q$40,$Q$41,$Q$42,$P236,FO$2,FO$4,FO$3)</f>
        <v>210956.83999999971</v>
      </c>
      <c r="FP236" s="105">
        <f t="shared" ca="1" si="348"/>
        <v>9.368163089124322E-2</v>
      </c>
      <c r="FQ236" s="86">
        <f t="shared" ca="1" si="349"/>
        <v>83139.500000001251</v>
      </c>
      <c r="FR236" s="103">
        <f t="shared" ca="1" si="350"/>
        <v>-2.3763066729167726</v>
      </c>
      <c r="FS236" s="23"/>
      <c r="FU236" s="37"/>
      <c r="FV236" s="37"/>
      <c r="FW236" s="37"/>
      <c r="FX236" s="37"/>
      <c r="FY236" s="37"/>
      <c r="FZ236" s="37"/>
      <c r="GA236" s="37"/>
      <c r="GB236" s="37"/>
      <c r="GC236" s="37"/>
      <c r="GD236" s="37"/>
      <c r="GE236" s="37"/>
      <c r="GF236" s="37"/>
      <c r="GG236" s="37"/>
    </row>
    <row r="237" spans="1:189" ht="15" customHeight="1" x14ac:dyDescent="0.25">
      <c r="A237">
        <f t="shared" ca="1" si="272"/>
        <v>1</v>
      </c>
      <c r="C237" s="30"/>
      <c r="D237" s="30"/>
      <c r="E237" s="30">
        <f t="shared" ca="1" si="352"/>
        <v>0</v>
      </c>
      <c r="F237" s="30"/>
      <c r="G237" s="30"/>
      <c r="H237" s="30"/>
      <c r="I237" s="30">
        <f t="shared" ca="1" si="351"/>
        <v>0</v>
      </c>
      <c r="J237" s="30">
        <f t="shared" ca="1" si="273"/>
        <v>0</v>
      </c>
      <c r="K237" s="4"/>
      <c r="L237" s="9"/>
      <c r="M237" s="10"/>
      <c r="N237" s="9"/>
      <c r="O237" s="11"/>
      <c r="P237" s="130" t="s">
        <v>166</v>
      </c>
      <c r="Q237" s="130"/>
      <c r="R237" s="12"/>
      <c r="S237" s="13"/>
      <c r="T237" s="84">
        <f ca="1">_xll.DBRW($B$3,$Q$37,$Q$38,$Q$40,$Q$41,$Q$42,$P237,T$2,T$4,T$3)</f>
        <v>4234325.83</v>
      </c>
      <c r="U237" s="84">
        <f ca="1">_xll.DBRW($B$3,$Q$37,$Q$38,$Q$40,$Q$41,$Q$42,$P237,U$2,U$4,U$3)</f>
        <v>2278635.7300000004</v>
      </c>
      <c r="V237" s="85">
        <f t="shared" ca="1" si="274"/>
        <v>1955690.0999999996</v>
      </c>
      <c r="W237" s="106">
        <f t="shared" ca="1" si="275"/>
        <v>0.85827237511104915</v>
      </c>
      <c r="X237" s="15">
        <f ca="1">_xll.DBRW($B$3,$Q$37,$Q$38,$Q$40,$Q$41,$Q$42,$P237,X$2,X$4,X$3)</f>
        <v>-1881542.3699999999</v>
      </c>
      <c r="Y237" s="15">
        <f ca="1">_xll.DBRW($B$3,$Q$37,$Q$38,$Q$40,$Q$41,$Q$42,$P237,Y$2,Y$4,Y$3)</f>
        <v>-397337.33999999997</v>
      </c>
      <c r="Z237" s="15">
        <f ca="1">_xll.DBRW($B$3,$Q$37,$Q$38,$Q$40,$Q$41,$Q$42,$P237,Z$2,Z$4,Z$3)</f>
        <v>-290863.75</v>
      </c>
      <c r="AA237" s="15">
        <f ca="1">_xll.DBRW($B$3,$Q$37,$Q$38,$Q$40,$Q$41,$Q$42,$P237,AA$2,AA$4,AA$3)</f>
        <v>-330958.09999999998</v>
      </c>
      <c r="AB237" s="15">
        <f ca="1">_xll.DBRW($B$3,$Q$37,$Q$38,$Q$40,$Q$41,$Q$42,$P237,AB$2,AB$4,AB$3)</f>
        <v>-902010.76</v>
      </c>
      <c r="AC237" s="15">
        <f ca="1">_xll.DBRW($B$3,$Q$37,$Q$38,$Q$40,$Q$41,$Q$42,$P237,AC$2,AC$4,AC$3)</f>
        <v>-980466.91000000015</v>
      </c>
      <c r="AD237" s="15">
        <f ca="1">_xll.DBRW($B$3,$Q$37,$Q$38,$Q$40,$Q$41,$Q$42,$P237,AD$2,AD$4,AD$3)</f>
        <v>-221989.90999999997</v>
      </c>
      <c r="AE237" s="15">
        <f ca="1">_xll.DBRW($B$3,$Q$37,$Q$38,$Q$40,$Q$41,$Q$42,$P237,AE$2,AE$4,AE$3)</f>
        <v>-188417.34</v>
      </c>
      <c r="AF237" s="15">
        <f ca="1">_xll.DBRW($B$3,$Q$37,$Q$38,$Q$40,$Q$41,$Q$42,$P237,AF$2,AF$4,AF$3)</f>
        <v>-152209.81</v>
      </c>
      <c r="AG237" s="15">
        <f ca="1">_xll.DBRW($B$3,$Q$37,$Q$38,$Q$40,$Q$41,$Q$42,$P237,AG$2,AG$4,AG$3)</f>
        <v>-427180.45999999996</v>
      </c>
      <c r="AH237" s="15">
        <f t="shared" ca="1" si="276"/>
        <v>-901075.45999999973</v>
      </c>
      <c r="AI237" s="15">
        <f t="shared" ca="1" si="277"/>
        <v>-175347.43</v>
      </c>
      <c r="AJ237" s="15">
        <f t="shared" ca="1" si="278"/>
        <v>-102446.41</v>
      </c>
      <c r="AK237" s="15">
        <f t="shared" ca="1" si="279"/>
        <v>-178748.28999999998</v>
      </c>
      <c r="AL237" s="15">
        <f t="shared" ca="1" si="280"/>
        <v>-474830.30000000005</v>
      </c>
      <c r="AM237" s="20"/>
      <c r="AN237" s="16">
        <f ca="1">_xll.DBRW($B$3,$Q$37,$Q$38,$Q$40,$Q$41,$Q$42,$P237,AN$2,AN$4,AN$3)</f>
        <v>0.44435464948619691</v>
      </c>
      <c r="AO237" s="16">
        <f ca="1">_xll.DBRW($B$3,$Q$37,$Q$38,$Q$40,$Q$41,$Q$42,$P237,AO$2,AO$4,AO$3)</f>
        <v>0.43028681464588459</v>
      </c>
      <c r="AP237" s="17">
        <f t="shared" ca="1" si="281"/>
        <v>-1.4067834840312321</v>
      </c>
      <c r="AQ237" s="14">
        <f t="shared" ca="1" si="282"/>
        <v>-59567.796436508303</v>
      </c>
      <c r="AR237" s="18">
        <f ca="1">_xll.DBRW($B$3,$Q$37,$Q$38,$Q$40,$Q$41,$Q$42,$P237,AR$2,AR$4,AR$3)</f>
        <v>47452.07014699524</v>
      </c>
      <c r="AS237" s="19">
        <f ca="1">_xll.DBRW($B$3,$Q$37,$Q$38,$Q$40,$Q$41,$Q$42,$P237,AS$2,AS$4,AS$3)</f>
        <v>1.0535530712935752E-4</v>
      </c>
      <c r="AT237" s="18">
        <f ca="1">_xll.DBRW($B$3,$Q$37,$Q$38,$Q$40,$Q$41,$Q$42,$P237,AT$2,AT$4,AT$3)</f>
        <v>11.250759792974318</v>
      </c>
      <c r="AU237" s="15">
        <f ca="1">_xll.DBRW($B$3,$Q$37,$Q$38,$Q$40,$Q$41,$Q$42,$P237,AU$2,AU$4,AU$3)</f>
        <v>39.651428571428575</v>
      </c>
      <c r="AV237" s="15">
        <f ca="1">_xll.DBRW($B$3,$Q$37,$Q$38,$Q$40,$Q$41,$Q$42,$P237,AV$2,AV$4,AV$3)</f>
        <v>376359.1</v>
      </c>
      <c r="AW237" s="18">
        <f ca="1">_xll.DBRW($B$3,$Q$37,$Q$38,$Q$40,$Q$41,$Q$42,$P237,AW$2,AW$4,AW$3)</f>
        <v>23818.938618511624</v>
      </c>
      <c r="AX237" s="19">
        <f ca="1">_xll.DBRW($B$3,$Q$37,$Q$38,$Q$40,$Q$41,$Q$42,$P237,AX$2,AX$4,AX$3)</f>
        <v>8.9322590608289091E-5</v>
      </c>
      <c r="AY237" s="18">
        <f ca="1">_xll.DBRW($B$3,$Q$37,$Q$38,$Q$40,$Q$41,$Q$42,$P237,AY$2,AY$4,AY$3)</f>
        <v>4.944537528290792</v>
      </c>
      <c r="AZ237" s="15">
        <f ca="1">_xll.DBRW($B$3,$Q$37,$Q$38,$Q$40,$Q$41,$Q$42,$P237,AZ$2,AZ$4,AZ$3)</f>
        <v>41.163333333333334</v>
      </c>
      <c r="BA237" s="15">
        <f ca="1">_xll.DBRW($B$3,$Q$37,$Q$38,$Q$40,$Q$41,$Q$42,$P237,BA$2,BA$4,BA$3)</f>
        <v>460839</v>
      </c>
      <c r="BB237" s="18">
        <f t="shared" ca="1" si="283"/>
        <v>23633.131528483616</v>
      </c>
      <c r="BC237" s="18">
        <f t="shared" ca="1" si="284"/>
        <v>1.6032716521068428E-5</v>
      </c>
      <c r="BD237" s="18">
        <f t="shared" ca="1" si="285"/>
        <v>6.3062222646835258</v>
      </c>
      <c r="BE237" s="15">
        <f t="shared" ca="1" si="286"/>
        <v>-937087.4267208447</v>
      </c>
      <c r="BF237" s="15">
        <f t="shared" ca="1" si="287"/>
        <v>-337722.35260034911</v>
      </c>
      <c r="BG237" s="15">
        <f t="shared" ca="1" si="288"/>
        <v>1054633.1629130438</v>
      </c>
      <c r="BH237" s="15">
        <f t="shared" ca="1" si="289"/>
        <v>160608.81997164176</v>
      </c>
      <c r="BI237" s="15">
        <f t="shared" ca="1" si="290"/>
        <v>0</v>
      </c>
      <c r="BJ237" s="15">
        <f t="shared" ca="1" si="291"/>
        <v>-59567.796436508186</v>
      </c>
      <c r="BK237" s="15">
        <f t="shared" ca="1" si="292"/>
        <v>-841507.66356349143</v>
      </c>
      <c r="BL237" s="15">
        <f t="shared" ca="1" si="293"/>
        <v>-901075.45999999961</v>
      </c>
      <c r="BM237" s="16">
        <f ca="1">_xll.DBRW($B$3,$Q$37,$Q$38,$Q$40,$Q$41,$Q$42,$P237,BM$2,BM$4,BM$3)</f>
        <v>9.383721422307266E-2</v>
      </c>
      <c r="BN237" s="16">
        <f ca="1">_xll.DBRW($B$3,$Q$37,$Q$38,$Q$40,$Q$41,$Q$42,$P237,BN$2,BN$4,BN$3)</f>
        <v>9.74222896083526E-2</v>
      </c>
      <c r="BO237" s="17">
        <f t="shared" ca="1" si="294"/>
        <v>0.358507538527994</v>
      </c>
      <c r="BP237" s="14">
        <f t="shared" ca="1" si="295"/>
        <v>15180.377306388022</v>
      </c>
      <c r="BQ237" s="15">
        <f ca="1">_xll.DBRW($B$3,$Q$37,$Q$38,$Q$40,$Q$41,$Q$42,$P237,BQ$2,BQ$4,BQ$3)</f>
        <v>1.0557399568656636</v>
      </c>
      <c r="BR237" s="15">
        <f ca="1">_xll.DBRW($B$3,$Q$37,$Q$38,$Q$40,$Q$41,$Q$42,$P237,BR$2,BR$4,BR$3)</f>
        <v>1</v>
      </c>
      <c r="BS237" s="15">
        <f ca="1">_xll.DBRW($B$3,$Q$37,$Q$38,$Q$40,$Q$41,$Q$42,$P237,BS$2,BS$4,BS$3)</f>
        <v>11.250759792974318</v>
      </c>
      <c r="BT237" s="15">
        <f ca="1">_xll.DBRW($B$3,$Q$37,$Q$38,$Q$40,$Q$41,$Q$42,$P237,BT$2,BT$4,BT$3)</f>
        <v>376359.1</v>
      </c>
      <c r="BU237" s="15">
        <f ca="1">_xll.DBRW($B$3,$Q$37,$Q$38,$Q$40,$Q$41,$Q$42,$P237,BU$2,BU$4,BU$3)</f>
        <v>376359.1</v>
      </c>
      <c r="BV237" s="15">
        <f ca="1">_xll.DBRW($B$3,$Q$37,$Q$38,$Q$40,$Q$41,$Q$42,$P237,BV$2,BV$4,BV$3)</f>
        <v>0.4817081670605135</v>
      </c>
      <c r="BW237" s="15">
        <f ca="1">_xll.DBRW($B$3,$Q$37,$Q$38,$Q$40,$Q$41,$Q$42,$P237,BW$2,BW$4,BW$3)</f>
        <v>1</v>
      </c>
      <c r="BX237" s="15">
        <f ca="1">_xll.DBRW($B$3,$Q$37,$Q$38,$Q$40,$Q$41,$Q$42,$P237,BX$2,BX$4,BX$3)</f>
        <v>4.944537528290792</v>
      </c>
      <c r="BY237" s="15">
        <f ca="1">_xll.DBRW($B$3,$Q$37,$Q$38,$Q$40,$Q$41,$Q$42,$P237,BY$2,BY$4,BY$3)</f>
        <v>460839</v>
      </c>
      <c r="BZ237" s="15">
        <f ca="1">_xll.DBRW($B$3,$Q$37,$Q$38,$Q$40,$Q$41,$Q$42,$P237,BZ$2,BZ$4,BZ$3)</f>
        <v>460839</v>
      </c>
      <c r="CA237" s="15">
        <f t="shared" ca="1" si="296"/>
        <v>0.57403178980515013</v>
      </c>
      <c r="CB237" s="15">
        <f t="shared" ca="1" si="297"/>
        <v>0</v>
      </c>
      <c r="CC237" s="15">
        <f t="shared" ca="1" si="298"/>
        <v>6.3062222646835258</v>
      </c>
      <c r="CD237" s="15">
        <f t="shared" ca="1" si="299"/>
        <v>-216042.08778245546</v>
      </c>
      <c r="CE237" s="15">
        <f t="shared" ca="1" si="300"/>
        <v>0</v>
      </c>
      <c r="CF237" s="15">
        <f t="shared" ca="1" si="301"/>
        <v>222713.63234177689</v>
      </c>
      <c r="CG237" s="15">
        <f t="shared" ca="1" si="302"/>
        <v>8508.8327470665972</v>
      </c>
      <c r="CH237" s="15">
        <f t="shared" ca="1" si="303"/>
        <v>0</v>
      </c>
      <c r="CI237" s="15">
        <f t="shared" ca="1" si="304"/>
        <v>15180.377306388022</v>
      </c>
      <c r="CJ237" s="15">
        <f t="shared" ca="1" si="305"/>
        <v>-190527.80730638801</v>
      </c>
      <c r="CK237" s="15">
        <f t="shared" ca="1" si="306"/>
        <v>-175347.43</v>
      </c>
      <c r="CL237" s="16">
        <f ca="1">_xll.DBRW($B$3,$Q$37,$Q$38,$Q$40,$Q$41,$Q$42,$P237,CL$2,CL$4,CL$3)</f>
        <v>6.8691867767766937E-2</v>
      </c>
      <c r="CM237" s="16">
        <f ca="1">_xll.DBRW($B$3,$Q$37,$Q$38,$Q$40,$Q$41,$Q$42,$P237,CM$2,CM$4,CM$3)</f>
        <v>8.268866213205564E-2</v>
      </c>
      <c r="CN237" s="17">
        <f t="shared" ca="1" si="307"/>
        <v>1.3996794364288703</v>
      </c>
      <c r="CO237" s="14">
        <f t="shared" ca="1" si="308"/>
        <v>59266.987913906079</v>
      </c>
      <c r="CP237" s="15">
        <f ca="1">_xll.DBRW($B$3,$Q$37,$Q$38,$Q$40,$Q$41,$Q$42,$P237,CP$2,CP$4,CP$3)</f>
        <v>1.8281588648691489</v>
      </c>
      <c r="CQ237" s="15">
        <f ca="1">_xll.DBRW($B$3,$Q$37,$Q$38,$Q$40,$Q$41,$Q$42,$P237,CQ$2,CQ$4,CQ$3)</f>
        <v>0.42273990452203764</v>
      </c>
      <c r="CR237" s="15">
        <f ca="1">_xll.DBRW($B$3,$Q$37,$Q$38,$Q$40,$Q$41,$Q$42,$P237,CR$2,CR$4,CR$3)</f>
        <v>11.250759792974318</v>
      </c>
      <c r="CS237" s="15">
        <f ca="1">_xll.DBRW($B$3,$Q$37,$Q$38,$Q$40,$Q$41,$Q$42,$P237,CS$2,CS$4,CS$3)</f>
        <v>159102.01</v>
      </c>
      <c r="CT237" s="15">
        <f ca="1">_xll.DBRW($B$3,$Q$37,$Q$38,$Q$40,$Q$41,$Q$42,$P237,CT$2,CT$4,CT$3)</f>
        <v>376359.1</v>
      </c>
      <c r="CU237" s="15">
        <f ca="1">_xll.DBRW($B$3,$Q$37,$Q$38,$Q$40,$Q$41,$Q$42,$P237,CU$2,CU$4,CU$3)</f>
        <v>0.96269314680741269</v>
      </c>
      <c r="CV237" s="15">
        <f ca="1">_xll.DBRW($B$3,$Q$37,$Q$38,$Q$40,$Q$41,$Q$42,$P237,CV$2,CV$4,CV$3)</f>
        <v>0.42470146840870671</v>
      </c>
      <c r="CW237" s="15">
        <f ca="1">_xll.DBRW($B$3,$Q$37,$Q$38,$Q$40,$Q$41,$Q$42,$P237,CW$2,CW$4,CW$3)</f>
        <v>4.944537528290792</v>
      </c>
      <c r="CX237" s="15">
        <f ca="1">_xll.DBRW($B$3,$Q$37,$Q$38,$Q$40,$Q$41,$Q$42,$P237,CX$2,CX$4,CX$3)</f>
        <v>195719</v>
      </c>
      <c r="CY237" s="15">
        <f ca="1">_xll.DBRW($B$3,$Q$37,$Q$38,$Q$40,$Q$41,$Q$42,$P237,CY$2,CY$4,CY$3)</f>
        <v>460839</v>
      </c>
      <c r="CZ237" s="15">
        <f t="shared" ca="1" si="309"/>
        <v>0.86546571806173622</v>
      </c>
      <c r="DA237" s="15">
        <f t="shared" ca="1" si="310"/>
        <v>-1.961563886669071E-3</v>
      </c>
      <c r="DB237" s="15">
        <f t="shared" ca="1" si="311"/>
        <v>6.3062222646835258</v>
      </c>
      <c r="DC237" s="15">
        <f t="shared" ca="1" si="312"/>
        <v>-137697.33532971554</v>
      </c>
      <c r="DD237" s="15">
        <f t="shared" ca="1" si="313"/>
        <v>1343.4091247174138</v>
      </c>
      <c r="DE237" s="15">
        <f t="shared" ca="1" si="314"/>
        <v>163033.56306520427</v>
      </c>
      <c r="DF237" s="15">
        <f t="shared" ca="1" si="315"/>
        <v>32587.351053699938</v>
      </c>
      <c r="DG237" s="15">
        <f t="shared" ca="1" si="316"/>
        <v>0</v>
      </c>
      <c r="DH237" s="15">
        <f t="shared" ca="1" si="317"/>
        <v>59266.987913906079</v>
      </c>
      <c r="DI237" s="15">
        <f t="shared" ca="1" si="318"/>
        <v>-161713.39791390608</v>
      </c>
      <c r="DJ237" s="15">
        <f t="shared" ca="1" si="319"/>
        <v>-102446.41</v>
      </c>
      <c r="DK237" s="16">
        <f ca="1">_xll.DBRW($B$3,$Q$37,$Q$38,$Q$40,$Q$41,$Q$42,$P237,DK$2,DK$4,DK$3)</f>
        <v>7.8160754105217251E-2</v>
      </c>
      <c r="DL237" s="16">
        <f ca="1">_xll.DBRW($B$3,$Q$37,$Q$38,$Q$40,$Q$41,$Q$42,$P237,DL$2,DL$4,DL$3)</f>
        <v>6.6798658511336498E-2</v>
      </c>
      <c r="DM237" s="17">
        <f t="shared" ca="1" si="320"/>
        <v>-1.1362095593880752</v>
      </c>
      <c r="DN237" s="14">
        <f t="shared" ca="1" si="321"/>
        <v>-48110.814856098455</v>
      </c>
      <c r="DO237" s="15">
        <f ca="1">_xll.DBRW($B$3,$Q$37,$Q$38,$Q$40,$Q$41,$Q$42,$P237,DO$2,DO$4,DO$3)</f>
        <v>1.1098267310961847</v>
      </c>
      <c r="DP237" s="15">
        <f ca="1">_xll.DBRW($B$3,$Q$37,$Q$38,$Q$40,$Q$41,$Q$42,$P237,DP$2,DP$4,DP$3)</f>
        <v>0.79234698988280083</v>
      </c>
      <c r="DQ237" s="15">
        <f ca="1">_xll.DBRW($B$3,$Q$37,$Q$38,$Q$40,$Q$41,$Q$42,$P237,DQ$2,DQ$4,DQ$3)</f>
        <v>11.250759792974318</v>
      </c>
      <c r="DR237" s="15">
        <f ca="1">_xll.DBRW($B$3,$Q$37,$Q$38,$Q$40,$Q$41,$Q$42,$P237,DR$2,DR$4,DR$3)</f>
        <v>298207</v>
      </c>
      <c r="DS237" s="15">
        <f ca="1">_xll.DBRW($B$3,$Q$37,$Q$38,$Q$40,$Q$41,$Q$42,$P237,DS$2,DS$4,DS$3)</f>
        <v>376359.1</v>
      </c>
      <c r="DT237" s="15">
        <f ca="1">_xll.DBRW($B$3,$Q$37,$Q$38,$Q$40,$Q$41,$Q$42,$P237,DT$2,DT$4,DT$3)</f>
        <v>0.33028847384878451</v>
      </c>
      <c r="DU237" s="15">
        <f ca="1">_xll.DBRW($B$3,$Q$37,$Q$38,$Q$40,$Q$41,$Q$42,$P237,DU$2,DU$4,DU$3)</f>
        <v>1</v>
      </c>
      <c r="DV237" s="15">
        <f ca="1">_xll.DBRW($B$3,$Q$37,$Q$38,$Q$40,$Q$41,$Q$42,$P237,DV$2,DV$4,DV$3)</f>
        <v>4.944537528290792</v>
      </c>
      <c r="DW237" s="15">
        <f ca="1">_xll.DBRW($B$3,$Q$37,$Q$38,$Q$40,$Q$41,$Q$42,$P237,DW$2,DW$4,DW$3)</f>
        <v>460839</v>
      </c>
      <c r="DX237" s="15">
        <f ca="1">_xll.DBRW($B$3,$Q$37,$Q$38,$Q$40,$Q$41,$Q$42,$P237,DX$2,DX$4,DX$3)</f>
        <v>460839</v>
      </c>
      <c r="DY237" s="15">
        <f t="shared" ca="1" si="322"/>
        <v>0.77953825724740011</v>
      </c>
      <c r="DZ237" s="15">
        <f t="shared" ca="1" si="323"/>
        <v>-0.20765301011719917</v>
      </c>
      <c r="EA237" s="15">
        <f t="shared" ca="1" si="324"/>
        <v>6.3062222646835258</v>
      </c>
      <c r="EB237" s="15">
        <f t="shared" ca="1" si="325"/>
        <v>-232463.76507897544</v>
      </c>
      <c r="EC237" s="15">
        <f t="shared" ca="1" si="326"/>
        <v>68724.445687669009</v>
      </c>
      <c r="ED237" s="15">
        <f t="shared" ca="1" si="327"/>
        <v>185507.05706121912</v>
      </c>
      <c r="EE237" s="15">
        <f t="shared" ca="1" si="328"/>
        <v>-69878.552526011146</v>
      </c>
      <c r="EF237" s="15">
        <f t="shared" ca="1" si="329"/>
        <v>0</v>
      </c>
      <c r="EG237" s="15">
        <f t="shared" ca="1" si="330"/>
        <v>-48110.814856098455</v>
      </c>
      <c r="EH237" s="15">
        <f t="shared" ca="1" si="331"/>
        <v>-130637.47514390152</v>
      </c>
      <c r="EI237" s="15">
        <f t="shared" ca="1" si="332"/>
        <v>-178748.28999999998</v>
      </c>
      <c r="EJ237" s="16">
        <f ca="1">_xll.DBRW($B$3,$Q$37,$Q$38,$Q$40,$Q$41,$Q$42,$P237,EJ$2,EJ$4,EJ$3)</f>
        <v>0.21302346494199761</v>
      </c>
      <c r="EK237" s="16">
        <f ca="1">_xll.DBRW($B$3,$Q$37,$Q$38,$Q$40,$Q$41,$Q$42,$P237,EK$2,EK$4,EK$3)</f>
        <v>0.18747202739597166</v>
      </c>
      <c r="EL237" s="17">
        <f t="shared" ca="1" si="333"/>
        <v>-2.5551437546025957</v>
      </c>
      <c r="EM237" s="14">
        <f t="shared" ca="1" si="334"/>
        <v>-108193.11199476954</v>
      </c>
      <c r="EN237" s="15">
        <f ca="1">_xll.DBRW($B$3,$Q$37,$Q$38,$Q$40,$Q$41,$Q$42,$P237,EN$2,EN$4,EN$3)</f>
        <v>2.3966758343295007</v>
      </c>
      <c r="EO237" s="15">
        <f ca="1">_xll.DBRW($B$3,$Q$37,$Q$38,$Q$40,$Q$41,$Q$42,$P237,EO$2,EO$4,EO$3)</f>
        <v>1</v>
      </c>
      <c r="EP237" s="15">
        <f ca="1">_xll.DBRW($B$3,$Q$37,$Q$38,$Q$40,$Q$41,$Q$42,$P237,EP$2,EP$4,EP$3)</f>
        <v>11.250759792974318</v>
      </c>
      <c r="EQ237" s="15">
        <f ca="1">_xll.DBRW($B$3,$Q$37,$Q$38,$Q$40,$Q$41,$Q$42,$P237,EQ$2,EQ$4,EQ$3)</f>
        <v>376359.1</v>
      </c>
      <c r="ER237" s="15">
        <f ca="1">_xll.DBRW($B$3,$Q$37,$Q$38,$Q$40,$Q$41,$Q$42,$P237,ER$2,ER$4,ER$3)</f>
        <v>376359.1</v>
      </c>
      <c r="ES237" s="15">
        <f ca="1">_xll.DBRW($B$3,$Q$37,$Q$38,$Q$40,$Q$41,$Q$42,$P237,ES$2,ES$4,ES$3)</f>
        <v>0.92696247496414141</v>
      </c>
      <c r="ET237" s="15">
        <f ca="1">_xll.DBRW($B$3,$Q$37,$Q$38,$Q$40,$Q$41,$Q$42,$P237,ET$2,ET$4,ET$3)</f>
        <v>1</v>
      </c>
      <c r="EU237" s="15">
        <f ca="1">_xll.DBRW($B$3,$Q$37,$Q$38,$Q$40,$Q$41,$Q$42,$P237,EU$2,EU$4,EU$3)</f>
        <v>4.944537528290792</v>
      </c>
      <c r="EV237" s="15">
        <f ca="1">_xll.DBRW($B$3,$Q$37,$Q$38,$Q$40,$Q$41,$Q$42,$P237,EV$2,EV$4,EV$3)</f>
        <v>460839</v>
      </c>
      <c r="EW237" s="15">
        <f ca="1">_xll.DBRW($B$3,$Q$37,$Q$38,$Q$40,$Q$41,$Q$42,$P237,EW$2,EW$4,EW$3)</f>
        <v>460839</v>
      </c>
      <c r="EX237" s="15">
        <f t="shared" ca="1" si="335"/>
        <v>1.4697133593653593</v>
      </c>
      <c r="EY237" s="15">
        <f t="shared" ca="1" si="336"/>
        <v>0</v>
      </c>
      <c r="EZ237" s="15">
        <f t="shared" ca="1" si="337"/>
        <v>6.3062222646835258</v>
      </c>
      <c r="FA237" s="15">
        <f t="shared" ca="1" si="338"/>
        <v>-553139.99718872318</v>
      </c>
      <c r="FB237" s="15">
        <f t="shared" ca="1" si="339"/>
        <v>0</v>
      </c>
      <c r="FC237" s="15">
        <f t="shared" ca="1" si="340"/>
        <v>505590.77274480858</v>
      </c>
      <c r="FD237" s="15">
        <f t="shared" ca="1" si="341"/>
        <v>-60643.887550854939</v>
      </c>
      <c r="FE237" s="15">
        <f t="shared" ca="1" si="342"/>
        <v>0</v>
      </c>
      <c r="FF237" s="15">
        <f t="shared" ca="1" si="343"/>
        <v>-108193.11199476954</v>
      </c>
      <c r="FG237" s="15">
        <f t="shared" ca="1" si="344"/>
        <v>-366637.18800523051</v>
      </c>
      <c r="FH237" s="15">
        <f t="shared" ca="1" si="345"/>
        <v>-474830.30000000005</v>
      </c>
      <c r="FI237" s="20"/>
      <c r="FJ237" s="85">
        <f t="shared" ca="1" si="346"/>
        <v>-1691023.5319329174</v>
      </c>
      <c r="FK237" s="21"/>
      <c r="FL237" s="22"/>
      <c r="FM237" s="104">
        <f ca="1">_xll.DBRW($B$3,$Q$37,$Q$38,$Q$40,$Q$41,$Q$42,$P237,FM$2,FM$4,FM$3)</f>
        <v>431613.51000000071</v>
      </c>
      <c r="FN237" s="105">
        <f t="shared" ca="1" si="347"/>
        <v>0.1019320494757487</v>
      </c>
      <c r="FO237" s="104">
        <f ca="1">_xll.DBRW($B$3,$Q$37,$Q$38,$Q$40,$Q$41,$Q$42,$P237,FO$2,FO$4,FO$3)</f>
        <v>308371.29999999993</v>
      </c>
      <c r="FP237" s="105">
        <f t="shared" ca="1" si="348"/>
        <v>0.1353315477063988</v>
      </c>
      <c r="FQ237" s="86">
        <f t="shared" ca="1" si="349"/>
        <v>123242.21000000078</v>
      </c>
      <c r="FR237" s="103">
        <f t="shared" ca="1" si="350"/>
        <v>-3.3399498230650098</v>
      </c>
      <c r="FS237" s="23"/>
      <c r="FU237" s="37"/>
      <c r="FV237" s="37"/>
      <c r="FW237" s="37"/>
      <c r="FX237" s="37"/>
      <c r="FY237" s="37"/>
      <c r="FZ237" s="37"/>
      <c r="GA237" s="37"/>
      <c r="GB237" s="37"/>
      <c r="GC237" s="37"/>
      <c r="GD237" s="37"/>
      <c r="GE237" s="37"/>
      <c r="GF237" s="37"/>
      <c r="GG237" s="37"/>
    </row>
    <row r="238" spans="1:189" ht="15" customHeight="1" x14ac:dyDescent="0.25">
      <c r="A238">
        <f t="shared" ca="1" si="272"/>
        <v>1</v>
      </c>
      <c r="C238" s="30"/>
      <c r="D238" s="30"/>
      <c r="E238" s="30">
        <f t="shared" ca="1" si="352"/>
        <v>0</v>
      </c>
      <c r="F238" s="30"/>
      <c r="G238" s="30"/>
      <c r="H238" s="30"/>
      <c r="I238" s="30">
        <f t="shared" ca="1" si="351"/>
        <v>0</v>
      </c>
      <c r="J238" s="30">
        <f t="shared" ca="1" si="273"/>
        <v>0</v>
      </c>
      <c r="K238" s="4"/>
      <c r="L238" s="9"/>
      <c r="M238" s="10"/>
      <c r="N238" s="9"/>
      <c r="O238" s="11"/>
      <c r="P238" s="130" t="s">
        <v>219</v>
      </c>
      <c r="Q238" s="130"/>
      <c r="R238" s="12"/>
      <c r="S238" s="13"/>
      <c r="T238" s="84">
        <f ca="1">_xll.DBRW($B$3,$Q$37,$Q$38,$Q$40,$Q$41,$Q$42,$P238,T$2,T$4,T$3)</f>
        <v>4079441.75</v>
      </c>
      <c r="U238" s="84">
        <f ca="1">_xll.DBRW($B$3,$Q$37,$Q$38,$Q$40,$Q$41,$Q$42,$P238,U$2,U$4,U$3)</f>
        <v>2099797.3799999994</v>
      </c>
      <c r="V238" s="85">
        <f t="shared" ca="1" si="274"/>
        <v>1979644.3700000006</v>
      </c>
      <c r="W238" s="106">
        <f t="shared" ca="1" si="275"/>
        <v>0.94277875992016003</v>
      </c>
      <c r="X238" s="15">
        <f ca="1">_xll.DBRW($B$3,$Q$37,$Q$38,$Q$40,$Q$41,$Q$42,$P238,X$2,X$4,X$3)</f>
        <v>-1979471.37</v>
      </c>
      <c r="Y238" s="15">
        <f ca="1">_xll.DBRW($B$3,$Q$37,$Q$38,$Q$40,$Q$41,$Q$42,$P238,Y$2,Y$4,Y$3)</f>
        <v>-373999.94999999995</v>
      </c>
      <c r="Z238" s="15">
        <f ca="1">_xll.DBRW($B$3,$Q$37,$Q$38,$Q$40,$Q$41,$Q$42,$P238,Z$2,Z$4,Z$3)</f>
        <v>-305512.55000000005</v>
      </c>
      <c r="AA238" s="15">
        <f ca="1">_xll.DBRW($B$3,$Q$37,$Q$38,$Q$40,$Q$41,$Q$42,$P238,AA$2,AA$4,AA$3)</f>
        <v>-46015.78</v>
      </c>
      <c r="AB238" s="15">
        <f ca="1">_xll.DBRW($B$3,$Q$37,$Q$38,$Q$40,$Q$41,$Q$42,$P238,AB$2,AB$4,AB$3)</f>
        <v>-1262006.8099999998</v>
      </c>
      <c r="AC238" s="15">
        <f ca="1">_xll.DBRW($B$3,$Q$37,$Q$38,$Q$40,$Q$41,$Q$42,$P238,AC$2,AC$4,AC$3)</f>
        <v>-876688.20999999985</v>
      </c>
      <c r="AD238" s="15">
        <f ca="1">_xll.DBRW($B$3,$Q$37,$Q$38,$Q$40,$Q$41,$Q$42,$P238,AD$2,AD$4,AD$3)</f>
        <v>-185201.42</v>
      </c>
      <c r="AE238" s="15">
        <f ca="1">_xll.DBRW($B$3,$Q$37,$Q$38,$Q$40,$Q$41,$Q$42,$P238,AE$2,AE$4,AE$3)</f>
        <v>-185139.94</v>
      </c>
      <c r="AF238" s="15">
        <f ca="1">_xll.DBRW($B$3,$Q$37,$Q$38,$Q$40,$Q$41,$Q$42,$P238,AF$2,AF$4,AF$3)</f>
        <v>33393.659999999989</v>
      </c>
      <c r="AG238" s="15">
        <f ca="1">_xll.DBRW($B$3,$Q$37,$Q$38,$Q$40,$Q$41,$Q$42,$P238,AG$2,AG$4,AG$3)</f>
        <v>-674217.71</v>
      </c>
      <c r="AH238" s="15">
        <f t="shared" ca="1" si="276"/>
        <v>-1102783.1600000001</v>
      </c>
      <c r="AI238" s="15">
        <f t="shared" ca="1" si="277"/>
        <v>-188798.52999999994</v>
      </c>
      <c r="AJ238" s="15">
        <f t="shared" ca="1" si="278"/>
        <v>-120372.61000000004</v>
      </c>
      <c r="AK238" s="15">
        <f t="shared" ca="1" si="279"/>
        <v>-79409.439999999988</v>
      </c>
      <c r="AL238" s="15">
        <f t="shared" ca="1" si="280"/>
        <v>-587789.09999999986</v>
      </c>
      <c r="AM238" s="20"/>
      <c r="AN238" s="16">
        <f ca="1">_xll.DBRW($B$3,$Q$37,$Q$38,$Q$40,$Q$41,$Q$42,$P238,AN$2,AN$4,AN$3)</f>
        <v>0.48523094367017255</v>
      </c>
      <c r="AO238" s="16">
        <f ca="1">_xll.DBRW($B$3,$Q$37,$Q$38,$Q$40,$Q$41,$Q$42,$P238,AO$2,AO$4,AO$3)</f>
        <v>0.41751086002402771</v>
      </c>
      <c r="AP238" s="17">
        <f t="shared" ca="1" si="281"/>
        <v>-6.7720083646144849</v>
      </c>
      <c r="AQ238" s="14">
        <f t="shared" ca="1" si="282"/>
        <v>-276260.13653957541</v>
      </c>
      <c r="AR238" s="18">
        <f ca="1">_xll.DBRW($B$3,$Q$37,$Q$38,$Q$40,$Q$41,$Q$42,$P238,AR$2,AR$4,AR$3)</f>
        <v>48167.343101470447</v>
      </c>
      <c r="AS238" s="19">
        <f ca="1">_xll.DBRW($B$3,$Q$37,$Q$38,$Q$40,$Q$41,$Q$42,$P238,AS$2,AS$4,AS$3)</f>
        <v>8.7713895427546907E-5</v>
      </c>
      <c r="AT238" s="18">
        <f ca="1">_xll.DBRW($B$3,$Q$37,$Q$38,$Q$40,$Q$41,$Q$42,$P238,AT$2,AT$4,AT$3)</f>
        <v>8.7070813412447716</v>
      </c>
      <c r="AU238" s="15">
        <f ca="1">_xll.DBRW($B$3,$Q$37,$Q$38,$Q$40,$Q$41,$Q$42,$P238,AU$2,AU$4,AU$3)</f>
        <v>41.09571428571428</v>
      </c>
      <c r="AV238" s="15">
        <f ca="1">_xll.DBRW($B$3,$Q$37,$Q$38,$Q$40,$Q$41,$Q$42,$P238,AV$2,AV$4,AV$3)</f>
        <v>468520</v>
      </c>
      <c r="AW238" s="18">
        <f ca="1">_xll.DBRW($B$3,$Q$37,$Q$38,$Q$40,$Q$41,$Q$42,$P238,AW$2,AW$4,AW$3)</f>
        <v>22109.080484202179</v>
      </c>
      <c r="AX238" s="19">
        <f ca="1">_xll.DBRW($B$3,$Q$37,$Q$38,$Q$40,$Q$41,$Q$42,$P238,AX$2,AX$4,AX$3)</f>
        <v>9.473365906667705E-5</v>
      </c>
      <c r="AY238" s="18">
        <f ca="1">_xll.DBRW($B$3,$Q$37,$Q$38,$Q$40,$Q$41,$Q$42,$P238,AY$2,AY$4,AY$3)</f>
        <v>5.016573922765974</v>
      </c>
      <c r="AZ238" s="15">
        <f ca="1">_xll.DBRW($B$3,$Q$37,$Q$38,$Q$40,$Q$41,$Q$42,$P238,AZ$2,AZ$4,AZ$3)</f>
        <v>39.652857142857144</v>
      </c>
      <c r="BA238" s="15">
        <f ca="1">_xll.DBRW($B$3,$Q$37,$Q$38,$Q$40,$Q$41,$Q$42,$P238,BA$2,BA$4,BA$3)</f>
        <v>418572</v>
      </c>
      <c r="BB238" s="18">
        <f t="shared" ca="1" si="283"/>
        <v>26058.262617268269</v>
      </c>
      <c r="BC238" s="18">
        <f t="shared" ca="1" si="284"/>
        <v>-7.0197636391301424E-6</v>
      </c>
      <c r="BD238" s="18">
        <f t="shared" ca="1" si="285"/>
        <v>3.6905074184787976</v>
      </c>
      <c r="BE238" s="15">
        <f t="shared" ca="1" si="286"/>
        <v>-1070882.915301366</v>
      </c>
      <c r="BF238" s="15">
        <f t="shared" ca="1" si="287"/>
        <v>146678.81811727569</v>
      </c>
      <c r="BG238" s="15">
        <f t="shared" ca="1" si="288"/>
        <v>839001.439098423</v>
      </c>
      <c r="BH238" s="15">
        <f t="shared" ca="1" si="289"/>
        <v>-191057.47845390812</v>
      </c>
      <c r="BI238" s="15">
        <f t="shared" ca="1" si="290"/>
        <v>0</v>
      </c>
      <c r="BJ238" s="15">
        <f t="shared" ca="1" si="291"/>
        <v>-276260.13653957541</v>
      </c>
      <c r="BK238" s="15">
        <f t="shared" ca="1" si="292"/>
        <v>-826523.02346042474</v>
      </c>
      <c r="BL238" s="15">
        <f t="shared" ca="1" si="293"/>
        <v>-1102783.1600000001</v>
      </c>
      <c r="BM238" s="16">
        <f ca="1">_xll.DBRW($B$3,$Q$37,$Q$38,$Q$40,$Q$41,$Q$42,$P238,BM$2,BM$4,BM$3)</f>
        <v>9.1679198507982118E-2</v>
      </c>
      <c r="BN238" s="16">
        <f ca="1">_xll.DBRW($B$3,$Q$37,$Q$38,$Q$40,$Q$41,$Q$42,$P238,BN$2,BN$4,BN$3)</f>
        <v>8.8199662388377717E-2</v>
      </c>
      <c r="BO238" s="17">
        <f t="shared" ca="1" si="294"/>
        <v>-0.34795361196044011</v>
      </c>
      <c r="BP238" s="14">
        <f t="shared" ca="1" si="295"/>
        <v>-14194.564916947216</v>
      </c>
      <c r="BQ238" s="15">
        <f ca="1">_xll.DBRW($B$3,$Q$37,$Q$38,$Q$40,$Q$41,$Q$42,$P238,BQ$2,BQ$4,BQ$3)</f>
        <v>0.79825823870912649</v>
      </c>
      <c r="BR238" s="15">
        <f ca="1">_xll.DBRW($B$3,$Q$37,$Q$38,$Q$40,$Q$41,$Q$42,$P238,BR$2,BR$4,BR$3)</f>
        <v>1</v>
      </c>
      <c r="BS238" s="15">
        <f ca="1">_xll.DBRW($B$3,$Q$37,$Q$38,$Q$40,$Q$41,$Q$42,$P238,BS$2,BS$4,BS$3)</f>
        <v>8.7070813412447716</v>
      </c>
      <c r="BT238" s="15">
        <f ca="1">_xll.DBRW($B$3,$Q$37,$Q$38,$Q$40,$Q$41,$Q$42,$P238,BT$2,BT$4,BT$3)</f>
        <v>468520</v>
      </c>
      <c r="BU238" s="15">
        <f ca="1">_xll.DBRW($B$3,$Q$37,$Q$38,$Q$40,$Q$41,$Q$42,$P238,BU$2,BU$4,BU$3)</f>
        <v>468520</v>
      </c>
      <c r="BV238" s="15">
        <f ca="1">_xll.DBRW($B$3,$Q$37,$Q$38,$Q$40,$Q$41,$Q$42,$P238,BV$2,BV$4,BV$3)</f>
        <v>0.44246012633429854</v>
      </c>
      <c r="BW238" s="15">
        <f ca="1">_xll.DBRW($B$3,$Q$37,$Q$38,$Q$40,$Q$41,$Q$42,$P238,BW$2,BW$4,BW$3)</f>
        <v>1</v>
      </c>
      <c r="BX238" s="15">
        <f ca="1">_xll.DBRW($B$3,$Q$37,$Q$38,$Q$40,$Q$41,$Q$42,$P238,BX$2,BX$4,BX$3)</f>
        <v>5.016573922765974</v>
      </c>
      <c r="BY238" s="15">
        <f ca="1">_xll.DBRW($B$3,$Q$37,$Q$38,$Q$40,$Q$41,$Q$42,$P238,BY$2,BY$4,BY$3)</f>
        <v>418572</v>
      </c>
      <c r="BZ238" s="15">
        <f ca="1">_xll.DBRW($B$3,$Q$37,$Q$38,$Q$40,$Q$41,$Q$42,$P238,BZ$2,BZ$4,BZ$3)</f>
        <v>418572</v>
      </c>
      <c r="CA238" s="15">
        <f t="shared" ca="1" si="296"/>
        <v>0.35579811237482795</v>
      </c>
      <c r="CB238" s="15">
        <f t="shared" ca="1" si="297"/>
        <v>0</v>
      </c>
      <c r="CC238" s="15">
        <f t="shared" ca="1" si="298"/>
        <v>3.6905074184787976</v>
      </c>
      <c r="CD238" s="15">
        <f t="shared" ca="1" si="299"/>
        <v>-166698.5316098544</v>
      </c>
      <c r="CE238" s="15">
        <f t="shared" ca="1" si="300"/>
        <v>0</v>
      </c>
      <c r="CF238" s="15">
        <f t="shared" ca="1" si="301"/>
        <v>158520.35095245563</v>
      </c>
      <c r="CG238" s="15">
        <f t="shared" ca="1" si="302"/>
        <v>-6016.3842595484457</v>
      </c>
      <c r="CH238" s="15">
        <f t="shared" ca="1" si="303"/>
        <v>0</v>
      </c>
      <c r="CI238" s="15">
        <f t="shared" ca="1" si="304"/>
        <v>-14194.564916947216</v>
      </c>
      <c r="CJ238" s="15">
        <f t="shared" ca="1" si="305"/>
        <v>-174603.96508305272</v>
      </c>
      <c r="CK238" s="15">
        <f t="shared" ca="1" si="306"/>
        <v>-188798.52999999994</v>
      </c>
      <c r="CL238" s="16">
        <f ca="1">_xll.DBRW($B$3,$Q$37,$Q$38,$Q$40,$Q$41,$Q$42,$P238,CL$2,CL$4,CL$3)</f>
        <v>7.4890773964354326E-2</v>
      </c>
      <c r="CM238" s="16">
        <f ca="1">_xll.DBRW($B$3,$Q$37,$Q$38,$Q$40,$Q$41,$Q$42,$P238,CM$2,CM$4,CM$3)</f>
        <v>8.8170383372894789E-2</v>
      </c>
      <c r="CN238" s="17">
        <f t="shared" ca="1" si="307"/>
        <v>1.3279609408540463</v>
      </c>
      <c r="CO238" s="14">
        <f t="shared" ca="1" si="308"/>
        <v>54173.393044892786</v>
      </c>
      <c r="CP238" s="15">
        <f ca="1">_xll.DBRW($B$3,$Q$37,$Q$38,$Q$40,$Q$41,$Q$42,$P238,CP$2,CP$4,CP$3)</f>
        <v>1.8957095433109956</v>
      </c>
      <c r="CQ238" s="15">
        <f ca="1">_xll.DBRW($B$3,$Q$37,$Q$38,$Q$40,$Q$41,$Q$42,$P238,CQ$2,CQ$4,CQ$3)</f>
        <v>0.34397677793904208</v>
      </c>
      <c r="CR238" s="15">
        <f ca="1">_xll.DBRW($B$3,$Q$37,$Q$38,$Q$40,$Q$41,$Q$42,$P238,CR$2,CR$4,CR$3)</f>
        <v>8.7070813412447716</v>
      </c>
      <c r="CS238" s="15">
        <f ca="1">_xll.DBRW($B$3,$Q$37,$Q$38,$Q$40,$Q$41,$Q$42,$P238,CS$2,CS$4,CS$3)</f>
        <v>161160</v>
      </c>
      <c r="CT238" s="15">
        <f ca="1">_xll.DBRW($B$3,$Q$37,$Q$38,$Q$40,$Q$41,$Q$42,$P238,CT$2,CT$4,CT$3)</f>
        <v>468520</v>
      </c>
      <c r="CU238" s="15">
        <f ca="1">_xll.DBRW($B$3,$Q$37,$Q$38,$Q$40,$Q$41,$Q$42,$P238,CU$2,CU$4,CU$3)</f>
        <v>1.3663782860175928</v>
      </c>
      <c r="CV238" s="15">
        <f ca="1">_xll.DBRW($B$3,$Q$37,$Q$38,$Q$40,$Q$41,$Q$42,$P238,CV$2,CV$4,CV$3)</f>
        <v>0.32371214510287355</v>
      </c>
      <c r="CW238" s="15">
        <f ca="1">_xll.DBRW($B$3,$Q$37,$Q$38,$Q$40,$Q$41,$Q$42,$P238,CW$2,CW$4,CW$3)</f>
        <v>5.016573922765974</v>
      </c>
      <c r="CX238" s="15">
        <f ca="1">_xll.DBRW($B$3,$Q$37,$Q$38,$Q$40,$Q$41,$Q$42,$P238,CX$2,CX$4,CX$3)</f>
        <v>135496.84</v>
      </c>
      <c r="CY238" s="15">
        <f ca="1">_xll.DBRW($B$3,$Q$37,$Q$38,$Q$40,$Q$41,$Q$42,$P238,CY$2,CY$4,CY$3)</f>
        <v>418572</v>
      </c>
      <c r="CZ238" s="15">
        <f t="shared" ca="1" si="309"/>
        <v>0.5293312572934028</v>
      </c>
      <c r="DA238" s="15">
        <f t="shared" ca="1" si="310"/>
        <v>2.0264632836168528E-2</v>
      </c>
      <c r="DB238" s="15">
        <f t="shared" ca="1" si="311"/>
        <v>3.6905074184787976</v>
      </c>
      <c r="DC238" s="15">
        <f t="shared" ca="1" si="312"/>
        <v>-85307.02542540479</v>
      </c>
      <c r="DD238" s="15">
        <f t="shared" ca="1" si="313"/>
        <v>-19125.323983825478</v>
      </c>
      <c r="DE238" s="15">
        <f t="shared" ca="1" si="314"/>
        <v>129491.88000260339</v>
      </c>
      <c r="DF238" s="15">
        <f t="shared" ca="1" si="315"/>
        <v>29113.862451519672</v>
      </c>
      <c r="DG238" s="15">
        <f t="shared" ca="1" si="316"/>
        <v>0</v>
      </c>
      <c r="DH238" s="15">
        <f t="shared" ca="1" si="317"/>
        <v>54173.393044892786</v>
      </c>
      <c r="DI238" s="15">
        <f t="shared" ca="1" si="318"/>
        <v>-174546.00304489283</v>
      </c>
      <c r="DJ238" s="15">
        <f t="shared" ca="1" si="319"/>
        <v>-120372.61000000004</v>
      </c>
      <c r="DK238" s="16">
        <f ca="1">_xll.DBRW($B$3,$Q$37,$Q$38,$Q$40,$Q$41,$Q$42,$P238,DK$2,DK$4,DK$3)</f>
        <v>1.1279920837207689E-2</v>
      </c>
      <c r="DL238" s="16">
        <f ca="1">_xll.DBRW($B$3,$Q$37,$Q$38,$Q$40,$Q$41,$Q$42,$P238,DL$2,DL$4,DL$3)</f>
        <v>-1.5903277296212263E-2</v>
      </c>
      <c r="DM238" s="17">
        <f t="shared" ca="1" si="320"/>
        <v>-2.7183198133419952</v>
      </c>
      <c r="DN238" s="14">
        <f t="shared" ca="1" si="321"/>
        <v>-110892.27336399542</v>
      </c>
      <c r="DO238" s="15">
        <f ca="1">_xll.DBRW($B$3,$Q$37,$Q$38,$Q$40,$Q$41,$Q$42,$P238,DO$2,DO$4,DO$3)</f>
        <v>0.11519496320032042</v>
      </c>
      <c r="DP238" s="15">
        <f ca="1">_xll.DBRW($B$3,$Q$37,$Q$38,$Q$40,$Q$41,$Q$42,$P238,DP$2,DP$4,DP$3)</f>
        <v>0.8525996755741484</v>
      </c>
      <c r="DQ238" s="15">
        <f ca="1">_xll.DBRW($B$3,$Q$37,$Q$38,$Q$40,$Q$41,$Q$42,$P238,DQ$2,DQ$4,DQ$3)</f>
        <v>8.7070813412447716</v>
      </c>
      <c r="DR238" s="15">
        <f ca="1">_xll.DBRW($B$3,$Q$37,$Q$38,$Q$40,$Q$41,$Q$42,$P238,DR$2,DR$4,DR$3)</f>
        <v>399460</v>
      </c>
      <c r="DS238" s="15">
        <f ca="1">_xll.DBRW($B$3,$Q$37,$Q$38,$Q$40,$Q$41,$Q$42,$P238,DS$2,DS$4,DS$3)</f>
        <v>468520</v>
      </c>
      <c r="DT238" s="15">
        <f ca="1">_xll.DBRW($B$3,$Q$37,$Q$38,$Q$40,$Q$41,$Q$42,$P238,DT$2,DT$4,DT$3)</f>
        <v>0</v>
      </c>
      <c r="DU238" s="15">
        <f ca="1">_xll.DBRW($B$3,$Q$37,$Q$38,$Q$40,$Q$41,$Q$42,$P238,DU$2,DU$4,DU$3)</f>
        <v>0</v>
      </c>
      <c r="DV238" s="15">
        <f ca="1">_xll.DBRW($B$3,$Q$37,$Q$38,$Q$40,$Q$41,$Q$42,$P238,DV$2,DV$4,DV$3)</f>
        <v>5.016573922765974</v>
      </c>
      <c r="DW238" s="15">
        <f ca="1">_xll.DBRW($B$3,$Q$37,$Q$38,$Q$40,$Q$41,$Q$42,$P238,DW$2,DW$4,DW$3)</f>
        <v>0</v>
      </c>
      <c r="DX238" s="15">
        <f ca="1">_xll.DBRW($B$3,$Q$37,$Q$38,$Q$40,$Q$41,$Q$42,$P238,DX$2,DX$4,DX$3)</f>
        <v>418572</v>
      </c>
      <c r="DY238" s="15">
        <f t="shared" ca="1" si="322"/>
        <v>0.11519496320032042</v>
      </c>
      <c r="DZ238" s="15">
        <f t="shared" ca="1" si="323"/>
        <v>0.8525996755741484</v>
      </c>
      <c r="EA238" s="15">
        <f t="shared" ca="1" si="324"/>
        <v>3.6905074184787976</v>
      </c>
      <c r="EB238" s="15">
        <f t="shared" ca="1" si="325"/>
        <v>0</v>
      </c>
      <c r="EC238" s="15">
        <f t="shared" ca="1" si="326"/>
        <v>0</v>
      </c>
      <c r="ED238" s="15">
        <f t="shared" ca="1" si="327"/>
        <v>19503.846444233455</v>
      </c>
      <c r="EE238" s="15">
        <f t="shared" ca="1" si="328"/>
        <v>0</v>
      </c>
      <c r="EF238" s="15">
        <f t="shared" ca="1" si="329"/>
        <v>-130396.11980822888</v>
      </c>
      <c r="EG238" s="15">
        <f t="shared" ca="1" si="330"/>
        <v>-110892.27336399542</v>
      </c>
      <c r="EH238" s="15">
        <f t="shared" ca="1" si="331"/>
        <v>31482.83336399544</v>
      </c>
      <c r="EI238" s="15">
        <f t="shared" ca="1" si="332"/>
        <v>-79409.439999999988</v>
      </c>
      <c r="EJ238" s="16">
        <f ca="1">_xll.DBRW($B$3,$Q$37,$Q$38,$Q$40,$Q$41,$Q$42,$P238,EJ$2,EJ$4,EJ$3)</f>
        <v>0.30935772278155454</v>
      </c>
      <c r="EK238" s="16">
        <f ca="1">_xll.DBRW($B$3,$Q$37,$Q$38,$Q$40,$Q$41,$Q$42,$P238,EK$2,EK$4,EK$3)</f>
        <v>0.32108703269264971</v>
      </c>
      <c r="EL238" s="17">
        <f t="shared" ca="1" si="333"/>
        <v>1.1729309911095165</v>
      </c>
      <c r="EM238" s="14">
        <f t="shared" ca="1" si="334"/>
        <v>47849.036550010205</v>
      </c>
      <c r="EN238" s="15">
        <f ca="1">_xll.DBRW($B$3,$Q$37,$Q$38,$Q$40,$Q$41,$Q$42,$P238,EN$2,EN$4,EN$3)</f>
        <v>2.6936028558012461</v>
      </c>
      <c r="EO238" s="15">
        <f ca="1">_xll.DBRW($B$3,$Q$37,$Q$38,$Q$40,$Q$41,$Q$42,$P238,EO$2,EO$4,EO$3)</f>
        <v>1</v>
      </c>
      <c r="EP238" s="15">
        <f ca="1">_xll.DBRW($B$3,$Q$37,$Q$38,$Q$40,$Q$41,$Q$42,$P238,EP$2,EP$4,EP$3)</f>
        <v>8.7070813412447716</v>
      </c>
      <c r="EQ238" s="15">
        <f ca="1">_xll.DBRW($B$3,$Q$37,$Q$38,$Q$40,$Q$41,$Q$42,$P238,EQ$2,EQ$4,EQ$3)</f>
        <v>468520</v>
      </c>
      <c r="ER238" s="15">
        <f ca="1">_xll.DBRW($B$3,$Q$37,$Q$38,$Q$40,$Q$41,$Q$42,$P238,ER$2,ER$4,ER$3)</f>
        <v>468520</v>
      </c>
      <c r="ES238" s="15">
        <f ca="1">_xll.DBRW($B$3,$Q$37,$Q$38,$Q$40,$Q$41,$Q$42,$P238,ES$2,ES$4,ES$3)</f>
        <v>1.6107568351442523</v>
      </c>
      <c r="ET238" s="15">
        <f ca="1">_xll.DBRW($B$3,$Q$37,$Q$38,$Q$40,$Q$41,$Q$42,$P238,ET$2,ET$4,ET$3)</f>
        <v>1</v>
      </c>
      <c r="EU238" s="15">
        <f ca="1">_xll.DBRW($B$3,$Q$37,$Q$38,$Q$40,$Q$41,$Q$42,$P238,EU$2,EU$4,EU$3)</f>
        <v>5.016573922765974</v>
      </c>
      <c r="EV238" s="15">
        <f ca="1">_xll.DBRW($B$3,$Q$37,$Q$38,$Q$40,$Q$41,$Q$42,$P238,EV$2,EV$4,EV$3)</f>
        <v>418572</v>
      </c>
      <c r="EW238" s="15">
        <f ca="1">_xll.DBRW($B$3,$Q$37,$Q$38,$Q$40,$Q$41,$Q$42,$P238,EW$2,EW$4,EW$3)</f>
        <v>418572</v>
      </c>
      <c r="EX238" s="15">
        <f t="shared" ca="1" si="335"/>
        <v>1.0828460206569939</v>
      </c>
      <c r="EY238" s="15">
        <f t="shared" ca="1" si="336"/>
        <v>0</v>
      </c>
      <c r="EZ238" s="15">
        <f t="shared" ca="1" si="337"/>
        <v>3.6905074184787976</v>
      </c>
      <c r="FA238" s="15">
        <f t="shared" ca="1" si="338"/>
        <v>-507335.01759821479</v>
      </c>
      <c r="FB238" s="15">
        <f t="shared" ca="1" si="339"/>
        <v>0</v>
      </c>
      <c r="FC238" s="15">
        <f t="shared" ca="1" si="340"/>
        <v>534903.17960093042</v>
      </c>
      <c r="FD238" s="15">
        <f t="shared" ca="1" si="341"/>
        <v>20280.874547294574</v>
      </c>
      <c r="FE238" s="15">
        <f t="shared" ca="1" si="342"/>
        <v>0</v>
      </c>
      <c r="FF238" s="15">
        <f t="shared" ca="1" si="343"/>
        <v>47849.036550010205</v>
      </c>
      <c r="FG238" s="15">
        <f t="shared" ca="1" si="344"/>
        <v>-635638.13655001007</v>
      </c>
      <c r="FH238" s="15">
        <f t="shared" ca="1" si="345"/>
        <v>-587789.09999999986</v>
      </c>
      <c r="FI238" s="20"/>
      <c r="FJ238" s="85">
        <f t="shared" ca="1" si="346"/>
        <v>-1779828.2947743852</v>
      </c>
      <c r="FK238" s="21"/>
      <c r="FL238" s="22"/>
      <c r="FM238" s="104">
        <f ca="1">_xll.DBRW($B$3,$Q$37,$Q$38,$Q$40,$Q$41,$Q$42,$P238,FM$2,FM$4,FM$3)</f>
        <v>112435.28999999986</v>
      </c>
      <c r="FN238" s="105">
        <f t="shared" ca="1" si="347"/>
        <v>2.756144023872871E-2</v>
      </c>
      <c r="FO238" s="104">
        <f ca="1">_xll.DBRW($B$3,$Q$37,$Q$38,$Q$40,$Q$41,$Q$42,$P238,FO$2,FO$4,FO$3)</f>
        <v>211943.75999999969</v>
      </c>
      <c r="FP238" s="105">
        <f t="shared" ca="1" si="348"/>
        <v>0.10093533881826243</v>
      </c>
      <c r="FQ238" s="86">
        <f t="shared" ca="1" si="349"/>
        <v>-99508.469999999827</v>
      </c>
      <c r="FR238" s="103">
        <f t="shared" ca="1" si="350"/>
        <v>-7.3373898579533723</v>
      </c>
      <c r="FS238" s="23"/>
      <c r="FU238" s="37"/>
      <c r="FV238" s="37"/>
      <c r="FW238" s="37"/>
      <c r="FX238" s="37"/>
      <c r="FY238" s="37"/>
      <c r="FZ238" s="37"/>
      <c r="GA238" s="37"/>
      <c r="GB238" s="37"/>
      <c r="GC238" s="37"/>
      <c r="GD238" s="37"/>
      <c r="GE238" s="37"/>
      <c r="GF238" s="37"/>
      <c r="GG238" s="37"/>
    </row>
    <row r="239" spans="1:189" ht="15" customHeight="1" x14ac:dyDescent="0.25">
      <c r="A239">
        <f t="shared" ca="1" si="272"/>
        <v>1</v>
      </c>
      <c r="C239" s="30"/>
      <c r="D239" s="30"/>
      <c r="E239" s="30">
        <f t="shared" ca="1" si="352"/>
        <v>0</v>
      </c>
      <c r="F239" s="30"/>
      <c r="G239" s="30"/>
      <c r="H239" s="30"/>
      <c r="I239" s="30" t="str">
        <f t="shared" ca="1" si="351"/>
        <v>VERIF. ELIGIBILITE PMM</v>
      </c>
      <c r="J239" s="30">
        <f t="shared" ca="1" si="273"/>
        <v>0</v>
      </c>
      <c r="K239" s="4"/>
      <c r="L239" s="9"/>
      <c r="M239" s="10"/>
      <c r="N239" s="9"/>
      <c r="O239" s="11"/>
      <c r="P239" s="130" t="s">
        <v>276</v>
      </c>
      <c r="Q239" s="130"/>
      <c r="R239" s="12"/>
      <c r="S239" s="13"/>
      <c r="T239" s="84">
        <f ca="1">_xll.DBRW($B$3,$Q$37,$Q$38,$Q$40,$Q$41,$Q$42,$P239,T$2,T$4,T$3)</f>
        <v>2028483.79</v>
      </c>
      <c r="U239" s="84">
        <f ca="1">_xll.DBRW($B$3,$Q$37,$Q$38,$Q$40,$Q$41,$Q$42,$P239,U$2,U$4,U$3)</f>
        <v>0</v>
      </c>
      <c r="V239" s="85">
        <f t="shared" ca="1" si="274"/>
        <v>2028483.79</v>
      </c>
      <c r="W239" s="106">
        <f t="shared" ca="1" si="275"/>
        <v>0</v>
      </c>
      <c r="X239" s="15">
        <f ca="1">_xll.DBRW($B$3,$Q$37,$Q$38,$Q$40,$Q$41,$Q$42,$P239,X$2,X$4,X$3)</f>
        <v>-818049.59000000008</v>
      </c>
      <c r="Y239" s="15">
        <f ca="1">_xll.DBRW($B$3,$Q$37,$Q$38,$Q$40,$Q$41,$Q$42,$P239,Y$2,Y$4,Y$3)</f>
        <v>-348093.16</v>
      </c>
      <c r="Z239" s="15">
        <f ca="1">_xll.DBRW($B$3,$Q$37,$Q$38,$Q$40,$Q$41,$Q$42,$P239,Z$2,Z$4,Z$3)</f>
        <v>0</v>
      </c>
      <c r="AA239" s="15">
        <f ca="1">_xll.DBRW($B$3,$Q$37,$Q$38,$Q$40,$Q$41,$Q$42,$P239,AA$2,AA$4,AA$3)</f>
        <v>-5357.66</v>
      </c>
      <c r="AB239" s="15">
        <f ca="1">_xll.DBRW($B$3,$Q$37,$Q$38,$Q$40,$Q$41,$Q$42,$P239,AB$2,AB$4,AB$3)</f>
        <v>-406118.19999999995</v>
      </c>
      <c r="AC239" s="15">
        <f ca="1">_xll.DBRW($B$3,$Q$37,$Q$38,$Q$40,$Q$41,$Q$42,$P239,AC$2,AC$4,AC$3)</f>
        <v>0</v>
      </c>
      <c r="AD239" s="15">
        <f ca="1">_xll.DBRW($B$3,$Q$37,$Q$38,$Q$40,$Q$41,$Q$42,$P239,AD$2,AD$4,AD$3)</f>
        <v>0</v>
      </c>
      <c r="AE239" s="15">
        <f ca="1">_xll.DBRW($B$3,$Q$37,$Q$38,$Q$40,$Q$41,$Q$42,$P239,AE$2,AE$4,AE$3)</f>
        <v>0</v>
      </c>
      <c r="AF239" s="15">
        <f ca="1">_xll.DBRW($B$3,$Q$37,$Q$38,$Q$40,$Q$41,$Q$42,$P239,AF$2,AF$4,AF$3)</f>
        <v>0</v>
      </c>
      <c r="AG239" s="15">
        <f ca="1">_xll.DBRW($B$3,$Q$37,$Q$38,$Q$40,$Q$41,$Q$42,$P239,AG$2,AG$4,AG$3)</f>
        <v>0</v>
      </c>
      <c r="AH239" s="15">
        <f t="shared" ca="1" si="276"/>
        <v>-818049.59000000008</v>
      </c>
      <c r="AI239" s="15">
        <f t="shared" ca="1" si="277"/>
        <v>-348093.16</v>
      </c>
      <c r="AJ239" s="15">
        <f t="shared" ca="1" si="278"/>
        <v>0</v>
      </c>
      <c r="AK239" s="15">
        <f t="shared" ca="1" si="279"/>
        <v>-5357.66</v>
      </c>
      <c r="AL239" s="15">
        <f t="shared" ca="1" si="280"/>
        <v>-406118.19999999995</v>
      </c>
      <c r="AM239" s="20"/>
      <c r="AN239" s="16">
        <f ca="1">_xll.DBRW($B$3,$Q$37,$Q$38,$Q$40,$Q$41,$Q$42,$P239,AN$2,AN$4,AN$3)</f>
        <v>0.40328130499874493</v>
      </c>
      <c r="AO239" s="16">
        <f ca="1">_xll.DBRW($B$3,$Q$37,$Q$38,$Q$40,$Q$41,$Q$42,$P239,AO$2,AO$4,AO$3)</f>
        <v>0</v>
      </c>
      <c r="AP239" s="17">
        <f t="shared" ca="1" si="281"/>
        <v>-40.32813049987449</v>
      </c>
      <c r="AQ239" s="14">
        <f t="shared" ca="1" si="282"/>
        <v>-818049.59000000008</v>
      </c>
      <c r="AR239" s="18">
        <f ca="1">_xll.DBRW($B$3,$Q$37,$Q$38,$Q$40,$Q$41,$Q$42,$P239,AR$2,AR$4,AR$3)</f>
        <v>28.723348770904806</v>
      </c>
      <c r="AS239" s="19">
        <f ca="1">_xll.DBRW($B$3,$Q$37,$Q$38,$Q$40,$Q$41,$Q$42,$P239,AS$2,AS$4,AS$3)</f>
        <v>1.0834230787227153</v>
      </c>
      <c r="AT239" s="18">
        <f ca="1">_xll.DBRW($B$3,$Q$37,$Q$38,$Q$40,$Q$41,$Q$42,$P239,AT$2,AT$4,AT$3)</f>
        <v>77.165835784767793</v>
      </c>
      <c r="AU239" s="15">
        <f ca="1">_xll.DBRW($B$3,$Q$37,$Q$38,$Q$40,$Q$41,$Q$42,$P239,AU$2,AU$4,AU$3)</f>
        <v>28480.3</v>
      </c>
      <c r="AV239" s="15">
        <f ca="1">_xll.DBRW($B$3,$Q$37,$Q$38,$Q$40,$Q$41,$Q$42,$P239,AV$2,AV$4,AV$3)</f>
        <v>26287.33</v>
      </c>
      <c r="AW239" s="18">
        <f ca="1">_xll.DBRW($B$3,$Q$37,$Q$38,$Q$40,$Q$41,$Q$42,$P239,AW$2,AW$4,AW$3)</f>
        <v>0</v>
      </c>
      <c r="AX239" s="19">
        <f ca="1">_xll.DBRW($B$3,$Q$37,$Q$38,$Q$40,$Q$41,$Q$42,$P239,AX$2,AX$4,AX$3)</f>
        <v>0</v>
      </c>
      <c r="AY239" s="18">
        <f ca="1">_xll.DBRW($B$3,$Q$37,$Q$38,$Q$40,$Q$41,$Q$42,$P239,AY$2,AY$4,AY$3)</f>
        <v>0</v>
      </c>
      <c r="AZ239" s="15">
        <f ca="1">_xll.DBRW($B$3,$Q$37,$Q$38,$Q$40,$Q$41,$Q$42,$P239,AZ$2,AZ$4,AZ$3)</f>
        <v>0</v>
      </c>
      <c r="BA239" s="15">
        <f ca="1">_xll.DBRW($B$3,$Q$37,$Q$38,$Q$40,$Q$41,$Q$42,$P239,BA$2,BA$4,BA$3)</f>
        <v>0</v>
      </c>
      <c r="BB239" s="18">
        <f t="shared" ca="1" si="283"/>
        <v>28.723348770904806</v>
      </c>
      <c r="BC239" s="18">
        <f t="shared" ca="1" si="284"/>
        <v>1.0834230787227153</v>
      </c>
      <c r="BD239" s="18">
        <f t="shared" ca="1" si="285"/>
        <v>77.165835784767793</v>
      </c>
      <c r="BE239" s="15">
        <f t="shared" ca="1" si="286"/>
        <v>0</v>
      </c>
      <c r="BF239" s="15">
        <f t="shared" ca="1" si="287"/>
        <v>0</v>
      </c>
      <c r="BG239" s="15">
        <f t="shared" ca="1" si="288"/>
        <v>0</v>
      </c>
      <c r="BH239" s="15">
        <f t="shared" ca="1" si="289"/>
        <v>0</v>
      </c>
      <c r="BI239" s="15">
        <f t="shared" ca="1" si="290"/>
        <v>-818049.59000000008</v>
      </c>
      <c r="BJ239" s="15">
        <f t="shared" ca="1" si="291"/>
        <v>-818049.59000000008</v>
      </c>
      <c r="BK239" s="15">
        <f t="shared" ca="1" si="292"/>
        <v>0</v>
      </c>
      <c r="BL239" s="15">
        <f t="shared" ca="1" si="293"/>
        <v>-818049.59000000008</v>
      </c>
      <c r="BM239" s="16">
        <f ca="1">_xll.DBRW($B$3,$Q$37,$Q$38,$Q$40,$Q$41,$Q$42,$P239,BM$2,BM$4,BM$3)</f>
        <v>0.17160263331460981</v>
      </c>
      <c r="BN239" s="16">
        <f ca="1">_xll.DBRW($B$3,$Q$37,$Q$38,$Q$40,$Q$41,$Q$42,$P239,BN$2,BN$4,BN$3)</f>
        <v>0</v>
      </c>
      <c r="BO239" s="17">
        <f t="shared" ca="1" si="294"/>
        <v>-17.160263331460982</v>
      </c>
      <c r="BP239" s="14">
        <f t="shared" ca="1" si="295"/>
        <v>-348093.16</v>
      </c>
      <c r="BQ239" s="15">
        <f ca="1">_xll.DBRW($B$3,$Q$37,$Q$38,$Q$40,$Q$41,$Q$42,$P239,BQ$2,BQ$4,BQ$3)</f>
        <v>1.0656848254030455</v>
      </c>
      <c r="BR239" s="15">
        <f ca="1">_xll.DBRW($B$3,$Q$37,$Q$38,$Q$40,$Q$41,$Q$42,$P239,BR$2,BR$4,BR$3)</f>
        <v>12.425681877923699</v>
      </c>
      <c r="BS239" s="15">
        <f ca="1">_xll.DBRW($B$3,$Q$37,$Q$38,$Q$40,$Q$41,$Q$42,$P239,BS$2,BS$4,BS$3)</f>
        <v>77.165835784767793</v>
      </c>
      <c r="BT239" s="15">
        <f ca="1">_xll.DBRW($B$3,$Q$37,$Q$38,$Q$40,$Q$41,$Q$42,$P239,BT$2,BT$4,BT$3)</f>
        <v>326638</v>
      </c>
      <c r="BU239" s="15">
        <f ca="1">_xll.DBRW($B$3,$Q$37,$Q$38,$Q$40,$Q$41,$Q$42,$P239,BU$2,BU$4,BU$3)</f>
        <v>26287.33</v>
      </c>
      <c r="BV239" s="15">
        <f ca="1">_xll.DBRW($B$3,$Q$37,$Q$38,$Q$40,$Q$41,$Q$42,$P239,BV$2,BV$4,BV$3)</f>
        <v>0</v>
      </c>
      <c r="BW239" s="15">
        <f ca="1">_xll.DBRW($B$3,$Q$37,$Q$38,$Q$40,$Q$41,$Q$42,$P239,BW$2,BW$4,BW$3)</f>
        <v>0</v>
      </c>
      <c r="BX239" s="15">
        <f ca="1">_xll.DBRW($B$3,$Q$37,$Q$38,$Q$40,$Q$41,$Q$42,$P239,BX$2,BX$4,BX$3)</f>
        <v>0</v>
      </c>
      <c r="BY239" s="15">
        <f ca="1">_xll.DBRW($B$3,$Q$37,$Q$38,$Q$40,$Q$41,$Q$42,$P239,BY$2,BY$4,BY$3)</f>
        <v>0</v>
      </c>
      <c r="BZ239" s="15">
        <f ca="1">_xll.DBRW($B$3,$Q$37,$Q$38,$Q$40,$Q$41,$Q$42,$P239,BZ$2,BZ$4,BZ$3)</f>
        <v>0</v>
      </c>
      <c r="CA239" s="15">
        <f t="shared" ca="1" si="296"/>
        <v>1.0656848254030455</v>
      </c>
      <c r="CB239" s="15">
        <f t="shared" ca="1" si="297"/>
        <v>12.425681877923699</v>
      </c>
      <c r="CC239" s="15">
        <f t="shared" ca="1" si="298"/>
        <v>77.165835784767793</v>
      </c>
      <c r="CD239" s="15">
        <f t="shared" ca="1" si="299"/>
        <v>0</v>
      </c>
      <c r="CE239" s="15">
        <f t="shared" ca="1" si="300"/>
        <v>0</v>
      </c>
      <c r="CF239" s="15">
        <f t="shared" ca="1" si="301"/>
        <v>0</v>
      </c>
      <c r="CG239" s="15">
        <f t="shared" ca="1" si="302"/>
        <v>0</v>
      </c>
      <c r="CH239" s="15">
        <f t="shared" ca="1" si="303"/>
        <v>-348093.16</v>
      </c>
      <c r="CI239" s="15">
        <f t="shared" ca="1" si="304"/>
        <v>-348093.16</v>
      </c>
      <c r="CJ239" s="15">
        <f t="shared" ca="1" si="305"/>
        <v>0</v>
      </c>
      <c r="CK239" s="15">
        <f t="shared" ca="1" si="306"/>
        <v>-348093.16</v>
      </c>
      <c r="CL239" s="16">
        <f ca="1">_xll.DBRW($B$3,$Q$37,$Q$38,$Q$40,$Q$41,$Q$42,$P239,CL$2,CL$4,CL$3)</f>
        <v>0</v>
      </c>
      <c r="CM239" s="16">
        <f ca="1">_xll.DBRW($B$3,$Q$37,$Q$38,$Q$40,$Q$41,$Q$42,$P239,CM$2,CM$4,CM$3)</f>
        <v>0</v>
      </c>
      <c r="CN239" s="17">
        <f t="shared" ca="1" si="307"/>
        <v>0</v>
      </c>
      <c r="CO239" s="14">
        <f t="shared" ca="1" si="308"/>
        <v>0</v>
      </c>
      <c r="CP239" s="15">
        <f ca="1">_xll.DBRW($B$3,$Q$37,$Q$38,$Q$40,$Q$41,$Q$42,$P239,CP$2,CP$4,CP$3)</f>
        <v>0</v>
      </c>
      <c r="CQ239" s="15">
        <f ca="1">_xll.DBRW($B$3,$Q$37,$Q$38,$Q$40,$Q$41,$Q$42,$P239,CQ$2,CQ$4,CQ$3)</f>
        <v>0</v>
      </c>
      <c r="CR239" s="15">
        <f ca="1">_xll.DBRW($B$3,$Q$37,$Q$38,$Q$40,$Q$41,$Q$42,$P239,CR$2,CR$4,CR$3)</f>
        <v>0</v>
      </c>
      <c r="CS239" s="15">
        <f ca="1">_xll.DBRW($B$3,$Q$37,$Q$38,$Q$40,$Q$41,$Q$42,$P239,CS$2,CS$4,CS$3)</f>
        <v>0</v>
      </c>
      <c r="CT239" s="15">
        <f ca="1">_xll.DBRW($B$3,$Q$37,$Q$38,$Q$40,$Q$41,$Q$42,$P239,CT$2,CT$4,CT$3)</f>
        <v>0</v>
      </c>
      <c r="CU239" s="15">
        <f ca="1">_xll.DBRW($B$3,$Q$37,$Q$38,$Q$40,$Q$41,$Q$42,$P239,CU$2,CU$4,CU$3)</f>
        <v>0</v>
      </c>
      <c r="CV239" s="15">
        <f ca="1">_xll.DBRW($B$3,$Q$37,$Q$38,$Q$40,$Q$41,$Q$42,$P239,CV$2,CV$4,CV$3)</f>
        <v>0</v>
      </c>
      <c r="CW239" s="15">
        <f ca="1">_xll.DBRW($B$3,$Q$37,$Q$38,$Q$40,$Q$41,$Q$42,$P239,CW$2,CW$4,CW$3)</f>
        <v>0</v>
      </c>
      <c r="CX239" s="15">
        <f ca="1">_xll.DBRW($B$3,$Q$37,$Q$38,$Q$40,$Q$41,$Q$42,$P239,CX$2,CX$4,CX$3)</f>
        <v>0</v>
      </c>
      <c r="CY239" s="15">
        <f ca="1">_xll.DBRW($B$3,$Q$37,$Q$38,$Q$40,$Q$41,$Q$42,$P239,CY$2,CY$4,CY$3)</f>
        <v>0</v>
      </c>
      <c r="CZ239" s="15">
        <f t="shared" ca="1" si="309"/>
        <v>0</v>
      </c>
      <c r="DA239" s="15">
        <f t="shared" ca="1" si="310"/>
        <v>0</v>
      </c>
      <c r="DB239" s="15">
        <f t="shared" ca="1" si="311"/>
        <v>0</v>
      </c>
      <c r="DC239" s="15">
        <f t="shared" ca="1" si="312"/>
        <v>0</v>
      </c>
      <c r="DD239" s="15">
        <f t="shared" ca="1" si="313"/>
        <v>0</v>
      </c>
      <c r="DE239" s="15">
        <f t="shared" ca="1" si="314"/>
        <v>0</v>
      </c>
      <c r="DF239" s="15">
        <f t="shared" ca="1" si="315"/>
        <v>0</v>
      </c>
      <c r="DG239" s="15">
        <f t="shared" ca="1" si="316"/>
        <v>0</v>
      </c>
      <c r="DH239" s="15">
        <f t="shared" ca="1" si="317"/>
        <v>0</v>
      </c>
      <c r="DI239" s="15">
        <f t="shared" ca="1" si="318"/>
        <v>0</v>
      </c>
      <c r="DJ239" s="15">
        <f t="shared" ca="1" si="319"/>
        <v>0</v>
      </c>
      <c r="DK239" s="16">
        <f ca="1">_xll.DBRW($B$3,$Q$37,$Q$38,$Q$40,$Q$41,$Q$42,$P239,DK$2,DK$4,DK$3)</f>
        <v>2.6412141060294103E-3</v>
      </c>
      <c r="DL239" s="16">
        <f ca="1">_xll.DBRW($B$3,$Q$37,$Q$38,$Q$40,$Q$41,$Q$42,$P239,DL$2,DL$4,DL$3)</f>
        <v>0</v>
      </c>
      <c r="DM239" s="17">
        <f t="shared" ca="1" si="320"/>
        <v>-0.26412141060294103</v>
      </c>
      <c r="DN239" s="14">
        <f t="shared" ca="1" si="321"/>
        <v>-5357.66</v>
      </c>
      <c r="DO239" s="15">
        <f ca="1">_xll.DBRW($B$3,$Q$37,$Q$38,$Q$40,$Q$41,$Q$42,$P239,DO$2,DO$4,DO$3)</f>
        <v>0</v>
      </c>
      <c r="DP239" s="15">
        <f ca="1">_xll.DBRW($B$3,$Q$37,$Q$38,$Q$40,$Q$41,$Q$42,$P239,DP$2,DP$4,DP$3)</f>
        <v>0</v>
      </c>
      <c r="DQ239" s="15">
        <f ca="1">_xll.DBRW($B$3,$Q$37,$Q$38,$Q$40,$Q$41,$Q$42,$P239,DQ$2,DQ$4,DQ$3)</f>
        <v>0</v>
      </c>
      <c r="DR239" s="15">
        <f ca="1">_xll.DBRW($B$3,$Q$37,$Q$38,$Q$40,$Q$41,$Q$42,$P239,DR$2,DR$4,DR$3)</f>
        <v>0</v>
      </c>
      <c r="DS239" s="15">
        <f ca="1">_xll.DBRW($B$3,$Q$37,$Q$38,$Q$40,$Q$41,$Q$42,$P239,DS$2,DS$4,DS$3)</f>
        <v>0</v>
      </c>
      <c r="DT239" s="15">
        <f ca="1">_xll.DBRW($B$3,$Q$37,$Q$38,$Q$40,$Q$41,$Q$42,$P239,DT$2,DT$4,DT$3)</f>
        <v>0</v>
      </c>
      <c r="DU239" s="15">
        <f ca="1">_xll.DBRW($B$3,$Q$37,$Q$38,$Q$40,$Q$41,$Q$42,$P239,DU$2,DU$4,DU$3)</f>
        <v>0</v>
      </c>
      <c r="DV239" s="15">
        <f ca="1">_xll.DBRW($B$3,$Q$37,$Q$38,$Q$40,$Q$41,$Q$42,$P239,DV$2,DV$4,DV$3)</f>
        <v>0</v>
      </c>
      <c r="DW239" s="15">
        <f ca="1">_xll.DBRW($B$3,$Q$37,$Q$38,$Q$40,$Q$41,$Q$42,$P239,DW$2,DW$4,DW$3)</f>
        <v>0</v>
      </c>
      <c r="DX239" s="15">
        <f ca="1">_xll.DBRW($B$3,$Q$37,$Q$38,$Q$40,$Q$41,$Q$42,$P239,DX$2,DX$4,DX$3)</f>
        <v>0</v>
      </c>
      <c r="DY239" s="15">
        <f t="shared" ca="1" si="322"/>
        <v>0</v>
      </c>
      <c r="DZ239" s="15">
        <f t="shared" ca="1" si="323"/>
        <v>0</v>
      </c>
      <c r="EA239" s="15">
        <f t="shared" ca="1" si="324"/>
        <v>0</v>
      </c>
      <c r="EB239" s="15">
        <f t="shared" ca="1" si="325"/>
        <v>0</v>
      </c>
      <c r="EC239" s="15">
        <f t="shared" ca="1" si="326"/>
        <v>0</v>
      </c>
      <c r="ED239" s="15">
        <f t="shared" ca="1" si="327"/>
        <v>0</v>
      </c>
      <c r="EE239" s="15">
        <f t="shared" ca="1" si="328"/>
        <v>0</v>
      </c>
      <c r="EF239" s="15">
        <f t="shared" ca="1" si="329"/>
        <v>-5357.66</v>
      </c>
      <c r="EG239" s="15">
        <f t="shared" ca="1" si="330"/>
        <v>-5357.66</v>
      </c>
      <c r="EH239" s="15">
        <f t="shared" ca="1" si="331"/>
        <v>0</v>
      </c>
      <c r="EI239" s="15">
        <f t="shared" ca="1" si="332"/>
        <v>-5357.66</v>
      </c>
      <c r="EJ239" s="16">
        <f ca="1">_xll.DBRW($B$3,$Q$37,$Q$38,$Q$40,$Q$41,$Q$42,$P239,EJ$2,EJ$4,EJ$3)</f>
        <v>0.20020776207435206</v>
      </c>
      <c r="EK239" s="16">
        <f ca="1">_xll.DBRW($B$3,$Q$37,$Q$38,$Q$40,$Q$41,$Q$42,$P239,EK$2,EK$4,EK$3)</f>
        <v>0</v>
      </c>
      <c r="EL239" s="17">
        <f t="shared" ca="1" si="333"/>
        <v>-20.020776207435205</v>
      </c>
      <c r="EM239" s="14">
        <f t="shared" ca="1" si="334"/>
        <v>-406118.19999999995</v>
      </c>
      <c r="EN239" s="15">
        <f ca="1">_xll.DBRW($B$3,$Q$37,$Q$38,$Q$40,$Q$41,$Q$42,$P239,EN$2,EN$4,EN$3)</f>
        <v>15.449199291065312</v>
      </c>
      <c r="EO239" s="15">
        <f ca="1">_xll.DBRW($B$3,$Q$37,$Q$38,$Q$40,$Q$41,$Q$42,$P239,EO$2,EO$4,EO$3)</f>
        <v>1</v>
      </c>
      <c r="EP239" s="15">
        <f ca="1">_xll.DBRW($B$3,$Q$37,$Q$38,$Q$40,$Q$41,$Q$42,$P239,EP$2,EP$4,EP$3)</f>
        <v>77.165835784767793</v>
      </c>
      <c r="EQ239" s="15">
        <f ca="1">_xll.DBRW($B$3,$Q$37,$Q$38,$Q$40,$Q$41,$Q$42,$P239,EQ$2,EQ$4,EQ$3)</f>
        <v>26287.33</v>
      </c>
      <c r="ER239" s="15">
        <f ca="1">_xll.DBRW($B$3,$Q$37,$Q$38,$Q$40,$Q$41,$Q$42,$P239,ER$2,ER$4,ER$3)</f>
        <v>26287.33</v>
      </c>
      <c r="ES239" s="15">
        <f ca="1">_xll.DBRW($B$3,$Q$37,$Q$38,$Q$40,$Q$41,$Q$42,$P239,ES$2,ES$4,ES$3)</f>
        <v>0</v>
      </c>
      <c r="ET239" s="15">
        <f ca="1">_xll.DBRW($B$3,$Q$37,$Q$38,$Q$40,$Q$41,$Q$42,$P239,ET$2,ET$4,ET$3)</f>
        <v>0</v>
      </c>
      <c r="EU239" s="15">
        <f ca="1">_xll.DBRW($B$3,$Q$37,$Q$38,$Q$40,$Q$41,$Q$42,$P239,EU$2,EU$4,EU$3)</f>
        <v>0</v>
      </c>
      <c r="EV239" s="15">
        <f ca="1">_xll.DBRW($B$3,$Q$37,$Q$38,$Q$40,$Q$41,$Q$42,$P239,EV$2,EV$4,EV$3)</f>
        <v>0</v>
      </c>
      <c r="EW239" s="15">
        <f ca="1">_xll.DBRW($B$3,$Q$37,$Q$38,$Q$40,$Q$41,$Q$42,$P239,EW$2,EW$4,EW$3)</f>
        <v>0</v>
      </c>
      <c r="EX239" s="15">
        <f t="shared" ca="1" si="335"/>
        <v>15.449199291065312</v>
      </c>
      <c r="EY239" s="15">
        <f t="shared" ca="1" si="336"/>
        <v>1</v>
      </c>
      <c r="EZ239" s="15">
        <f t="shared" ca="1" si="337"/>
        <v>77.165835784767793</v>
      </c>
      <c r="FA239" s="15">
        <f t="shared" ca="1" si="338"/>
        <v>0</v>
      </c>
      <c r="FB239" s="15">
        <f t="shared" ca="1" si="339"/>
        <v>0</v>
      </c>
      <c r="FC239" s="15">
        <f t="shared" ca="1" si="340"/>
        <v>0</v>
      </c>
      <c r="FD239" s="15">
        <f t="shared" ca="1" si="341"/>
        <v>0</v>
      </c>
      <c r="FE239" s="15">
        <f t="shared" ca="1" si="342"/>
        <v>-406118.19999999995</v>
      </c>
      <c r="FF239" s="15">
        <f t="shared" ca="1" si="343"/>
        <v>-406118.19999999995</v>
      </c>
      <c r="FG239" s="15">
        <f t="shared" ca="1" si="344"/>
        <v>0</v>
      </c>
      <c r="FH239" s="15">
        <f t="shared" ca="1" si="345"/>
        <v>-406118.19999999995</v>
      </c>
      <c r="FI239" s="20"/>
      <c r="FJ239" s="85">
        <f t="shared" ca="1" si="346"/>
        <v>0</v>
      </c>
      <c r="FK239" s="21"/>
      <c r="FL239" s="22"/>
      <c r="FM239" s="104">
        <f ca="1">_xll.DBRW($B$3,$Q$37,$Q$38,$Q$40,$Q$41,$Q$42,$P239,FM$2,FM$4,FM$3)</f>
        <v>450865.18000000023</v>
      </c>
      <c r="FN239" s="105">
        <f t="shared" ca="1" si="347"/>
        <v>0.22226708550626387</v>
      </c>
      <c r="FO239" s="104">
        <f ca="1">_xll.DBRW($B$3,$Q$37,$Q$38,$Q$40,$Q$41,$Q$42,$P239,FO$2,FO$4,FO$3)</f>
        <v>0</v>
      </c>
      <c r="FP239" s="105">
        <f t="shared" ca="1" si="348"/>
        <v>0</v>
      </c>
      <c r="FQ239" s="86">
        <f t="shared" ca="1" si="349"/>
        <v>450865.18000000023</v>
      </c>
      <c r="FR239" s="103">
        <f t="shared" ca="1" si="350"/>
        <v>22.226708550626388</v>
      </c>
      <c r="FS239" s="23"/>
      <c r="FU239" s="37"/>
      <c r="FV239" s="37"/>
      <c r="FW239" s="37"/>
      <c r="FX239" s="37"/>
      <c r="FY239" s="37"/>
      <c r="FZ239" s="37"/>
      <c r="GA239" s="37"/>
      <c r="GB239" s="37"/>
      <c r="GC239" s="37"/>
      <c r="GD239" s="37"/>
      <c r="GE239" s="37"/>
      <c r="GF239" s="37"/>
      <c r="GG239" s="37"/>
    </row>
    <row r="240" spans="1:189" ht="15" customHeight="1" x14ac:dyDescent="0.25">
      <c r="A240">
        <f t="shared" ca="1" si="272"/>
        <v>1</v>
      </c>
      <c r="C240" s="30"/>
      <c r="D240" s="30"/>
      <c r="E240" s="30">
        <f t="shared" ca="1" si="352"/>
        <v>0</v>
      </c>
      <c r="F240" s="30"/>
      <c r="G240" s="30"/>
      <c r="H240" s="30"/>
      <c r="I240" s="30">
        <f t="shared" ca="1" si="351"/>
        <v>0</v>
      </c>
      <c r="J240" s="30">
        <f t="shared" ca="1" si="273"/>
        <v>0</v>
      </c>
      <c r="K240" s="4"/>
      <c r="L240" s="9"/>
      <c r="M240" s="10"/>
      <c r="N240" s="9"/>
      <c r="O240" s="11"/>
      <c r="P240" s="130" t="s">
        <v>183</v>
      </c>
      <c r="Q240" s="130"/>
      <c r="R240" s="12"/>
      <c r="S240" s="13"/>
      <c r="T240" s="84">
        <f ca="1">_xll.DBRW($B$3,$Q$37,$Q$38,$Q$40,$Q$41,$Q$42,$P240,T$2,T$4,T$3)</f>
        <v>4323198</v>
      </c>
      <c r="U240" s="84">
        <f ca="1">_xll.DBRW($B$3,$Q$37,$Q$38,$Q$40,$Q$41,$Q$42,$P240,U$2,U$4,U$3)</f>
        <v>2269186.25</v>
      </c>
      <c r="V240" s="85">
        <f t="shared" ca="1" si="274"/>
        <v>2054011.75</v>
      </c>
      <c r="W240" s="106">
        <f t="shared" ca="1" si="275"/>
        <v>0.90517547865451764</v>
      </c>
      <c r="X240" s="15">
        <f ca="1">_xll.DBRW($B$3,$Q$37,$Q$38,$Q$40,$Q$41,$Q$42,$P240,X$2,X$4,X$3)</f>
        <v>-1357300.33</v>
      </c>
      <c r="Y240" s="15">
        <f ca="1">_xll.DBRW($B$3,$Q$37,$Q$38,$Q$40,$Q$41,$Q$42,$P240,Y$2,Y$4,Y$3)</f>
        <v>-330883.41000000003</v>
      </c>
      <c r="Z240" s="15">
        <f ca="1">_xll.DBRW($B$3,$Q$37,$Q$38,$Q$40,$Q$41,$Q$42,$P240,Z$2,Z$4,Z$3)</f>
        <v>-366387.80000000005</v>
      </c>
      <c r="AA240" s="15">
        <f ca="1">_xll.DBRW($B$3,$Q$37,$Q$38,$Q$40,$Q$41,$Q$42,$P240,AA$2,AA$4,AA$3)</f>
        <v>-859767.89999999991</v>
      </c>
      <c r="AB240" s="15">
        <f ca="1">_xll.DBRW($B$3,$Q$37,$Q$38,$Q$40,$Q$41,$Q$42,$P240,AB$2,AB$4,AB$3)</f>
        <v>-532842.79999999993</v>
      </c>
      <c r="AC240" s="15">
        <f ca="1">_xll.DBRW($B$3,$Q$37,$Q$38,$Q$40,$Q$41,$Q$42,$P240,AC$2,AC$4,AC$3)</f>
        <v>-680747.44</v>
      </c>
      <c r="AD240" s="15">
        <f ca="1">_xll.DBRW($B$3,$Q$37,$Q$38,$Q$40,$Q$41,$Q$42,$P240,AD$2,AD$4,AD$3)</f>
        <v>-201013.27999999997</v>
      </c>
      <c r="AE240" s="15">
        <f ca="1">_xll.DBRW($B$3,$Q$37,$Q$38,$Q$40,$Q$41,$Q$42,$P240,AE$2,AE$4,AE$3)</f>
        <v>-245859.95</v>
      </c>
      <c r="AF240" s="15">
        <f ca="1">_xll.DBRW($B$3,$Q$37,$Q$38,$Q$40,$Q$41,$Q$42,$P240,AF$2,AF$4,AF$3)</f>
        <v>-353749.87</v>
      </c>
      <c r="AG240" s="15">
        <f ca="1">_xll.DBRW($B$3,$Q$37,$Q$38,$Q$40,$Q$41,$Q$42,$P240,AG$2,AG$4,AG$3)</f>
        <v>-274165.75</v>
      </c>
      <c r="AH240" s="15">
        <f t="shared" ca="1" si="276"/>
        <v>-676552.89000000013</v>
      </c>
      <c r="AI240" s="15">
        <f t="shared" ca="1" si="277"/>
        <v>-129870.13000000006</v>
      </c>
      <c r="AJ240" s="15">
        <f t="shared" ca="1" si="278"/>
        <v>-120527.85000000003</v>
      </c>
      <c r="AK240" s="15">
        <f t="shared" ca="1" si="279"/>
        <v>-506018.02999999991</v>
      </c>
      <c r="AL240" s="15">
        <f t="shared" ca="1" si="280"/>
        <v>-258677.04999999993</v>
      </c>
      <c r="AM240" s="20"/>
      <c r="AN240" s="16">
        <f ca="1">_xll.DBRW($B$3,$Q$37,$Q$38,$Q$40,$Q$41,$Q$42,$P240,AN$2,AN$4,AN$3)</f>
        <v>0.31395747546145242</v>
      </c>
      <c r="AO240" s="16">
        <f ca="1">_xll.DBRW($B$3,$Q$37,$Q$38,$Q$40,$Q$41,$Q$42,$P240,AO$2,AO$4,AO$3)</f>
        <v>0.29999628280842966</v>
      </c>
      <c r="AP240" s="17">
        <f t="shared" ca="1" si="281"/>
        <v>-1.3961192653022758</v>
      </c>
      <c r="AQ240" s="14">
        <f t="shared" ca="1" si="282"/>
        <v>-60357.000155162648</v>
      </c>
      <c r="AR240" s="18">
        <f ca="1">_xll.DBRW($B$3,$Q$37,$Q$38,$Q$40,$Q$41,$Q$42,$P240,AR$2,AR$4,AR$3)</f>
        <v>45623.540504201686</v>
      </c>
      <c r="AS240" s="19">
        <f ca="1">_xll.DBRW($B$3,$Q$37,$Q$38,$Q$40,$Q$41,$Q$42,$P240,AS$2,AS$4,AS$3)</f>
        <v>3.9187585372953848E-5</v>
      </c>
      <c r="AT240" s="18">
        <f ca="1">_xll.DBRW($B$3,$Q$37,$Q$38,$Q$40,$Q$41,$Q$42,$P240,AT$2,AT$4,AT$3)</f>
        <v>5.6946450658549015</v>
      </c>
      <c r="AU240" s="15">
        <f ca="1">_xll.DBRW($B$3,$Q$37,$Q$38,$Q$40,$Q$41,$Q$42,$P240,AU$2,AU$4,AU$3)</f>
        <v>29.75</v>
      </c>
      <c r="AV240" s="15">
        <f ca="1">_xll.DBRW($B$3,$Q$37,$Q$38,$Q$40,$Q$41,$Q$42,$P240,AV$2,AV$4,AV$3)</f>
        <v>759169</v>
      </c>
      <c r="AW240" s="18">
        <f ca="1">_xll.DBRW($B$3,$Q$37,$Q$38,$Q$40,$Q$41,$Q$42,$P240,AW$2,AW$4,AW$3)</f>
        <v>21849.953495007128</v>
      </c>
      <c r="AX240" s="19">
        <f ca="1">_xll.DBRW($B$3,$Q$37,$Q$38,$Q$40,$Q$41,$Q$42,$P240,AX$2,AX$4,AX$3)</f>
        <v>3.5868331499622453E-5</v>
      </c>
      <c r="AY240" s="18">
        <f ca="1">_xll.DBRW($B$3,$Q$37,$Q$38,$Q$40,$Q$41,$Q$42,$P240,AY$2,AY$4,AY$3)</f>
        <v>2.6124369537962422</v>
      </c>
      <c r="AZ240" s="15">
        <f ca="1">_xll.DBRW($B$3,$Q$37,$Q$38,$Q$40,$Q$41,$Q$42,$P240,AZ$2,AZ$4,AZ$3)</f>
        <v>31.155555555555559</v>
      </c>
      <c r="BA240" s="15">
        <f ca="1">_xll.DBRW($B$3,$Q$37,$Q$38,$Q$40,$Q$41,$Q$42,$P240,BA$2,BA$4,BA$3)</f>
        <v>868609</v>
      </c>
      <c r="BB240" s="18">
        <f t="shared" ca="1" si="283"/>
        <v>23773.587009194558</v>
      </c>
      <c r="BC240" s="18">
        <f t="shared" ca="1" si="284"/>
        <v>3.3192538733313944E-6</v>
      </c>
      <c r="BD240" s="18">
        <f t="shared" ca="1" si="285"/>
        <v>3.0822081120586593</v>
      </c>
      <c r="BE240" s="15">
        <f t="shared" ca="1" si="286"/>
        <v>-707264.21352353808</v>
      </c>
      <c r="BF240" s="15">
        <f t="shared" ca="1" si="287"/>
        <v>-125604.51488171123</v>
      </c>
      <c r="BG240" s="15">
        <f t="shared" ca="1" si="288"/>
        <v>734634.38708587107</v>
      </c>
      <c r="BH240" s="15">
        <f t="shared" ca="1" si="289"/>
        <v>37877.341164215584</v>
      </c>
      <c r="BI240" s="15">
        <f t="shared" ca="1" si="290"/>
        <v>0</v>
      </c>
      <c r="BJ240" s="15">
        <f t="shared" ca="1" si="291"/>
        <v>-60357.000155162648</v>
      </c>
      <c r="BK240" s="15">
        <f t="shared" ca="1" si="292"/>
        <v>-616195.88984483748</v>
      </c>
      <c r="BL240" s="15">
        <f t="shared" ca="1" si="293"/>
        <v>-676552.89000000013</v>
      </c>
      <c r="BM240" s="16">
        <f ca="1">_xll.DBRW($B$3,$Q$37,$Q$38,$Q$40,$Q$41,$Q$42,$P240,BM$2,BM$4,BM$3)</f>
        <v>7.6536723508846924E-2</v>
      </c>
      <c r="BN240" s="16">
        <f ca="1">_xll.DBRW($B$3,$Q$37,$Q$38,$Q$40,$Q$41,$Q$42,$P240,BN$2,BN$4,BN$3)</f>
        <v>8.8583861285075199E-2</v>
      </c>
      <c r="BO240" s="17">
        <f t="shared" ca="1" si="294"/>
        <v>1.2047137776228276</v>
      </c>
      <c r="BP240" s="14">
        <f t="shared" ca="1" si="295"/>
        <v>52082.161939914484</v>
      </c>
      <c r="BQ240" s="15">
        <f ca="1">_xll.DBRW($B$3,$Q$37,$Q$38,$Q$40,$Q$41,$Q$42,$P240,BQ$2,BQ$4,BQ$3)</f>
        <v>0.43584947488635606</v>
      </c>
      <c r="BR240" s="15">
        <f ca="1">_xll.DBRW($B$3,$Q$37,$Q$38,$Q$40,$Q$41,$Q$42,$P240,BR$2,BR$4,BR$3)</f>
        <v>1</v>
      </c>
      <c r="BS240" s="15">
        <f ca="1">_xll.DBRW($B$3,$Q$37,$Q$38,$Q$40,$Q$41,$Q$42,$P240,BS$2,BS$4,BS$3)</f>
        <v>5.6946450658549015</v>
      </c>
      <c r="BT240" s="15">
        <f ca="1">_xll.DBRW($B$3,$Q$37,$Q$38,$Q$40,$Q$41,$Q$42,$P240,BT$2,BT$4,BT$3)</f>
        <v>759169</v>
      </c>
      <c r="BU240" s="15">
        <f ca="1">_xll.DBRW($B$3,$Q$37,$Q$38,$Q$40,$Q$41,$Q$42,$P240,BU$2,BU$4,BU$3)</f>
        <v>759169</v>
      </c>
      <c r="BV240" s="15">
        <f ca="1">_xll.DBRW($B$3,$Q$37,$Q$38,$Q$40,$Q$41,$Q$42,$P240,BV$2,BV$4,BV$3)</f>
        <v>0.23141975273109072</v>
      </c>
      <c r="BW240" s="15">
        <f ca="1">_xll.DBRW($B$3,$Q$37,$Q$38,$Q$40,$Q$41,$Q$42,$P240,BW$2,BW$4,BW$3)</f>
        <v>1</v>
      </c>
      <c r="BX240" s="15">
        <f ca="1">_xll.DBRW($B$3,$Q$37,$Q$38,$Q$40,$Q$41,$Q$42,$P240,BX$2,BX$4,BX$3)</f>
        <v>2.6124369537962422</v>
      </c>
      <c r="BY240" s="15">
        <f ca="1">_xll.DBRW($B$3,$Q$37,$Q$38,$Q$40,$Q$41,$Q$42,$P240,BY$2,BY$4,BY$3)</f>
        <v>868609</v>
      </c>
      <c r="BZ240" s="15">
        <f ca="1">_xll.DBRW($B$3,$Q$37,$Q$38,$Q$40,$Q$41,$Q$42,$P240,BZ$2,BZ$4,BZ$3)</f>
        <v>868609</v>
      </c>
      <c r="CA240" s="15">
        <f t="shared" ca="1" si="296"/>
        <v>0.20442972215526534</v>
      </c>
      <c r="CB240" s="15">
        <f t="shared" ca="1" si="297"/>
        <v>0</v>
      </c>
      <c r="CC240" s="15">
        <f t="shared" ca="1" si="298"/>
        <v>3.0822081120586593</v>
      </c>
      <c r="CD240" s="15">
        <f t="shared" ca="1" si="299"/>
        <v>-155196.70773889063</v>
      </c>
      <c r="CE240" s="15">
        <f t="shared" ca="1" si="300"/>
        <v>0</v>
      </c>
      <c r="CF240" s="15">
        <f t="shared" ca="1" si="301"/>
        <v>179089.56899924498</v>
      </c>
      <c r="CG240" s="15">
        <f t="shared" ca="1" si="302"/>
        <v>28189.30067956014</v>
      </c>
      <c r="CH240" s="15">
        <f t="shared" ca="1" si="303"/>
        <v>0</v>
      </c>
      <c r="CI240" s="15">
        <f t="shared" ca="1" si="304"/>
        <v>52082.161939914484</v>
      </c>
      <c r="CJ240" s="15">
        <f t="shared" ca="1" si="305"/>
        <v>-181952.29193991455</v>
      </c>
      <c r="CK240" s="15">
        <f t="shared" ca="1" si="306"/>
        <v>-129870.13000000006</v>
      </c>
      <c r="CL240" s="16">
        <f ca="1">_xll.DBRW($B$3,$Q$37,$Q$38,$Q$40,$Q$41,$Q$42,$P240,CL$2,CL$4,CL$3)</f>
        <v>8.4749252752244986E-2</v>
      </c>
      <c r="CM240" s="16">
        <f ca="1">_xll.DBRW($B$3,$Q$37,$Q$38,$Q$40,$Q$41,$Q$42,$P240,CM$2,CM$4,CM$3)</f>
        <v>0.10834718833678814</v>
      </c>
      <c r="CN240" s="17">
        <f t="shared" ca="1" si="307"/>
        <v>2.359793558454315</v>
      </c>
      <c r="CO240" s="14">
        <f t="shared" ca="1" si="308"/>
        <v>102018.54792322576</v>
      </c>
      <c r="CP240" s="15">
        <f ca="1">_xll.DBRW($B$3,$Q$37,$Q$38,$Q$40,$Q$41,$Q$42,$P240,CP$2,CP$4,CP$3)</f>
        <v>1.7278286827225529</v>
      </c>
      <c r="CQ240" s="15">
        <f ca="1">_xll.DBRW($B$3,$Q$37,$Q$38,$Q$40,$Q$41,$Q$42,$P240,CQ$2,CQ$4,CQ$3)</f>
        <v>0.27931988793009199</v>
      </c>
      <c r="CR240" s="15">
        <f ca="1">_xll.DBRW($B$3,$Q$37,$Q$38,$Q$40,$Q$41,$Q$42,$P240,CR$2,CR$4,CR$3)</f>
        <v>5.6946450658549015</v>
      </c>
      <c r="CS240" s="15">
        <f ca="1">_xll.DBRW($B$3,$Q$37,$Q$38,$Q$40,$Q$41,$Q$42,$P240,CS$2,CS$4,CS$3)</f>
        <v>212051</v>
      </c>
      <c r="CT240" s="15">
        <f ca="1">_xll.DBRW($B$3,$Q$37,$Q$38,$Q$40,$Q$41,$Q$42,$P240,CT$2,CT$4,CT$3)</f>
        <v>759169</v>
      </c>
      <c r="CU240" s="15">
        <f ca="1">_xll.DBRW($B$3,$Q$37,$Q$38,$Q$40,$Q$41,$Q$42,$P240,CU$2,CU$4,CU$3)</f>
        <v>1.0236956060107674</v>
      </c>
      <c r="CV240" s="15">
        <f ca="1">_xll.DBRW($B$3,$Q$37,$Q$38,$Q$40,$Q$41,$Q$42,$P240,CV$2,CV$4,CV$3)</f>
        <v>0.27649840146717336</v>
      </c>
      <c r="CW240" s="15">
        <f ca="1">_xll.DBRW($B$3,$Q$37,$Q$38,$Q$40,$Q$41,$Q$42,$P240,CW$2,CW$4,CW$3)</f>
        <v>2.6124369537962422</v>
      </c>
      <c r="CX240" s="15">
        <f ca="1">_xll.DBRW($B$3,$Q$37,$Q$38,$Q$40,$Q$41,$Q$42,$P240,CX$2,CX$4,CX$3)</f>
        <v>240169</v>
      </c>
      <c r="CY240" s="15">
        <f ca="1">_xll.DBRW($B$3,$Q$37,$Q$38,$Q$40,$Q$41,$Q$42,$P240,CY$2,CY$4,CY$3)</f>
        <v>868609</v>
      </c>
      <c r="CZ240" s="15">
        <f t="shared" ca="1" si="309"/>
        <v>0.70413307671178549</v>
      </c>
      <c r="DA240" s="15">
        <f t="shared" ca="1" si="310"/>
        <v>2.821486462918632E-3</v>
      </c>
      <c r="DB240" s="15">
        <f t="shared" ca="1" si="311"/>
        <v>3.0822081120586593</v>
      </c>
      <c r="DC240" s="15">
        <f t="shared" ca="1" si="312"/>
        <v>-149312.12304981082</v>
      </c>
      <c r="DD240" s="15">
        <f t="shared" ca="1" si="313"/>
        <v>-3738.7493468068742</v>
      </c>
      <c r="DE240" s="15">
        <f t="shared" ca="1" si="314"/>
        <v>198306.204558825</v>
      </c>
      <c r="DF240" s="15">
        <f t="shared" ca="1" si="315"/>
        <v>56763.215761018451</v>
      </c>
      <c r="DG240" s="15">
        <f t="shared" ca="1" si="316"/>
        <v>0</v>
      </c>
      <c r="DH240" s="15">
        <f t="shared" ca="1" si="317"/>
        <v>102018.54792322576</v>
      </c>
      <c r="DI240" s="15">
        <f t="shared" ca="1" si="318"/>
        <v>-222546.3979232258</v>
      </c>
      <c r="DJ240" s="15">
        <f t="shared" ca="1" si="319"/>
        <v>-120527.85000000003</v>
      </c>
      <c r="DK240" s="16">
        <f ca="1">_xll.DBRW($B$3,$Q$37,$Q$38,$Q$40,$Q$41,$Q$42,$P240,DK$2,DK$4,DK$3)</f>
        <v>0.19887312586654599</v>
      </c>
      <c r="DL240" s="16">
        <f ca="1">_xll.DBRW($B$3,$Q$37,$Q$38,$Q$40,$Q$41,$Q$42,$P240,DL$2,DL$4,DL$3)</f>
        <v>0.15589283162631537</v>
      </c>
      <c r="DM240" s="17">
        <f t="shared" ca="1" si="320"/>
        <v>-4.2980294240230617</v>
      </c>
      <c r="DN240" s="14">
        <f t="shared" ca="1" si="321"/>
        <v>-185812.32209877652</v>
      </c>
      <c r="DO240" s="15">
        <f ca="1">_xll.DBRW($B$3,$Q$37,$Q$38,$Q$40,$Q$41,$Q$42,$P240,DO$2,DO$4,DO$3)</f>
        <v>2.1468542591603033</v>
      </c>
      <c r="DP240" s="15">
        <f ca="1">_xll.DBRW($B$3,$Q$37,$Q$38,$Q$40,$Q$41,$Q$42,$P240,DP$2,DP$4,DP$3)</f>
        <v>0.52752153999965756</v>
      </c>
      <c r="DQ240" s="15">
        <f ca="1">_xll.DBRW($B$3,$Q$37,$Q$38,$Q$40,$Q$41,$Q$42,$P240,DQ$2,DQ$4,DQ$3)</f>
        <v>5.6946450658549015</v>
      </c>
      <c r="DR240" s="15">
        <f ca="1">_xll.DBRW($B$3,$Q$37,$Q$38,$Q$40,$Q$41,$Q$42,$P240,DR$2,DR$4,DR$3)</f>
        <v>400478</v>
      </c>
      <c r="DS240" s="15">
        <f ca="1">_xll.DBRW($B$3,$Q$37,$Q$38,$Q$40,$Q$41,$Q$42,$P240,DS$2,DS$4,DS$3)</f>
        <v>759169</v>
      </c>
      <c r="DT240" s="15">
        <f ca="1">_xll.DBRW($B$3,$Q$37,$Q$38,$Q$40,$Q$41,$Q$42,$P240,DT$2,DT$4,DT$3)</f>
        <v>0</v>
      </c>
      <c r="DU240" s="15">
        <f ca="1">_xll.DBRW($B$3,$Q$37,$Q$38,$Q$40,$Q$41,$Q$42,$P240,DU$2,DU$4,DU$3)</f>
        <v>0</v>
      </c>
      <c r="DV240" s="15">
        <f ca="1">_xll.DBRW($B$3,$Q$37,$Q$38,$Q$40,$Q$41,$Q$42,$P240,DV$2,DV$4,DV$3)</f>
        <v>2.6124369537962422</v>
      </c>
      <c r="DW240" s="15">
        <f ca="1">_xll.DBRW($B$3,$Q$37,$Q$38,$Q$40,$Q$41,$Q$42,$P240,DW$2,DW$4,DW$3)</f>
        <v>0</v>
      </c>
      <c r="DX240" s="15">
        <f ca="1">_xll.DBRW($B$3,$Q$37,$Q$38,$Q$40,$Q$41,$Q$42,$P240,DX$2,DX$4,DX$3)</f>
        <v>868609</v>
      </c>
      <c r="DY240" s="15">
        <f t="shared" ca="1" si="322"/>
        <v>2.1468542591603033</v>
      </c>
      <c r="DZ240" s="15">
        <f t="shared" ca="1" si="323"/>
        <v>0.52752153999965756</v>
      </c>
      <c r="EA240" s="15">
        <f t="shared" ca="1" si="324"/>
        <v>3.0822081120586593</v>
      </c>
      <c r="EB240" s="15">
        <f t="shared" ca="1" si="325"/>
        <v>0</v>
      </c>
      <c r="EC240" s="15">
        <f t="shared" ca="1" si="326"/>
        <v>0</v>
      </c>
      <c r="ED240" s="15">
        <f t="shared" ca="1" si="327"/>
        <v>465346.5782717421</v>
      </c>
      <c r="EE240" s="15">
        <f t="shared" ca="1" si="328"/>
        <v>0</v>
      </c>
      <c r="EF240" s="15">
        <f t="shared" ca="1" si="329"/>
        <v>-651158.90037051868</v>
      </c>
      <c r="EG240" s="15">
        <f t="shared" ca="1" si="330"/>
        <v>-185812.32209877658</v>
      </c>
      <c r="EH240" s="15">
        <f t="shared" ca="1" si="331"/>
        <v>-320205.70790122339</v>
      </c>
      <c r="EI240" s="15">
        <f t="shared" ca="1" si="332"/>
        <v>-506018.02999999997</v>
      </c>
      <c r="EJ240" s="16">
        <f ca="1">_xll.DBRW($B$3,$Q$37,$Q$38,$Q$40,$Q$41,$Q$42,$P240,EJ$2,EJ$4,EJ$3)</f>
        <v>0.12325200002405624</v>
      </c>
      <c r="EK240" s="16">
        <f ca="1">_xll.DBRW($B$3,$Q$37,$Q$38,$Q$40,$Q$41,$Q$42,$P240,EK$2,EK$4,EK$3)</f>
        <v>0.12082117543238242</v>
      </c>
      <c r="EL240" s="17">
        <f t="shared" ca="1" si="333"/>
        <v>-0.24308245916738191</v>
      </c>
      <c r="EM240" s="14">
        <f t="shared" ca="1" si="334"/>
        <v>-10508.936013075116</v>
      </c>
      <c r="EN240" s="15">
        <f ca="1">_xll.DBRW($B$3,$Q$37,$Q$38,$Q$40,$Q$41,$Q$42,$P240,EN$2,EN$4,EN$3)</f>
        <v>0.70187639379374012</v>
      </c>
      <c r="EO240" s="15">
        <f ca="1">_xll.DBRW($B$3,$Q$37,$Q$38,$Q$40,$Q$41,$Q$42,$P240,EO$2,EO$4,EO$3)</f>
        <v>1</v>
      </c>
      <c r="EP240" s="15">
        <f ca="1">_xll.DBRW($B$3,$Q$37,$Q$38,$Q$40,$Q$41,$Q$42,$P240,EP$2,EP$4,EP$3)</f>
        <v>5.6946450658549015</v>
      </c>
      <c r="EQ240" s="15">
        <f ca="1">_xll.DBRW($B$3,$Q$37,$Q$38,$Q$40,$Q$41,$Q$42,$P240,EQ$2,EQ$4,EQ$3)</f>
        <v>759169</v>
      </c>
      <c r="ER240" s="15">
        <f ca="1">_xll.DBRW($B$3,$Q$37,$Q$38,$Q$40,$Q$41,$Q$42,$P240,ER$2,ER$4,ER$3)</f>
        <v>759169</v>
      </c>
      <c r="ES240" s="15">
        <f ca="1">_xll.DBRW($B$3,$Q$37,$Q$38,$Q$40,$Q$41,$Q$42,$P240,ES$2,ES$4,ES$3)</f>
        <v>0.31563770350065451</v>
      </c>
      <c r="ET240" s="15">
        <f ca="1">_xll.DBRW($B$3,$Q$37,$Q$38,$Q$40,$Q$41,$Q$42,$P240,ET$2,ET$4,ET$3)</f>
        <v>1</v>
      </c>
      <c r="EU240" s="15">
        <f ca="1">_xll.DBRW($B$3,$Q$37,$Q$38,$Q$40,$Q$41,$Q$42,$P240,EU$2,EU$4,EU$3)</f>
        <v>2.6124369537962422</v>
      </c>
      <c r="EV240" s="15">
        <f ca="1">_xll.DBRW($B$3,$Q$37,$Q$38,$Q$40,$Q$41,$Q$42,$P240,EV$2,EV$4,EV$3)</f>
        <v>868609</v>
      </c>
      <c r="EW240" s="15">
        <f ca="1">_xll.DBRW($B$3,$Q$37,$Q$38,$Q$40,$Q$41,$Q$42,$P240,EW$2,EW$4,EW$3)</f>
        <v>868609</v>
      </c>
      <c r="EX240" s="15">
        <f t="shared" ca="1" si="335"/>
        <v>0.38623869029308561</v>
      </c>
      <c r="EY240" s="15">
        <f t="shared" ca="1" si="336"/>
        <v>0</v>
      </c>
      <c r="EZ240" s="15">
        <f t="shared" ca="1" si="337"/>
        <v>3.0822081120586593</v>
      </c>
      <c r="FA240" s="15">
        <f t="shared" ca="1" si="338"/>
        <v>-293220.4402711115</v>
      </c>
      <c r="FB240" s="15">
        <f t="shared" ca="1" si="339"/>
        <v>0</v>
      </c>
      <c r="FC240" s="15">
        <f t="shared" ca="1" si="340"/>
        <v>288399.43168003159</v>
      </c>
      <c r="FD240" s="15">
        <f t="shared" ca="1" si="341"/>
        <v>-5687.9274219952058</v>
      </c>
      <c r="FE240" s="15">
        <f t="shared" ca="1" si="342"/>
        <v>0</v>
      </c>
      <c r="FF240" s="15">
        <f t="shared" ca="1" si="343"/>
        <v>-10508.936013075116</v>
      </c>
      <c r="FG240" s="15">
        <f t="shared" ca="1" si="344"/>
        <v>-248168.11398692481</v>
      </c>
      <c r="FH240" s="15">
        <f t="shared" ca="1" si="345"/>
        <v>-258677.04999999993</v>
      </c>
      <c r="FI240" s="20"/>
      <c r="FJ240" s="85">
        <f t="shared" ca="1" si="346"/>
        <v>-1589068.4015961259</v>
      </c>
      <c r="FK240" s="21"/>
      <c r="FL240" s="22"/>
      <c r="FM240" s="104">
        <f ca="1">_xll.DBRW($B$3,$Q$37,$Q$38,$Q$40,$Q$41,$Q$42,$P240,FM$2,FM$4,FM$3)</f>
        <v>876015.75999999966</v>
      </c>
      <c r="FN240" s="105">
        <f t="shared" ca="1" si="347"/>
        <v>0.20263142238685336</v>
      </c>
      <c r="FO240" s="104">
        <f ca="1">_xll.DBRW($B$3,$Q$37,$Q$38,$Q$40,$Q$41,$Q$42,$P240,FO$2,FO$4,FO$3)</f>
        <v>513649.9599999999</v>
      </c>
      <c r="FP240" s="105">
        <f t="shared" ca="1" si="348"/>
        <v>0.22635866051100914</v>
      </c>
      <c r="FQ240" s="86">
        <f t="shared" ca="1" si="349"/>
        <v>362365.79999999976</v>
      </c>
      <c r="FR240" s="103">
        <f t="shared" ca="1" si="350"/>
        <v>-2.3727238124155781</v>
      </c>
      <c r="FS240" s="23"/>
      <c r="FU240" s="37"/>
      <c r="FV240" s="37"/>
      <c r="FW240" s="37"/>
      <c r="FX240" s="37"/>
      <c r="FY240" s="37"/>
      <c r="FZ240" s="37"/>
      <c r="GA240" s="37"/>
      <c r="GB240" s="37"/>
      <c r="GC240" s="37"/>
      <c r="GD240" s="37"/>
      <c r="GE240" s="37"/>
      <c r="GF240" s="37"/>
      <c r="GG240" s="37"/>
    </row>
    <row r="241" spans="1:189" ht="15" customHeight="1" x14ac:dyDescent="0.25">
      <c r="A241">
        <f t="shared" ca="1" si="272"/>
        <v>1</v>
      </c>
      <c r="C241" s="30"/>
      <c r="D241" s="30"/>
      <c r="E241" s="30">
        <f t="shared" ca="1" si="352"/>
        <v>0</v>
      </c>
      <c r="F241" s="30"/>
      <c r="G241" s="30"/>
      <c r="H241" s="30"/>
      <c r="I241" s="30">
        <f t="shared" ca="1" si="351"/>
        <v>0</v>
      </c>
      <c r="J241" s="30">
        <f t="shared" ca="1" si="273"/>
        <v>0</v>
      </c>
      <c r="K241" s="4"/>
      <c r="L241" s="9"/>
      <c r="M241" s="10"/>
      <c r="N241" s="9"/>
      <c r="O241" s="11"/>
      <c r="P241" s="130" t="s">
        <v>181</v>
      </c>
      <c r="Q241" s="130"/>
      <c r="R241" s="12"/>
      <c r="S241" s="13"/>
      <c r="T241" s="84">
        <f ca="1">_xll.DBRW($B$3,$Q$37,$Q$38,$Q$40,$Q$41,$Q$42,$P241,T$2,T$4,T$3)</f>
        <v>4206801.6900000004</v>
      </c>
      <c r="U241" s="84">
        <f ca="1">_xll.DBRW($B$3,$Q$37,$Q$38,$Q$40,$Q$41,$Q$42,$P241,U$2,U$4,U$3)</f>
        <v>2137566.7400000002</v>
      </c>
      <c r="V241" s="85">
        <f t="shared" ca="1" si="274"/>
        <v>2069234.9500000002</v>
      </c>
      <c r="W241" s="106">
        <f t="shared" ca="1" si="275"/>
        <v>0.96803290923211127</v>
      </c>
      <c r="X241" s="15">
        <f ca="1">_xll.DBRW($B$3,$Q$37,$Q$38,$Q$40,$Q$41,$Q$42,$P241,X$2,X$4,X$3)</f>
        <v>-1875443.39</v>
      </c>
      <c r="Y241" s="15">
        <f ca="1">_xll.DBRW($B$3,$Q$37,$Q$38,$Q$40,$Q$41,$Q$42,$P241,Y$2,Y$4,Y$3)</f>
        <v>-430031.88</v>
      </c>
      <c r="Z241" s="15">
        <f ca="1">_xll.DBRW($B$3,$Q$37,$Q$38,$Q$40,$Q$41,$Q$42,$P241,Z$2,Z$4,Z$3)</f>
        <v>-479201.12</v>
      </c>
      <c r="AA241" s="15">
        <f ca="1">_xll.DBRW($B$3,$Q$37,$Q$38,$Q$40,$Q$41,$Q$42,$P241,AA$2,AA$4,AA$3)</f>
        <v>-631133.73</v>
      </c>
      <c r="AB241" s="15">
        <f ca="1">_xll.DBRW($B$3,$Q$37,$Q$38,$Q$40,$Q$41,$Q$42,$P241,AB$2,AB$4,AB$3)</f>
        <v>-600534.23</v>
      </c>
      <c r="AC241" s="15">
        <f ca="1">_xll.DBRW($B$3,$Q$37,$Q$38,$Q$40,$Q$41,$Q$42,$P241,AC$2,AC$4,AC$3)</f>
        <v>-895397.68000000017</v>
      </c>
      <c r="AD241" s="15">
        <f ca="1">_xll.DBRW($B$3,$Q$37,$Q$38,$Q$40,$Q$41,$Q$42,$P241,AD$2,AD$4,AD$3)</f>
        <v>-218126.3</v>
      </c>
      <c r="AE241" s="15">
        <f ca="1">_xll.DBRW($B$3,$Q$37,$Q$38,$Q$40,$Q$41,$Q$42,$P241,AE$2,AE$4,AE$3)</f>
        <v>-298898.38</v>
      </c>
      <c r="AF241" s="15">
        <f ca="1">_xll.DBRW($B$3,$Q$37,$Q$38,$Q$40,$Q$41,$Q$42,$P241,AF$2,AF$4,AF$3)</f>
        <v>-371498.48</v>
      </c>
      <c r="AG241" s="15">
        <f ca="1">_xll.DBRW($B$3,$Q$37,$Q$38,$Q$40,$Q$41,$Q$42,$P241,AG$2,AG$4,AG$3)</f>
        <v>-252260.72</v>
      </c>
      <c r="AH241" s="15">
        <f t="shared" ca="1" si="276"/>
        <v>-980045.70999999973</v>
      </c>
      <c r="AI241" s="15">
        <f t="shared" ca="1" si="277"/>
        <v>-211905.58000000002</v>
      </c>
      <c r="AJ241" s="15">
        <f t="shared" ca="1" si="278"/>
        <v>-180302.74</v>
      </c>
      <c r="AK241" s="15">
        <f t="shared" ca="1" si="279"/>
        <v>-259635.25</v>
      </c>
      <c r="AL241" s="15">
        <f t="shared" ca="1" si="280"/>
        <v>-348273.51</v>
      </c>
      <c r="AM241" s="20"/>
      <c r="AN241" s="16">
        <f ca="1">_xll.DBRW($B$3,$Q$37,$Q$38,$Q$40,$Q$41,$Q$42,$P241,AN$2,AN$4,AN$3)</f>
        <v>0.44581216995755263</v>
      </c>
      <c r="AO241" s="16">
        <f ca="1">_xll.DBRW($B$3,$Q$37,$Q$38,$Q$40,$Q$41,$Q$42,$P241,AO$2,AO$4,AO$3)</f>
        <v>0.41888642036037671</v>
      </c>
      <c r="AP241" s="17">
        <f t="shared" ca="1" si="281"/>
        <v>-2.6925749597175921</v>
      </c>
      <c r="AQ241" s="14">
        <f t="shared" ca="1" si="282"/>
        <v>-113271.28890991653</v>
      </c>
      <c r="AR241" s="18">
        <f ca="1">_xll.DBRW($B$3,$Q$37,$Q$38,$Q$40,$Q$41,$Q$42,$P241,AR$2,AR$4,AR$3)</f>
        <v>54521.344735694554</v>
      </c>
      <c r="AS241" s="19">
        <f ca="1">_xll.DBRW($B$3,$Q$37,$Q$38,$Q$40,$Q$41,$Q$42,$P241,AS$2,AS$4,AS$3)</f>
        <v>4.4222208509245119E-5</v>
      </c>
      <c r="AT241" s="18">
        <f ca="1">_xll.DBRW($B$3,$Q$37,$Q$38,$Q$40,$Q$41,$Q$42,$P241,AT$2,AT$4,AT$3)</f>
        <v>5.4082289304392104</v>
      </c>
      <c r="AU241" s="15">
        <f ca="1">_xll.DBRW($B$3,$Q$37,$Q$38,$Q$40,$Q$41,$Q$42,$P241,AU$2,AU$4,AU$3)</f>
        <v>34.398333333333333</v>
      </c>
      <c r="AV241" s="15">
        <f ca="1">_xll.DBRW($B$3,$Q$37,$Q$38,$Q$40,$Q$41,$Q$42,$P241,AV$2,AV$4,AV$3)</f>
        <v>777852</v>
      </c>
      <c r="AW241" s="18">
        <f ca="1">_xll.DBRW($B$3,$Q$37,$Q$38,$Q$40,$Q$41,$Q$42,$P241,AW$2,AW$4,AW$3)</f>
        <v>27080.947563419159</v>
      </c>
      <c r="AX241" s="19">
        <f ca="1">_xll.DBRW($B$3,$Q$37,$Q$38,$Q$40,$Q$41,$Q$42,$P241,AX$2,AX$4,AX$3)</f>
        <v>3.4703708446340257E-5</v>
      </c>
      <c r="AY241" s="18">
        <f ca="1">_xll.DBRW($B$3,$Q$37,$Q$38,$Q$40,$Q$41,$Q$42,$P241,AY$2,AY$4,AY$3)</f>
        <v>2.2435898205604028</v>
      </c>
      <c r="AZ241" s="15">
        <f ca="1">_xll.DBRW($B$3,$Q$37,$Q$38,$Q$40,$Q$41,$Q$42,$P241,AZ$2,AZ$4,AZ$3)</f>
        <v>33.063749999999999</v>
      </c>
      <c r="BA241" s="15">
        <f ca="1">_xll.DBRW($B$3,$Q$37,$Q$38,$Q$40,$Q$41,$Q$42,$P241,BA$2,BA$4,BA$3)</f>
        <v>952744</v>
      </c>
      <c r="BB241" s="18">
        <f t="shared" ca="1" si="283"/>
        <v>27440.397172275396</v>
      </c>
      <c r="BC241" s="18">
        <f t="shared" ca="1" si="284"/>
        <v>9.5185000629048616E-6</v>
      </c>
      <c r="BD241" s="18">
        <f t="shared" ca="1" si="285"/>
        <v>3.1646391098788076</v>
      </c>
      <c r="BE241" s="15">
        <f t="shared" ca="1" si="286"/>
        <v>-943903.92873098655</v>
      </c>
      <c r="BF241" s="15">
        <f t="shared" ca="1" si="287"/>
        <v>-514394.82478628471</v>
      </c>
      <c r="BG241" s="15">
        <f t="shared" ca="1" si="288"/>
        <v>1097420.537609471</v>
      </c>
      <c r="BH241" s="15">
        <f t="shared" ca="1" si="289"/>
        <v>247606.92699788371</v>
      </c>
      <c r="BI241" s="15">
        <f t="shared" ca="1" si="290"/>
        <v>0</v>
      </c>
      <c r="BJ241" s="15">
        <f t="shared" ca="1" si="291"/>
        <v>-113271.28890991653</v>
      </c>
      <c r="BK241" s="15">
        <f t="shared" ca="1" si="292"/>
        <v>-866774.4210900832</v>
      </c>
      <c r="BL241" s="15">
        <f t="shared" ca="1" si="293"/>
        <v>-980045.70999999973</v>
      </c>
      <c r="BM241" s="16">
        <f ca="1">_xll.DBRW($B$3,$Q$37,$Q$38,$Q$40,$Q$41,$Q$42,$P241,BM$2,BM$4,BM$3)</f>
        <v>0.10222299782331788</v>
      </c>
      <c r="BN241" s="16">
        <f ca="1">_xll.DBRW($B$3,$Q$37,$Q$38,$Q$40,$Q$41,$Q$42,$P241,BN$2,BN$4,BN$3)</f>
        <v>0.10204420564665034</v>
      </c>
      <c r="BO241" s="17">
        <f t="shared" ca="1" si="294"/>
        <v>-1.7879217666753877E-2</v>
      </c>
      <c r="BP241" s="14">
        <f t="shared" ca="1" si="295"/>
        <v>-752.14323096376029</v>
      </c>
      <c r="BQ241" s="15">
        <f ca="1">_xll.DBRW($B$3,$Q$37,$Q$38,$Q$40,$Q$41,$Q$42,$P241,BQ$2,BQ$4,BQ$3)</f>
        <v>0.55284537418429214</v>
      </c>
      <c r="BR241" s="15">
        <f ca="1">_xll.DBRW($B$3,$Q$37,$Q$38,$Q$40,$Q$41,$Q$42,$P241,BR$2,BR$4,BR$3)</f>
        <v>1</v>
      </c>
      <c r="BS241" s="15">
        <f ca="1">_xll.DBRW($B$3,$Q$37,$Q$38,$Q$40,$Q$41,$Q$42,$P241,BS$2,BS$4,BS$3)</f>
        <v>5.4082289304392104</v>
      </c>
      <c r="BT241" s="15">
        <f ca="1">_xll.DBRW($B$3,$Q$37,$Q$38,$Q$40,$Q$41,$Q$42,$P241,BT$2,BT$4,BT$3)</f>
        <v>777852</v>
      </c>
      <c r="BU241" s="15">
        <f ca="1">_xll.DBRW($B$3,$Q$37,$Q$38,$Q$40,$Q$41,$Q$42,$P241,BU$2,BU$4,BU$3)</f>
        <v>777852</v>
      </c>
      <c r="BV241" s="15">
        <f ca="1">_xll.DBRW($B$3,$Q$37,$Q$38,$Q$40,$Q$41,$Q$42,$P241,BV$2,BV$4,BV$3)</f>
        <v>0.22894534103599706</v>
      </c>
      <c r="BW241" s="15">
        <f ca="1">_xll.DBRW($B$3,$Q$37,$Q$38,$Q$40,$Q$41,$Q$42,$P241,BW$2,BW$4,BW$3)</f>
        <v>1</v>
      </c>
      <c r="BX241" s="15">
        <f ca="1">_xll.DBRW($B$3,$Q$37,$Q$38,$Q$40,$Q$41,$Q$42,$P241,BX$2,BX$4,BX$3)</f>
        <v>2.2435898205604028</v>
      </c>
      <c r="BY241" s="15">
        <f ca="1">_xll.DBRW($B$3,$Q$37,$Q$38,$Q$40,$Q$41,$Q$42,$P241,BY$2,BY$4,BY$3)</f>
        <v>952744</v>
      </c>
      <c r="BZ241" s="15">
        <f ca="1">_xll.DBRW($B$3,$Q$37,$Q$38,$Q$40,$Q$41,$Q$42,$P241,BZ$2,BZ$4,BZ$3)</f>
        <v>952744</v>
      </c>
      <c r="CA241" s="15">
        <f t="shared" ca="1" si="296"/>
        <v>0.32390003314829507</v>
      </c>
      <c r="CB241" s="15">
        <f t="shared" ca="1" si="297"/>
        <v>0</v>
      </c>
      <c r="CC241" s="15">
        <f t="shared" ca="1" si="298"/>
        <v>3.1646391098788076</v>
      </c>
      <c r="CD241" s="15">
        <f t="shared" ca="1" si="299"/>
        <v>-251946.28858446763</v>
      </c>
      <c r="CE241" s="15">
        <f t="shared" ca="1" si="300"/>
        <v>0</v>
      </c>
      <c r="CF241" s="15">
        <f t="shared" ca="1" si="301"/>
        <v>251634.26390535393</v>
      </c>
      <c r="CG241" s="15">
        <f t="shared" ca="1" si="302"/>
        <v>-440.11855185005697</v>
      </c>
      <c r="CH241" s="15">
        <f t="shared" ca="1" si="303"/>
        <v>0</v>
      </c>
      <c r="CI241" s="15">
        <f t="shared" ca="1" si="304"/>
        <v>-752.14323096376029</v>
      </c>
      <c r="CJ241" s="15">
        <f t="shared" ca="1" si="305"/>
        <v>-211153.43676903626</v>
      </c>
      <c r="CK241" s="15">
        <f t="shared" ca="1" si="306"/>
        <v>-211905.58000000002</v>
      </c>
      <c r="CL241" s="16">
        <f ca="1">_xll.DBRW($B$3,$Q$37,$Q$38,$Q$40,$Q$41,$Q$42,$P241,CL$2,CL$4,CL$3)</f>
        <v>0.11391103154187426</v>
      </c>
      <c r="CM241" s="16">
        <f ca="1">_xll.DBRW($B$3,$Q$37,$Q$38,$Q$40,$Q$41,$Q$42,$P241,CM$2,CM$4,CM$3)</f>
        <v>0.13983113341293849</v>
      </c>
      <c r="CN241" s="17">
        <f t="shared" ca="1" si="307"/>
        <v>2.5920101871064221</v>
      </c>
      <c r="CO241" s="14">
        <f t="shared" ca="1" si="308"/>
        <v>109040.72835616511</v>
      </c>
      <c r="CP241" s="15">
        <f ca="1">_xll.DBRW($B$3,$Q$37,$Q$38,$Q$40,$Q$41,$Q$42,$P241,CP$2,CP$4,CP$3)</f>
        <v>2.3397559940971102</v>
      </c>
      <c r="CQ241" s="15">
        <f ca="1">_xll.DBRW($B$3,$Q$37,$Q$38,$Q$40,$Q$41,$Q$42,$P241,CQ$2,CQ$4,CQ$3)</f>
        <v>0.26329965083332046</v>
      </c>
      <c r="CR241" s="15">
        <f ca="1">_xll.DBRW($B$3,$Q$37,$Q$38,$Q$40,$Q$41,$Q$42,$P241,CR$2,CR$4,CR$3)</f>
        <v>5.4082289304392104</v>
      </c>
      <c r="CS241" s="15">
        <f ca="1">_xll.DBRW($B$3,$Q$37,$Q$38,$Q$40,$Q$41,$Q$42,$P241,CS$2,CS$4,CS$3)</f>
        <v>204808.16</v>
      </c>
      <c r="CT241" s="15">
        <f ca="1">_xll.DBRW($B$3,$Q$37,$Q$38,$Q$40,$Q$41,$Q$42,$P241,CT$2,CT$4,CT$3)</f>
        <v>777852</v>
      </c>
      <c r="CU241" s="15">
        <f ca="1">_xll.DBRW($B$3,$Q$37,$Q$38,$Q$40,$Q$41,$Q$42,$P241,CU$2,CU$4,CU$3)</f>
        <v>1.1554966313939969</v>
      </c>
      <c r="CV241" s="15">
        <f ca="1">_xll.DBRW($B$3,$Q$37,$Q$38,$Q$40,$Q$41,$Q$42,$P241,CV$2,CV$4,CV$3)</f>
        <v>0.27150551459783528</v>
      </c>
      <c r="CW241" s="15">
        <f ca="1">_xll.DBRW($B$3,$Q$37,$Q$38,$Q$40,$Q$41,$Q$42,$P241,CW$2,CW$4,CW$3)</f>
        <v>2.2435898205604028</v>
      </c>
      <c r="CX241" s="15">
        <f ca="1">_xll.DBRW($B$3,$Q$37,$Q$38,$Q$40,$Q$41,$Q$42,$P241,CX$2,CX$4,CX$3)</f>
        <v>258675.25</v>
      </c>
      <c r="CY241" s="15">
        <f ca="1">_xll.DBRW($B$3,$Q$37,$Q$38,$Q$40,$Q$41,$Q$42,$P241,CY$2,CY$4,CY$3)</f>
        <v>952744</v>
      </c>
      <c r="CZ241" s="15">
        <f t="shared" ca="1" si="309"/>
        <v>1.1842593627031133</v>
      </c>
      <c r="DA241" s="15">
        <f t="shared" ca="1" si="310"/>
        <v>-8.2058637645148202E-3</v>
      </c>
      <c r="DB241" s="15">
        <f t="shared" ca="1" si="311"/>
        <v>3.1646391098788076</v>
      </c>
      <c r="DC241" s="15">
        <f t="shared" ca="1" si="312"/>
        <v>-242545.98103799726</v>
      </c>
      <c r="DD241" s="15">
        <f t="shared" ca="1" si="313"/>
        <v>14483.164779719247</v>
      </c>
      <c r="DE241" s="15">
        <f t="shared" ca="1" si="314"/>
        <v>280405.77152982511</v>
      </c>
      <c r="DF241" s="15">
        <f t="shared" ca="1" si="315"/>
        <v>56697.773084618006</v>
      </c>
      <c r="DG241" s="15">
        <f t="shared" ca="1" si="316"/>
        <v>0</v>
      </c>
      <c r="DH241" s="15">
        <f t="shared" ca="1" si="317"/>
        <v>109040.72835616511</v>
      </c>
      <c r="DI241" s="15">
        <f t="shared" ca="1" si="318"/>
        <v>-289343.4683561651</v>
      </c>
      <c r="DJ241" s="15">
        <f t="shared" ca="1" si="319"/>
        <v>-180302.74</v>
      </c>
      <c r="DK241" s="16">
        <f ca="1">_xll.DBRW($B$3,$Q$37,$Q$38,$Q$40,$Q$41,$Q$42,$P241,DK$2,DK$4,DK$3)</f>
        <v>0.15002697453038247</v>
      </c>
      <c r="DL241" s="16">
        <f ca="1">_xll.DBRW($B$3,$Q$37,$Q$38,$Q$40,$Q$41,$Q$42,$P241,DL$2,DL$4,DL$3)</f>
        <v>0.17379503200915258</v>
      </c>
      <c r="DM241" s="17">
        <f t="shared" ca="1" si="320"/>
        <v>2.3768057478770115</v>
      </c>
      <c r="DN241" s="14">
        <f t="shared" ca="1" si="321"/>
        <v>99987.504369707312</v>
      </c>
      <c r="DO241" s="15">
        <f ca="1">_xll.DBRW($B$3,$Q$37,$Q$38,$Q$40,$Q$41,$Q$42,$P241,DO$2,DO$4,DO$3)</f>
        <v>1.2305200428933516</v>
      </c>
      <c r="DP241" s="15">
        <f ca="1">_xll.DBRW($B$3,$Q$37,$Q$38,$Q$40,$Q$41,$Q$42,$P241,DP$2,DP$4,DP$3)</f>
        <v>0.65937993345777857</v>
      </c>
      <c r="DQ241" s="15">
        <f ca="1">_xll.DBRW($B$3,$Q$37,$Q$38,$Q$40,$Q$41,$Q$42,$P241,DQ$2,DQ$4,DQ$3)</f>
        <v>5.4082289304392104</v>
      </c>
      <c r="DR241" s="15">
        <f ca="1">_xll.DBRW($B$3,$Q$37,$Q$38,$Q$40,$Q$41,$Q$42,$P241,DR$2,DR$4,DR$3)</f>
        <v>512900</v>
      </c>
      <c r="DS241" s="15">
        <f ca="1">_xll.DBRW($B$3,$Q$37,$Q$38,$Q$40,$Q$41,$Q$42,$P241,DS$2,DS$4,DS$3)</f>
        <v>777852</v>
      </c>
      <c r="DT241" s="15">
        <f ca="1">_xll.DBRW($B$3,$Q$37,$Q$38,$Q$40,$Q$41,$Q$42,$P241,DT$2,DT$4,DT$3)</f>
        <v>0</v>
      </c>
      <c r="DU241" s="15">
        <f ca="1">_xll.DBRW($B$3,$Q$37,$Q$38,$Q$40,$Q$41,$Q$42,$P241,DU$2,DU$4,DU$3)</f>
        <v>0</v>
      </c>
      <c r="DV241" s="15">
        <f ca="1">_xll.DBRW($B$3,$Q$37,$Q$38,$Q$40,$Q$41,$Q$42,$P241,DV$2,DV$4,DV$3)</f>
        <v>2.2435898205604028</v>
      </c>
      <c r="DW241" s="15">
        <f ca="1">_xll.DBRW($B$3,$Q$37,$Q$38,$Q$40,$Q$41,$Q$42,$P241,DW$2,DW$4,DW$3)</f>
        <v>0</v>
      </c>
      <c r="DX241" s="15">
        <f ca="1">_xll.DBRW($B$3,$Q$37,$Q$38,$Q$40,$Q$41,$Q$42,$P241,DX$2,DX$4,DX$3)</f>
        <v>952744</v>
      </c>
      <c r="DY241" s="15">
        <f t="shared" ca="1" si="322"/>
        <v>1.2305200428933516</v>
      </c>
      <c r="DZ241" s="15">
        <f t="shared" ca="1" si="323"/>
        <v>0.65937993345777857</v>
      </c>
      <c r="EA241" s="15">
        <f t="shared" ca="1" si="324"/>
        <v>3.1646391098788076</v>
      </c>
      <c r="EB241" s="15">
        <f t="shared" ca="1" si="325"/>
        <v>0</v>
      </c>
      <c r="EC241" s="15">
        <f t="shared" ca="1" si="326"/>
        <v>0</v>
      </c>
      <c r="ED241" s="15">
        <f t="shared" ca="1" si="327"/>
        <v>369309.53020131995</v>
      </c>
      <c r="EE241" s="15">
        <f t="shared" ca="1" si="328"/>
        <v>0</v>
      </c>
      <c r="EF241" s="15">
        <f t="shared" ca="1" si="329"/>
        <v>-269322.02583161264</v>
      </c>
      <c r="EG241" s="15">
        <f t="shared" ca="1" si="330"/>
        <v>99987.504369707312</v>
      </c>
      <c r="EH241" s="15">
        <f t="shared" ca="1" si="331"/>
        <v>-359622.75436970731</v>
      </c>
      <c r="EI241" s="15">
        <f t="shared" ca="1" si="332"/>
        <v>-259635.25</v>
      </c>
      <c r="EJ241" s="16">
        <f ca="1">_xll.DBRW($B$3,$Q$37,$Q$38,$Q$40,$Q$41,$Q$42,$P241,EJ$2,EJ$4,EJ$3)</f>
        <v>0.14275315887305348</v>
      </c>
      <c r="EK241" s="16">
        <f ca="1">_xll.DBRW($B$3,$Q$37,$Q$38,$Q$40,$Q$41,$Q$42,$P241,EK$2,EK$4,EK$3)</f>
        <v>0.11801302634415053</v>
      </c>
      <c r="EL241" s="17">
        <f t="shared" ca="1" si="333"/>
        <v>-2.4740132528902947</v>
      </c>
      <c r="EM241" s="14">
        <f t="shared" ca="1" si="334"/>
        <v>-104076.83133341296</v>
      </c>
      <c r="EN241" s="15">
        <f ca="1">_xll.DBRW($B$3,$Q$37,$Q$38,$Q$40,$Q$41,$Q$42,$P241,EN$2,EN$4,EN$3)</f>
        <v>0.77204176372883271</v>
      </c>
      <c r="EO241" s="15">
        <f ca="1">_xll.DBRW($B$3,$Q$37,$Q$38,$Q$40,$Q$41,$Q$42,$P241,EO$2,EO$4,EO$3)</f>
        <v>1</v>
      </c>
      <c r="EP241" s="15">
        <f ca="1">_xll.DBRW($B$3,$Q$37,$Q$38,$Q$40,$Q$41,$Q$42,$P241,EP$2,EP$4,EP$3)</f>
        <v>5.4082289304392104</v>
      </c>
      <c r="EQ241" s="15">
        <f ca="1">_xll.DBRW($B$3,$Q$37,$Q$38,$Q$40,$Q$41,$Q$42,$P241,EQ$2,EQ$4,EQ$3)</f>
        <v>777852</v>
      </c>
      <c r="ER241" s="15">
        <f ca="1">_xll.DBRW($B$3,$Q$37,$Q$38,$Q$40,$Q$41,$Q$42,$P241,ER$2,ER$4,ER$3)</f>
        <v>777852</v>
      </c>
      <c r="ES241" s="15">
        <f ca="1">_xll.DBRW($B$3,$Q$37,$Q$38,$Q$40,$Q$41,$Q$42,$P241,ES$2,ES$4,ES$3)</f>
        <v>0.26477282459926277</v>
      </c>
      <c r="ET241" s="15">
        <f ca="1">_xll.DBRW($B$3,$Q$37,$Q$38,$Q$40,$Q$41,$Q$42,$P241,ET$2,ET$4,ET$3)</f>
        <v>1</v>
      </c>
      <c r="EU241" s="15">
        <f ca="1">_xll.DBRW($B$3,$Q$37,$Q$38,$Q$40,$Q$41,$Q$42,$P241,EU$2,EU$4,EU$3)</f>
        <v>2.2435898205604028</v>
      </c>
      <c r="EV241" s="15">
        <f ca="1">_xll.DBRW($B$3,$Q$37,$Q$38,$Q$40,$Q$41,$Q$42,$P241,EV$2,EV$4,EV$3)</f>
        <v>952744</v>
      </c>
      <c r="EW241" s="15">
        <f ca="1">_xll.DBRW($B$3,$Q$37,$Q$38,$Q$40,$Q$41,$Q$42,$P241,EW$2,EW$4,EW$3)</f>
        <v>952744</v>
      </c>
      <c r="EX241" s="15">
        <f t="shared" ca="1" si="335"/>
        <v>0.50726893912956994</v>
      </c>
      <c r="EY241" s="15">
        <f t="shared" ca="1" si="336"/>
        <v>0</v>
      </c>
      <c r="EZ241" s="15">
        <f t="shared" ca="1" si="337"/>
        <v>3.1646391098788076</v>
      </c>
      <c r="FA241" s="15">
        <f t="shared" ca="1" si="338"/>
        <v>-394580.15883981425</v>
      </c>
      <c r="FB241" s="15">
        <f t="shared" ca="1" si="339"/>
        <v>0</v>
      </c>
      <c r="FC241" s="15">
        <f t="shared" ca="1" si="340"/>
        <v>351404.15384091641</v>
      </c>
      <c r="FD241" s="15">
        <f t="shared" ca="1" si="341"/>
        <v>-60900.826334515121</v>
      </c>
      <c r="FE241" s="15">
        <f t="shared" ca="1" si="342"/>
        <v>0</v>
      </c>
      <c r="FF241" s="15">
        <f t="shared" ca="1" si="343"/>
        <v>-104076.83133341296</v>
      </c>
      <c r="FG241" s="15">
        <f t="shared" ca="1" si="344"/>
        <v>-244196.67866658705</v>
      </c>
      <c r="FH241" s="15">
        <f t="shared" ca="1" si="345"/>
        <v>-348273.51</v>
      </c>
      <c r="FI241" s="20"/>
      <c r="FJ241" s="85">
        <f t="shared" ca="1" si="346"/>
        <v>-1971090.7592515789</v>
      </c>
      <c r="FK241" s="21"/>
      <c r="FL241" s="22"/>
      <c r="FM241" s="104">
        <f ca="1">_xll.DBRW($B$3,$Q$37,$Q$38,$Q$40,$Q$41,$Q$42,$P241,FM$2,FM$4,FM$3)</f>
        <v>190457.34000000023</v>
      </c>
      <c r="FN241" s="105">
        <f t="shared" ca="1" si="347"/>
        <v>4.5273667273819179E-2</v>
      </c>
      <c r="FO241" s="104">
        <f ca="1">_xll.DBRW($B$3,$Q$37,$Q$38,$Q$40,$Q$41,$Q$42,$P241,FO$2,FO$4,FO$3)</f>
        <v>101385.18000000023</v>
      </c>
      <c r="FP241" s="105">
        <f t="shared" ca="1" si="348"/>
        <v>4.743018222673142E-2</v>
      </c>
      <c r="FQ241" s="86">
        <f t="shared" ca="1" si="349"/>
        <v>89072.16</v>
      </c>
      <c r="FR241" s="103">
        <f t="shared" ca="1" si="350"/>
        <v>-0.21565149529122404</v>
      </c>
      <c r="FS241" s="23"/>
      <c r="FU241" s="37"/>
      <c r="FV241" s="37"/>
      <c r="FW241" s="37"/>
      <c r="FX241" s="37"/>
      <c r="FY241" s="37"/>
      <c r="FZ241" s="37"/>
      <c r="GA241" s="37"/>
      <c r="GB241" s="37"/>
      <c r="GC241" s="37"/>
      <c r="GD241" s="37"/>
      <c r="GE241" s="37"/>
      <c r="GF241" s="37"/>
      <c r="GG241" s="37"/>
    </row>
    <row r="242" spans="1:189" ht="15" customHeight="1" x14ac:dyDescent="0.25">
      <c r="A242">
        <f t="shared" ca="1" si="272"/>
        <v>1</v>
      </c>
      <c r="C242" s="30"/>
      <c r="D242" s="30"/>
      <c r="E242" s="30">
        <f t="shared" ca="1" si="352"/>
        <v>0</v>
      </c>
      <c r="F242" s="30"/>
      <c r="G242" s="30"/>
      <c r="H242" s="30"/>
      <c r="I242" s="30">
        <f t="shared" ca="1" si="351"/>
        <v>0</v>
      </c>
      <c r="J242" s="30">
        <f t="shared" ca="1" si="273"/>
        <v>0</v>
      </c>
      <c r="K242" s="4"/>
      <c r="L242" s="9"/>
      <c r="M242" s="10"/>
      <c r="N242" s="9"/>
      <c r="O242" s="11"/>
      <c r="P242" s="130" t="s">
        <v>287</v>
      </c>
      <c r="Q242" s="130"/>
      <c r="R242" s="12"/>
      <c r="S242" s="13"/>
      <c r="T242" s="84">
        <f ca="1">_xll.DBRW($B$3,$Q$37,$Q$38,$Q$40,$Q$41,$Q$42,$P242,T$2,T$4,T$3)</f>
        <v>3041196.8200000003</v>
      </c>
      <c r="U242" s="84">
        <f ca="1">_xll.DBRW($B$3,$Q$37,$Q$38,$Q$40,$Q$41,$Q$42,$P242,U$2,U$4,U$3)</f>
        <v>927242.7</v>
      </c>
      <c r="V242" s="85">
        <f t="shared" ca="1" si="274"/>
        <v>2113954.12</v>
      </c>
      <c r="W242" s="106">
        <f t="shared" ca="1" si="275"/>
        <v>2.2798282693409182</v>
      </c>
      <c r="X242" s="15">
        <f ca="1">_xll.DBRW($B$3,$Q$37,$Q$38,$Q$40,$Q$41,$Q$42,$P242,X$2,X$4,X$3)</f>
        <v>-747523.28</v>
      </c>
      <c r="Y242" s="15">
        <f ca="1">_xll.DBRW($B$3,$Q$37,$Q$38,$Q$40,$Q$41,$Q$42,$P242,Y$2,Y$4,Y$3)</f>
        <v>-191079.2</v>
      </c>
      <c r="Z242" s="15">
        <f ca="1">_xll.DBRW($B$3,$Q$37,$Q$38,$Q$40,$Q$41,$Q$42,$P242,Z$2,Z$4,Z$3)</f>
        <v>-10277.83</v>
      </c>
      <c r="AA242" s="15">
        <f ca="1">_xll.DBRW($B$3,$Q$37,$Q$38,$Q$40,$Q$41,$Q$42,$P242,AA$2,AA$4,AA$3)</f>
        <v>-1335630.6900000004</v>
      </c>
      <c r="AB242" s="15">
        <f ca="1">_xll.DBRW($B$3,$Q$37,$Q$38,$Q$40,$Q$41,$Q$42,$P242,AB$2,AB$4,AB$3)</f>
        <v>-760963.85999999987</v>
      </c>
      <c r="AC242" s="15">
        <f ca="1">_xll.DBRW($B$3,$Q$37,$Q$38,$Q$40,$Q$41,$Q$42,$P242,AC$2,AC$4,AC$3)</f>
        <v>-250034.77000000002</v>
      </c>
      <c r="AD242" s="15">
        <f ca="1">_xll.DBRW($B$3,$Q$37,$Q$38,$Q$40,$Q$41,$Q$42,$P242,AD$2,AD$4,AD$3)</f>
        <v>-55387.61</v>
      </c>
      <c r="AE242" s="15">
        <f ca="1">_xll.DBRW($B$3,$Q$37,$Q$38,$Q$40,$Q$41,$Q$42,$P242,AE$2,AE$4,AE$3)</f>
        <v>-1851.87</v>
      </c>
      <c r="AF242" s="15">
        <f ca="1">_xll.DBRW($B$3,$Q$37,$Q$38,$Q$40,$Q$41,$Q$42,$P242,AF$2,AF$4,AF$3)</f>
        <v>-350505.23</v>
      </c>
      <c r="AG242" s="15">
        <f ca="1">_xll.DBRW($B$3,$Q$37,$Q$38,$Q$40,$Q$41,$Q$42,$P242,AG$2,AG$4,AG$3)</f>
        <v>-184476.33000000002</v>
      </c>
      <c r="AH242" s="15">
        <f t="shared" ca="1" si="276"/>
        <v>-497488.51</v>
      </c>
      <c r="AI242" s="15">
        <f t="shared" ca="1" si="277"/>
        <v>-135691.59000000003</v>
      </c>
      <c r="AJ242" s="15">
        <f t="shared" ca="1" si="278"/>
        <v>-8425.9599999999991</v>
      </c>
      <c r="AK242" s="15">
        <f t="shared" ca="1" si="279"/>
        <v>-985125.46000000043</v>
      </c>
      <c r="AL242" s="15">
        <f t="shared" ca="1" si="280"/>
        <v>-576487.5299999998</v>
      </c>
      <c r="AM242" s="20"/>
      <c r="AN242" s="16">
        <f ca="1">_xll.DBRW($B$3,$Q$37,$Q$38,$Q$40,$Q$41,$Q$42,$P242,AN$2,AN$4,AN$3)</f>
        <v>0.2457990469686207</v>
      </c>
      <c r="AO242" s="16">
        <f ca="1">_xll.DBRW($B$3,$Q$37,$Q$38,$Q$40,$Q$41,$Q$42,$P242,AO$2,AO$4,AO$3)</f>
        <v>0.2696540722294174</v>
      </c>
      <c r="AP242" s="17">
        <f t="shared" ca="1" si="281"/>
        <v>2.3855025260796694</v>
      </c>
      <c r="AQ242" s="14">
        <f t="shared" ca="1" si="282"/>
        <v>72547.826964154607</v>
      </c>
      <c r="AR242" s="18">
        <f ca="1">_xll.DBRW($B$3,$Q$37,$Q$38,$Q$40,$Q$41,$Q$42,$P242,AR$2,AR$4,AR$3)</f>
        <v>16.249803106343879</v>
      </c>
      <c r="AS242" s="19">
        <f ca="1">_xll.DBRW($B$3,$Q$37,$Q$38,$Q$40,$Q$41,$Q$42,$P242,AS$2,AS$4,AS$3)</f>
        <v>1.1834070358222393</v>
      </c>
      <c r="AT242" s="18">
        <f ca="1">_xll.DBRW($B$3,$Q$37,$Q$38,$Q$40,$Q$41,$Q$42,$P242,AT$2,AT$4,AT$3)</f>
        <v>78.235174480674004</v>
      </c>
      <c r="AU242" s="15">
        <f ca="1">_xll.DBRW($B$3,$Q$37,$Q$38,$Q$40,$Q$41,$Q$42,$P242,AU$2,AU$4,AU$3)</f>
        <v>46001.99</v>
      </c>
      <c r="AV242" s="15">
        <f ca="1">_xll.DBRW($B$3,$Q$37,$Q$38,$Q$40,$Q$41,$Q$42,$P242,AV$2,AV$4,AV$3)</f>
        <v>38872.5</v>
      </c>
      <c r="AW242" s="18">
        <f ca="1">_xll.DBRW($B$3,$Q$37,$Q$38,$Q$40,$Q$41,$Q$42,$P242,AW$2,AW$4,AW$3)</f>
        <v>30.172401642598473</v>
      </c>
      <c r="AX242" s="19">
        <f ca="1">_xll.DBRW($B$3,$Q$37,$Q$38,$Q$40,$Q$41,$Q$42,$P242,AX$2,AX$4,AX$3)</f>
        <v>0.76563822356580336</v>
      </c>
      <c r="AY242" s="18">
        <f ca="1">_xll.DBRW($B$3,$Q$37,$Q$38,$Q$40,$Q$41,$Q$42,$P242,AY$2,AY$4,AY$3)</f>
        <v>85.669553600135998</v>
      </c>
      <c r="AZ242" s="15">
        <f ca="1">_xll.DBRW($B$3,$Q$37,$Q$38,$Q$40,$Q$41,$Q$42,$P242,AZ$2,AZ$4,AZ$3)</f>
        <v>8286.8700000000008</v>
      </c>
      <c r="BA242" s="15">
        <f ca="1">_xll.DBRW($B$3,$Q$37,$Q$38,$Q$40,$Q$41,$Q$42,$P242,BA$2,BA$4,BA$3)</f>
        <v>10823.48</v>
      </c>
      <c r="BB242" s="18">
        <f t="shared" ca="1" si="283"/>
        <v>-13.922598536254593</v>
      </c>
      <c r="BC242" s="18">
        <f t="shared" ca="1" si="284"/>
        <v>0.41776881225643592</v>
      </c>
      <c r="BD242" s="18">
        <f t="shared" ca="1" si="285"/>
        <v>-7.4343791194619939</v>
      </c>
      <c r="BE242" s="15">
        <f t="shared" ca="1" si="286"/>
        <v>640467.23863879847</v>
      </c>
      <c r="BF242" s="15">
        <f t="shared" ca="1" si="287"/>
        <v>-407884.43315329723</v>
      </c>
      <c r="BG242" s="15">
        <f t="shared" ca="1" si="288"/>
        <v>-71034.179971267877</v>
      </c>
      <c r="BH242" s="15">
        <f t="shared" ca="1" si="289"/>
        <v>-89000.798550078645</v>
      </c>
      <c r="BI242" s="15">
        <f t="shared" ca="1" si="290"/>
        <v>0</v>
      </c>
      <c r="BJ242" s="15">
        <f t="shared" ca="1" si="291"/>
        <v>72547.826964154723</v>
      </c>
      <c r="BK242" s="15">
        <f t="shared" ca="1" si="292"/>
        <v>-570036.33696415462</v>
      </c>
      <c r="BL242" s="15">
        <f t="shared" ca="1" si="293"/>
        <v>-497488.50999999989</v>
      </c>
      <c r="BM242" s="16">
        <f ca="1">_xll.DBRW($B$3,$Q$37,$Q$38,$Q$40,$Q$41,$Q$42,$P242,BM$2,BM$4,BM$3)</f>
        <v>6.2830264303643454E-2</v>
      </c>
      <c r="BN242" s="16">
        <f ca="1">_xll.DBRW($B$3,$Q$37,$Q$38,$Q$40,$Q$41,$Q$42,$P242,BN$2,BN$4,BN$3)</f>
        <v>5.9733670591313369E-2</v>
      </c>
      <c r="BO242" s="17">
        <f t="shared" ca="1" si="294"/>
        <v>-0.30965937123300857</v>
      </c>
      <c r="BP242" s="14">
        <f t="shared" ca="1" si="295"/>
        <v>-9417.3509507702838</v>
      </c>
      <c r="BQ242" s="15">
        <f ca="1">_xll.DBRW($B$3,$Q$37,$Q$38,$Q$40,$Q$41,$Q$42,$P242,BQ$2,BQ$4,BQ$3)</f>
        <v>0.37795329167680392</v>
      </c>
      <c r="BR242" s="15">
        <f ca="1">_xll.DBRW($B$3,$Q$37,$Q$38,$Q$40,$Q$41,$Q$42,$P242,BR$2,BR$4,BR$3)</f>
        <v>13.005672390507428</v>
      </c>
      <c r="BS242" s="15">
        <f ca="1">_xll.DBRW($B$3,$Q$37,$Q$38,$Q$40,$Q$41,$Q$42,$P242,BS$2,BS$4,BS$3)</f>
        <v>78.235174480674004</v>
      </c>
      <c r="BT242" s="15">
        <f ca="1">_xll.DBRW($B$3,$Q$37,$Q$38,$Q$40,$Q$41,$Q$42,$P242,BT$2,BT$4,BT$3)</f>
        <v>505563</v>
      </c>
      <c r="BU242" s="15">
        <f ca="1">_xll.DBRW($B$3,$Q$37,$Q$38,$Q$40,$Q$41,$Q$42,$P242,BU$2,BU$4,BU$3)</f>
        <v>38872.5</v>
      </c>
      <c r="BV242" s="15">
        <f ca="1">_xll.DBRW($B$3,$Q$37,$Q$38,$Q$40,$Q$41,$Q$42,$P242,BV$2,BV$4,BV$3)</f>
        <v>0.38311171518886655</v>
      </c>
      <c r="BW242" s="15">
        <f ca="1">_xll.DBRW($B$3,$Q$37,$Q$38,$Q$40,$Q$41,$Q$42,$P242,BW$2,BW$4,BW$3)</f>
        <v>13.357349022680321</v>
      </c>
      <c r="BX242" s="15">
        <f ca="1">_xll.DBRW($B$3,$Q$37,$Q$38,$Q$40,$Q$41,$Q$42,$P242,BX$2,BX$4,BX$3)</f>
        <v>85.669553600135998</v>
      </c>
      <c r="BY242" s="15">
        <f ca="1">_xll.DBRW($B$3,$Q$37,$Q$38,$Q$40,$Q$41,$Q$42,$P242,BY$2,BY$4,BY$3)</f>
        <v>144573</v>
      </c>
      <c r="BZ242" s="15">
        <f ca="1">_xll.DBRW($B$3,$Q$37,$Q$38,$Q$40,$Q$41,$Q$42,$P242,BZ$2,BZ$4,BZ$3)</f>
        <v>10823.48</v>
      </c>
      <c r="CA242" s="15">
        <f t="shared" ca="1" si="296"/>
        <v>-5.1584235120626376E-3</v>
      </c>
      <c r="CB242" s="15">
        <f t="shared" ca="1" si="297"/>
        <v>-0.35167663217289302</v>
      </c>
      <c r="CC242" s="15">
        <f t="shared" ca="1" si="298"/>
        <v>-7.4343791194619939</v>
      </c>
      <c r="CD242" s="15">
        <f t="shared" ca="1" si="299"/>
        <v>2607.9080660289233</v>
      </c>
      <c r="CE242" s="15">
        <f t="shared" ca="1" si="300"/>
        <v>5030.7953636751281</v>
      </c>
      <c r="CF242" s="15">
        <f t="shared" ca="1" si="301"/>
        <v>-18157.500434723439</v>
      </c>
      <c r="CG242" s="15">
        <f t="shared" ca="1" si="302"/>
        <v>1101.4460542490851</v>
      </c>
      <c r="CH242" s="15">
        <f t="shared" ca="1" si="303"/>
        <v>0</v>
      </c>
      <c r="CI242" s="15">
        <f t="shared" ca="1" si="304"/>
        <v>-9417.350950770302</v>
      </c>
      <c r="CJ242" s="15">
        <f t="shared" ca="1" si="305"/>
        <v>-126274.23904922974</v>
      </c>
      <c r="CK242" s="15">
        <f t="shared" ca="1" si="306"/>
        <v>-135691.59000000005</v>
      </c>
      <c r="CL242" s="16">
        <f ca="1">_xll.DBRW($B$3,$Q$37,$Q$38,$Q$40,$Q$41,$Q$42,$P242,CL$2,CL$4,CL$3)</f>
        <v>3.379534639918504E-3</v>
      </c>
      <c r="CM242" s="16">
        <f ca="1">_xll.DBRW($B$3,$Q$37,$Q$38,$Q$40,$Q$41,$Q$42,$P242,CM$2,CM$4,CM$3)</f>
        <v>1.9971793792498988E-3</v>
      </c>
      <c r="CN242" s="17">
        <f t="shared" ca="1" si="307"/>
        <v>-0.13823552606686051</v>
      </c>
      <c r="CO242" s="14">
        <f t="shared" ca="1" si="308"/>
        <v>-4204.0144228556328</v>
      </c>
      <c r="CP242" s="15">
        <f ca="1">_xll.DBRW($B$3,$Q$37,$Q$38,$Q$40,$Q$41,$Q$42,$P242,CP$2,CP$4,CP$3)</f>
        <v>0</v>
      </c>
      <c r="CQ242" s="15">
        <f ca="1">_xll.DBRW($B$3,$Q$37,$Q$38,$Q$40,$Q$41,$Q$42,$P242,CQ$2,CQ$4,CQ$3)</f>
        <v>0</v>
      </c>
      <c r="CR242" s="15">
        <f ca="1">_xll.DBRW($B$3,$Q$37,$Q$38,$Q$40,$Q$41,$Q$42,$P242,CR$2,CR$4,CR$3)</f>
        <v>0</v>
      </c>
      <c r="CS242" s="15">
        <f ca="1">_xll.DBRW($B$3,$Q$37,$Q$38,$Q$40,$Q$41,$Q$42,$P242,CS$2,CS$4,CS$3)</f>
        <v>0</v>
      </c>
      <c r="CT242" s="15">
        <f ca="1">_xll.DBRW($B$3,$Q$37,$Q$38,$Q$40,$Q$41,$Q$42,$P242,CT$2,CT$4,CT$3)</f>
        <v>0</v>
      </c>
      <c r="CU242" s="15">
        <f ca="1">_xll.DBRW($B$3,$Q$37,$Q$38,$Q$40,$Q$41,$Q$42,$P242,CU$2,CU$4,CU$3)</f>
        <v>0</v>
      </c>
      <c r="CV242" s="15">
        <f ca="1">_xll.DBRW($B$3,$Q$37,$Q$38,$Q$40,$Q$41,$Q$42,$P242,CV$2,CV$4,CV$3)</f>
        <v>0</v>
      </c>
      <c r="CW242" s="15">
        <f ca="1">_xll.DBRW($B$3,$Q$37,$Q$38,$Q$40,$Q$41,$Q$42,$P242,CW$2,CW$4,CW$3)</f>
        <v>0</v>
      </c>
      <c r="CX242" s="15">
        <f ca="1">_xll.DBRW($B$3,$Q$37,$Q$38,$Q$40,$Q$41,$Q$42,$P242,CX$2,CX$4,CX$3)</f>
        <v>0</v>
      </c>
      <c r="CY242" s="15">
        <f ca="1">_xll.DBRW($B$3,$Q$37,$Q$38,$Q$40,$Q$41,$Q$42,$P242,CY$2,CY$4,CY$3)</f>
        <v>0</v>
      </c>
      <c r="CZ242" s="15">
        <f t="shared" ca="1" si="309"/>
        <v>0</v>
      </c>
      <c r="DA242" s="15">
        <f t="shared" ca="1" si="310"/>
        <v>0</v>
      </c>
      <c r="DB242" s="15">
        <f t="shared" ca="1" si="311"/>
        <v>0</v>
      </c>
      <c r="DC242" s="15">
        <f t="shared" ca="1" si="312"/>
        <v>0</v>
      </c>
      <c r="DD242" s="15">
        <f t="shared" ca="1" si="313"/>
        <v>0</v>
      </c>
      <c r="DE242" s="15">
        <f t="shared" ca="1" si="314"/>
        <v>0</v>
      </c>
      <c r="DF242" s="15">
        <f t="shared" ca="1" si="315"/>
        <v>0</v>
      </c>
      <c r="DG242" s="15">
        <f t="shared" ca="1" si="316"/>
        <v>-4204.0144228556328</v>
      </c>
      <c r="DH242" s="15">
        <f t="shared" ca="1" si="317"/>
        <v>-4204.0144228556328</v>
      </c>
      <c r="DI242" s="15">
        <f t="shared" ca="1" si="318"/>
        <v>-4221.9455771443663</v>
      </c>
      <c r="DJ242" s="15">
        <f t="shared" ca="1" si="319"/>
        <v>-8425.9599999999991</v>
      </c>
      <c r="DK242" s="16">
        <f ca="1">_xll.DBRW($B$3,$Q$37,$Q$38,$Q$40,$Q$41,$Q$42,$P242,DK$2,DK$4,DK$3)</f>
        <v>0.4391792998126311</v>
      </c>
      <c r="DL242" s="16">
        <f ca="1">_xll.DBRW($B$3,$Q$37,$Q$38,$Q$40,$Q$41,$Q$42,$P242,DL$2,DL$4,DL$3)</f>
        <v>0.37800807706547596</v>
      </c>
      <c r="DM242" s="17">
        <f t="shared" ca="1" si="320"/>
        <v>-6.1171222747155145</v>
      </c>
      <c r="DN242" s="14">
        <f t="shared" ca="1" si="321"/>
        <v>-186033.72809415997</v>
      </c>
      <c r="DO242" s="15">
        <f ca="1">_xll.DBRW($B$3,$Q$37,$Q$38,$Q$40,$Q$41,$Q$42,$P242,DO$2,DO$4,DO$3)</f>
        <v>0</v>
      </c>
      <c r="DP242" s="15">
        <f ca="1">_xll.DBRW($B$3,$Q$37,$Q$38,$Q$40,$Q$41,$Q$42,$P242,DP$2,DP$4,DP$3)</f>
        <v>0</v>
      </c>
      <c r="DQ242" s="15">
        <f ca="1">_xll.DBRW($B$3,$Q$37,$Q$38,$Q$40,$Q$41,$Q$42,$P242,DQ$2,DQ$4,DQ$3)</f>
        <v>0</v>
      </c>
      <c r="DR242" s="15">
        <f ca="1">_xll.DBRW($B$3,$Q$37,$Q$38,$Q$40,$Q$41,$Q$42,$P242,DR$2,DR$4,DR$3)</f>
        <v>0</v>
      </c>
      <c r="DS242" s="15">
        <f ca="1">_xll.DBRW($B$3,$Q$37,$Q$38,$Q$40,$Q$41,$Q$42,$P242,DS$2,DS$4,DS$3)</f>
        <v>0</v>
      </c>
      <c r="DT242" s="15">
        <f ca="1">_xll.DBRW($B$3,$Q$37,$Q$38,$Q$40,$Q$41,$Q$42,$P242,DT$2,DT$4,DT$3)</f>
        <v>0</v>
      </c>
      <c r="DU242" s="15">
        <f ca="1">_xll.DBRW($B$3,$Q$37,$Q$38,$Q$40,$Q$41,$Q$42,$P242,DU$2,DU$4,DU$3)</f>
        <v>0</v>
      </c>
      <c r="DV242" s="15">
        <f ca="1">_xll.DBRW($B$3,$Q$37,$Q$38,$Q$40,$Q$41,$Q$42,$P242,DV$2,DV$4,DV$3)</f>
        <v>0</v>
      </c>
      <c r="DW242" s="15">
        <f ca="1">_xll.DBRW($B$3,$Q$37,$Q$38,$Q$40,$Q$41,$Q$42,$P242,DW$2,DW$4,DW$3)</f>
        <v>0</v>
      </c>
      <c r="DX242" s="15">
        <f ca="1">_xll.DBRW($B$3,$Q$37,$Q$38,$Q$40,$Q$41,$Q$42,$P242,DX$2,DX$4,DX$3)</f>
        <v>0</v>
      </c>
      <c r="DY242" s="15">
        <f t="shared" ca="1" si="322"/>
        <v>0</v>
      </c>
      <c r="DZ242" s="15">
        <f t="shared" ca="1" si="323"/>
        <v>0</v>
      </c>
      <c r="EA242" s="15">
        <f t="shared" ca="1" si="324"/>
        <v>0</v>
      </c>
      <c r="EB242" s="15">
        <f t="shared" ca="1" si="325"/>
        <v>0</v>
      </c>
      <c r="EC242" s="15">
        <f t="shared" ca="1" si="326"/>
        <v>0</v>
      </c>
      <c r="ED242" s="15">
        <f t="shared" ca="1" si="327"/>
        <v>0</v>
      </c>
      <c r="EE242" s="15">
        <f t="shared" ca="1" si="328"/>
        <v>0</v>
      </c>
      <c r="EF242" s="15">
        <f t="shared" ca="1" si="329"/>
        <v>-186033.72809415997</v>
      </c>
      <c r="EG242" s="15">
        <f t="shared" ca="1" si="330"/>
        <v>-186033.72809415997</v>
      </c>
      <c r="EH242" s="15">
        <f t="shared" ca="1" si="331"/>
        <v>-799091.73190584045</v>
      </c>
      <c r="EI242" s="15">
        <f t="shared" ca="1" si="332"/>
        <v>-985125.46000000043</v>
      </c>
      <c r="EJ242" s="16">
        <f ca="1">_xll.DBRW($B$3,$Q$37,$Q$38,$Q$40,$Q$41,$Q$42,$P242,EJ$2,EJ$4,EJ$3)</f>
        <v>0.25021855047185004</v>
      </c>
      <c r="EK242" s="16">
        <f ca="1">_xll.DBRW($B$3,$Q$37,$Q$38,$Q$40,$Q$41,$Q$42,$P242,EK$2,EK$4,EK$3)</f>
        <v>0.19895150428253577</v>
      </c>
      <c r="EL242" s="17">
        <f t="shared" ca="1" si="333"/>
        <v>-5.1267046189314271</v>
      </c>
      <c r="EM242" s="14">
        <f t="shared" ca="1" si="334"/>
        <v>-155913.17784173565</v>
      </c>
      <c r="EN242" s="15">
        <f ca="1">_xll.DBRW($B$3,$Q$37,$Q$38,$Q$40,$Q$41,$Q$42,$P242,EN$2,EN$4,EN$3)</f>
        <v>19.57589195446652</v>
      </c>
      <c r="EO242" s="15">
        <f ca="1">_xll.DBRW($B$3,$Q$37,$Q$38,$Q$40,$Q$41,$Q$42,$P242,EO$2,EO$4,EO$3)</f>
        <v>1</v>
      </c>
      <c r="EP242" s="15">
        <f ca="1">_xll.DBRW($B$3,$Q$37,$Q$38,$Q$40,$Q$41,$Q$42,$P242,EP$2,EP$4,EP$3)</f>
        <v>78.235174480674004</v>
      </c>
      <c r="EQ242" s="15">
        <f ca="1">_xll.DBRW($B$3,$Q$37,$Q$38,$Q$40,$Q$41,$Q$42,$P242,EQ$2,EQ$4,EQ$3)</f>
        <v>38872.5</v>
      </c>
      <c r="ER242" s="15">
        <f ca="1">_xll.DBRW($B$3,$Q$37,$Q$38,$Q$40,$Q$41,$Q$42,$P242,ER$2,ER$4,ER$3)</f>
        <v>38872.5</v>
      </c>
      <c r="ES242" s="15">
        <f ca="1">_xll.DBRW($B$3,$Q$37,$Q$38,$Q$40,$Q$41,$Q$42,$P242,ES$2,ES$4,ES$3)</f>
        <v>17.044086559960384</v>
      </c>
      <c r="ET242" s="15">
        <f ca="1">_xll.DBRW($B$3,$Q$37,$Q$38,$Q$40,$Q$41,$Q$42,$P242,ET$2,ET$4,ET$3)</f>
        <v>1</v>
      </c>
      <c r="EU242" s="15">
        <f ca="1">_xll.DBRW($B$3,$Q$37,$Q$38,$Q$40,$Q$41,$Q$42,$P242,EU$2,EU$4,EU$3)</f>
        <v>85.669553600135998</v>
      </c>
      <c r="EV242" s="15">
        <f ca="1">_xll.DBRW($B$3,$Q$37,$Q$38,$Q$40,$Q$41,$Q$42,$P242,EV$2,EV$4,EV$3)</f>
        <v>10823.48</v>
      </c>
      <c r="EW242" s="15">
        <f ca="1">_xll.DBRW($B$3,$Q$37,$Q$38,$Q$40,$Q$41,$Q$42,$P242,EW$2,EW$4,EW$3)</f>
        <v>10823.48</v>
      </c>
      <c r="EX242" s="15">
        <f t="shared" ca="1" si="335"/>
        <v>2.5318053945061365</v>
      </c>
      <c r="EY242" s="15">
        <f t="shared" ca="1" si="336"/>
        <v>0</v>
      </c>
      <c r="EZ242" s="15">
        <f t="shared" ca="1" si="337"/>
        <v>-7.4343791194619939</v>
      </c>
      <c r="FA242" s="15">
        <f t="shared" ca="1" si="338"/>
        <v>-98417.605197939789</v>
      </c>
      <c r="FB242" s="15">
        <f t="shared" ca="1" si="339"/>
        <v>0</v>
      </c>
      <c r="FC242" s="15">
        <f t="shared" ca="1" si="340"/>
        <v>-72311.385115485216</v>
      </c>
      <c r="FD242" s="15">
        <f t="shared" ca="1" si="341"/>
        <v>14815.812471689365</v>
      </c>
      <c r="FE242" s="15">
        <f t="shared" ca="1" si="342"/>
        <v>0</v>
      </c>
      <c r="FF242" s="15">
        <f t="shared" ca="1" si="343"/>
        <v>-155913.17784173565</v>
      </c>
      <c r="FG242" s="15">
        <f t="shared" ca="1" si="344"/>
        <v>-420574.35215826414</v>
      </c>
      <c r="FH242" s="15">
        <f t="shared" ca="1" si="345"/>
        <v>-576487.5299999998</v>
      </c>
      <c r="FI242" s="20"/>
      <c r="FJ242" s="85">
        <f t="shared" ca="1" si="346"/>
        <v>-1920198.6056546336</v>
      </c>
      <c r="FK242" s="21"/>
      <c r="FL242" s="22"/>
      <c r="FM242" s="104">
        <f ca="1">_xll.DBRW($B$3,$Q$37,$Q$38,$Q$40,$Q$41,$Q$42,$P242,FM$2,FM$4,FM$3)</f>
        <v>-4278.0400000006539</v>
      </c>
      <c r="FN242" s="105">
        <f t="shared" ca="1" si="347"/>
        <v>-1.4066961966640007E-3</v>
      </c>
      <c r="FO242" s="104">
        <f ca="1">_xll.DBRW($B$3,$Q$37,$Q$38,$Q$40,$Q$41,$Q$42,$P242,FO$2,FO$4,FO$3)</f>
        <v>84986.889999999767</v>
      </c>
      <c r="FP242" s="105">
        <f t="shared" ca="1" si="348"/>
        <v>9.1655496452007407E-2</v>
      </c>
      <c r="FQ242" s="86">
        <f t="shared" ca="1" si="349"/>
        <v>-89264.930000000415</v>
      </c>
      <c r="FR242" s="103">
        <f t="shared" ca="1" si="350"/>
        <v>-9.3062192648671402</v>
      </c>
      <c r="FS242" s="23"/>
      <c r="FU242" s="37"/>
      <c r="FV242" s="37"/>
      <c r="FW242" s="37"/>
      <c r="FX242" s="37"/>
      <c r="FY242" s="37"/>
      <c r="FZ242" s="37"/>
      <c r="GA242" s="37"/>
      <c r="GB242" s="37"/>
      <c r="GC242" s="37"/>
      <c r="GD242" s="37"/>
      <c r="GE242" s="37"/>
      <c r="GF242" s="37"/>
      <c r="GG242" s="37"/>
    </row>
    <row r="243" spans="1:189" ht="15" customHeight="1" x14ac:dyDescent="0.25">
      <c r="A243">
        <f t="shared" ca="1" si="272"/>
        <v>1</v>
      </c>
      <c r="C243" s="30"/>
      <c r="D243" s="30"/>
      <c r="E243" s="30">
        <f t="shared" ca="1" si="352"/>
        <v>0</v>
      </c>
      <c r="F243" s="30"/>
      <c r="G243" s="30"/>
      <c r="H243" s="30"/>
      <c r="I243" s="30">
        <f t="shared" ca="1" si="351"/>
        <v>0</v>
      </c>
      <c r="J243" s="30">
        <f t="shared" ca="1" si="273"/>
        <v>0</v>
      </c>
      <c r="K243" s="4"/>
      <c r="L243" s="9"/>
      <c r="M243" s="10"/>
      <c r="N243" s="9"/>
      <c r="O243" s="11"/>
      <c r="P243" s="130" t="s">
        <v>374</v>
      </c>
      <c r="Q243" s="130"/>
      <c r="R243" s="12"/>
      <c r="S243" s="13"/>
      <c r="T243" s="84">
        <f ca="1">_xll.DBRW($B$3,$Q$37,$Q$38,$Q$40,$Q$41,$Q$42,$P243,T$2,T$4,T$3)</f>
        <v>4735927.040000001</v>
      </c>
      <c r="U243" s="84">
        <f ca="1">_xll.DBRW($B$3,$Q$37,$Q$38,$Q$40,$Q$41,$Q$42,$P243,U$2,U$4,U$3)</f>
        <v>2581420.63</v>
      </c>
      <c r="V243" s="85">
        <f t="shared" ca="1" si="274"/>
        <v>2154506.4100000011</v>
      </c>
      <c r="W243" s="106">
        <f t="shared" ca="1" si="275"/>
        <v>0.83462043533757657</v>
      </c>
      <c r="X243" s="15">
        <f ca="1">_xll.DBRW($B$3,$Q$37,$Q$38,$Q$40,$Q$41,$Q$42,$P243,X$2,X$4,X$3)</f>
        <v>-2308175.59</v>
      </c>
      <c r="Y243" s="15">
        <f ca="1">_xll.DBRW($B$3,$Q$37,$Q$38,$Q$40,$Q$41,$Q$42,$P243,Y$2,Y$4,Y$3)</f>
        <v>-529940.45000000007</v>
      </c>
      <c r="Z243" s="15">
        <f ca="1">_xll.DBRW($B$3,$Q$37,$Q$38,$Q$40,$Q$41,$Q$42,$P243,Z$2,Z$4,Z$3)</f>
        <v>-422024.93</v>
      </c>
      <c r="AA243" s="15">
        <f ca="1">_xll.DBRW($B$3,$Q$37,$Q$38,$Q$40,$Q$41,$Q$42,$P243,AA$2,AA$4,AA$3)</f>
        <v>-3911.21</v>
      </c>
      <c r="AB243" s="15">
        <f ca="1">_xll.DBRW($B$3,$Q$37,$Q$38,$Q$40,$Q$41,$Q$42,$P243,AB$2,AB$4,AB$3)</f>
        <v>-1077487.2400000002</v>
      </c>
      <c r="AC243" s="15">
        <f ca="1">_xll.DBRW($B$3,$Q$37,$Q$38,$Q$40,$Q$41,$Q$42,$P243,AC$2,AC$4,AC$3)</f>
        <v>-1311273.8700000001</v>
      </c>
      <c r="AD243" s="15">
        <f ca="1">_xll.DBRW($B$3,$Q$37,$Q$38,$Q$40,$Q$41,$Q$42,$P243,AD$2,AD$4,AD$3)</f>
        <v>-281570.57</v>
      </c>
      <c r="AE243" s="15">
        <f ca="1">_xll.DBRW($B$3,$Q$37,$Q$38,$Q$40,$Q$41,$Q$42,$P243,AE$2,AE$4,AE$3)</f>
        <v>-291968.91999999993</v>
      </c>
      <c r="AF243" s="15">
        <f ca="1">_xll.DBRW($B$3,$Q$37,$Q$38,$Q$40,$Q$41,$Q$42,$P243,AF$2,AF$4,AF$3)</f>
        <v>-4768.82</v>
      </c>
      <c r="AG243" s="15">
        <f ca="1">_xll.DBRW($B$3,$Q$37,$Q$38,$Q$40,$Q$41,$Q$42,$P243,AG$2,AG$4,AG$3)</f>
        <v>-597194.64</v>
      </c>
      <c r="AH243" s="15">
        <f t="shared" ca="1" si="276"/>
        <v>-996901.71999999974</v>
      </c>
      <c r="AI243" s="15">
        <f t="shared" ca="1" si="277"/>
        <v>-248369.88000000006</v>
      </c>
      <c r="AJ243" s="15">
        <f t="shared" ca="1" si="278"/>
        <v>-130056.01000000007</v>
      </c>
      <c r="AK243" s="15">
        <f t="shared" ca="1" si="279"/>
        <v>857.60999999999967</v>
      </c>
      <c r="AL243" s="15">
        <f t="shared" ca="1" si="280"/>
        <v>-480292.60000000021</v>
      </c>
      <c r="AM243" s="20"/>
      <c r="AN243" s="16">
        <f ca="1">_xll.DBRW($B$3,$Q$37,$Q$38,$Q$40,$Q$41,$Q$42,$P243,AN$2,AN$4,AN$3)</f>
        <v>0.48737566489199957</v>
      </c>
      <c r="AO243" s="16">
        <f ca="1">_xll.DBRW($B$3,$Q$37,$Q$38,$Q$40,$Q$41,$Q$42,$P243,AO$2,AO$4,AO$3)</f>
        <v>0.50796598383115898</v>
      </c>
      <c r="AP243" s="17">
        <f t="shared" ca="1" si="281"/>
        <v>2.0590318939159413</v>
      </c>
      <c r="AQ243" s="14">
        <f t="shared" ca="1" si="282"/>
        <v>97514.248226189055</v>
      </c>
      <c r="AR243" s="18">
        <f ca="1">_xll.DBRW($B$3,$Q$37,$Q$38,$Q$40,$Q$41,$Q$42,$P243,AR$2,AR$4,AR$3)</f>
        <v>39439.138658692864</v>
      </c>
      <c r="AS243" s="19">
        <f ca="1">_xll.DBRW($B$3,$Q$37,$Q$38,$Q$40,$Q$41,$Q$42,$P243,AS$2,AS$4,AS$3)</f>
        <v>1.1133114190274004E-4</v>
      </c>
      <c r="AT243" s="18">
        <f ca="1">_xll.DBRW($B$3,$Q$37,$Q$38,$Q$40,$Q$41,$Q$42,$P243,AT$2,AT$4,AT$3)</f>
        <v>9.0090758706751597</v>
      </c>
      <c r="AU243" s="15">
        <f ca="1">_xll.DBRW($B$3,$Q$37,$Q$38,$Q$40,$Q$41,$Q$42,$P243,AU$2,AU$4,AU$3)</f>
        <v>58.524999999999999</v>
      </c>
      <c r="AV243" s="15">
        <f ca="1">_xll.DBRW($B$3,$Q$37,$Q$38,$Q$40,$Q$41,$Q$42,$P243,AV$2,AV$4,AV$3)</f>
        <v>525684</v>
      </c>
      <c r="AW243" s="18">
        <f ca="1">_xll.DBRW($B$3,$Q$37,$Q$38,$Q$40,$Q$41,$Q$42,$P243,AW$2,AW$4,AW$3)</f>
        <v>22220.037830567355</v>
      </c>
      <c r="AX243" s="19">
        <f ca="1">_xll.DBRW($B$3,$Q$37,$Q$38,$Q$40,$Q$41,$Q$42,$P243,AX$2,AX$4,AX$3)</f>
        <v>7.3144948481464365E-5</v>
      </c>
      <c r="AY243" s="18">
        <f ca="1">_xll.DBRW($B$3,$Q$37,$Q$38,$Q$40,$Q$41,$Q$42,$P243,AY$2,AY$4,AY$3)</f>
        <v>3.1995912602550578</v>
      </c>
      <c r="AZ243" s="15">
        <f ca="1">_xll.DBRW($B$3,$Q$37,$Q$38,$Q$40,$Q$41,$Q$42,$P243,AZ$2,AZ$4,AZ$3)</f>
        <v>59.013125000000002</v>
      </c>
      <c r="BA243" s="15">
        <f ca="1">_xll.DBRW($B$3,$Q$37,$Q$38,$Q$40,$Q$41,$Q$42,$P243,BA$2,BA$4,BA$3)</f>
        <v>806797</v>
      </c>
      <c r="BB243" s="18">
        <f t="shared" ca="1" si="283"/>
        <v>17219.100828125509</v>
      </c>
      <c r="BC243" s="18">
        <f t="shared" ca="1" si="284"/>
        <v>3.8186193421275676E-5</v>
      </c>
      <c r="BD243" s="18">
        <f t="shared" ca="1" si="285"/>
        <v>5.8094846104201014</v>
      </c>
      <c r="BE243" s="15">
        <f t="shared" ca="1" si="286"/>
        <v>-1007747.8759660454</v>
      </c>
      <c r="BF243" s="15">
        <f t="shared" ca="1" si="287"/>
        <v>-1205010.6174091126</v>
      </c>
      <c r="BG243" s="15">
        <f t="shared" ca="1" si="288"/>
        <v>1488422.4265332348</v>
      </c>
      <c r="BH243" s="15">
        <f t="shared" ca="1" si="289"/>
        <v>821850.31506811222</v>
      </c>
      <c r="BI243" s="15">
        <f t="shared" ca="1" si="290"/>
        <v>0</v>
      </c>
      <c r="BJ243" s="15">
        <f t="shared" ca="1" si="291"/>
        <v>97514.248226189055</v>
      </c>
      <c r="BK243" s="15">
        <f t="shared" ca="1" si="292"/>
        <v>-1094415.9682261888</v>
      </c>
      <c r="BL243" s="15">
        <f t="shared" ca="1" si="293"/>
        <v>-996901.71999999974</v>
      </c>
      <c r="BM243" s="16">
        <f ca="1">_xll.DBRW($B$3,$Q$37,$Q$38,$Q$40,$Q$41,$Q$42,$P243,BM$2,BM$4,BM$3)</f>
        <v>0.11189793371478965</v>
      </c>
      <c r="BN243" s="16">
        <f ca="1">_xll.DBRW($B$3,$Q$37,$Q$38,$Q$40,$Q$41,$Q$42,$P243,BN$2,BN$4,BN$3)</f>
        <v>0.10907581923214119</v>
      </c>
      <c r="BO243" s="17">
        <f t="shared" ca="1" si="294"/>
        <v>-0.28221144826484634</v>
      </c>
      <c r="BP243" s="14">
        <f t="shared" ca="1" si="295"/>
        <v>-13365.328288350487</v>
      </c>
      <c r="BQ243" s="15">
        <f ca="1">_xll.DBRW($B$3,$Q$37,$Q$38,$Q$40,$Q$41,$Q$42,$P243,BQ$2,BQ$4,BQ$3)</f>
        <v>1.0080969746083199</v>
      </c>
      <c r="BR243" s="15">
        <f ca="1">_xll.DBRW($B$3,$Q$37,$Q$38,$Q$40,$Q$41,$Q$42,$P243,BR$2,BR$4,BR$3)</f>
        <v>1</v>
      </c>
      <c r="BS243" s="15">
        <f ca="1">_xll.DBRW($B$3,$Q$37,$Q$38,$Q$40,$Q$41,$Q$42,$P243,BS$2,BS$4,BS$3)</f>
        <v>9.0090758706751597</v>
      </c>
      <c r="BT243" s="15">
        <f ca="1">_xll.DBRW($B$3,$Q$37,$Q$38,$Q$40,$Q$41,$Q$42,$P243,BT$2,BT$4,BT$3)</f>
        <v>525684</v>
      </c>
      <c r="BU243" s="15">
        <f ca="1">_xll.DBRW($B$3,$Q$37,$Q$38,$Q$40,$Q$41,$Q$42,$P243,BU$2,BU$4,BU$3)</f>
        <v>525684</v>
      </c>
      <c r="BV243" s="15">
        <f ca="1">_xll.DBRW($B$3,$Q$37,$Q$38,$Q$40,$Q$41,$Q$42,$P243,BV$2,BV$4,BV$3)</f>
        <v>0.34899803792031947</v>
      </c>
      <c r="BW243" s="15">
        <f ca="1">_xll.DBRW($B$3,$Q$37,$Q$38,$Q$40,$Q$41,$Q$42,$P243,BW$2,BW$4,BW$3)</f>
        <v>1</v>
      </c>
      <c r="BX243" s="15">
        <f ca="1">_xll.DBRW($B$3,$Q$37,$Q$38,$Q$40,$Q$41,$Q$42,$P243,BX$2,BX$4,BX$3)</f>
        <v>3.1995912602550578</v>
      </c>
      <c r="BY243" s="15">
        <f ca="1">_xll.DBRW($B$3,$Q$37,$Q$38,$Q$40,$Q$41,$Q$42,$P243,BY$2,BY$4,BY$3)</f>
        <v>806797</v>
      </c>
      <c r="BZ243" s="15">
        <f ca="1">_xll.DBRW($B$3,$Q$37,$Q$38,$Q$40,$Q$41,$Q$42,$P243,BZ$2,BZ$4,BZ$3)</f>
        <v>806797</v>
      </c>
      <c r="CA243" s="15">
        <f t="shared" ca="1" si="296"/>
        <v>0.65909893668800046</v>
      </c>
      <c r="CB243" s="15">
        <f t="shared" ca="1" si="297"/>
        <v>0</v>
      </c>
      <c r="CC243" s="15">
        <f t="shared" ca="1" si="298"/>
        <v>5.8094846104201014</v>
      </c>
      <c r="CD243" s="15">
        <f t="shared" ca="1" si="299"/>
        <v>-346477.76543389482</v>
      </c>
      <c r="CE243" s="15">
        <f t="shared" ca="1" si="300"/>
        <v>0</v>
      </c>
      <c r="CF243" s="15">
        <f t="shared" ca="1" si="301"/>
        <v>341731.04244080256</v>
      </c>
      <c r="CG243" s="15">
        <f t="shared" ca="1" si="302"/>
        <v>-8618.6052952582249</v>
      </c>
      <c r="CH243" s="15">
        <f t="shared" ca="1" si="303"/>
        <v>0</v>
      </c>
      <c r="CI243" s="15">
        <f t="shared" ca="1" si="304"/>
        <v>-13365.328288350487</v>
      </c>
      <c r="CJ243" s="15">
        <f t="shared" ca="1" si="305"/>
        <v>-235004.55171164958</v>
      </c>
      <c r="CK243" s="15">
        <f t="shared" ca="1" si="306"/>
        <v>-248369.88000000006</v>
      </c>
      <c r="CL243" s="16">
        <f ca="1">_xll.DBRW($B$3,$Q$37,$Q$38,$Q$40,$Q$41,$Q$42,$P243,CL$2,CL$4,CL$3)</f>
        <v>8.9111366462267097E-2</v>
      </c>
      <c r="CM243" s="16">
        <f ca="1">_xll.DBRW($B$3,$Q$37,$Q$38,$Q$40,$Q$41,$Q$42,$P243,CM$2,CM$4,CM$3)</f>
        <v>0.11310396942167458</v>
      </c>
      <c r="CN243" s="17">
        <f t="shared" ca="1" si="307"/>
        <v>2.3992602959407487</v>
      </c>
      <c r="CO243" s="14">
        <f t="shared" ca="1" si="308"/>
        <v>113627.21711544195</v>
      </c>
      <c r="CP243" s="15">
        <f ca="1">_xll.DBRW($B$3,$Q$37,$Q$38,$Q$40,$Q$41,$Q$42,$P243,CP$2,CP$4,CP$3)</f>
        <v>1.9757531584630279</v>
      </c>
      <c r="CQ243" s="15">
        <f ca="1">_xll.DBRW($B$3,$Q$37,$Q$38,$Q$40,$Q$41,$Q$42,$P243,CQ$2,CQ$4,CQ$3)</f>
        <v>0.40633166038951074</v>
      </c>
      <c r="CR243" s="15">
        <f ca="1">_xll.DBRW($B$3,$Q$37,$Q$38,$Q$40,$Q$41,$Q$42,$P243,CR$2,CR$4,CR$3)</f>
        <v>9.0090758706751597</v>
      </c>
      <c r="CS243" s="15">
        <f ca="1">_xll.DBRW($B$3,$Q$37,$Q$38,$Q$40,$Q$41,$Q$42,$P243,CS$2,CS$4,CS$3)</f>
        <v>213602.05256019958</v>
      </c>
      <c r="CT243" s="15">
        <f ca="1">_xll.DBRW($B$3,$Q$37,$Q$38,$Q$40,$Q$41,$Q$42,$P243,CT$2,CT$4,CT$3)</f>
        <v>525684</v>
      </c>
      <c r="CU243" s="15">
        <f ca="1">_xll.DBRW($B$3,$Q$37,$Q$38,$Q$40,$Q$41,$Q$42,$P243,CU$2,CU$4,CU$3)</f>
        <v>0.93163190304636145</v>
      </c>
      <c r="CV243" s="15">
        <f ca="1">_xll.DBRW($B$3,$Q$37,$Q$38,$Q$40,$Q$41,$Q$42,$P243,CV$2,CV$4,CV$3)</f>
        <v>0.38844362336498528</v>
      </c>
      <c r="CW243" s="15">
        <f ca="1">_xll.DBRW($B$3,$Q$37,$Q$38,$Q$40,$Q$41,$Q$42,$P243,CW$2,CW$4,CW$3)</f>
        <v>3.1995912602550578</v>
      </c>
      <c r="CX243" s="15">
        <f ca="1">_xll.DBRW($B$3,$Q$37,$Q$38,$Q$40,$Q$41,$Q$42,$P243,CX$2,CX$4,CX$3)</f>
        <v>313395.15000000002</v>
      </c>
      <c r="CY243" s="15">
        <f ca="1">_xll.DBRW($B$3,$Q$37,$Q$38,$Q$40,$Q$41,$Q$42,$P243,CY$2,CY$4,CY$3)</f>
        <v>806797</v>
      </c>
      <c r="CZ243" s="15">
        <f t="shared" ca="1" si="309"/>
        <v>1.0441212554166666</v>
      </c>
      <c r="DA243" s="15">
        <f t="shared" ca="1" si="310"/>
        <v>1.7888037024525461E-2</v>
      </c>
      <c r="DB243" s="15">
        <f t="shared" ca="1" si="311"/>
        <v>5.8094846104201014</v>
      </c>
      <c r="DC243" s="15">
        <f t="shared" ca="1" si="312"/>
        <v>-223026.44327873239</v>
      </c>
      <c r="DD243" s="15">
        <f t="shared" ca="1" si="313"/>
        <v>-19434.47419143104</v>
      </c>
      <c r="DE243" s="15">
        <f t="shared" ca="1" si="314"/>
        <v>272141.93456058454</v>
      </c>
      <c r="DF243" s="15">
        <f t="shared" ca="1" si="315"/>
        <v>83946.200025020837</v>
      </c>
      <c r="DG243" s="15">
        <f t="shared" ca="1" si="316"/>
        <v>0</v>
      </c>
      <c r="DH243" s="15">
        <f t="shared" ca="1" si="317"/>
        <v>113627.21711544195</v>
      </c>
      <c r="DI243" s="15">
        <f t="shared" ca="1" si="318"/>
        <v>-243683.22711544202</v>
      </c>
      <c r="DJ243" s="15">
        <f t="shared" ca="1" si="319"/>
        <v>-130056.01000000007</v>
      </c>
      <c r="DK243" s="16">
        <f ca="1">_xll.DBRW($B$3,$Q$37,$Q$38,$Q$40,$Q$41,$Q$42,$P243,DK$2,DK$4,DK$3)</f>
        <v>8.258594287803892E-4</v>
      </c>
      <c r="DL243" s="16">
        <f ca="1">_xll.DBRW($B$3,$Q$37,$Q$38,$Q$40,$Q$41,$Q$42,$P243,DL$2,DL$4,DL$3)</f>
        <v>1.8473626283834262E-3</v>
      </c>
      <c r="DM243" s="17">
        <f t="shared" ca="1" si="320"/>
        <v>0.1021503199603037</v>
      </c>
      <c r="DN243" s="14">
        <f t="shared" ca="1" si="321"/>
        <v>4837.7646244465413</v>
      </c>
      <c r="DO243" s="15">
        <f ca="1">_xll.DBRW($B$3,$Q$37,$Q$38,$Q$40,$Q$41,$Q$42,$P243,DO$2,DO$4,DO$3)</f>
        <v>8.7536916393327127E-3</v>
      </c>
      <c r="DP243" s="15">
        <f ca="1">_xll.DBRW($B$3,$Q$37,$Q$38,$Q$40,$Q$41,$Q$42,$P243,DP$2,DP$4,DP$3)</f>
        <v>0.84995343209989271</v>
      </c>
      <c r="DQ243" s="15">
        <f ca="1">_xll.DBRW($B$3,$Q$37,$Q$38,$Q$40,$Q$41,$Q$42,$P243,DQ$2,DQ$4,DQ$3)</f>
        <v>9.0090758706751597</v>
      </c>
      <c r="DR243" s="15">
        <f ca="1">_xll.DBRW($B$3,$Q$37,$Q$38,$Q$40,$Q$41,$Q$42,$P243,DR$2,DR$4,DR$3)</f>
        <v>446806.92</v>
      </c>
      <c r="DS243" s="15">
        <f ca="1">_xll.DBRW($B$3,$Q$37,$Q$38,$Q$40,$Q$41,$Q$42,$P243,DS$2,DS$4,DS$3)</f>
        <v>525684</v>
      </c>
      <c r="DT243" s="15">
        <f ca="1">_xll.DBRW($B$3,$Q$37,$Q$38,$Q$40,$Q$41,$Q$42,$P243,DT$2,DT$4,DT$3)</f>
        <v>0</v>
      </c>
      <c r="DU243" s="15">
        <f ca="1">_xll.DBRW($B$3,$Q$37,$Q$38,$Q$40,$Q$41,$Q$42,$P243,DU$2,DU$4,DU$3)</f>
        <v>0</v>
      </c>
      <c r="DV243" s="15">
        <f ca="1">_xll.DBRW($B$3,$Q$37,$Q$38,$Q$40,$Q$41,$Q$42,$P243,DV$2,DV$4,DV$3)</f>
        <v>3.1995912602550578</v>
      </c>
      <c r="DW243" s="15">
        <f ca="1">_xll.DBRW($B$3,$Q$37,$Q$38,$Q$40,$Q$41,$Q$42,$P243,DW$2,DW$4,DW$3)</f>
        <v>0</v>
      </c>
      <c r="DX243" s="15">
        <f ca="1">_xll.DBRW($B$3,$Q$37,$Q$38,$Q$40,$Q$41,$Q$42,$P243,DX$2,DX$4,DX$3)</f>
        <v>806797</v>
      </c>
      <c r="DY243" s="15">
        <f t="shared" ca="1" si="322"/>
        <v>8.7536916393327127E-3</v>
      </c>
      <c r="DZ243" s="15">
        <f t="shared" ca="1" si="323"/>
        <v>0.84995343209989271</v>
      </c>
      <c r="EA243" s="15">
        <f t="shared" ca="1" si="324"/>
        <v>5.8094846104201014</v>
      </c>
      <c r="EB243" s="15">
        <f t="shared" ca="1" si="325"/>
        <v>0</v>
      </c>
      <c r="EC243" s="15">
        <f t="shared" ca="1" si="326"/>
        <v>0</v>
      </c>
      <c r="ED243" s="15">
        <f t="shared" ca="1" si="327"/>
        <v>2522.1359692487927</v>
      </c>
      <c r="EE243" s="15">
        <f t="shared" ca="1" si="328"/>
        <v>0</v>
      </c>
      <c r="EF243" s="15">
        <f t="shared" ca="1" si="329"/>
        <v>2315.6286551977487</v>
      </c>
      <c r="EG243" s="15">
        <f t="shared" ca="1" si="330"/>
        <v>4837.7646244465413</v>
      </c>
      <c r="EH243" s="15">
        <f t="shared" ca="1" si="331"/>
        <v>-3980.1546244465417</v>
      </c>
      <c r="EI243" s="15">
        <f t="shared" ca="1" si="332"/>
        <v>857.60999999999967</v>
      </c>
      <c r="EJ243" s="16">
        <f ca="1">_xll.DBRW($B$3,$Q$37,$Q$38,$Q$40,$Q$41,$Q$42,$P243,EJ$2,EJ$4,EJ$3)</f>
        <v>0.22751347959955059</v>
      </c>
      <c r="EK243" s="16">
        <f ca="1">_xll.DBRW($B$3,$Q$37,$Q$38,$Q$40,$Q$41,$Q$42,$P243,EK$2,EK$4,EK$3)</f>
        <v>0.23134340566573997</v>
      </c>
      <c r="EL243" s="17">
        <f t="shared" ca="1" si="333"/>
        <v>0.38299260661893708</v>
      </c>
      <c r="EM243" s="14">
        <f t="shared" ca="1" si="334"/>
        <v>18138.250418067095</v>
      </c>
      <c r="EN243" s="15">
        <f ca="1">_xll.DBRW($B$3,$Q$37,$Q$38,$Q$40,$Q$41,$Q$42,$P243,EN$2,EN$4,EN$3)</f>
        <v>2.0496861993136566</v>
      </c>
      <c r="EO243" s="15">
        <f ca="1">_xll.DBRW($B$3,$Q$37,$Q$38,$Q$40,$Q$41,$Q$42,$P243,EO$2,EO$4,EO$3)</f>
        <v>1</v>
      </c>
      <c r="EP243" s="15">
        <f ca="1">_xll.DBRW($B$3,$Q$37,$Q$38,$Q$40,$Q$41,$Q$42,$P243,EP$2,EP$4,EP$3)</f>
        <v>9.0090758706751597</v>
      </c>
      <c r="EQ243" s="15">
        <f ca="1">_xll.DBRW($B$3,$Q$37,$Q$38,$Q$40,$Q$41,$Q$42,$P243,EQ$2,EQ$4,EQ$3)</f>
        <v>525684</v>
      </c>
      <c r="ER243" s="15">
        <f ca="1">_xll.DBRW($B$3,$Q$37,$Q$38,$Q$40,$Q$41,$Q$42,$P243,ER$2,ER$4,ER$3)</f>
        <v>525684</v>
      </c>
      <c r="ES243" s="15">
        <f ca="1">_xll.DBRW($B$3,$Q$37,$Q$38,$Q$40,$Q$41,$Q$42,$P243,ES$2,ES$4,ES$3)</f>
        <v>0.740204338885742</v>
      </c>
      <c r="ET243" s="15">
        <f ca="1">_xll.DBRW($B$3,$Q$37,$Q$38,$Q$40,$Q$41,$Q$42,$P243,ET$2,ET$4,ET$3)</f>
        <v>1</v>
      </c>
      <c r="EU243" s="15">
        <f ca="1">_xll.DBRW($B$3,$Q$37,$Q$38,$Q$40,$Q$41,$Q$42,$P243,EU$2,EU$4,EU$3)</f>
        <v>3.1995912602550578</v>
      </c>
      <c r="EV243" s="15">
        <f ca="1">_xll.DBRW($B$3,$Q$37,$Q$38,$Q$40,$Q$41,$Q$42,$P243,EV$2,EV$4,EV$3)</f>
        <v>806797</v>
      </c>
      <c r="EW243" s="15">
        <f ca="1">_xll.DBRW($B$3,$Q$37,$Q$38,$Q$40,$Q$41,$Q$42,$P243,EW$2,EW$4,EW$3)</f>
        <v>806797</v>
      </c>
      <c r="EX243" s="15">
        <f t="shared" ca="1" si="335"/>
        <v>1.3094818604279146</v>
      </c>
      <c r="EY243" s="15">
        <f t="shared" ca="1" si="336"/>
        <v>0</v>
      </c>
      <c r="EZ243" s="15">
        <f t="shared" ca="1" si="337"/>
        <v>5.8094846104201014</v>
      </c>
      <c r="FA243" s="15">
        <f t="shared" ca="1" si="338"/>
        <v>-688373.66231718787</v>
      </c>
      <c r="FB243" s="15">
        <f t="shared" ca="1" si="339"/>
        <v>0</v>
      </c>
      <c r="FC243" s="15">
        <f t="shared" ca="1" si="340"/>
        <v>694815.49812221969</v>
      </c>
      <c r="FD243" s="15">
        <f t="shared" ca="1" si="341"/>
        <v>11696.414613035275</v>
      </c>
      <c r="FE243" s="15">
        <f t="shared" ca="1" si="342"/>
        <v>0</v>
      </c>
      <c r="FF243" s="15">
        <f t="shared" ca="1" si="343"/>
        <v>18138.250418067095</v>
      </c>
      <c r="FG243" s="15">
        <f t="shared" ca="1" si="344"/>
        <v>-498430.8504180673</v>
      </c>
      <c r="FH243" s="15">
        <f t="shared" ca="1" si="345"/>
        <v>-480292.60000000021</v>
      </c>
      <c r="FI243" s="20"/>
      <c r="FJ243" s="85">
        <f t="shared" ca="1" si="346"/>
        <v>-2075514.7520957943</v>
      </c>
      <c r="FK243" s="21"/>
      <c r="FL243" s="22"/>
      <c r="FM243" s="104">
        <f ca="1">_xll.DBRW($B$3,$Q$37,$Q$38,$Q$40,$Q$41,$Q$42,$P243,FM$2,FM$4,FM$3)</f>
        <v>394387.6199999997</v>
      </c>
      <c r="FN243" s="105">
        <f t="shared" ca="1" si="347"/>
        <v>8.3275695902612468E-2</v>
      </c>
      <c r="FO243" s="104">
        <f ca="1">_xll.DBRW($B$3,$Q$37,$Q$38,$Q$40,$Q$41,$Q$42,$P243,FO$2,FO$4,FO$3)</f>
        <v>94643.810000000041</v>
      </c>
      <c r="FP243" s="105">
        <f t="shared" ca="1" si="348"/>
        <v>3.6663459220901959E-2</v>
      </c>
      <c r="FQ243" s="86">
        <f t="shared" ca="1" si="349"/>
        <v>299743.80999999965</v>
      </c>
      <c r="FR243" s="103">
        <f t="shared" ca="1" si="350"/>
        <v>4.6612236681710506</v>
      </c>
      <c r="FS243" s="23"/>
      <c r="FU243" s="37"/>
      <c r="FV243" s="37"/>
      <c r="FW243" s="37"/>
      <c r="FX243" s="37"/>
      <c r="FY243" s="37"/>
      <c r="FZ243" s="37"/>
      <c r="GA243" s="37"/>
      <c r="GB243" s="37"/>
      <c r="GC243" s="37"/>
      <c r="GD243" s="37"/>
      <c r="GE243" s="37"/>
      <c r="GF243" s="37"/>
      <c r="GG243" s="37"/>
    </row>
    <row r="244" spans="1:189" ht="15" customHeight="1" x14ac:dyDescent="0.25">
      <c r="A244">
        <f t="shared" ca="1" si="272"/>
        <v>1</v>
      </c>
      <c r="C244" s="30"/>
      <c r="D244" s="30"/>
      <c r="E244" s="30">
        <f t="shared" ca="1" si="352"/>
        <v>0</v>
      </c>
      <c r="F244" s="30"/>
      <c r="G244" s="30"/>
      <c r="H244" s="30"/>
      <c r="I244" s="30">
        <f t="shared" ca="1" si="351"/>
        <v>0</v>
      </c>
      <c r="J244" s="30">
        <f t="shared" ca="1" si="273"/>
        <v>0</v>
      </c>
      <c r="K244" s="4"/>
      <c r="L244" s="9"/>
      <c r="M244" s="10"/>
      <c r="N244" s="9"/>
      <c r="O244" s="11"/>
      <c r="P244" s="130" t="s">
        <v>182</v>
      </c>
      <c r="Q244" s="130"/>
      <c r="R244" s="12"/>
      <c r="S244" s="13"/>
      <c r="T244" s="84">
        <f ca="1">_xll.DBRW($B$3,$Q$37,$Q$38,$Q$40,$Q$41,$Q$42,$P244,T$2,T$4,T$3)</f>
        <v>5159792.46</v>
      </c>
      <c r="U244" s="84">
        <f ca="1">_xll.DBRW($B$3,$Q$37,$Q$38,$Q$40,$Q$41,$Q$42,$P244,U$2,U$4,U$3)</f>
        <v>2993805.5300000012</v>
      </c>
      <c r="V244" s="85">
        <f t="shared" ca="1" si="274"/>
        <v>2165986.9299999988</v>
      </c>
      <c r="W244" s="106">
        <f t="shared" ca="1" si="275"/>
        <v>0.72348952137849709</v>
      </c>
      <c r="X244" s="15">
        <f ca="1">_xll.DBRW($B$3,$Q$37,$Q$38,$Q$40,$Q$41,$Q$42,$P244,X$2,X$4,X$3)</f>
        <v>-2154290.3100000005</v>
      </c>
      <c r="Y244" s="15">
        <f ca="1">_xll.DBRW($B$3,$Q$37,$Q$38,$Q$40,$Q$41,$Q$42,$P244,Y$2,Y$4,Y$3)</f>
        <v>-670087.24</v>
      </c>
      <c r="Z244" s="15">
        <f ca="1">_xll.DBRW($B$3,$Q$37,$Q$38,$Q$40,$Q$41,$Q$42,$P244,Z$2,Z$4,Z$3)</f>
        <v>-323899.76</v>
      </c>
      <c r="AA244" s="15">
        <f ca="1">_xll.DBRW($B$3,$Q$37,$Q$38,$Q$40,$Q$41,$Q$42,$P244,AA$2,AA$4,AA$3)</f>
        <v>-159392.41</v>
      </c>
      <c r="AB244" s="15">
        <f ca="1">_xll.DBRW($B$3,$Q$37,$Q$38,$Q$40,$Q$41,$Q$42,$P244,AB$2,AB$4,AB$3)</f>
        <v>-1498574.56</v>
      </c>
      <c r="AC244" s="15">
        <f ca="1">_xll.DBRW($B$3,$Q$37,$Q$38,$Q$40,$Q$41,$Q$42,$P244,AC$2,AC$4,AC$3)</f>
        <v>-1202416.52</v>
      </c>
      <c r="AD244" s="15">
        <f ca="1">_xll.DBRW($B$3,$Q$37,$Q$38,$Q$40,$Q$41,$Q$42,$P244,AD$2,AD$4,AD$3)</f>
        <v>-316050</v>
      </c>
      <c r="AE244" s="15">
        <f ca="1">_xll.DBRW($B$3,$Q$37,$Q$38,$Q$40,$Q$41,$Q$42,$P244,AE$2,AE$4,AE$3)</f>
        <v>-178911.73000000004</v>
      </c>
      <c r="AF244" s="15">
        <f ca="1">_xll.DBRW($B$3,$Q$37,$Q$38,$Q$40,$Q$41,$Q$42,$P244,AF$2,AF$4,AF$3)</f>
        <v>-13232.38</v>
      </c>
      <c r="AG244" s="15">
        <f ca="1">_xll.DBRW($B$3,$Q$37,$Q$38,$Q$40,$Q$41,$Q$42,$P244,AG$2,AG$4,AG$3)</f>
        <v>-1180772.2000000002</v>
      </c>
      <c r="AH244" s="15">
        <f t="shared" ca="1" si="276"/>
        <v>-951873.7900000005</v>
      </c>
      <c r="AI244" s="15">
        <f t="shared" ca="1" si="277"/>
        <v>-354037.24</v>
      </c>
      <c r="AJ244" s="15">
        <f t="shared" ca="1" si="278"/>
        <v>-144988.02999999997</v>
      </c>
      <c r="AK244" s="15">
        <f t="shared" ca="1" si="279"/>
        <v>-146160.03</v>
      </c>
      <c r="AL244" s="15">
        <f t="shared" ca="1" si="280"/>
        <v>-317802.35999999987</v>
      </c>
      <c r="AM244" s="20"/>
      <c r="AN244" s="16">
        <f ca="1">_xll.DBRW($B$3,$Q$37,$Q$38,$Q$40,$Q$41,$Q$42,$P244,AN$2,AN$4,AN$3)</f>
        <v>0.41751491493128784</v>
      </c>
      <c r="AO244" s="16">
        <f ca="1">_xll.DBRW($B$3,$Q$37,$Q$38,$Q$40,$Q$41,$Q$42,$P244,AO$2,AO$4,AO$3)</f>
        <v>0.40163481159713121</v>
      </c>
      <c r="AP244" s="17">
        <f t="shared" ca="1" si="281"/>
        <v>-1.5880103334156626</v>
      </c>
      <c r="AQ244" s="14">
        <f t="shared" ca="1" si="282"/>
        <v>-81938.037447602372</v>
      </c>
      <c r="AR244" s="18">
        <f ca="1">_xll.DBRW($B$3,$Q$37,$Q$38,$Q$40,$Q$41,$Q$42,$P244,AR$2,AR$4,AR$3)</f>
        <v>60800.697392187867</v>
      </c>
      <c r="AS244" s="19">
        <f ca="1">_xll.DBRW($B$3,$Q$37,$Q$38,$Q$40,$Q$41,$Q$42,$P244,AS$2,AS$4,AS$3)</f>
        <v>6.1358043718818351E-5</v>
      </c>
      <c r="AT244" s="18">
        <f ca="1">_xll.DBRW($B$3,$Q$37,$Q$38,$Q$40,$Q$41,$Q$42,$P244,AT$2,AT$4,AT$3)</f>
        <v>8.9352780351295227</v>
      </c>
      <c r="AU244" s="15">
        <f ca="1">_xll.DBRW($B$3,$Q$37,$Q$38,$Q$40,$Q$41,$Q$42,$P244,AU$2,AU$4,AU$3)</f>
        <v>35.432000000000002</v>
      </c>
      <c r="AV244" s="15">
        <f ca="1">_xll.DBRW($B$3,$Q$37,$Q$38,$Q$40,$Q$41,$Q$42,$P244,AV$2,AV$4,AV$3)</f>
        <v>577463</v>
      </c>
      <c r="AW244" s="18">
        <f ca="1">_xll.DBRW($B$3,$Q$37,$Q$38,$Q$40,$Q$41,$Q$42,$P244,AW$2,AW$4,AW$3)</f>
        <v>26368.783333333336</v>
      </c>
      <c r="AX244" s="19">
        <f ca="1">_xll.DBRW($B$3,$Q$37,$Q$38,$Q$40,$Q$41,$Q$42,$P244,AX$2,AX$4,AX$3)</f>
        <v>5.5317987444272581E-5</v>
      </c>
      <c r="AY244" s="18">
        <f ca="1">_xll.DBRW($B$3,$Q$37,$Q$38,$Q$40,$Q$41,$Q$42,$P244,AY$2,AY$4,AY$3)</f>
        <v>3.631826682437147</v>
      </c>
      <c r="AZ244" s="15">
        <f ca="1">_xll.DBRW($B$3,$Q$37,$Q$38,$Q$40,$Q$41,$Q$42,$P244,AZ$2,AZ$4,AZ$3)</f>
        <v>45.599999999999994</v>
      </c>
      <c r="BA244" s="15">
        <f ca="1">_xll.DBRW($B$3,$Q$37,$Q$38,$Q$40,$Q$41,$Q$42,$P244,BA$2,BA$4,BA$3)</f>
        <v>824325</v>
      </c>
      <c r="BB244" s="18">
        <f t="shared" ca="1" si="283"/>
        <v>34431.914058854527</v>
      </c>
      <c r="BC244" s="18">
        <f t="shared" ca="1" si="284"/>
        <v>6.04005627454577E-6</v>
      </c>
      <c r="BD244" s="18">
        <f t="shared" ca="1" si="285"/>
        <v>5.3034513526923757</v>
      </c>
      <c r="BE244" s="15">
        <f t="shared" ca="1" si="286"/>
        <v>-1219991.5789333337</v>
      </c>
      <c r="BF244" s="15">
        <f t="shared" ca="1" si="287"/>
        <v>-235222.48919878001</v>
      </c>
      <c r="BG244" s="15">
        <f t="shared" ca="1" si="288"/>
        <v>1278659.0203173195</v>
      </c>
      <c r="BH244" s="15">
        <f t="shared" ca="1" si="289"/>
        <v>94617.010367191862</v>
      </c>
      <c r="BI244" s="15">
        <f t="shared" ca="1" si="290"/>
        <v>0</v>
      </c>
      <c r="BJ244" s="15">
        <f t="shared" ca="1" si="291"/>
        <v>-81938.037447602255</v>
      </c>
      <c r="BK244" s="15">
        <f t="shared" ca="1" si="292"/>
        <v>-869935.75255239813</v>
      </c>
      <c r="BL244" s="15">
        <f t="shared" ca="1" si="293"/>
        <v>-951873.79000000039</v>
      </c>
      <c r="BM244" s="16">
        <f ca="1">_xll.DBRW($B$3,$Q$37,$Q$38,$Q$40,$Q$41,$Q$42,$P244,BM$2,BM$4,BM$3)</f>
        <v>0.12986709159228471</v>
      </c>
      <c r="BN244" s="16">
        <f ca="1">_xll.DBRW($B$3,$Q$37,$Q$38,$Q$40,$Q$41,$Q$42,$P244,BN$2,BN$4,BN$3)</f>
        <v>0.10556797922676023</v>
      </c>
      <c r="BO244" s="17">
        <f t="shared" ca="1" si="294"/>
        <v>-2.4299112365524485</v>
      </c>
      <c r="BP244" s="14">
        <f t="shared" ca="1" si="295"/>
        <v>-125378.37676832598</v>
      </c>
      <c r="BQ244" s="15">
        <f ca="1">_xll.DBRW($B$3,$Q$37,$Q$38,$Q$40,$Q$41,$Q$42,$P244,BQ$2,BQ$4,BQ$3)</f>
        <v>1.1603985709906954</v>
      </c>
      <c r="BR244" s="15">
        <f ca="1">_xll.DBRW($B$3,$Q$37,$Q$38,$Q$40,$Q$41,$Q$42,$P244,BR$2,BR$4,BR$3)</f>
        <v>1</v>
      </c>
      <c r="BS244" s="15">
        <f ca="1">_xll.DBRW($B$3,$Q$37,$Q$38,$Q$40,$Q$41,$Q$42,$P244,BS$2,BS$4,BS$3)</f>
        <v>8.9352780351295227</v>
      </c>
      <c r="BT244" s="15">
        <f ca="1">_xll.DBRW($B$3,$Q$37,$Q$38,$Q$40,$Q$41,$Q$42,$P244,BT$2,BT$4,BT$3)</f>
        <v>577463</v>
      </c>
      <c r="BU244" s="15">
        <f ca="1">_xll.DBRW($B$3,$Q$37,$Q$38,$Q$40,$Q$41,$Q$42,$P244,BU$2,BU$4,BU$3)</f>
        <v>577463</v>
      </c>
      <c r="BV244" s="15">
        <f ca="1">_xll.DBRW($B$3,$Q$37,$Q$38,$Q$40,$Q$41,$Q$42,$P244,BV$2,BV$4,BV$3)</f>
        <v>0.3834046037667182</v>
      </c>
      <c r="BW244" s="15">
        <f ca="1">_xll.DBRW($B$3,$Q$37,$Q$38,$Q$40,$Q$41,$Q$42,$P244,BW$2,BW$4,BW$3)</f>
        <v>1</v>
      </c>
      <c r="BX244" s="15">
        <f ca="1">_xll.DBRW($B$3,$Q$37,$Q$38,$Q$40,$Q$41,$Q$42,$P244,BX$2,BX$4,BX$3)</f>
        <v>3.631826682437147</v>
      </c>
      <c r="BY244" s="15">
        <f ca="1">_xll.DBRW($B$3,$Q$37,$Q$38,$Q$40,$Q$41,$Q$42,$P244,BY$2,BY$4,BY$3)</f>
        <v>824325</v>
      </c>
      <c r="BZ244" s="15">
        <f ca="1">_xll.DBRW($B$3,$Q$37,$Q$38,$Q$40,$Q$41,$Q$42,$P244,BZ$2,BZ$4,BZ$3)</f>
        <v>824325</v>
      </c>
      <c r="CA244" s="15">
        <f t="shared" ca="1" si="296"/>
        <v>0.77699396722397718</v>
      </c>
      <c r="CB244" s="15">
        <f t="shared" ca="1" si="297"/>
        <v>0</v>
      </c>
      <c r="CC244" s="15">
        <f t="shared" ca="1" si="298"/>
        <v>5.3034513526923757</v>
      </c>
      <c r="CD244" s="15">
        <f t="shared" ca="1" si="299"/>
        <v>-448685.26729505952</v>
      </c>
      <c r="CE244" s="15">
        <f t="shared" ca="1" si="300"/>
        <v>0</v>
      </c>
      <c r="CF244" s="15">
        <f t="shared" ca="1" si="301"/>
        <v>397724.06246655603</v>
      </c>
      <c r="CG244" s="15">
        <f t="shared" ca="1" si="302"/>
        <v>-74417.171939822496</v>
      </c>
      <c r="CH244" s="15">
        <f t="shared" ca="1" si="303"/>
        <v>0</v>
      </c>
      <c r="CI244" s="15">
        <f t="shared" ca="1" si="304"/>
        <v>-125378.37676832598</v>
      </c>
      <c r="CJ244" s="15">
        <f t="shared" ca="1" si="305"/>
        <v>-228658.86323167401</v>
      </c>
      <c r="CK244" s="15">
        <f t="shared" ca="1" si="306"/>
        <v>-354037.24</v>
      </c>
      <c r="CL244" s="16">
        <f ca="1">_xll.DBRW($B$3,$Q$37,$Q$38,$Q$40,$Q$41,$Q$42,$P244,CL$2,CL$4,CL$3)</f>
        <v>6.2773796138304375E-2</v>
      </c>
      <c r="CM244" s="16">
        <f ca="1">_xll.DBRW($B$3,$Q$37,$Q$38,$Q$40,$Q$41,$Q$42,$P244,CM$2,CM$4,CM$3)</f>
        <v>5.9760638494110861E-2</v>
      </c>
      <c r="CN244" s="17">
        <f t="shared" ca="1" si="307"/>
        <v>-0.30131576441935137</v>
      </c>
      <c r="CO244" s="14">
        <f t="shared" ca="1" si="308"/>
        <v>-15547.268093301042</v>
      </c>
      <c r="CP244" s="15">
        <f ca="1">_xll.DBRW($B$3,$Q$37,$Q$38,$Q$40,$Q$41,$Q$42,$P244,CP$2,CP$4,CP$3)</f>
        <v>3.0380693824838483</v>
      </c>
      <c r="CQ244" s="15">
        <f ca="1">_xll.DBRW($B$3,$Q$37,$Q$38,$Q$40,$Q$41,$Q$42,$P244,CQ$2,CQ$4,CQ$3)</f>
        <v>0.18462426337271828</v>
      </c>
      <c r="CR244" s="15">
        <f ca="1">_xll.DBRW($B$3,$Q$37,$Q$38,$Q$40,$Q$41,$Q$42,$P244,CR$2,CR$4,CR$3)</f>
        <v>8.9352780351295227</v>
      </c>
      <c r="CS244" s="15">
        <f ca="1">_xll.DBRW($B$3,$Q$37,$Q$38,$Q$40,$Q$41,$Q$42,$P244,CS$2,CS$4,CS$3)</f>
        <v>106613.68100000001</v>
      </c>
      <c r="CT244" s="15">
        <f ca="1">_xll.DBRW($B$3,$Q$37,$Q$38,$Q$40,$Q$41,$Q$42,$P244,CT$2,CT$4,CT$3)</f>
        <v>577463</v>
      </c>
      <c r="CU244" s="15">
        <f ca="1">_xll.DBRW($B$3,$Q$37,$Q$38,$Q$40,$Q$41,$Q$42,$P244,CU$2,CU$4,CU$3)</f>
        <v>3.1524535105263731</v>
      </c>
      <c r="CV244" s="15">
        <f ca="1">_xll.DBRW($B$3,$Q$37,$Q$38,$Q$40,$Q$41,$Q$42,$P244,CV$2,CV$4,CV$3)</f>
        <v>6.8848051436023405E-2</v>
      </c>
      <c r="CW244" s="15">
        <f ca="1">_xll.DBRW($B$3,$Q$37,$Q$38,$Q$40,$Q$41,$Q$42,$P244,CW$2,CW$4,CW$3)</f>
        <v>3.631826682437147</v>
      </c>
      <c r="CX244" s="15">
        <f ca="1">_xll.DBRW($B$3,$Q$37,$Q$38,$Q$40,$Q$41,$Q$42,$P244,CX$2,CX$4,CX$3)</f>
        <v>56753.17</v>
      </c>
      <c r="CY244" s="15">
        <f ca="1">_xll.DBRW($B$3,$Q$37,$Q$38,$Q$40,$Q$41,$Q$42,$P244,CY$2,CY$4,CY$3)</f>
        <v>824325</v>
      </c>
      <c r="CZ244" s="15">
        <f t="shared" ca="1" si="309"/>
        <v>-0.11438412804252485</v>
      </c>
      <c r="DA244" s="15">
        <f t="shared" ca="1" si="310"/>
        <v>0.11577621193669488</v>
      </c>
      <c r="DB244" s="15">
        <f t="shared" ca="1" si="311"/>
        <v>5.3034513526923757</v>
      </c>
      <c r="DC244" s="15">
        <f t="shared" ca="1" si="312"/>
        <v>12194.912938588899</v>
      </c>
      <c r="DD244" s="15">
        <f t="shared" ca="1" si="313"/>
        <v>-544676.08709087619</v>
      </c>
      <c r="DE244" s="15">
        <f t="shared" ca="1" si="314"/>
        <v>192247.69655238104</v>
      </c>
      <c r="DF244" s="15">
        <f t="shared" ca="1" si="315"/>
        <v>324686.20950660517</v>
      </c>
      <c r="DG244" s="15">
        <f t="shared" ca="1" si="316"/>
        <v>0</v>
      </c>
      <c r="DH244" s="15">
        <f t="shared" ca="1" si="317"/>
        <v>-15547.2680933011</v>
      </c>
      <c r="DI244" s="15">
        <f t="shared" ca="1" si="318"/>
        <v>-129440.76190669893</v>
      </c>
      <c r="DJ244" s="15">
        <f t="shared" ca="1" si="319"/>
        <v>-144988.03000000003</v>
      </c>
      <c r="DK244" s="16">
        <f ca="1">_xll.DBRW($B$3,$Q$37,$Q$38,$Q$40,$Q$41,$Q$42,$P244,DK$2,DK$4,DK$3)</f>
        <v>3.0891244412570813E-2</v>
      </c>
      <c r="DL244" s="16">
        <f ca="1">_xll.DBRW($B$3,$Q$37,$Q$38,$Q$40,$Q$41,$Q$42,$P244,DL$2,DL$4,DL$3)</f>
        <v>4.419919686633752E-3</v>
      </c>
      <c r="DM244" s="17">
        <f t="shared" ca="1" si="320"/>
        <v>-2.647132472593706</v>
      </c>
      <c r="DN244" s="14">
        <f t="shared" ca="1" si="321"/>
        <v>-136586.5417271016</v>
      </c>
      <c r="DO244" s="15">
        <f ca="1">_xll.DBRW($B$3,$Q$37,$Q$38,$Q$40,$Q$41,$Q$42,$P244,DO$2,DO$4,DO$3)</f>
        <v>1.0489586253644219</v>
      </c>
      <c r="DP244" s="15">
        <f ca="1">_xll.DBRW($B$3,$Q$37,$Q$38,$Q$40,$Q$41,$Q$42,$P244,DP$2,DP$4,DP$3)</f>
        <v>0.26313893704012203</v>
      </c>
      <c r="DQ244" s="15">
        <f ca="1">_xll.DBRW($B$3,$Q$37,$Q$38,$Q$40,$Q$41,$Q$42,$P244,DQ$2,DQ$4,DQ$3)</f>
        <v>8.9352780351295227</v>
      </c>
      <c r="DR244" s="15">
        <f ca="1">_xll.DBRW($B$3,$Q$37,$Q$38,$Q$40,$Q$41,$Q$42,$P244,DR$2,DR$4,DR$3)</f>
        <v>151953</v>
      </c>
      <c r="DS244" s="15">
        <f ca="1">_xll.DBRW($B$3,$Q$37,$Q$38,$Q$40,$Q$41,$Q$42,$P244,DS$2,DS$4,DS$3)</f>
        <v>577463</v>
      </c>
      <c r="DT244" s="15">
        <f ca="1">_xll.DBRW($B$3,$Q$37,$Q$38,$Q$40,$Q$41,$Q$42,$P244,DT$2,DT$4,DT$3)</f>
        <v>0</v>
      </c>
      <c r="DU244" s="15">
        <f ca="1">_xll.DBRW($B$3,$Q$37,$Q$38,$Q$40,$Q$41,$Q$42,$P244,DU$2,DU$4,DU$3)</f>
        <v>0</v>
      </c>
      <c r="DV244" s="15">
        <f ca="1">_xll.DBRW($B$3,$Q$37,$Q$38,$Q$40,$Q$41,$Q$42,$P244,DV$2,DV$4,DV$3)</f>
        <v>3.631826682437147</v>
      </c>
      <c r="DW244" s="15">
        <f ca="1">_xll.DBRW($B$3,$Q$37,$Q$38,$Q$40,$Q$41,$Q$42,$P244,DW$2,DW$4,DW$3)</f>
        <v>0</v>
      </c>
      <c r="DX244" s="15">
        <f ca="1">_xll.DBRW($B$3,$Q$37,$Q$38,$Q$40,$Q$41,$Q$42,$P244,DX$2,DX$4,DX$3)</f>
        <v>824325</v>
      </c>
      <c r="DY244" s="15">
        <f t="shared" ca="1" si="322"/>
        <v>1.0489586253644219</v>
      </c>
      <c r="DZ244" s="15">
        <f t="shared" ca="1" si="323"/>
        <v>0.26313893704012203</v>
      </c>
      <c r="EA244" s="15">
        <f t="shared" ca="1" si="324"/>
        <v>5.3034513526923757</v>
      </c>
      <c r="EB244" s="15">
        <f t="shared" ca="1" si="325"/>
        <v>0</v>
      </c>
      <c r="EC244" s="15">
        <f t="shared" ca="1" si="326"/>
        <v>0</v>
      </c>
      <c r="ED244" s="15">
        <f t="shared" ca="1" si="327"/>
        <v>94605.885692637443</v>
      </c>
      <c r="EE244" s="15">
        <f t="shared" ca="1" si="328"/>
        <v>0</v>
      </c>
      <c r="EF244" s="15">
        <f t="shared" ca="1" si="329"/>
        <v>-231192.42741973905</v>
      </c>
      <c r="EG244" s="15">
        <f t="shared" ca="1" si="330"/>
        <v>-136586.5417271016</v>
      </c>
      <c r="EH244" s="15">
        <f t="shared" ca="1" si="331"/>
        <v>-9573.4882728983976</v>
      </c>
      <c r="EI244" s="15">
        <f t="shared" ca="1" si="332"/>
        <v>-146160.03</v>
      </c>
      <c r="EJ244" s="16">
        <f ca="1">_xll.DBRW($B$3,$Q$37,$Q$38,$Q$40,$Q$41,$Q$42,$P244,EJ$2,EJ$4,EJ$3)</f>
        <v>0.29043310784635706</v>
      </c>
      <c r="EK244" s="16">
        <f ca="1">_xll.DBRW($B$3,$Q$37,$Q$38,$Q$40,$Q$41,$Q$42,$P244,EK$2,EK$4,EK$3)</f>
        <v>0.39440511020767594</v>
      </c>
      <c r="EL244" s="17">
        <f t="shared" ca="1" si="333"/>
        <v>10.397200236131887</v>
      </c>
      <c r="EM244" s="14">
        <f t="shared" ca="1" si="334"/>
        <v>536473.95383503533</v>
      </c>
      <c r="EN244" s="15">
        <f ca="1">_xll.DBRW($B$3,$Q$37,$Q$38,$Q$40,$Q$41,$Q$42,$P244,EN$2,EN$4,EN$3)</f>
        <v>2.5951005692139586</v>
      </c>
      <c r="EO244" s="15">
        <f ca="1">_xll.DBRW($B$3,$Q$37,$Q$38,$Q$40,$Q$41,$Q$42,$P244,EO$2,EO$4,EO$3)</f>
        <v>1</v>
      </c>
      <c r="EP244" s="15">
        <f ca="1">_xll.DBRW($B$3,$Q$37,$Q$38,$Q$40,$Q$41,$Q$42,$P244,EP$2,EP$4,EP$3)</f>
        <v>8.9352780351295227</v>
      </c>
      <c r="EQ244" s="15">
        <f ca="1">_xll.DBRW($B$3,$Q$37,$Q$38,$Q$40,$Q$41,$Q$42,$P244,EQ$2,EQ$4,EQ$3)</f>
        <v>577463</v>
      </c>
      <c r="ER244" s="15">
        <f ca="1">_xll.DBRW($B$3,$Q$37,$Q$38,$Q$40,$Q$41,$Q$42,$P244,ER$2,ER$4,ER$3)</f>
        <v>577463</v>
      </c>
      <c r="ES244" s="15">
        <f ca="1">_xll.DBRW($B$3,$Q$37,$Q$38,$Q$40,$Q$41,$Q$42,$P244,ES$2,ES$4,ES$3)</f>
        <v>1.4324110029418011</v>
      </c>
      <c r="ET244" s="15">
        <f ca="1">_xll.DBRW($B$3,$Q$37,$Q$38,$Q$40,$Q$41,$Q$42,$P244,ET$2,ET$4,ET$3)</f>
        <v>1</v>
      </c>
      <c r="EU244" s="15">
        <f ca="1">_xll.DBRW($B$3,$Q$37,$Q$38,$Q$40,$Q$41,$Q$42,$P244,EU$2,EU$4,EU$3)</f>
        <v>3.631826682437147</v>
      </c>
      <c r="EV244" s="15">
        <f ca="1">_xll.DBRW($B$3,$Q$37,$Q$38,$Q$40,$Q$41,$Q$42,$P244,EV$2,EV$4,EV$3)</f>
        <v>824325</v>
      </c>
      <c r="EW244" s="15">
        <f ca="1">_xll.DBRW($B$3,$Q$37,$Q$38,$Q$40,$Q$41,$Q$42,$P244,EW$2,EW$4,EW$3)</f>
        <v>824325</v>
      </c>
      <c r="EX244" s="15">
        <f t="shared" ca="1" si="335"/>
        <v>1.1626895662721575</v>
      </c>
      <c r="EY244" s="15">
        <f t="shared" ca="1" si="336"/>
        <v>0</v>
      </c>
      <c r="EZ244" s="15">
        <f t="shared" ca="1" si="337"/>
        <v>5.3034513526923757</v>
      </c>
      <c r="FA244" s="15">
        <f t="shared" ca="1" si="338"/>
        <v>-671410.20500821888</v>
      </c>
      <c r="FB244" s="15">
        <f t="shared" ca="1" si="339"/>
        <v>0</v>
      </c>
      <c r="FC244" s="15">
        <f t="shared" ca="1" si="340"/>
        <v>889465.02236370253</v>
      </c>
      <c r="FD244" s="15">
        <f t="shared" ca="1" si="341"/>
        <v>318419.13647955167</v>
      </c>
      <c r="FE244" s="15">
        <f t="shared" ca="1" si="342"/>
        <v>0</v>
      </c>
      <c r="FF244" s="15">
        <f t="shared" ca="1" si="343"/>
        <v>536473.95383503533</v>
      </c>
      <c r="FG244" s="15">
        <f t="shared" ca="1" si="344"/>
        <v>-854276.31383503519</v>
      </c>
      <c r="FH244" s="15">
        <f t="shared" ca="1" si="345"/>
        <v>-317802.35999999987</v>
      </c>
      <c r="FI244" s="20"/>
      <c r="FJ244" s="85">
        <f t="shared" ca="1" si="346"/>
        <v>-2091885.1797987046</v>
      </c>
      <c r="FK244" s="21"/>
      <c r="FL244" s="22"/>
      <c r="FM244" s="104">
        <f ca="1">_xll.DBRW($B$3,$Q$37,$Q$38,$Q$40,$Q$41,$Q$42,$P244,FM$2,FM$4,FM$3)</f>
        <v>353548.18000000005</v>
      </c>
      <c r="FN244" s="105">
        <f t="shared" ca="1" si="347"/>
        <v>6.8519845079195313E-2</v>
      </c>
      <c r="FO244" s="104">
        <f ca="1">_xll.DBRW($B$3,$Q$37,$Q$38,$Q$40,$Q$41,$Q$42,$P244,FO$2,FO$4,FO$3)</f>
        <v>102422.70000000039</v>
      </c>
      <c r="FP244" s="105">
        <f t="shared" ca="1" si="348"/>
        <v>3.4211540787687816E-2</v>
      </c>
      <c r="FQ244" s="86">
        <f t="shared" ca="1" si="349"/>
        <v>251125.47999999966</v>
      </c>
      <c r="FR244" s="103">
        <f t="shared" ca="1" si="350"/>
        <v>3.4308304291507499</v>
      </c>
      <c r="FS244" s="23"/>
      <c r="FU244" s="37"/>
      <c r="FV244" s="37"/>
      <c r="FW244" s="37"/>
      <c r="FX244" s="37"/>
      <c r="FY244" s="37"/>
      <c r="FZ244" s="37"/>
      <c r="GA244" s="37"/>
      <c r="GB244" s="37"/>
      <c r="GC244" s="37"/>
      <c r="GD244" s="37"/>
      <c r="GE244" s="37"/>
      <c r="GF244" s="37"/>
      <c r="GG244" s="37"/>
    </row>
    <row r="245" spans="1:189" ht="15" customHeight="1" x14ac:dyDescent="0.25">
      <c r="A245">
        <f t="shared" ca="1" si="272"/>
        <v>1</v>
      </c>
      <c r="C245" s="30"/>
      <c r="D245" s="30"/>
      <c r="E245" s="30">
        <f t="shared" ca="1" si="352"/>
        <v>0</v>
      </c>
      <c r="F245" s="30"/>
      <c r="G245" s="30"/>
      <c r="H245" s="30"/>
      <c r="I245" s="30">
        <f t="shared" ca="1" si="351"/>
        <v>0</v>
      </c>
      <c r="J245" s="30">
        <f t="shared" ca="1" si="273"/>
        <v>0</v>
      </c>
      <c r="K245" s="4"/>
      <c r="L245" s="9"/>
      <c r="M245" s="10"/>
      <c r="N245" s="9"/>
      <c r="O245" s="11"/>
      <c r="P245" s="130" t="s">
        <v>157</v>
      </c>
      <c r="Q245" s="130"/>
      <c r="R245" s="12"/>
      <c r="S245" s="13"/>
      <c r="T245" s="84">
        <f ca="1">_xll.DBRW($B$3,$Q$37,$Q$38,$Q$40,$Q$41,$Q$42,$P245,T$2,T$4,T$3)</f>
        <v>5246540.7800000012</v>
      </c>
      <c r="U245" s="84">
        <f ca="1">_xll.DBRW($B$3,$Q$37,$Q$38,$Q$40,$Q$41,$Q$42,$P245,U$2,U$4,U$3)</f>
        <v>3077487.43</v>
      </c>
      <c r="V245" s="85">
        <f t="shared" ca="1" si="274"/>
        <v>2169053.350000001</v>
      </c>
      <c r="W245" s="106">
        <f t="shared" ca="1" si="275"/>
        <v>0.70481306563776958</v>
      </c>
      <c r="X245" s="15">
        <f ca="1">_xll.DBRW($B$3,$Q$37,$Q$38,$Q$40,$Q$41,$Q$42,$P245,X$2,X$4,X$3)</f>
        <v>-2236247.5299999998</v>
      </c>
      <c r="Y245" s="15">
        <f ca="1">_xll.DBRW($B$3,$Q$37,$Q$38,$Q$40,$Q$41,$Q$42,$P245,Y$2,Y$4,Y$3)</f>
        <v>-615950.92999999993</v>
      </c>
      <c r="Z245" s="15">
        <f ca="1">_xll.DBRW($B$3,$Q$37,$Q$38,$Q$40,$Q$41,$Q$42,$P245,Z$2,Z$4,Z$3)</f>
        <v>-496797.45999999996</v>
      </c>
      <c r="AA245" s="15">
        <f ca="1">_xll.DBRW($B$3,$Q$37,$Q$38,$Q$40,$Q$41,$Q$42,$P245,AA$2,AA$4,AA$3)</f>
        <v>-865672.94</v>
      </c>
      <c r="AB245" s="15">
        <f ca="1">_xll.DBRW($B$3,$Q$37,$Q$38,$Q$40,$Q$41,$Q$42,$P245,AB$2,AB$4,AB$3)</f>
        <v>-877866.81</v>
      </c>
      <c r="AC245" s="15">
        <f ca="1">_xll.DBRW($B$3,$Q$37,$Q$38,$Q$40,$Q$41,$Q$42,$P245,AC$2,AC$4,AC$3)</f>
        <v>-1135630.25</v>
      </c>
      <c r="AD245" s="15">
        <f ca="1">_xll.DBRW($B$3,$Q$37,$Q$38,$Q$40,$Q$41,$Q$42,$P245,AD$2,AD$4,AD$3)</f>
        <v>-297691.09999999998</v>
      </c>
      <c r="AE245" s="15">
        <f ca="1">_xll.DBRW($B$3,$Q$37,$Q$38,$Q$40,$Q$41,$Q$42,$P245,AE$2,AE$4,AE$3)</f>
        <v>-362523.0300000002</v>
      </c>
      <c r="AF245" s="15">
        <f ca="1">_xll.DBRW($B$3,$Q$37,$Q$38,$Q$40,$Q$41,$Q$42,$P245,AF$2,AF$4,AF$3)</f>
        <v>-449255.5</v>
      </c>
      <c r="AG245" s="15">
        <f ca="1">_xll.DBRW($B$3,$Q$37,$Q$38,$Q$40,$Q$41,$Q$42,$P245,AG$2,AG$4,AG$3)</f>
        <v>-469891.2</v>
      </c>
      <c r="AH245" s="15">
        <f t="shared" ca="1" si="276"/>
        <v>-1100617.2799999998</v>
      </c>
      <c r="AI245" s="15">
        <f t="shared" ca="1" si="277"/>
        <v>-318259.82999999996</v>
      </c>
      <c r="AJ245" s="15">
        <f t="shared" ca="1" si="278"/>
        <v>-134274.42999999976</v>
      </c>
      <c r="AK245" s="15">
        <f t="shared" ca="1" si="279"/>
        <v>-416417.43999999994</v>
      </c>
      <c r="AL245" s="15">
        <f t="shared" ca="1" si="280"/>
        <v>-407975.61000000004</v>
      </c>
      <c r="AM245" s="20"/>
      <c r="AN245" s="16">
        <f ca="1">_xll.DBRW($B$3,$Q$37,$Q$38,$Q$40,$Q$41,$Q$42,$P245,AN$2,AN$4,AN$3)</f>
        <v>0.42623275483241346</v>
      </c>
      <c r="AO245" s="16">
        <f ca="1">_xll.DBRW($B$3,$Q$37,$Q$38,$Q$40,$Q$41,$Q$42,$P245,AO$2,AO$4,AO$3)</f>
        <v>0.36901214897894802</v>
      </c>
      <c r="AP245" s="17">
        <f t="shared" ca="1" si="281"/>
        <v>-5.7220605853465445</v>
      </c>
      <c r="AQ245" s="14">
        <f t="shared" ca="1" si="282"/>
        <v>-300210.24206651316</v>
      </c>
      <c r="AR245" s="18">
        <f ca="1">_xll.DBRW($B$3,$Q$37,$Q$38,$Q$40,$Q$41,$Q$42,$P245,AR$2,AR$4,AR$3)</f>
        <v>35071.974226938852</v>
      </c>
      <c r="AS245" s="19">
        <f ca="1">_xll.DBRW($B$3,$Q$37,$Q$38,$Q$40,$Q$41,$Q$42,$P245,AS$2,AS$4,AS$3)</f>
        <v>6.3444823219508455E-5</v>
      </c>
      <c r="AT245" s="18">
        <f ca="1">_xll.DBRW($B$3,$Q$37,$Q$38,$Q$40,$Q$41,$Q$42,$P245,AT$2,AT$4,AT$3)</f>
        <v>5.2204697540482838</v>
      </c>
      <c r="AU245" s="15">
        <f ca="1">_xll.DBRW($B$3,$Q$37,$Q$38,$Q$40,$Q$41,$Q$42,$P245,AU$2,AU$4,AU$3)</f>
        <v>63.761666666666677</v>
      </c>
      <c r="AV245" s="15">
        <f ca="1">_xll.DBRW($B$3,$Q$37,$Q$38,$Q$40,$Q$41,$Q$42,$P245,AV$2,AV$4,AV$3)</f>
        <v>1004994</v>
      </c>
      <c r="AW245" s="18">
        <f ca="1">_xll.DBRW($B$3,$Q$37,$Q$38,$Q$40,$Q$41,$Q$42,$P245,AW$2,AW$4,AW$3)</f>
        <v>17730.024784840269</v>
      </c>
      <c r="AX245" s="19">
        <f ca="1">_xll.DBRW($B$3,$Q$37,$Q$38,$Q$40,$Q$41,$Q$42,$P245,AX$2,AX$4,AX$3)</f>
        <v>5.3020056172846137E-5</v>
      </c>
      <c r="AY245" s="18">
        <f ca="1">_xll.DBRW($B$3,$Q$37,$Q$38,$Q$40,$Q$41,$Q$42,$P245,AY$2,AY$4,AY$3)</f>
        <v>2.5474687287106486</v>
      </c>
      <c r="AZ245" s="15">
        <f ca="1">_xll.DBRW($B$3,$Q$37,$Q$38,$Q$40,$Q$41,$Q$42,$P245,AZ$2,AZ$4,AZ$3)</f>
        <v>64.051249999999982</v>
      </c>
      <c r="BA245" s="15">
        <f ca="1">_xll.DBRW($B$3,$Q$37,$Q$38,$Q$40,$Q$41,$Q$42,$P245,BA$2,BA$4,BA$3)</f>
        <v>1208057</v>
      </c>
      <c r="BB245" s="18">
        <f t="shared" ca="1" si="283"/>
        <v>17341.949442098583</v>
      </c>
      <c r="BC245" s="18">
        <f t="shared" ca="1" si="284"/>
        <v>1.0424767046662319E-5</v>
      </c>
      <c r="BD245" s="18">
        <f t="shared" ca="1" si="285"/>
        <v>2.6730010253376353</v>
      </c>
      <c r="BE245" s="15">
        <f t="shared" ca="1" si="286"/>
        <v>-1105751.5996772761</v>
      </c>
      <c r="BF245" s="15">
        <f t="shared" ca="1" si="287"/>
        <v>-439689.4541741974</v>
      </c>
      <c r="BG245" s="15">
        <f t="shared" ca="1" si="288"/>
        <v>1145010.3577294794</v>
      </c>
      <c r="BH245" s="15">
        <f t="shared" ca="1" si="289"/>
        <v>100220.45405548089</v>
      </c>
      <c r="BI245" s="15">
        <f t="shared" ca="1" si="290"/>
        <v>0</v>
      </c>
      <c r="BJ245" s="15">
        <f t="shared" ca="1" si="291"/>
        <v>-300210.24206651328</v>
      </c>
      <c r="BK245" s="15">
        <f t="shared" ca="1" si="292"/>
        <v>-800407.03793348663</v>
      </c>
      <c r="BL245" s="15">
        <f t="shared" ca="1" si="293"/>
        <v>-1100617.2799999998</v>
      </c>
      <c r="BM245" s="16">
        <f ca="1">_xll.DBRW($B$3,$Q$37,$Q$38,$Q$40,$Q$41,$Q$42,$P245,BM$2,BM$4,BM$3)</f>
        <v>0.11740134229929683</v>
      </c>
      <c r="BN245" s="16">
        <f ca="1">_xll.DBRW($B$3,$Q$37,$Q$38,$Q$40,$Q$41,$Q$42,$P245,BN$2,BN$4,BN$3)</f>
        <v>9.6731865449081605E-2</v>
      </c>
      <c r="BO245" s="17">
        <f t="shared" ca="1" si="294"/>
        <v>-2.0669476850215225</v>
      </c>
      <c r="BP245" s="14">
        <f t="shared" ca="1" si="295"/>
        <v>-108443.25319592014</v>
      </c>
      <c r="BQ245" s="15">
        <f ca="1">_xll.DBRW($B$3,$Q$37,$Q$38,$Q$40,$Q$41,$Q$42,$P245,BQ$2,BQ$4,BQ$3)</f>
        <v>0.61289015655814849</v>
      </c>
      <c r="BR245" s="15">
        <f ca="1">_xll.DBRW($B$3,$Q$37,$Q$38,$Q$40,$Q$41,$Q$42,$P245,BR$2,BR$4,BR$3)</f>
        <v>1</v>
      </c>
      <c r="BS245" s="15">
        <f ca="1">_xll.DBRW($B$3,$Q$37,$Q$38,$Q$40,$Q$41,$Q$42,$P245,BS$2,BS$4,BS$3)</f>
        <v>5.2204697540482838</v>
      </c>
      <c r="BT245" s="15">
        <f ca="1">_xll.DBRW($B$3,$Q$37,$Q$38,$Q$40,$Q$41,$Q$42,$P245,BT$2,BT$4,BT$3)</f>
        <v>1004994</v>
      </c>
      <c r="BU245" s="15">
        <f ca="1">_xll.DBRW($B$3,$Q$37,$Q$38,$Q$40,$Q$41,$Q$42,$P245,BU$2,BU$4,BU$3)</f>
        <v>1004994</v>
      </c>
      <c r="BV245" s="15">
        <f ca="1">_xll.DBRW($B$3,$Q$37,$Q$38,$Q$40,$Q$41,$Q$42,$P245,BV$2,BV$4,BV$3)</f>
        <v>0.24642140230138146</v>
      </c>
      <c r="BW245" s="15">
        <f ca="1">_xll.DBRW($B$3,$Q$37,$Q$38,$Q$40,$Q$41,$Q$42,$P245,BW$2,BW$4,BW$3)</f>
        <v>1</v>
      </c>
      <c r="BX245" s="15">
        <f ca="1">_xll.DBRW($B$3,$Q$37,$Q$38,$Q$40,$Q$41,$Q$42,$P245,BX$2,BX$4,BX$3)</f>
        <v>2.5474687287106486</v>
      </c>
      <c r="BY245" s="15">
        <f ca="1">_xll.DBRW($B$3,$Q$37,$Q$38,$Q$40,$Q$41,$Q$42,$P245,BY$2,BY$4,BY$3)</f>
        <v>1208057</v>
      </c>
      <c r="BZ245" s="15">
        <f ca="1">_xll.DBRW($B$3,$Q$37,$Q$38,$Q$40,$Q$41,$Q$42,$P245,BZ$2,BZ$4,BZ$3)</f>
        <v>1208057</v>
      </c>
      <c r="CA245" s="15">
        <f t="shared" ca="1" si="296"/>
        <v>0.36646875425676706</v>
      </c>
      <c r="CB245" s="15">
        <f t="shared" ca="1" si="297"/>
        <v>0</v>
      </c>
      <c r="CC245" s="15">
        <f t="shared" ca="1" si="298"/>
        <v>2.6730010253376353</v>
      </c>
      <c r="CD245" s="15">
        <f t="shared" ca="1" si="299"/>
        <v>-368298.89921552537</v>
      </c>
      <c r="CE245" s="15">
        <f t="shared" ca="1" si="300"/>
        <v>0</v>
      </c>
      <c r="CF245" s="15">
        <f t="shared" ca="1" si="301"/>
        <v>315381.0950002952</v>
      </c>
      <c r="CG245" s="15">
        <f t="shared" ca="1" si="302"/>
        <v>-55525.44898068998</v>
      </c>
      <c r="CH245" s="15">
        <f t="shared" ca="1" si="303"/>
        <v>0</v>
      </c>
      <c r="CI245" s="15">
        <f t="shared" ca="1" si="304"/>
        <v>-108443.25319592014</v>
      </c>
      <c r="CJ245" s="15">
        <f t="shared" ca="1" si="305"/>
        <v>-209816.57680407981</v>
      </c>
      <c r="CK245" s="15">
        <f t="shared" ca="1" si="306"/>
        <v>-318259.82999999996</v>
      </c>
      <c r="CL245" s="16">
        <f ca="1">_xll.DBRW($B$3,$Q$37,$Q$38,$Q$40,$Q$41,$Q$42,$P245,CL$2,CL$4,CL$3)</f>
        <v>9.4690479085535642E-2</v>
      </c>
      <c r="CM245" s="16">
        <f ca="1">_xll.DBRW($B$3,$Q$37,$Q$38,$Q$40,$Q$41,$Q$42,$P245,CM$2,CM$4,CM$3)</f>
        <v>0.11779837878980393</v>
      </c>
      <c r="CN245" s="17">
        <f t="shared" ca="1" si="307"/>
        <v>2.3107899704268284</v>
      </c>
      <c r="CO245" s="14">
        <f t="shared" ca="1" si="308"/>
        <v>121236.53813859349</v>
      </c>
      <c r="CP245" s="15">
        <f ca="1">_xll.DBRW($B$3,$Q$37,$Q$38,$Q$40,$Q$41,$Q$42,$P245,CP$2,CP$4,CP$3)</f>
        <v>1.7397914901068112</v>
      </c>
      <c r="CQ245" s="15">
        <f ca="1">_xll.DBRW($B$3,$Q$37,$Q$38,$Q$40,$Q$41,$Q$42,$P245,CQ$2,CQ$4,CQ$3)</f>
        <v>0.28413104953860419</v>
      </c>
      <c r="CR245" s="15">
        <f ca="1">_xll.DBRW($B$3,$Q$37,$Q$38,$Q$40,$Q$41,$Q$42,$P245,CR$2,CR$4,CR$3)</f>
        <v>5.2204697540482838</v>
      </c>
      <c r="CS245" s="15">
        <f ca="1">_xll.DBRW($B$3,$Q$37,$Q$38,$Q$40,$Q$41,$Q$42,$P245,CS$2,CS$4,CS$3)</f>
        <v>285550</v>
      </c>
      <c r="CT245" s="15">
        <f ca="1">_xll.DBRW($B$3,$Q$37,$Q$38,$Q$40,$Q$41,$Q$42,$P245,CT$2,CT$4,CT$3)</f>
        <v>1004994</v>
      </c>
      <c r="CU245" s="15">
        <f ca="1">_xll.DBRW($B$3,$Q$37,$Q$38,$Q$40,$Q$41,$Q$42,$P245,CU$2,CU$4,CU$3)</f>
        <v>1.0289975220475329</v>
      </c>
      <c r="CV245" s="15">
        <f ca="1">_xll.DBRW($B$3,$Q$37,$Q$38,$Q$40,$Q$41,$Q$42,$P245,CV$2,CV$4,CV$3)</f>
        <v>0.29163110681035748</v>
      </c>
      <c r="CW245" s="15">
        <f ca="1">_xll.DBRW($B$3,$Q$37,$Q$38,$Q$40,$Q$41,$Q$42,$P245,CW$2,CW$4,CW$3)</f>
        <v>2.5474687287106486</v>
      </c>
      <c r="CX245" s="15">
        <f ca="1">_xll.DBRW($B$3,$Q$37,$Q$38,$Q$40,$Q$41,$Q$42,$P245,CX$2,CX$4,CX$3)</f>
        <v>352307</v>
      </c>
      <c r="CY245" s="15">
        <f ca="1">_xll.DBRW($B$3,$Q$37,$Q$38,$Q$40,$Q$41,$Q$42,$P245,CY$2,CY$4,CY$3)</f>
        <v>1208057</v>
      </c>
      <c r="CZ245" s="15">
        <f t="shared" ca="1" si="309"/>
        <v>0.7107939680592783</v>
      </c>
      <c r="DA245" s="15">
        <f t="shared" ca="1" si="310"/>
        <v>-7.500057271753291E-3</v>
      </c>
      <c r="DB245" s="15">
        <f t="shared" ca="1" si="311"/>
        <v>2.6730010253376353</v>
      </c>
      <c r="DC245" s="15">
        <f t="shared" ca="1" si="312"/>
        <v>-202967.21757932691</v>
      </c>
      <c r="DD245" s="15">
        <f t="shared" ca="1" si="313"/>
        <v>12776.447078001602</v>
      </c>
      <c r="DE245" s="15">
        <f t="shared" ca="1" si="314"/>
        <v>254371.76777728929</v>
      </c>
      <c r="DF245" s="15">
        <f t="shared" ca="1" si="315"/>
        <v>57055.54086262951</v>
      </c>
      <c r="DG245" s="15">
        <f t="shared" ca="1" si="316"/>
        <v>0</v>
      </c>
      <c r="DH245" s="15">
        <f t="shared" ca="1" si="317"/>
        <v>121236.53813859349</v>
      </c>
      <c r="DI245" s="15">
        <f t="shared" ca="1" si="318"/>
        <v>-255510.96813859325</v>
      </c>
      <c r="DJ245" s="15">
        <f t="shared" ca="1" si="319"/>
        <v>-134274.42999999976</v>
      </c>
      <c r="DK245" s="16">
        <f ca="1">_xll.DBRW($B$3,$Q$37,$Q$38,$Q$40,$Q$41,$Q$42,$P245,DK$2,DK$4,DK$3)</f>
        <v>0.16499880136259987</v>
      </c>
      <c r="DL245" s="16">
        <f ca="1">_xll.DBRW($B$3,$Q$37,$Q$38,$Q$40,$Q$41,$Q$42,$P245,DL$2,DL$4,DL$3)</f>
        <v>0.14598126238325529</v>
      </c>
      <c r="DM245" s="17">
        <f t="shared" ca="1" si="320"/>
        <v>-1.9017538979344577</v>
      </c>
      <c r="DN245" s="14">
        <f t="shared" ca="1" si="321"/>
        <v>-99776.293790370983</v>
      </c>
      <c r="DO245" s="15">
        <f ca="1">_xll.DBRW($B$3,$Q$37,$Q$38,$Q$40,$Q$41,$Q$42,$P245,DO$2,DO$4,DO$3)</f>
        <v>2.0473260948227541</v>
      </c>
      <c r="DP245" s="15">
        <f ca="1">_xll.DBRW($B$3,$Q$37,$Q$38,$Q$40,$Q$41,$Q$42,$P245,DP$2,DP$4,DP$3)</f>
        <v>0.42072987500422887</v>
      </c>
      <c r="DQ245" s="15">
        <f ca="1">_xll.DBRW($B$3,$Q$37,$Q$38,$Q$40,$Q$41,$Q$42,$P245,DQ$2,DQ$4,DQ$3)</f>
        <v>5.2204697540482838</v>
      </c>
      <c r="DR245" s="15">
        <f ca="1">_xll.DBRW($B$3,$Q$37,$Q$38,$Q$40,$Q$41,$Q$42,$P245,DR$2,DR$4,DR$3)</f>
        <v>422831</v>
      </c>
      <c r="DS245" s="15">
        <f ca="1">_xll.DBRW($B$3,$Q$37,$Q$38,$Q$40,$Q$41,$Q$42,$P245,DS$2,DS$4,DS$3)</f>
        <v>1004994</v>
      </c>
      <c r="DT245" s="15">
        <f ca="1">_xll.DBRW($B$3,$Q$37,$Q$38,$Q$40,$Q$41,$Q$42,$P245,DT$2,DT$4,DT$3)</f>
        <v>0</v>
      </c>
      <c r="DU245" s="15">
        <f ca="1">_xll.DBRW($B$3,$Q$37,$Q$38,$Q$40,$Q$41,$Q$42,$P245,DU$2,DU$4,DU$3)</f>
        <v>0</v>
      </c>
      <c r="DV245" s="15">
        <f ca="1">_xll.DBRW($B$3,$Q$37,$Q$38,$Q$40,$Q$41,$Q$42,$P245,DV$2,DV$4,DV$3)</f>
        <v>2.5474687287106486</v>
      </c>
      <c r="DW245" s="15">
        <f ca="1">_xll.DBRW($B$3,$Q$37,$Q$38,$Q$40,$Q$41,$Q$42,$P245,DW$2,DW$4,DW$3)</f>
        <v>0</v>
      </c>
      <c r="DX245" s="15">
        <f ca="1">_xll.DBRW($B$3,$Q$37,$Q$38,$Q$40,$Q$41,$Q$42,$P245,DX$2,DX$4,DX$3)</f>
        <v>1208057</v>
      </c>
      <c r="DY245" s="15">
        <f t="shared" ca="1" si="322"/>
        <v>2.0473260948227541</v>
      </c>
      <c r="DZ245" s="15">
        <f t="shared" ca="1" si="323"/>
        <v>0.42072987500422887</v>
      </c>
      <c r="EA245" s="15">
        <f t="shared" ca="1" si="324"/>
        <v>2.6730010253376353</v>
      </c>
      <c r="EB245" s="15">
        <f t="shared" ca="1" si="325"/>
        <v>0</v>
      </c>
      <c r="EC245" s="15">
        <f t="shared" ca="1" si="326"/>
        <v>0</v>
      </c>
      <c r="ED245" s="15">
        <f t="shared" ca="1" si="327"/>
        <v>443244.52879602747</v>
      </c>
      <c r="EE245" s="15">
        <f t="shared" ca="1" si="328"/>
        <v>0</v>
      </c>
      <c r="EF245" s="15">
        <f t="shared" ca="1" si="329"/>
        <v>-543020.82258639834</v>
      </c>
      <c r="EG245" s="15">
        <f t="shared" ca="1" si="330"/>
        <v>-99776.293790370866</v>
      </c>
      <c r="EH245" s="15">
        <f t="shared" ca="1" si="331"/>
        <v>-316641.14620962896</v>
      </c>
      <c r="EI245" s="15">
        <f t="shared" ca="1" si="332"/>
        <v>-416417.43999999983</v>
      </c>
      <c r="EJ245" s="16">
        <f ca="1">_xll.DBRW($B$3,$Q$37,$Q$38,$Q$40,$Q$41,$Q$42,$P245,EJ$2,EJ$4,EJ$3)</f>
        <v>0.16732297466293589</v>
      </c>
      <c r="EK245" s="16">
        <f ca="1">_xll.DBRW($B$3,$Q$37,$Q$38,$Q$40,$Q$41,$Q$42,$P245,EK$2,EK$4,EK$3)</f>
        <v>0.15268663501900964</v>
      </c>
      <c r="EL245" s="17">
        <f t="shared" ca="1" si="333"/>
        <v>-1.4636339643926244</v>
      </c>
      <c r="EM245" s="14">
        <f t="shared" ca="1" si="334"/>
        <v>-76790.152811789711</v>
      </c>
      <c r="EN245" s="15">
        <f ca="1">_xll.DBRW($B$3,$Q$37,$Q$38,$Q$40,$Q$41,$Q$42,$P245,EN$2,EN$4,EN$3)</f>
        <v>0.87350452838524417</v>
      </c>
      <c r="EO245" s="15">
        <f ca="1">_xll.DBRW($B$3,$Q$37,$Q$38,$Q$40,$Q$41,$Q$42,$P245,EO$2,EO$4,EO$3)</f>
        <v>1</v>
      </c>
      <c r="EP245" s="15">
        <f ca="1">_xll.DBRW($B$3,$Q$37,$Q$38,$Q$40,$Q$41,$Q$42,$P245,EP$2,EP$4,EP$3)</f>
        <v>5.2204697540482838</v>
      </c>
      <c r="EQ245" s="15">
        <f ca="1">_xll.DBRW($B$3,$Q$37,$Q$38,$Q$40,$Q$41,$Q$42,$P245,EQ$2,EQ$4,EQ$3)</f>
        <v>1004994</v>
      </c>
      <c r="ER245" s="15">
        <f ca="1">_xll.DBRW($B$3,$Q$37,$Q$38,$Q$40,$Q$41,$Q$42,$P245,ER$2,ER$4,ER$3)</f>
        <v>1004994</v>
      </c>
      <c r="ES245" s="15">
        <f ca="1">_xll.DBRW($B$3,$Q$37,$Q$38,$Q$40,$Q$41,$Q$42,$P245,ES$2,ES$4,ES$3)</f>
        <v>0.38896442800298331</v>
      </c>
      <c r="ET245" s="15">
        <f ca="1">_xll.DBRW($B$3,$Q$37,$Q$38,$Q$40,$Q$41,$Q$42,$P245,ET$2,ET$4,ET$3)</f>
        <v>1</v>
      </c>
      <c r="EU245" s="15">
        <f ca="1">_xll.DBRW($B$3,$Q$37,$Q$38,$Q$40,$Q$41,$Q$42,$P245,EU$2,EU$4,EU$3)</f>
        <v>2.5474687287106486</v>
      </c>
      <c r="EV245" s="15">
        <f ca="1">_xll.DBRW($B$3,$Q$37,$Q$38,$Q$40,$Q$41,$Q$42,$P245,EV$2,EV$4,EV$3)</f>
        <v>1208057</v>
      </c>
      <c r="EW245" s="15">
        <f ca="1">_xll.DBRW($B$3,$Q$37,$Q$38,$Q$40,$Q$41,$Q$42,$P245,EW$2,EW$4,EW$3)</f>
        <v>1208057</v>
      </c>
      <c r="EX245" s="15">
        <f t="shared" ca="1" si="335"/>
        <v>0.48454010038226086</v>
      </c>
      <c r="EY245" s="15">
        <f t="shared" ca="1" si="336"/>
        <v>0</v>
      </c>
      <c r="EZ245" s="15">
        <f t="shared" ca="1" si="337"/>
        <v>2.6730010253376353</v>
      </c>
      <c r="FA245" s="15">
        <f t="shared" ca="1" si="338"/>
        <v>-486959.8936435699</v>
      </c>
      <c r="FB245" s="15">
        <f t="shared" ca="1" si="339"/>
        <v>0</v>
      </c>
      <c r="FC245" s="15">
        <f t="shared" ca="1" si="340"/>
        <v>449488.07172385661</v>
      </c>
      <c r="FD245" s="15">
        <f t="shared" ca="1" si="341"/>
        <v>-39318.330892076425</v>
      </c>
      <c r="FE245" s="15">
        <f t="shared" ca="1" si="342"/>
        <v>0</v>
      </c>
      <c r="FF245" s="15">
        <f t="shared" ca="1" si="343"/>
        <v>-76790.152811789711</v>
      </c>
      <c r="FG245" s="15">
        <f t="shared" ca="1" si="344"/>
        <v>-331185.45718821033</v>
      </c>
      <c r="FH245" s="15">
        <f t="shared" ca="1" si="345"/>
        <v>-407975.61000000004</v>
      </c>
      <c r="FI245" s="20"/>
      <c r="FJ245" s="85">
        <f t="shared" ca="1" si="346"/>
        <v>-1913561.186273999</v>
      </c>
      <c r="FK245" s="21"/>
      <c r="FL245" s="22"/>
      <c r="FM245" s="104">
        <f ca="1">_xll.DBRW($B$3,$Q$37,$Q$38,$Q$40,$Q$41,$Q$42,$P245,FM$2,FM$4,FM$3)</f>
        <v>154005.10999999999</v>
      </c>
      <c r="FN245" s="105">
        <f t="shared" ca="1" si="347"/>
        <v>2.9353647757218035E-2</v>
      </c>
      <c r="FO245" s="104">
        <f ca="1">_xll.DBRW($B$3,$Q$37,$Q$38,$Q$40,$Q$41,$Q$42,$P245,FO$2,FO$4,FO$3)</f>
        <v>362496.34999999974</v>
      </c>
      <c r="FP245" s="105">
        <f t="shared" ca="1" si="348"/>
        <v>0.11778970937990142</v>
      </c>
      <c r="FQ245" s="86">
        <f t="shared" ca="1" si="349"/>
        <v>-208491.23999999976</v>
      </c>
      <c r="FR245" s="103">
        <f t="shared" ca="1" si="350"/>
        <v>-8.8436061622683386</v>
      </c>
      <c r="FS245" s="23"/>
      <c r="FU245" s="37"/>
      <c r="FV245" s="37"/>
      <c r="FW245" s="37"/>
      <c r="FX245" s="37"/>
      <c r="FY245" s="37"/>
      <c r="FZ245" s="37"/>
      <c r="GA245" s="37"/>
      <c r="GB245" s="37"/>
      <c r="GC245" s="37"/>
      <c r="GD245" s="37"/>
      <c r="GE245" s="37"/>
      <c r="GF245" s="37"/>
      <c r="GG245" s="37"/>
    </row>
    <row r="246" spans="1:189" ht="15" customHeight="1" x14ac:dyDescent="0.25">
      <c r="A246">
        <f t="shared" ca="1" si="272"/>
        <v>1</v>
      </c>
      <c r="C246" s="30"/>
      <c r="D246" s="30"/>
      <c r="E246" s="30">
        <f t="shared" ca="1" si="352"/>
        <v>0</v>
      </c>
      <c r="F246" s="30"/>
      <c r="G246" s="30"/>
      <c r="H246" s="30"/>
      <c r="I246" s="30">
        <f t="shared" ca="1" si="351"/>
        <v>0</v>
      </c>
      <c r="J246" s="30">
        <f t="shared" ca="1" si="273"/>
        <v>0</v>
      </c>
      <c r="K246" s="4"/>
      <c r="L246" s="9"/>
      <c r="M246" s="10"/>
      <c r="N246" s="9"/>
      <c r="O246" s="11"/>
      <c r="P246" s="130" t="s">
        <v>377</v>
      </c>
      <c r="Q246" s="130"/>
      <c r="R246" s="12"/>
      <c r="S246" s="13"/>
      <c r="T246" s="84">
        <f ca="1">_xll.DBRW($B$3,$Q$37,$Q$38,$Q$40,$Q$41,$Q$42,$P246,T$2,T$4,T$3)</f>
        <v>4742816.9800000004</v>
      </c>
      <c r="U246" s="84">
        <f ca="1">_xll.DBRW($B$3,$Q$37,$Q$38,$Q$40,$Q$41,$Q$42,$P246,U$2,U$4,U$3)</f>
        <v>2489253.9300000002</v>
      </c>
      <c r="V246" s="85">
        <f t="shared" ca="1" si="274"/>
        <v>2253563.0500000003</v>
      </c>
      <c r="W246" s="106">
        <f t="shared" ca="1" si="275"/>
        <v>0.90531665847364962</v>
      </c>
      <c r="X246" s="15">
        <f ca="1">_xll.DBRW($B$3,$Q$37,$Q$38,$Q$40,$Q$41,$Q$42,$P246,X$2,X$4,X$3)</f>
        <v>-1792289.03</v>
      </c>
      <c r="Y246" s="15">
        <f ca="1">_xll.DBRW($B$3,$Q$37,$Q$38,$Q$40,$Q$41,$Q$42,$P246,Y$2,Y$4,Y$3)</f>
        <v>-302603.67999999993</v>
      </c>
      <c r="Z246" s="15">
        <f ca="1">_xll.DBRW($B$3,$Q$37,$Q$38,$Q$40,$Q$41,$Q$42,$P246,Z$2,Z$4,Z$3)</f>
        <v>-374533.44000000006</v>
      </c>
      <c r="AA246" s="15">
        <f ca="1">_xll.DBRW($B$3,$Q$37,$Q$38,$Q$40,$Q$41,$Q$42,$P246,AA$2,AA$4,AA$3)</f>
        <v>-694415.38</v>
      </c>
      <c r="AB246" s="15">
        <f ca="1">_xll.DBRW($B$3,$Q$37,$Q$38,$Q$40,$Q$41,$Q$42,$P246,AB$2,AB$4,AB$3)</f>
        <v>-355550.79999999993</v>
      </c>
      <c r="AC246" s="15">
        <f ca="1">_xll.DBRW($B$3,$Q$37,$Q$38,$Q$40,$Q$41,$Q$42,$P246,AC$2,AC$4,AC$3)</f>
        <v>-974510.24999999988</v>
      </c>
      <c r="AD246" s="15">
        <f ca="1">_xll.DBRW($B$3,$Q$37,$Q$38,$Q$40,$Q$41,$Q$42,$P246,AD$2,AD$4,AD$3)</f>
        <v>-167603.59</v>
      </c>
      <c r="AE246" s="15">
        <f ca="1">_xll.DBRW($B$3,$Q$37,$Q$38,$Q$40,$Q$41,$Q$42,$P246,AE$2,AE$4,AE$3)</f>
        <v>-233939.43000000002</v>
      </c>
      <c r="AF246" s="15">
        <f ca="1">_xll.DBRW($B$3,$Q$37,$Q$38,$Q$40,$Q$41,$Q$42,$P246,AF$2,AF$4,AF$3)</f>
        <v>-329151.68</v>
      </c>
      <c r="AG246" s="15">
        <f ca="1">_xll.DBRW($B$3,$Q$37,$Q$38,$Q$40,$Q$41,$Q$42,$P246,AG$2,AG$4,AG$3)</f>
        <v>-225905.13999999996</v>
      </c>
      <c r="AH246" s="15">
        <f t="shared" ca="1" si="276"/>
        <v>-817778.78000000014</v>
      </c>
      <c r="AI246" s="15">
        <f t="shared" ca="1" si="277"/>
        <v>-135000.08999999994</v>
      </c>
      <c r="AJ246" s="15">
        <f t="shared" ca="1" si="278"/>
        <v>-140594.01000000004</v>
      </c>
      <c r="AK246" s="15">
        <f t="shared" ca="1" si="279"/>
        <v>-365263.7</v>
      </c>
      <c r="AL246" s="15">
        <f t="shared" ca="1" si="280"/>
        <v>-129645.65999999997</v>
      </c>
      <c r="AM246" s="20"/>
      <c r="AN246" s="16">
        <f ca="1">_xll.DBRW($B$3,$Q$37,$Q$38,$Q$40,$Q$41,$Q$42,$P246,AN$2,AN$4,AN$3)</f>
        <v>0.37789546540756458</v>
      </c>
      <c r="AO246" s="16">
        <f ca="1">_xll.DBRW($B$3,$Q$37,$Q$38,$Q$40,$Q$41,$Q$42,$P246,AO$2,AO$4,AO$3)</f>
        <v>0.39148687815870992</v>
      </c>
      <c r="AP246" s="17">
        <f t="shared" ca="1" si="281"/>
        <v>1.3591412751145338</v>
      </c>
      <c r="AQ246" s="14">
        <f t="shared" ca="1" si="282"/>
        <v>64461.583178320667</v>
      </c>
      <c r="AR246" s="18">
        <f ca="1">_xll.DBRW($B$3,$Q$37,$Q$38,$Q$40,$Q$41,$Q$42,$P246,AR$2,AR$4,AR$3)</f>
        <v>38126.142418097217</v>
      </c>
      <c r="AS246" s="19">
        <f ca="1">_xll.DBRW($B$3,$Q$37,$Q$38,$Q$40,$Q$41,$Q$42,$P246,AS$2,AS$4,AS$3)</f>
        <v>1.0351198661666711E-4</v>
      </c>
      <c r="AT246" s="18">
        <f ca="1">_xll.DBRW($B$3,$Q$37,$Q$38,$Q$40,$Q$41,$Q$42,$P246,AT$2,AT$4,AT$3)</f>
        <v>10.443397989628863</v>
      </c>
      <c r="AU246" s="15">
        <f ca="1">_xll.DBRW($B$3,$Q$37,$Q$38,$Q$40,$Q$41,$Q$42,$P246,AU$2,AU$4,AU$3)</f>
        <v>47.009451162026288</v>
      </c>
      <c r="AV246" s="15">
        <f ca="1">_xll.DBRW($B$3,$Q$37,$Q$38,$Q$40,$Q$41,$Q$42,$P246,AV$2,AV$4,AV$3)</f>
        <v>454145</v>
      </c>
      <c r="AW246" s="18">
        <f ca="1">_xll.DBRW($B$3,$Q$37,$Q$38,$Q$40,$Q$41,$Q$42,$P246,AW$2,AW$4,AW$3)</f>
        <v>20552.783929136345</v>
      </c>
      <c r="AX246" s="19">
        <f ca="1">_xll.DBRW($B$3,$Q$37,$Q$38,$Q$40,$Q$41,$Q$42,$P246,AX$2,AX$4,AX$3)</f>
        <v>7.4395959412112671E-5</v>
      </c>
      <c r="AY246" s="18">
        <f ca="1">_xll.DBRW($B$3,$Q$37,$Q$38,$Q$40,$Q$41,$Q$42,$P246,AY$2,AY$4,AY$3)</f>
        <v>3.9057351965142244</v>
      </c>
      <c r="AZ246" s="15">
        <f ca="1">_xll.DBRW($B$3,$Q$37,$Q$38,$Q$40,$Q$41,$Q$42,$P246,AZ$2,AZ$4,AZ$3)</f>
        <v>47.415000000000006</v>
      </c>
      <c r="BA246" s="15">
        <f ca="1">_xll.DBRW($B$3,$Q$37,$Q$38,$Q$40,$Q$41,$Q$42,$P246,BA$2,BA$4,BA$3)</f>
        <v>637333</v>
      </c>
      <c r="BB246" s="18">
        <f t="shared" ca="1" si="283"/>
        <v>17573.358488960872</v>
      </c>
      <c r="BC246" s="18">
        <f t="shared" ca="1" si="284"/>
        <v>2.9116027204554443E-5</v>
      </c>
      <c r="BD246" s="18">
        <f t="shared" ca="1" si="285"/>
        <v>6.5376627931146389</v>
      </c>
      <c r="BE246" s="15">
        <f t="shared" ca="1" si="286"/>
        <v>-826113.93763958616</v>
      </c>
      <c r="BF246" s="15">
        <f t="shared" ca="1" si="287"/>
        <v>-701440.4622008031</v>
      </c>
      <c r="BG246" s="15">
        <f t="shared" ca="1" si="288"/>
        <v>1121989.3484452888</v>
      </c>
      <c r="BH246" s="15">
        <f t="shared" ca="1" si="289"/>
        <v>470026.63457342109</v>
      </c>
      <c r="BI246" s="15">
        <f t="shared" ca="1" si="290"/>
        <v>0</v>
      </c>
      <c r="BJ246" s="15">
        <f t="shared" ca="1" si="291"/>
        <v>64461.58317832055</v>
      </c>
      <c r="BK246" s="15">
        <f t="shared" ca="1" si="292"/>
        <v>-882240.36317832081</v>
      </c>
      <c r="BL246" s="15">
        <f t="shared" ca="1" si="293"/>
        <v>-817778.78000000026</v>
      </c>
      <c r="BM246" s="16">
        <f ca="1">_xll.DBRW($B$3,$Q$37,$Q$38,$Q$40,$Q$41,$Q$42,$P246,BM$2,BM$4,BM$3)</f>
        <v>6.3802521007251672E-2</v>
      </c>
      <c r="BN246" s="16">
        <f ca="1">_xll.DBRW($B$3,$Q$37,$Q$38,$Q$40,$Q$41,$Q$42,$P246,BN$2,BN$4,BN$3)</f>
        <v>6.7330852823038426E-2</v>
      </c>
      <c r="BO246" s="17">
        <f t="shared" ca="1" si="294"/>
        <v>0.35283318157867533</v>
      </c>
      <c r="BP246" s="14">
        <f t="shared" ca="1" si="295"/>
        <v>16734.232046987658</v>
      </c>
      <c r="BQ246" s="15">
        <f ca="1">_xll.DBRW($B$3,$Q$37,$Q$38,$Q$40,$Q$41,$Q$42,$P246,BQ$2,BQ$4,BQ$3)</f>
        <v>0.66631511962038537</v>
      </c>
      <c r="BR246" s="15">
        <f ca="1">_xll.DBRW($B$3,$Q$37,$Q$38,$Q$40,$Q$41,$Q$42,$P246,BR$2,BR$4,BR$3)</f>
        <v>1</v>
      </c>
      <c r="BS246" s="15">
        <f ca="1">_xll.DBRW($B$3,$Q$37,$Q$38,$Q$40,$Q$41,$Q$42,$P246,BS$2,BS$4,BS$3)</f>
        <v>10.443397989628863</v>
      </c>
      <c r="BT246" s="15">
        <f ca="1">_xll.DBRW($B$3,$Q$37,$Q$38,$Q$40,$Q$41,$Q$42,$P246,BT$2,BT$4,BT$3)</f>
        <v>454145</v>
      </c>
      <c r="BU246" s="15">
        <f ca="1">_xll.DBRW($B$3,$Q$37,$Q$38,$Q$40,$Q$41,$Q$42,$P246,BU$2,BU$4,BU$3)</f>
        <v>454145</v>
      </c>
      <c r="BV246" s="15">
        <f ca="1">_xll.DBRW($B$3,$Q$37,$Q$38,$Q$40,$Q$41,$Q$42,$P246,BV$2,BV$4,BV$3)</f>
        <v>0.26297648168226029</v>
      </c>
      <c r="BW246" s="15">
        <f ca="1">_xll.DBRW($B$3,$Q$37,$Q$38,$Q$40,$Q$41,$Q$42,$P246,BW$2,BW$4,BW$3)</f>
        <v>1</v>
      </c>
      <c r="BX246" s="15">
        <f ca="1">_xll.DBRW($B$3,$Q$37,$Q$38,$Q$40,$Q$41,$Q$42,$P246,BX$2,BX$4,BX$3)</f>
        <v>3.9057351965142244</v>
      </c>
      <c r="BY246" s="15">
        <f ca="1">_xll.DBRW($B$3,$Q$37,$Q$38,$Q$40,$Q$41,$Q$42,$P246,BY$2,BY$4,BY$3)</f>
        <v>637333</v>
      </c>
      <c r="BZ246" s="15">
        <f ca="1">_xll.DBRW($B$3,$Q$37,$Q$38,$Q$40,$Q$41,$Q$42,$P246,BZ$2,BZ$4,BZ$3)</f>
        <v>637333</v>
      </c>
      <c r="CA246" s="15">
        <f t="shared" ca="1" si="296"/>
        <v>0.40333863793812508</v>
      </c>
      <c r="CB246" s="15">
        <f t="shared" ca="1" si="297"/>
        <v>0</v>
      </c>
      <c r="CC246" s="15">
        <f t="shared" ca="1" si="298"/>
        <v>6.5376627931146389</v>
      </c>
      <c r="CD246" s="15">
        <f t="shared" ca="1" si="299"/>
        <v>-183174.22572640982</v>
      </c>
      <c r="CE246" s="15">
        <f t="shared" ca="1" si="300"/>
        <v>0</v>
      </c>
      <c r="CF246" s="15">
        <f t="shared" ca="1" si="301"/>
        <v>189432.675242311</v>
      </c>
      <c r="CG246" s="15">
        <f t="shared" ca="1" si="302"/>
        <v>10475.782531086472</v>
      </c>
      <c r="CH246" s="15">
        <f t="shared" ca="1" si="303"/>
        <v>0</v>
      </c>
      <c r="CI246" s="15">
        <f t="shared" ca="1" si="304"/>
        <v>16734.232046987658</v>
      </c>
      <c r="CJ246" s="15">
        <f t="shared" ca="1" si="305"/>
        <v>-151734.3220469876</v>
      </c>
      <c r="CK246" s="15">
        <f t="shared" ca="1" si="306"/>
        <v>-135000.08999999994</v>
      </c>
      <c r="CL246" s="16">
        <f ca="1">_xll.DBRW($B$3,$Q$37,$Q$38,$Q$40,$Q$41,$Q$42,$P246,CL$2,CL$4,CL$3)</f>
        <v>7.8968562687401031E-2</v>
      </c>
      <c r="CM246" s="16">
        <f ca="1">_xll.DBRW($B$3,$Q$37,$Q$38,$Q$40,$Q$41,$Q$42,$P246,CM$2,CM$4,CM$3)</f>
        <v>9.3979737133527391E-2</v>
      </c>
      <c r="CN246" s="17">
        <f t="shared" ca="1" si="307"/>
        <v>1.5011174446126361</v>
      </c>
      <c r="CO246" s="14">
        <f t="shared" ca="1" si="308"/>
        <v>71195.25305283023</v>
      </c>
      <c r="CP246" s="15">
        <f ca="1">_xll.DBRW($B$3,$Q$37,$Q$38,$Q$40,$Q$41,$Q$42,$P246,CP$2,CP$4,CP$3)</f>
        <v>2.1482085432031424</v>
      </c>
      <c r="CQ246" s="15">
        <f ca="1">_xll.DBRW($B$3,$Q$37,$Q$38,$Q$40,$Q$41,$Q$42,$P246,CQ$2,CQ$4,CQ$3)</f>
        <v>0.38390133556763262</v>
      </c>
      <c r="CR246" s="15">
        <f ca="1">_xll.DBRW($B$3,$Q$37,$Q$38,$Q$40,$Q$41,$Q$42,$P246,CR$2,CR$4,CR$3)</f>
        <v>10.443397989628863</v>
      </c>
      <c r="CS246" s="15">
        <f ca="1">_xll.DBRW($B$3,$Q$37,$Q$38,$Q$40,$Q$41,$Q$42,$P246,CS$2,CS$4,CS$3)</f>
        <v>174346.87204136251</v>
      </c>
      <c r="CT246" s="15">
        <f ca="1">_xll.DBRW($B$3,$Q$37,$Q$38,$Q$40,$Q$41,$Q$42,$P246,CT$2,CT$4,CT$3)</f>
        <v>454145</v>
      </c>
      <c r="CU246" s="15">
        <f ca="1">_xll.DBRW($B$3,$Q$37,$Q$38,$Q$40,$Q$41,$Q$42,$P246,CU$2,CU$4,CU$3)</f>
        <v>0.96767152695911163</v>
      </c>
      <c r="CV246" s="15">
        <f ca="1">_xll.DBRW($B$3,$Q$37,$Q$38,$Q$40,$Q$41,$Q$42,$P246,CV$2,CV$4,CV$3)</f>
        <v>0.37932289713540646</v>
      </c>
      <c r="CW246" s="15">
        <f ca="1">_xll.DBRW($B$3,$Q$37,$Q$38,$Q$40,$Q$41,$Q$42,$P246,CW$2,CW$4,CW$3)</f>
        <v>3.9057351965142244</v>
      </c>
      <c r="CX246" s="15">
        <f ca="1">_xll.DBRW($B$3,$Q$37,$Q$38,$Q$40,$Q$41,$Q$42,$P246,CX$2,CX$4,CX$3)</f>
        <v>241755</v>
      </c>
      <c r="CY246" s="15">
        <f ca="1">_xll.DBRW($B$3,$Q$37,$Q$38,$Q$40,$Q$41,$Q$42,$P246,CY$2,CY$4,CY$3)</f>
        <v>637333</v>
      </c>
      <c r="CZ246" s="15">
        <f t="shared" ca="1" si="309"/>
        <v>1.1805370162440307</v>
      </c>
      <c r="DA246" s="15">
        <f t="shared" ca="1" si="310"/>
        <v>4.5784384322261618E-3</v>
      </c>
      <c r="DB246" s="15">
        <f t="shared" ca="1" si="311"/>
        <v>6.5376627931146389</v>
      </c>
      <c r="DC246" s="15">
        <f t="shared" ca="1" si="312"/>
        <v>-205822.93611118992</v>
      </c>
      <c r="DD246" s="15">
        <f t="shared" ca="1" si="313"/>
        <v>-4520.6295449065638</v>
      </c>
      <c r="DE246" s="15">
        <f t="shared" ca="1" si="314"/>
        <v>234461.3638105974</v>
      </c>
      <c r="DF246" s="15">
        <f t="shared" ca="1" si="315"/>
        <v>47077.454898329306</v>
      </c>
      <c r="DG246" s="15">
        <f t="shared" ca="1" si="316"/>
        <v>0</v>
      </c>
      <c r="DH246" s="15">
        <f t="shared" ca="1" si="317"/>
        <v>71195.25305283023</v>
      </c>
      <c r="DI246" s="15">
        <f t="shared" ca="1" si="318"/>
        <v>-211789.26305283027</v>
      </c>
      <c r="DJ246" s="15">
        <f t="shared" ca="1" si="319"/>
        <v>-140594.01000000004</v>
      </c>
      <c r="DK246" s="16">
        <f ca="1">_xll.DBRW($B$3,$Q$37,$Q$38,$Q$40,$Q$41,$Q$42,$P246,DK$2,DK$4,DK$3)</f>
        <v>0.14641412117066341</v>
      </c>
      <c r="DL246" s="16">
        <f ca="1">_xll.DBRW($B$3,$Q$37,$Q$38,$Q$40,$Q$41,$Q$42,$P246,DL$2,DL$4,DL$3)</f>
        <v>0.13222904904683627</v>
      </c>
      <c r="DM246" s="17">
        <f t="shared" ca="1" si="320"/>
        <v>-1.4185072123827136</v>
      </c>
      <c r="DN246" s="14">
        <f t="shared" ca="1" si="321"/>
        <v>-67277.200931411993</v>
      </c>
      <c r="DO246" s="15">
        <f ca="1">_xll.DBRW($B$3,$Q$37,$Q$38,$Q$40,$Q$41,$Q$42,$P246,DO$2,DO$4,DO$3)</f>
        <v>2.4470614352071687</v>
      </c>
      <c r="DP246" s="15">
        <f ca="1">_xll.DBRW($B$3,$Q$37,$Q$38,$Q$40,$Q$41,$Q$42,$P246,DP$2,DP$4,DP$3)</f>
        <v>0.62485596670666854</v>
      </c>
      <c r="DQ246" s="15">
        <f ca="1">_xll.DBRW($B$3,$Q$37,$Q$38,$Q$40,$Q$41,$Q$42,$P246,DQ$2,DQ$4,DQ$3)</f>
        <v>10.443397989628863</v>
      </c>
      <c r="DR246" s="15">
        <f ca="1">_xll.DBRW($B$3,$Q$37,$Q$38,$Q$40,$Q$41,$Q$42,$P246,DR$2,DR$4,DR$3)</f>
        <v>283775.21299999999</v>
      </c>
      <c r="DS246" s="15">
        <f ca="1">_xll.DBRW($B$3,$Q$37,$Q$38,$Q$40,$Q$41,$Q$42,$P246,DS$2,DS$4,DS$3)</f>
        <v>454145</v>
      </c>
      <c r="DT246" s="15">
        <f ca="1">_xll.DBRW($B$3,$Q$37,$Q$38,$Q$40,$Q$41,$Q$42,$P246,DT$2,DT$4,DT$3)</f>
        <v>0.52279491740787798</v>
      </c>
      <c r="DU246" s="15">
        <f ca="1">_xll.DBRW($B$3,$Q$37,$Q$38,$Q$40,$Q$41,$Q$42,$P246,DU$2,DU$4,DU$3)</f>
        <v>0.98786662545325599</v>
      </c>
      <c r="DV246" s="15">
        <f ca="1">_xll.DBRW($B$3,$Q$37,$Q$38,$Q$40,$Q$41,$Q$42,$P246,DV$2,DV$4,DV$3)</f>
        <v>3.9057351965142244</v>
      </c>
      <c r="DW246" s="15">
        <f ca="1">_xll.DBRW($B$3,$Q$37,$Q$38,$Q$40,$Q$41,$Q$42,$P246,DW$2,DW$4,DW$3)</f>
        <v>629600</v>
      </c>
      <c r="DX246" s="15">
        <f ca="1">_xll.DBRW($B$3,$Q$37,$Q$38,$Q$40,$Q$41,$Q$42,$P246,DX$2,DX$4,DX$3)</f>
        <v>637333</v>
      </c>
      <c r="DY246" s="15">
        <f t="shared" ca="1" si="322"/>
        <v>1.9242665177992908</v>
      </c>
      <c r="DZ246" s="15">
        <f t="shared" ca="1" si="323"/>
        <v>-0.36301065874658744</v>
      </c>
      <c r="EA246" s="15">
        <f t="shared" ca="1" si="324"/>
        <v>6.5376627931146389</v>
      </c>
      <c r="EB246" s="15">
        <f t="shared" ca="1" si="325"/>
        <v>-546059.14095726202</v>
      </c>
      <c r="EC246" s="15">
        <f t="shared" ca="1" si="326"/>
        <v>255176.3345804922</v>
      </c>
      <c r="ED246" s="15">
        <f t="shared" ca="1" si="327"/>
        <v>434710.3880653599</v>
      </c>
      <c r="EE246" s="15">
        <f t="shared" ca="1" si="328"/>
        <v>-211104.78262000205</v>
      </c>
      <c r="EF246" s="15">
        <f t="shared" ca="1" si="329"/>
        <v>0</v>
      </c>
      <c r="EG246" s="15">
        <f t="shared" ca="1" si="330"/>
        <v>-67277.200931411935</v>
      </c>
      <c r="EH246" s="15">
        <f t="shared" ca="1" si="331"/>
        <v>-297986.49906858802</v>
      </c>
      <c r="EI246" s="15">
        <f t="shared" ca="1" si="332"/>
        <v>-365263.69999999995</v>
      </c>
      <c r="EJ246" s="16">
        <f ca="1">_xll.DBRW($B$3,$Q$37,$Q$38,$Q$40,$Q$41,$Q$42,$P246,EJ$2,EJ$4,EJ$3)</f>
        <v>7.4966164939385849E-2</v>
      </c>
      <c r="EK246" s="16">
        <f ca="1">_xll.DBRW($B$3,$Q$37,$Q$38,$Q$40,$Q$41,$Q$42,$P246,EK$2,EK$4,EK$3)</f>
        <v>9.0752147572184388E-2</v>
      </c>
      <c r="EL246" s="17">
        <f t="shared" ca="1" si="333"/>
        <v>1.5785982632798539</v>
      </c>
      <c r="EM246" s="14">
        <f t="shared" ca="1" si="334"/>
        <v>74870.026476821979</v>
      </c>
      <c r="EN246" s="15">
        <f ca="1">_xll.DBRW($B$3,$Q$37,$Q$38,$Q$40,$Q$41,$Q$42,$P246,EN$2,EN$4,EN$3)</f>
        <v>0.78290149621816807</v>
      </c>
      <c r="EO246" s="15">
        <f ca="1">_xll.DBRW($B$3,$Q$37,$Q$38,$Q$40,$Q$41,$Q$42,$P246,EO$2,EO$4,EO$3)</f>
        <v>1</v>
      </c>
      <c r="EP246" s="15">
        <f ca="1">_xll.DBRW($B$3,$Q$37,$Q$38,$Q$40,$Q$41,$Q$42,$P246,EP$2,EP$4,EP$3)</f>
        <v>10.443397989628863</v>
      </c>
      <c r="EQ246" s="15">
        <f ca="1">_xll.DBRW($B$3,$Q$37,$Q$38,$Q$40,$Q$41,$Q$42,$P246,EQ$2,EQ$4,EQ$3)</f>
        <v>454145</v>
      </c>
      <c r="ER246" s="15">
        <f ca="1">_xll.DBRW($B$3,$Q$37,$Q$38,$Q$40,$Q$41,$Q$42,$P246,ER$2,ER$4,ER$3)</f>
        <v>454145</v>
      </c>
      <c r="ES246" s="15">
        <f ca="1">_xll.DBRW($B$3,$Q$37,$Q$38,$Q$40,$Q$41,$Q$42,$P246,ES$2,ES$4,ES$3)</f>
        <v>0.35445385693193349</v>
      </c>
      <c r="ET246" s="15">
        <f ca="1">_xll.DBRW($B$3,$Q$37,$Q$38,$Q$40,$Q$41,$Q$42,$P246,ET$2,ET$4,ET$3)</f>
        <v>1</v>
      </c>
      <c r="EU246" s="15">
        <f ca="1">_xll.DBRW($B$3,$Q$37,$Q$38,$Q$40,$Q$41,$Q$42,$P246,EU$2,EU$4,EU$3)</f>
        <v>3.9057351965142244</v>
      </c>
      <c r="EV246" s="15">
        <f ca="1">_xll.DBRW($B$3,$Q$37,$Q$38,$Q$40,$Q$41,$Q$42,$P246,EV$2,EV$4,EV$3)</f>
        <v>637333</v>
      </c>
      <c r="EW246" s="15">
        <f ca="1">_xll.DBRW($B$3,$Q$37,$Q$38,$Q$40,$Q$41,$Q$42,$P246,EW$2,EW$4,EW$3)</f>
        <v>637333</v>
      </c>
      <c r="EX246" s="15">
        <f t="shared" ca="1" si="335"/>
        <v>0.42844763928623458</v>
      </c>
      <c r="EY246" s="15">
        <f t="shared" ca="1" si="336"/>
        <v>0</v>
      </c>
      <c r="EZ246" s="15">
        <f t="shared" ca="1" si="337"/>
        <v>6.5376627931146389</v>
      </c>
      <c r="FA246" s="15">
        <f t="shared" ca="1" si="338"/>
        <v>-194577.35314364699</v>
      </c>
      <c r="FB246" s="15">
        <f t="shared" ca="1" si="339"/>
        <v>0</v>
      </c>
      <c r="FC246" s="15">
        <f t="shared" ca="1" si="340"/>
        <v>222578.05730764367</v>
      </c>
      <c r="FD246" s="15">
        <f t="shared" ca="1" si="341"/>
        <v>46869.322312825301</v>
      </c>
      <c r="FE246" s="15">
        <f t="shared" ca="1" si="342"/>
        <v>0</v>
      </c>
      <c r="FF246" s="15">
        <f t="shared" ca="1" si="343"/>
        <v>74870.026476821979</v>
      </c>
      <c r="FG246" s="15">
        <f t="shared" ca="1" si="344"/>
        <v>-204515.68647682195</v>
      </c>
      <c r="FH246" s="15">
        <f t="shared" ca="1" si="345"/>
        <v>-129645.65999999997</v>
      </c>
      <c r="FI246" s="20"/>
      <c r="FJ246" s="85">
        <f t="shared" ca="1" si="346"/>
        <v>-1748266.1338235487</v>
      </c>
      <c r="FK246" s="21"/>
      <c r="FL246" s="22"/>
      <c r="FM246" s="104">
        <f ca="1">_xll.DBRW($B$3,$Q$37,$Q$38,$Q$40,$Q$41,$Q$42,$P246,FM$2,FM$4,FM$3)</f>
        <v>1223424.6499999992</v>
      </c>
      <c r="FN246" s="105">
        <f t="shared" ca="1" si="347"/>
        <v>0.25795316478773317</v>
      </c>
      <c r="FO246" s="104">
        <f ca="1">_xll.DBRW($B$3,$Q$37,$Q$38,$Q$40,$Q$41,$Q$42,$P246,FO$2,FO$4,FO$3)</f>
        <v>558143.84000000043</v>
      </c>
      <c r="FP246" s="105">
        <f t="shared" ca="1" si="348"/>
        <v>0.22422133526570365</v>
      </c>
      <c r="FQ246" s="86">
        <f t="shared" ca="1" si="349"/>
        <v>665280.80999999878</v>
      </c>
      <c r="FR246" s="103">
        <f t="shared" ca="1" si="350"/>
        <v>3.3731829522029519</v>
      </c>
      <c r="FS246" s="23"/>
      <c r="FU246" s="37"/>
      <c r="FV246" s="37"/>
      <c r="FW246" s="37"/>
      <c r="FX246" s="37"/>
      <c r="FY246" s="37"/>
      <c r="FZ246" s="37"/>
      <c r="GA246" s="37"/>
      <c r="GB246" s="37"/>
      <c r="GC246" s="37"/>
      <c r="GD246" s="37"/>
      <c r="GE246" s="37"/>
      <c r="GF246" s="37"/>
      <c r="GG246" s="37"/>
    </row>
    <row r="247" spans="1:189" ht="15" customHeight="1" x14ac:dyDescent="0.25">
      <c r="A247">
        <f t="shared" ca="1" si="272"/>
        <v>1</v>
      </c>
      <c r="C247" s="30"/>
      <c r="D247" s="30"/>
      <c r="E247" s="30">
        <f t="shared" ca="1" si="352"/>
        <v>0</v>
      </c>
      <c r="F247" s="30"/>
      <c r="G247" s="30"/>
      <c r="H247" s="30"/>
      <c r="I247" s="30">
        <f t="shared" ca="1" si="351"/>
        <v>0</v>
      </c>
      <c r="J247" s="30">
        <f t="shared" ca="1" si="273"/>
        <v>0</v>
      </c>
      <c r="K247" s="4"/>
      <c r="L247" s="9"/>
      <c r="M247" s="10"/>
      <c r="N247" s="9"/>
      <c r="O247" s="11"/>
      <c r="P247" s="130" t="s">
        <v>378</v>
      </c>
      <c r="Q247" s="130"/>
      <c r="R247" s="12"/>
      <c r="S247" s="13"/>
      <c r="T247" s="84">
        <f ca="1">_xll.DBRW($B$3,$Q$37,$Q$38,$Q$40,$Q$41,$Q$42,$P247,T$2,T$4,T$3)</f>
        <v>7402357.8100000005</v>
      </c>
      <c r="U247" s="84">
        <f ca="1">_xll.DBRW($B$3,$Q$37,$Q$38,$Q$40,$Q$41,$Q$42,$P247,U$2,U$4,U$3)</f>
        <v>5042541.92</v>
      </c>
      <c r="V247" s="85">
        <f t="shared" ca="1" si="274"/>
        <v>2359815.8900000006</v>
      </c>
      <c r="W247" s="106">
        <f t="shared" ca="1" si="275"/>
        <v>0.46798141243811425</v>
      </c>
      <c r="X247" s="15">
        <f ca="1">_xll.DBRW($B$3,$Q$37,$Q$38,$Q$40,$Q$41,$Q$42,$P247,X$2,X$4,X$3)</f>
        <v>-2649881.2299999995</v>
      </c>
      <c r="Y247" s="15">
        <f ca="1">_xll.DBRW($B$3,$Q$37,$Q$38,$Q$40,$Q$41,$Q$42,$P247,Y$2,Y$4,Y$3)</f>
        <v>-1288202.5899999999</v>
      </c>
      <c r="Z247" s="15">
        <f ca="1">_xll.DBRW($B$3,$Q$37,$Q$38,$Q$40,$Q$41,$Q$42,$P247,Z$2,Z$4,Z$3)</f>
        <v>-914726.36</v>
      </c>
      <c r="AA247" s="15">
        <f ca="1">_xll.DBRW($B$3,$Q$37,$Q$38,$Q$40,$Q$41,$Q$42,$P247,AA$2,AA$4,AA$3)</f>
        <v>-1790514.75</v>
      </c>
      <c r="AB247" s="15">
        <f ca="1">_xll.DBRW($B$3,$Q$37,$Q$38,$Q$40,$Q$41,$Q$42,$P247,AB$2,AB$4,AB$3)</f>
        <v>-971450.29999999993</v>
      </c>
      <c r="AC247" s="15">
        <f ca="1">_xll.DBRW($B$3,$Q$37,$Q$38,$Q$40,$Q$41,$Q$42,$P247,AC$2,AC$4,AC$3)</f>
        <v>-1374753.07</v>
      </c>
      <c r="AD247" s="15">
        <f ca="1">_xll.DBRW($B$3,$Q$37,$Q$38,$Q$40,$Q$41,$Q$42,$P247,AD$2,AD$4,AD$3)</f>
        <v>-697964.59999999986</v>
      </c>
      <c r="AE247" s="15">
        <f ca="1">_xll.DBRW($B$3,$Q$37,$Q$38,$Q$40,$Q$41,$Q$42,$P247,AE$2,AE$4,AE$3)</f>
        <v>-657880.1100000001</v>
      </c>
      <c r="AF247" s="15">
        <f ca="1">_xll.DBRW($B$3,$Q$37,$Q$38,$Q$40,$Q$41,$Q$42,$P247,AF$2,AF$4,AF$3)</f>
        <v>-913548.45999999985</v>
      </c>
      <c r="AG247" s="15">
        <f ca="1">_xll.DBRW($B$3,$Q$37,$Q$38,$Q$40,$Q$41,$Q$42,$P247,AG$2,AG$4,AG$3)</f>
        <v>-267539.40999999997</v>
      </c>
      <c r="AH247" s="15">
        <f t="shared" ca="1" si="276"/>
        <v>-1275128.1599999995</v>
      </c>
      <c r="AI247" s="15">
        <f t="shared" ca="1" si="277"/>
        <v>-590237.99</v>
      </c>
      <c r="AJ247" s="15">
        <f t="shared" ca="1" si="278"/>
        <v>-256846.24999999988</v>
      </c>
      <c r="AK247" s="15">
        <f t="shared" ca="1" si="279"/>
        <v>-876966.29000000015</v>
      </c>
      <c r="AL247" s="15">
        <f t="shared" ca="1" si="280"/>
        <v>-703910.8899999999</v>
      </c>
      <c r="AM247" s="20"/>
      <c r="AN247" s="16">
        <f ca="1">_xll.DBRW($B$3,$Q$37,$Q$38,$Q$40,$Q$41,$Q$42,$P247,AN$2,AN$4,AN$3)</f>
        <v>0.35797799809409636</v>
      </c>
      <c r="AO247" s="16">
        <f ca="1">_xll.DBRW($B$3,$Q$37,$Q$38,$Q$40,$Q$41,$Q$42,$P247,AO$2,AO$4,AO$3)</f>
        <v>0.2726309650589876</v>
      </c>
      <c r="AP247" s="17">
        <f t="shared" ca="1" si="281"/>
        <v>-8.5347033035108772</v>
      </c>
      <c r="AQ247" s="14">
        <f t="shared" ca="1" si="282"/>
        <v>-631769.27654776571</v>
      </c>
      <c r="AR247" s="18">
        <f ca="1">_xll.DBRW($B$3,$Q$37,$Q$38,$Q$40,$Q$41,$Q$42,$P247,AR$2,AR$4,AR$3)</f>
        <v>32442.567115528047</v>
      </c>
      <c r="AS247" s="19">
        <f ca="1">_xll.DBRW($B$3,$Q$37,$Q$38,$Q$40,$Q$41,$Q$42,$P247,AS$2,AS$4,AS$3)</f>
        <v>5.0526017745607491E-5</v>
      </c>
      <c r="AT247" s="18">
        <f ca="1">_xll.DBRW($B$3,$Q$37,$Q$38,$Q$40,$Q$41,$Q$42,$P247,AT$2,AT$4,AT$3)</f>
        <v>4.5790348304069841</v>
      </c>
      <c r="AU247" s="15">
        <f ca="1">_xll.DBRW($B$3,$Q$37,$Q$38,$Q$40,$Q$41,$Q$42,$P247,AU$2,AU$4,AU$3)</f>
        <v>81.679147663123175</v>
      </c>
      <c r="AV247" s="15">
        <f ca="1">_xll.DBRW($B$3,$Q$37,$Q$38,$Q$40,$Q$41,$Q$42,$P247,AV$2,AV$4,AV$3)</f>
        <v>1616576</v>
      </c>
      <c r="AW247" s="18">
        <f ca="1">_xll.DBRW($B$3,$Q$37,$Q$38,$Q$40,$Q$41,$Q$42,$P247,AW$2,AW$4,AW$3)</f>
        <v>17856.834810845921</v>
      </c>
      <c r="AX247" s="19">
        <f ca="1">_xll.DBRW($B$3,$Q$37,$Q$38,$Q$40,$Q$41,$Q$42,$P247,AX$2,AX$4,AX$3)</f>
        <v>3.7528479966774581E-5</v>
      </c>
      <c r="AY247" s="18">
        <f ca="1">_xll.DBRW($B$3,$Q$37,$Q$38,$Q$40,$Q$41,$Q$42,$P247,AY$2,AY$4,AY$3)</f>
        <v>2.4580475197446479</v>
      </c>
      <c r="AZ247" s="15">
        <f ca="1">_xll.DBRW($B$3,$Q$37,$Q$38,$Q$40,$Q$41,$Q$42,$P247,AZ$2,AZ$4,AZ$3)</f>
        <v>76.987499999999983</v>
      </c>
      <c r="BA247" s="15">
        <f ca="1">_xll.DBRW($B$3,$Q$37,$Q$38,$Q$40,$Q$41,$Q$42,$P247,BA$2,BA$4,BA$3)</f>
        <v>2051442</v>
      </c>
      <c r="BB247" s="18">
        <f t="shared" ca="1" si="283"/>
        <v>14585.732304682126</v>
      </c>
      <c r="BC247" s="18">
        <f t="shared" ca="1" si="284"/>
        <v>1.299753777883291E-5</v>
      </c>
      <c r="BD247" s="18">
        <f t="shared" ca="1" si="285"/>
        <v>2.1209873106623363</v>
      </c>
      <c r="BE247" s="15">
        <f t="shared" ca="1" si="286"/>
        <v>-1191350.1826889173</v>
      </c>
      <c r="BF247" s="15">
        <f t="shared" ca="1" si="287"/>
        <v>-917754.50076416612</v>
      </c>
      <c r="BG247" s="15">
        <f t="shared" ca="1" si="288"/>
        <v>1227412.4726613546</v>
      </c>
      <c r="BH247" s="15">
        <f t="shared" ca="1" si="289"/>
        <v>249922.9342439631</v>
      </c>
      <c r="BI247" s="15">
        <f t="shared" ca="1" si="290"/>
        <v>0</v>
      </c>
      <c r="BJ247" s="15">
        <f t="shared" ca="1" si="291"/>
        <v>-631769.27654776582</v>
      </c>
      <c r="BK247" s="15">
        <f t="shared" ca="1" si="292"/>
        <v>-643358.88345223374</v>
      </c>
      <c r="BL247" s="15">
        <f t="shared" ca="1" si="293"/>
        <v>-1275128.1599999997</v>
      </c>
      <c r="BM247" s="16">
        <f ca="1">_xll.DBRW($B$3,$Q$37,$Q$38,$Q$40,$Q$41,$Q$42,$P247,BM$2,BM$4,BM$3)</f>
        <v>0.17402598240519257</v>
      </c>
      <c r="BN247" s="16">
        <f ca="1">_xll.DBRW($B$3,$Q$37,$Q$38,$Q$40,$Q$41,$Q$42,$P247,BN$2,BN$4,BN$3)</f>
        <v>0.13841523007110665</v>
      </c>
      <c r="BO247" s="17">
        <f t="shared" ca="1" si="294"/>
        <v>-3.5610752334085922</v>
      </c>
      <c r="BP247" s="14">
        <f t="shared" ca="1" si="295"/>
        <v>-263603.53066019661</v>
      </c>
      <c r="BQ247" s="15">
        <f ca="1">_xll.DBRW($B$3,$Q$37,$Q$38,$Q$40,$Q$41,$Q$42,$P247,BQ$2,BQ$4,BQ$3)</f>
        <v>0.79687103482916966</v>
      </c>
      <c r="BR247" s="15">
        <f ca="1">_xll.DBRW($B$3,$Q$37,$Q$38,$Q$40,$Q$41,$Q$42,$P247,BR$2,BR$4,BR$3)</f>
        <v>1</v>
      </c>
      <c r="BS247" s="15">
        <f ca="1">_xll.DBRW($B$3,$Q$37,$Q$38,$Q$40,$Q$41,$Q$42,$P247,BS$2,BS$4,BS$3)</f>
        <v>4.5790348304069841</v>
      </c>
      <c r="BT247" s="15">
        <f ca="1">_xll.DBRW($B$3,$Q$37,$Q$38,$Q$40,$Q$41,$Q$42,$P247,BT$2,BT$4,BT$3)</f>
        <v>1616576</v>
      </c>
      <c r="BU247" s="15">
        <f ca="1">_xll.DBRW($B$3,$Q$37,$Q$38,$Q$40,$Q$41,$Q$42,$P247,BU$2,BU$4,BU$3)</f>
        <v>1616576</v>
      </c>
      <c r="BV247" s="15">
        <f ca="1">_xll.DBRW($B$3,$Q$37,$Q$38,$Q$40,$Q$41,$Q$42,$P247,BV$2,BV$4,BV$3)</f>
        <v>0.34023121297116848</v>
      </c>
      <c r="BW247" s="15">
        <f ca="1">_xll.DBRW($B$3,$Q$37,$Q$38,$Q$40,$Q$41,$Q$42,$P247,BW$2,BW$4,BW$3)</f>
        <v>1</v>
      </c>
      <c r="BX247" s="15">
        <f ca="1">_xll.DBRW($B$3,$Q$37,$Q$38,$Q$40,$Q$41,$Q$42,$P247,BX$2,BX$4,BX$3)</f>
        <v>2.4580475197446479</v>
      </c>
      <c r="BY247" s="15">
        <f ca="1">_xll.DBRW($B$3,$Q$37,$Q$38,$Q$40,$Q$41,$Q$42,$P247,BY$2,BY$4,BY$3)</f>
        <v>2051442</v>
      </c>
      <c r="BZ247" s="15">
        <f ca="1">_xll.DBRW($B$3,$Q$37,$Q$38,$Q$40,$Q$41,$Q$42,$P247,BZ$2,BZ$4,BZ$3)</f>
        <v>2051442</v>
      </c>
      <c r="CA247" s="15">
        <f t="shared" ca="1" si="296"/>
        <v>0.45663982185800117</v>
      </c>
      <c r="CB247" s="15">
        <f t="shared" ca="1" si="297"/>
        <v>0</v>
      </c>
      <c r="CC247" s="15">
        <f t="shared" ca="1" si="298"/>
        <v>2.1209873106623363</v>
      </c>
      <c r="CD247" s="15">
        <f t="shared" ca="1" si="299"/>
        <v>-738192.97665992007</v>
      </c>
      <c r="CE247" s="15">
        <f t="shared" ca="1" si="300"/>
        <v>0</v>
      </c>
      <c r="CF247" s="15">
        <f t="shared" ca="1" si="301"/>
        <v>596689.35663228249</v>
      </c>
      <c r="CG247" s="15">
        <f t="shared" ca="1" si="302"/>
        <v>-122099.91063255904</v>
      </c>
      <c r="CH247" s="15">
        <f t="shared" ca="1" si="303"/>
        <v>0</v>
      </c>
      <c r="CI247" s="15">
        <f t="shared" ca="1" si="304"/>
        <v>-263603.53066019661</v>
      </c>
      <c r="CJ247" s="15">
        <f t="shared" ca="1" si="305"/>
        <v>-326634.45933980338</v>
      </c>
      <c r="CK247" s="15">
        <f t="shared" ca="1" si="306"/>
        <v>-590237.99</v>
      </c>
      <c r="CL247" s="16">
        <f ca="1">_xll.DBRW($B$3,$Q$37,$Q$38,$Q$40,$Q$41,$Q$42,$P247,CL$2,CL$4,CL$3)</f>
        <v>0.12357229729752822</v>
      </c>
      <c r="CM247" s="16">
        <f ca="1">_xll.DBRW($B$3,$Q$37,$Q$38,$Q$40,$Q$41,$Q$42,$P247,CM$2,CM$4,CM$3)</f>
        <v>0.13046596745000388</v>
      </c>
      <c r="CN247" s="17">
        <f t="shared" ca="1" si="307"/>
        <v>0.68936701524756616</v>
      </c>
      <c r="CO247" s="14">
        <f t="shared" ca="1" si="308"/>
        <v>51029.41309274215</v>
      </c>
      <c r="CP247" s="15">
        <f ca="1">_xll.DBRW($B$3,$Q$37,$Q$38,$Q$40,$Q$41,$Q$42,$P247,CP$2,CP$4,CP$3)</f>
        <v>1.8411402784878408</v>
      </c>
      <c r="CQ247" s="15">
        <f ca="1">_xll.DBRW($B$3,$Q$37,$Q$38,$Q$40,$Q$41,$Q$42,$P247,CQ$2,CQ$4,CQ$3)</f>
        <v>0.30733228750148461</v>
      </c>
      <c r="CR247" s="15">
        <f ca="1">_xll.DBRW($B$3,$Q$37,$Q$38,$Q$40,$Q$41,$Q$42,$P247,CR$2,CR$4,CR$3)</f>
        <v>4.5790348304069841</v>
      </c>
      <c r="CS247" s="15">
        <f ca="1">_xll.DBRW($B$3,$Q$37,$Q$38,$Q$40,$Q$41,$Q$42,$P247,CS$2,CS$4,CS$3)</f>
        <v>496826</v>
      </c>
      <c r="CT247" s="15">
        <f ca="1">_xll.DBRW($B$3,$Q$37,$Q$38,$Q$40,$Q$41,$Q$42,$P247,CT$2,CT$4,CT$3)</f>
        <v>1616576</v>
      </c>
      <c r="CU247" s="15">
        <f ca="1">_xll.DBRW($B$3,$Q$37,$Q$38,$Q$40,$Q$41,$Q$42,$P247,CU$2,CU$4,CU$3)</f>
        <v>1.0047714110294523</v>
      </c>
      <c r="CV247" s="15">
        <f ca="1">_xll.DBRW($B$3,$Q$37,$Q$38,$Q$40,$Q$41,$Q$42,$P247,CV$2,CV$4,CV$3)</f>
        <v>0.31916866282351636</v>
      </c>
      <c r="CW247" s="15">
        <f ca="1">_xll.DBRW($B$3,$Q$37,$Q$38,$Q$40,$Q$41,$Q$42,$P247,CW$2,CW$4,CW$3)</f>
        <v>2.4580475197446479</v>
      </c>
      <c r="CX247" s="15">
        <f ca="1">_xll.DBRW($B$3,$Q$37,$Q$38,$Q$40,$Q$41,$Q$42,$P247,CX$2,CX$4,CX$3)</f>
        <v>654756</v>
      </c>
      <c r="CY247" s="15">
        <f ca="1">_xll.DBRW($B$3,$Q$37,$Q$38,$Q$40,$Q$41,$Q$42,$P247,CY$2,CY$4,CY$3)</f>
        <v>2051442</v>
      </c>
      <c r="CZ247" s="15">
        <f t="shared" ca="1" si="309"/>
        <v>0.83636886745838845</v>
      </c>
      <c r="DA247" s="15">
        <f t="shared" ca="1" si="310"/>
        <v>-1.1836375322031745E-2</v>
      </c>
      <c r="DB247" s="15">
        <f t="shared" ca="1" si="311"/>
        <v>2.1209873106623363</v>
      </c>
      <c r="DC247" s="15">
        <f t="shared" ca="1" si="312"/>
        <v>-415529.79894388129</v>
      </c>
      <c r="DD247" s="15">
        <f t="shared" ca="1" si="313"/>
        <v>33922.642712272529</v>
      </c>
      <c r="DE247" s="15">
        <f t="shared" ca="1" si="314"/>
        <v>423696.930498323</v>
      </c>
      <c r="DF247" s="15">
        <f t="shared" ca="1" si="315"/>
        <v>8939.63882602792</v>
      </c>
      <c r="DG247" s="15">
        <f t="shared" ca="1" si="316"/>
        <v>0</v>
      </c>
      <c r="DH247" s="15">
        <f t="shared" ca="1" si="317"/>
        <v>51029.41309274215</v>
      </c>
      <c r="DI247" s="15">
        <f t="shared" ca="1" si="318"/>
        <v>-307875.66309274203</v>
      </c>
      <c r="DJ247" s="15">
        <f t="shared" ca="1" si="319"/>
        <v>-256846.24999999988</v>
      </c>
      <c r="DK247" s="16">
        <f ca="1">_xll.DBRW($B$3,$Q$37,$Q$38,$Q$40,$Q$41,$Q$42,$P247,DK$2,DK$4,DK$3)</f>
        <v>0.24188438278154509</v>
      </c>
      <c r="DL247" s="16">
        <f ca="1">_xll.DBRW($B$3,$Q$37,$Q$38,$Q$40,$Q$41,$Q$42,$P247,DL$2,DL$4,DL$3)</f>
        <v>0.18116824301978235</v>
      </c>
      <c r="DM247" s="17">
        <f t="shared" ca="1" si="320"/>
        <v>-6.0716139761762742</v>
      </c>
      <c r="DN247" s="14">
        <f t="shared" ca="1" si="321"/>
        <v>-449442.5913585361</v>
      </c>
      <c r="DO247" s="15">
        <f ca="1">_xll.DBRW($B$3,$Q$37,$Q$38,$Q$40,$Q$41,$Q$42,$P247,DO$2,DO$4,DO$3)</f>
        <v>2.0610590238354649</v>
      </c>
      <c r="DP247" s="15">
        <f ca="1">_xll.DBRW($B$3,$Q$37,$Q$38,$Q$40,$Q$41,$Q$42,$P247,DP$2,DP$4,DP$3)</f>
        <v>0.53739218570608505</v>
      </c>
      <c r="DQ247" s="15">
        <f ca="1">_xll.DBRW($B$3,$Q$37,$Q$38,$Q$40,$Q$41,$Q$42,$P247,DQ$2,DQ$4,DQ$3)</f>
        <v>4.5790348304069841</v>
      </c>
      <c r="DR247" s="15">
        <f ca="1">_xll.DBRW($B$3,$Q$37,$Q$38,$Q$40,$Q$41,$Q$42,$P247,DR$2,DR$4,DR$3)</f>
        <v>868735.31</v>
      </c>
      <c r="DS247" s="15">
        <f ca="1">_xll.DBRW($B$3,$Q$37,$Q$38,$Q$40,$Q$41,$Q$42,$P247,DS$2,DS$4,DS$3)</f>
        <v>1616576</v>
      </c>
      <c r="DT247" s="15">
        <f ca="1">_xll.DBRW($B$3,$Q$37,$Q$38,$Q$40,$Q$41,$Q$42,$P247,DT$2,DT$4,DT$3)</f>
        <v>0.7171312347269353</v>
      </c>
      <c r="DU247" s="15">
        <f ca="1">_xll.DBRW($B$3,$Q$37,$Q$38,$Q$40,$Q$41,$Q$42,$P247,DU$2,DU$4,DU$3)</f>
        <v>0.62097441701983291</v>
      </c>
      <c r="DV247" s="15">
        <f ca="1">_xll.DBRW($B$3,$Q$37,$Q$38,$Q$40,$Q$41,$Q$42,$P247,DV$2,DV$4,DV$3)</f>
        <v>2.4580475197446479</v>
      </c>
      <c r="DW247" s="15">
        <f ca="1">_xll.DBRW($B$3,$Q$37,$Q$38,$Q$40,$Q$41,$Q$42,$P247,DW$2,DW$4,DW$3)</f>
        <v>1273893</v>
      </c>
      <c r="DX247" s="15">
        <f ca="1">_xll.DBRW($B$3,$Q$37,$Q$38,$Q$40,$Q$41,$Q$42,$P247,DX$2,DX$4,DX$3)</f>
        <v>2051442</v>
      </c>
      <c r="DY247" s="15">
        <f t="shared" ca="1" si="322"/>
        <v>1.3439277891085295</v>
      </c>
      <c r="DZ247" s="15">
        <f t="shared" ca="1" si="323"/>
        <v>-8.3582231313747868E-2</v>
      </c>
      <c r="EA247" s="15">
        <f t="shared" ca="1" si="324"/>
        <v>2.1209873106623363</v>
      </c>
      <c r="EB247" s="15">
        <f t="shared" ca="1" si="325"/>
        <v>-1167517.524488813</v>
      </c>
      <c r="EC247" s="15">
        <f t="shared" ca="1" si="326"/>
        <v>241000.6175832485</v>
      </c>
      <c r="ED247" s="15">
        <f t="shared" ca="1" si="327"/>
        <v>829357.97716266976</v>
      </c>
      <c r="EE247" s="15">
        <f t="shared" ca="1" si="328"/>
        <v>-352283.66161564138</v>
      </c>
      <c r="EF247" s="15">
        <f t="shared" ca="1" si="329"/>
        <v>0</v>
      </c>
      <c r="EG247" s="15">
        <f t="shared" ca="1" si="330"/>
        <v>-449442.5913585361</v>
      </c>
      <c r="EH247" s="15">
        <f t="shared" ca="1" si="331"/>
        <v>-427523.69864146406</v>
      </c>
      <c r="EI247" s="15">
        <f t="shared" ca="1" si="332"/>
        <v>-876966.29000000015</v>
      </c>
      <c r="EJ247" s="16">
        <f ca="1">_xll.DBRW($B$3,$Q$37,$Q$38,$Q$40,$Q$41,$Q$42,$P247,EJ$2,EJ$4,EJ$3)</f>
        <v>0.13123525300109748</v>
      </c>
      <c r="EK247" s="16">
        <f ca="1">_xll.DBRW($B$3,$Q$37,$Q$38,$Q$40,$Q$41,$Q$42,$P247,EK$2,EK$4,EK$3)</f>
        <v>5.3056457287716505E-2</v>
      </c>
      <c r="EL247" s="17">
        <f t="shared" ca="1" si="333"/>
        <v>-7.8178795713380973</v>
      </c>
      <c r="EM247" s="14">
        <f t="shared" ca="1" si="334"/>
        <v>-578707.41902534012</v>
      </c>
      <c r="EN247" s="15">
        <f ca="1">_xll.DBRW($B$3,$Q$37,$Q$38,$Q$40,$Q$41,$Q$42,$P247,EN$2,EN$4,EN$3)</f>
        <v>0.60093079446929798</v>
      </c>
      <c r="EO247" s="15">
        <f ca="1">_xll.DBRW($B$3,$Q$37,$Q$38,$Q$40,$Q$41,$Q$42,$P247,EO$2,EO$4,EO$3)</f>
        <v>1</v>
      </c>
      <c r="EP247" s="15">
        <f ca="1">_xll.DBRW($B$3,$Q$37,$Q$38,$Q$40,$Q$41,$Q$42,$P247,EP$2,EP$4,EP$3)</f>
        <v>4.5790348304069841</v>
      </c>
      <c r="EQ247" s="15">
        <f ca="1">_xll.DBRW($B$3,$Q$37,$Q$38,$Q$40,$Q$41,$Q$42,$P247,EQ$2,EQ$4,EQ$3)</f>
        <v>1616576</v>
      </c>
      <c r="ER247" s="15">
        <f ca="1">_xll.DBRW($B$3,$Q$37,$Q$38,$Q$40,$Q$41,$Q$42,$P247,ER$2,ER$4,ER$3)</f>
        <v>1616576</v>
      </c>
      <c r="ES247" s="15">
        <f ca="1">_xll.DBRW($B$3,$Q$37,$Q$38,$Q$40,$Q$41,$Q$42,$P247,ES$2,ES$4,ES$3)</f>
        <v>0.13041529324250939</v>
      </c>
      <c r="ET247" s="15">
        <f ca="1">_xll.DBRW($B$3,$Q$37,$Q$38,$Q$40,$Q$41,$Q$42,$P247,ET$2,ET$4,ET$3)</f>
        <v>1</v>
      </c>
      <c r="EU247" s="15">
        <f ca="1">_xll.DBRW($B$3,$Q$37,$Q$38,$Q$40,$Q$41,$Q$42,$P247,EU$2,EU$4,EU$3)</f>
        <v>2.4580475197446479</v>
      </c>
      <c r="EV247" s="15">
        <f ca="1">_xll.DBRW($B$3,$Q$37,$Q$38,$Q$40,$Q$41,$Q$42,$P247,EV$2,EV$4,EV$3)</f>
        <v>2051442</v>
      </c>
      <c r="EW247" s="15">
        <f ca="1">_xll.DBRW($B$3,$Q$37,$Q$38,$Q$40,$Q$41,$Q$42,$P247,EW$2,EW$4,EW$3)</f>
        <v>2051442</v>
      </c>
      <c r="EX247" s="15">
        <f t="shared" ca="1" si="335"/>
        <v>0.47051550122678859</v>
      </c>
      <c r="EY247" s="15">
        <f t="shared" ca="1" si="336"/>
        <v>0</v>
      </c>
      <c r="EZ247" s="15">
        <f t="shared" ca="1" si="337"/>
        <v>2.1209873106623363</v>
      </c>
      <c r="FA247" s="15">
        <f t="shared" ca="1" si="338"/>
        <v>-760624.06691119703</v>
      </c>
      <c r="FB247" s="15">
        <f t="shared" ca="1" si="339"/>
        <v>0</v>
      </c>
      <c r="FC247" s="15">
        <f t="shared" ca="1" si="340"/>
        <v>449971.19164869701</v>
      </c>
      <c r="FD247" s="15">
        <f t="shared" ca="1" si="341"/>
        <v>-268054.54376284016</v>
      </c>
      <c r="FE247" s="15">
        <f t="shared" ca="1" si="342"/>
        <v>0</v>
      </c>
      <c r="FF247" s="15">
        <f t="shared" ca="1" si="343"/>
        <v>-578707.41902534012</v>
      </c>
      <c r="FG247" s="15">
        <f t="shared" ca="1" si="344"/>
        <v>-125203.47097465974</v>
      </c>
      <c r="FH247" s="15">
        <f t="shared" ca="1" si="345"/>
        <v>-703910.8899999999</v>
      </c>
      <c r="FI247" s="20"/>
      <c r="FJ247" s="85">
        <f t="shared" ca="1" si="346"/>
        <v>-1830596.175500903</v>
      </c>
      <c r="FK247" s="21"/>
      <c r="FL247" s="22"/>
      <c r="FM247" s="104">
        <f ca="1">_xll.DBRW($B$3,$Q$37,$Q$38,$Q$40,$Q$41,$Q$42,$P247,FM$2,FM$4,FM$3)</f>
        <v>-212417.41999999899</v>
      </c>
      <c r="FN247" s="105">
        <f t="shared" ca="1" si="347"/>
        <v>-2.8695913579459754E-2</v>
      </c>
      <c r="FO247" s="104">
        <f ca="1">_xll.DBRW($B$3,$Q$37,$Q$38,$Q$40,$Q$41,$Q$42,$P247,FO$2,FO$4,FO$3)</f>
        <v>1130856.2699999996</v>
      </c>
      <c r="FP247" s="105">
        <f t="shared" ca="1" si="348"/>
        <v>0.22426313711240295</v>
      </c>
      <c r="FQ247" s="86">
        <f t="shared" ca="1" si="349"/>
        <v>-1343273.6899999985</v>
      </c>
      <c r="FR247" s="103">
        <f t="shared" ca="1" si="350"/>
        <v>-25.295905069186269</v>
      </c>
      <c r="FS247" s="23"/>
      <c r="FU247" s="37"/>
      <c r="FV247" s="37"/>
      <c r="FW247" s="37"/>
      <c r="FX247" s="37"/>
      <c r="FY247" s="37"/>
      <c r="FZ247" s="37"/>
      <c r="GA247" s="37"/>
      <c r="GB247" s="37"/>
      <c r="GC247" s="37"/>
      <c r="GD247" s="37"/>
      <c r="GE247" s="37"/>
      <c r="GF247" s="37"/>
      <c r="GG247" s="37"/>
    </row>
    <row r="248" spans="1:189" ht="15" customHeight="1" x14ac:dyDescent="0.25">
      <c r="A248">
        <f t="shared" ca="1" si="272"/>
        <v>1</v>
      </c>
      <c r="C248" s="30"/>
      <c r="D248" s="30"/>
      <c r="E248" s="30">
        <f t="shared" ca="1" si="352"/>
        <v>0</v>
      </c>
      <c r="F248" s="30"/>
      <c r="G248" s="30"/>
      <c r="H248" s="30"/>
      <c r="I248" s="30">
        <f t="shared" ca="1" si="351"/>
        <v>0</v>
      </c>
      <c r="J248" s="30">
        <f t="shared" ca="1" si="273"/>
        <v>0</v>
      </c>
      <c r="K248" s="4"/>
      <c r="L248" s="9"/>
      <c r="M248" s="10"/>
      <c r="N248" s="9"/>
      <c r="O248" s="11"/>
      <c r="P248" s="130" t="s">
        <v>368</v>
      </c>
      <c r="Q248" s="130"/>
      <c r="R248" s="12"/>
      <c r="S248" s="13"/>
      <c r="T248" s="84">
        <f ca="1">_xll.DBRW($B$3,$Q$37,$Q$38,$Q$40,$Q$41,$Q$42,$P248,T$2,T$4,T$3)</f>
        <v>4958216.3</v>
      </c>
      <c r="U248" s="84">
        <f ca="1">_xll.DBRW($B$3,$Q$37,$Q$38,$Q$40,$Q$41,$Q$42,$P248,U$2,U$4,U$3)</f>
        <v>2464253.75</v>
      </c>
      <c r="V248" s="85">
        <f t="shared" ca="1" si="274"/>
        <v>2493962.5499999998</v>
      </c>
      <c r="W248" s="106">
        <f t="shared" ca="1" si="275"/>
        <v>1.0120559013048067</v>
      </c>
      <c r="X248" s="15">
        <f ca="1">_xll.DBRW($B$3,$Q$37,$Q$38,$Q$40,$Q$41,$Q$42,$P248,X$2,X$4,X$3)</f>
        <v>-1711212.6200000003</v>
      </c>
      <c r="Y248" s="15">
        <f ca="1">_xll.DBRW($B$3,$Q$37,$Q$38,$Q$40,$Q$41,$Q$42,$P248,Y$2,Y$4,Y$3)</f>
        <v>-322504.13</v>
      </c>
      <c r="Z248" s="15">
        <f ca="1">_xll.DBRW($B$3,$Q$37,$Q$38,$Q$40,$Q$41,$Q$42,$P248,Z$2,Z$4,Z$3)</f>
        <v>-346460.62</v>
      </c>
      <c r="AA248" s="15">
        <f ca="1">_xll.DBRW($B$3,$Q$37,$Q$38,$Q$40,$Q$41,$Q$42,$P248,AA$2,AA$4,AA$3)</f>
        <v>-977282.74</v>
      </c>
      <c r="AB248" s="15">
        <f ca="1">_xll.DBRW($B$3,$Q$37,$Q$38,$Q$40,$Q$41,$Q$42,$P248,AB$2,AB$4,AB$3)</f>
        <v>-1284189.9100000001</v>
      </c>
      <c r="AC248" s="15">
        <f ca="1">_xll.DBRW($B$3,$Q$37,$Q$38,$Q$40,$Q$41,$Q$42,$P248,AC$2,AC$4,AC$3)</f>
        <v>-790181.16</v>
      </c>
      <c r="AD248" s="15">
        <f ca="1">_xll.DBRW($B$3,$Q$37,$Q$38,$Q$40,$Q$41,$Q$42,$P248,AD$2,AD$4,AD$3)</f>
        <v>-148151.26</v>
      </c>
      <c r="AE248" s="15">
        <f ca="1">_xll.DBRW($B$3,$Q$37,$Q$38,$Q$40,$Q$41,$Q$42,$P248,AE$2,AE$4,AE$3)</f>
        <v>-166437.40999999997</v>
      </c>
      <c r="AF248" s="15">
        <f ca="1">_xll.DBRW($B$3,$Q$37,$Q$38,$Q$40,$Q$41,$Q$42,$P248,AF$2,AF$4,AF$3)</f>
        <v>-340048.82999999996</v>
      </c>
      <c r="AG248" s="15">
        <f ca="1">_xll.DBRW($B$3,$Q$37,$Q$38,$Q$40,$Q$41,$Q$42,$P248,AG$2,AG$4,AG$3)</f>
        <v>-645171.73</v>
      </c>
      <c r="AH248" s="15">
        <f t="shared" ca="1" si="276"/>
        <v>-921031.46000000031</v>
      </c>
      <c r="AI248" s="15">
        <f t="shared" ca="1" si="277"/>
        <v>-174352.87</v>
      </c>
      <c r="AJ248" s="15">
        <f t="shared" ca="1" si="278"/>
        <v>-180023.21000000002</v>
      </c>
      <c r="AK248" s="15">
        <f t="shared" ca="1" si="279"/>
        <v>-637233.91</v>
      </c>
      <c r="AL248" s="15">
        <f t="shared" ca="1" si="280"/>
        <v>-639018.18000000017</v>
      </c>
      <c r="AM248" s="20"/>
      <c r="AN248" s="16">
        <f ca="1">_xll.DBRW($B$3,$Q$37,$Q$38,$Q$40,$Q$41,$Q$42,$P248,AN$2,AN$4,AN$3)</f>
        <v>0.34512665774585116</v>
      </c>
      <c r="AO248" s="16">
        <f ca="1">_xll.DBRW($B$3,$Q$37,$Q$38,$Q$40,$Q$41,$Q$42,$P248,AO$2,AO$4,AO$3)</f>
        <v>0.320657383599396</v>
      </c>
      <c r="AP248" s="17">
        <f t="shared" ca="1" si="281"/>
        <v>-2.4469274146455167</v>
      </c>
      <c r="AQ248" s="14">
        <f t="shared" ca="1" si="282"/>
        <v>-121323.9539221226</v>
      </c>
      <c r="AR248" s="18">
        <f ca="1">_xll.DBRW($B$3,$Q$37,$Q$38,$Q$40,$Q$41,$Q$42,$P248,AR$2,AR$4,AR$3)</f>
        <v>47125.697526047654</v>
      </c>
      <c r="AS248" s="19">
        <f ca="1">_xll.DBRW($B$3,$Q$37,$Q$38,$Q$40,$Q$41,$Q$42,$P248,AS$2,AS$4,AS$3)</f>
        <v>6.3871191679829641E-5</v>
      </c>
      <c r="AT248" s="18">
        <f ca="1">_xll.DBRW($B$3,$Q$37,$Q$38,$Q$40,$Q$41,$Q$42,$P248,AT$2,AT$4,AT$3)</f>
        <v>8.721361831019113</v>
      </c>
      <c r="AU248" s="15">
        <f ca="1">_xll.DBRW($B$3,$Q$37,$Q$38,$Q$40,$Q$41,$Q$42,$P248,AU$2,AU$4,AU$3)</f>
        <v>36.311666666666667</v>
      </c>
      <c r="AV248" s="15">
        <f ca="1">_xll.DBRW($B$3,$Q$37,$Q$38,$Q$40,$Q$41,$Q$42,$P248,AV$2,AV$4,AV$3)</f>
        <v>568514</v>
      </c>
      <c r="AW248" s="18">
        <f ca="1">_xll.DBRW($B$3,$Q$37,$Q$38,$Q$40,$Q$41,$Q$42,$P248,AW$2,AW$4,AW$3)</f>
        <v>22390.373528115353</v>
      </c>
      <c r="AX248" s="19">
        <f ca="1">_xll.DBRW($B$3,$Q$37,$Q$38,$Q$40,$Q$41,$Q$42,$P248,AX$2,AX$4,AX$3)</f>
        <v>6.4078378001427338E-5</v>
      </c>
      <c r="AY248" s="18">
        <f ca="1">_xll.DBRW($B$3,$Q$37,$Q$38,$Q$40,$Q$41,$Q$42,$P248,AY$2,AY$4,AY$3)</f>
        <v>4.4743670094937755</v>
      </c>
      <c r="AZ248" s="15">
        <f ca="1">_xll.DBRW($B$3,$Q$37,$Q$38,$Q$40,$Q$41,$Q$42,$P248,AZ$2,AZ$4,AZ$3)</f>
        <v>35.291111111111121</v>
      </c>
      <c r="BA248" s="15">
        <f ca="1">_xll.DBRW($B$3,$Q$37,$Q$38,$Q$40,$Q$41,$Q$42,$P248,BA$2,BA$4,BA$3)</f>
        <v>550749.13273124699</v>
      </c>
      <c r="BB248" s="18">
        <f t="shared" ca="1" si="283"/>
        <v>24735.323997932301</v>
      </c>
      <c r="BC248" s="18">
        <f t="shared" ca="1" si="284"/>
        <v>-2.0718632159769709E-7</v>
      </c>
      <c r="BD248" s="18">
        <f t="shared" ca="1" si="285"/>
        <v>4.2469948215253375</v>
      </c>
      <c r="BE248" s="15">
        <f t="shared" ca="1" si="286"/>
        <v>-898180.83990491845</v>
      </c>
      <c r="BF248" s="15">
        <f t="shared" ca="1" si="287"/>
        <v>5532.9092162954021</v>
      </c>
      <c r="BG248" s="15">
        <f t="shared" ca="1" si="288"/>
        <v>833300.03690714657</v>
      </c>
      <c r="BH248" s="15">
        <f t="shared" ca="1" si="289"/>
        <v>-61976.060140646063</v>
      </c>
      <c r="BI248" s="15">
        <f t="shared" ca="1" si="290"/>
        <v>0</v>
      </c>
      <c r="BJ248" s="15">
        <f t="shared" ca="1" si="291"/>
        <v>-121323.9539221226</v>
      </c>
      <c r="BK248" s="15">
        <f t="shared" ca="1" si="292"/>
        <v>-799707.50607787771</v>
      </c>
      <c r="BL248" s="15">
        <f t="shared" ca="1" si="293"/>
        <v>-921031.46000000031</v>
      </c>
      <c r="BM248" s="16">
        <f ca="1">_xll.DBRW($B$3,$Q$37,$Q$38,$Q$40,$Q$41,$Q$42,$P248,BM$2,BM$4,BM$3)</f>
        <v>6.5044385014022085E-2</v>
      </c>
      <c r="BN248" s="16">
        <f ca="1">_xll.DBRW($B$3,$Q$37,$Q$38,$Q$40,$Q$41,$Q$42,$P248,BN$2,BN$4,BN$3)</f>
        <v>6.0120131703157602E-2</v>
      </c>
      <c r="BO248" s="17">
        <f t="shared" ca="1" si="294"/>
        <v>-0.49242533108644837</v>
      </c>
      <c r="BP248" s="14">
        <f t="shared" ca="1" si="295"/>
        <v>-24415.513031257229</v>
      </c>
      <c r="BQ248" s="15">
        <f ca="1">_xll.DBRW($B$3,$Q$37,$Q$38,$Q$40,$Q$41,$Q$42,$P248,BQ$2,BQ$4,BQ$3)</f>
        <v>0.56727561678340377</v>
      </c>
      <c r="BR248" s="15">
        <f ca="1">_xll.DBRW($B$3,$Q$37,$Q$38,$Q$40,$Q$41,$Q$42,$P248,BR$2,BR$4,BR$3)</f>
        <v>1</v>
      </c>
      <c r="BS248" s="15">
        <f ca="1">_xll.DBRW($B$3,$Q$37,$Q$38,$Q$40,$Q$41,$Q$42,$P248,BS$2,BS$4,BS$3)</f>
        <v>8.721361831019113</v>
      </c>
      <c r="BT248" s="15">
        <f ca="1">_xll.DBRW($B$3,$Q$37,$Q$38,$Q$40,$Q$41,$Q$42,$P248,BT$2,BT$4,BT$3)</f>
        <v>568514</v>
      </c>
      <c r="BU248" s="15">
        <f ca="1">_xll.DBRW($B$3,$Q$37,$Q$38,$Q$40,$Q$41,$Q$42,$P248,BU$2,BU$4,BU$3)</f>
        <v>568514</v>
      </c>
      <c r="BV248" s="15">
        <f ca="1">_xll.DBRW($B$3,$Q$37,$Q$38,$Q$40,$Q$41,$Q$42,$P248,BV$2,BV$4,BV$3)</f>
        <v>0.2689995338990292</v>
      </c>
      <c r="BW248" s="15">
        <f ca="1">_xll.DBRW($B$3,$Q$37,$Q$38,$Q$40,$Q$41,$Q$42,$P248,BW$2,BW$4,BW$3)</f>
        <v>1</v>
      </c>
      <c r="BX248" s="15">
        <f ca="1">_xll.DBRW($B$3,$Q$37,$Q$38,$Q$40,$Q$41,$Q$42,$P248,BX$2,BX$4,BX$3)</f>
        <v>4.4743670094937755</v>
      </c>
      <c r="BY248" s="15">
        <f ca="1">_xll.DBRW($B$3,$Q$37,$Q$38,$Q$40,$Q$41,$Q$42,$P248,BY$2,BY$4,BY$3)</f>
        <v>550749.13273124699</v>
      </c>
      <c r="BZ248" s="15">
        <f ca="1">_xll.DBRW($B$3,$Q$37,$Q$38,$Q$40,$Q$41,$Q$42,$P248,BZ$2,BZ$4,BZ$3)</f>
        <v>550749.13273124699</v>
      </c>
      <c r="CA248" s="15">
        <f t="shared" ca="1" si="296"/>
        <v>0.29827608288437457</v>
      </c>
      <c r="CB248" s="15">
        <f t="shared" ca="1" si="297"/>
        <v>0</v>
      </c>
      <c r="CC248" s="15">
        <f t="shared" ca="1" si="298"/>
        <v>4.2469948215253375</v>
      </c>
      <c r="CD248" s="15">
        <f t="shared" ca="1" si="299"/>
        <v>-169574.12898492732</v>
      </c>
      <c r="CE248" s="15">
        <f t="shared" ca="1" si="300"/>
        <v>0</v>
      </c>
      <c r="CF248" s="15">
        <f t="shared" ca="1" si="301"/>
        <v>157048.10745943841</v>
      </c>
      <c r="CG248" s="15">
        <f t="shared" ca="1" si="302"/>
        <v>-11889.491505768325</v>
      </c>
      <c r="CH248" s="15">
        <f t="shared" ca="1" si="303"/>
        <v>0</v>
      </c>
      <c r="CI248" s="15">
        <f t="shared" ca="1" si="304"/>
        <v>-24415.513031257229</v>
      </c>
      <c r="CJ248" s="15">
        <f t="shared" ca="1" si="305"/>
        <v>-149937.35696874277</v>
      </c>
      <c r="CK248" s="15">
        <f t="shared" ca="1" si="306"/>
        <v>-174352.87</v>
      </c>
      <c r="CL248" s="16">
        <f ca="1">_xll.DBRW($B$3,$Q$37,$Q$38,$Q$40,$Q$41,$Q$42,$P248,CL$2,CL$4,CL$3)</f>
        <v>6.9876060066197593E-2</v>
      </c>
      <c r="CM248" s="16">
        <f ca="1">_xll.DBRW($B$3,$Q$37,$Q$38,$Q$40,$Q$41,$Q$42,$P248,CM$2,CM$4,CM$3)</f>
        <v>6.7540694622053421E-2</v>
      </c>
      <c r="CN248" s="17">
        <f t="shared" ca="1" si="307"/>
        <v>-0.23353654441441718</v>
      </c>
      <c r="CO248" s="14">
        <f t="shared" ca="1" si="308"/>
        <v>-11579.247011612402</v>
      </c>
      <c r="CP248" s="15">
        <f ca="1">_xll.DBRW($B$3,$Q$37,$Q$38,$Q$40,$Q$41,$Q$42,$P248,CP$2,CP$4,CP$3)</f>
        <v>1.9081490530181511</v>
      </c>
      <c r="CQ248" s="15">
        <f ca="1">_xll.DBRW($B$3,$Q$37,$Q$38,$Q$40,$Q$41,$Q$42,$P248,CQ$2,CQ$4,CQ$3)</f>
        <v>0.31937463281467121</v>
      </c>
      <c r="CR248" s="15">
        <f ca="1">_xll.DBRW($B$3,$Q$37,$Q$38,$Q$40,$Q$41,$Q$42,$P248,CR$2,CR$4,CR$3)</f>
        <v>8.721361831019113</v>
      </c>
      <c r="CS248" s="15">
        <f ca="1">_xll.DBRW($B$3,$Q$37,$Q$38,$Q$40,$Q$41,$Q$42,$P248,CS$2,CS$4,CS$3)</f>
        <v>181568.94999999998</v>
      </c>
      <c r="CT248" s="15">
        <f ca="1">_xll.DBRW($B$3,$Q$37,$Q$38,$Q$40,$Q$41,$Q$42,$P248,CT$2,CT$4,CT$3)</f>
        <v>568514</v>
      </c>
      <c r="CU248" s="15">
        <f ca="1">_xll.DBRW($B$3,$Q$37,$Q$38,$Q$40,$Q$41,$Q$42,$P248,CU$2,CU$4,CU$3)</f>
        <v>0.88710332490134014</v>
      </c>
      <c r="CV248" s="15">
        <f ca="1">_xll.DBRW($B$3,$Q$37,$Q$38,$Q$40,$Q$41,$Q$42,$P248,CV$2,CV$4,CV$3)</f>
        <v>0.34066139460002487</v>
      </c>
      <c r="CW248" s="15">
        <f ca="1">_xll.DBRW($B$3,$Q$37,$Q$38,$Q$40,$Q$41,$Q$42,$P248,CW$2,CW$4,CW$3)</f>
        <v>4.4743670094937755</v>
      </c>
      <c r="CX248" s="15">
        <f ca="1">_xll.DBRW($B$3,$Q$37,$Q$38,$Q$40,$Q$41,$Q$42,$P248,CX$2,CX$4,CX$3)</f>
        <v>187618.9676309808</v>
      </c>
      <c r="CY248" s="15">
        <f ca="1">_xll.DBRW($B$3,$Q$37,$Q$38,$Q$40,$Q$41,$Q$42,$P248,CY$2,CY$4,CY$3)</f>
        <v>550749.13273124699</v>
      </c>
      <c r="CZ248" s="15">
        <f t="shared" ca="1" si="309"/>
        <v>1.0210457281168108</v>
      </c>
      <c r="DA248" s="15">
        <f t="shared" ca="1" si="310"/>
        <v>-2.1286761785353658E-2</v>
      </c>
      <c r="DB248" s="15">
        <f t="shared" ca="1" si="311"/>
        <v>4.2469948215253375</v>
      </c>
      <c r="DC248" s="15">
        <f t="shared" ca="1" si="312"/>
        <v>-185390.20075615481</v>
      </c>
      <c r="DD248" s="15">
        <f t="shared" ca="1" si="313"/>
        <v>21649.135484239567</v>
      </c>
      <c r="DE248" s="15">
        <f t="shared" ca="1" si="314"/>
        <v>168714.07098018762</v>
      </c>
      <c r="DF248" s="15">
        <f t="shared" ca="1" si="315"/>
        <v>-16552.252719884797</v>
      </c>
      <c r="DG248" s="15">
        <f t="shared" ca="1" si="316"/>
        <v>0</v>
      </c>
      <c r="DH248" s="15">
        <f t="shared" ca="1" si="317"/>
        <v>-11579.247011612402</v>
      </c>
      <c r="DI248" s="15">
        <f t="shared" ca="1" si="318"/>
        <v>-168443.96298838762</v>
      </c>
      <c r="DJ248" s="15">
        <f t="shared" ca="1" si="319"/>
        <v>-180023.21000000002</v>
      </c>
      <c r="DK248" s="16">
        <f ca="1">_xll.DBRW($B$3,$Q$37,$Q$38,$Q$40,$Q$41,$Q$42,$P248,DK$2,DK$4,DK$3)</f>
        <v>0.19710369230967192</v>
      </c>
      <c r="DL248" s="16">
        <f ca="1">_xll.DBRW($B$3,$Q$37,$Q$38,$Q$40,$Q$41,$Q$42,$P248,DL$2,DL$4,DL$3)</f>
        <v>0.13799261946948441</v>
      </c>
      <c r="DM248" s="17">
        <f t="shared" ca="1" si="320"/>
        <v>-5.911107284018752</v>
      </c>
      <c r="DN248" s="14">
        <f t="shared" ca="1" si="321"/>
        <v>-293085.48486670508</v>
      </c>
      <c r="DO248" s="15">
        <f ca="1">_xll.DBRW($B$3,$Q$37,$Q$38,$Q$40,$Q$41,$Q$42,$P248,DO$2,DO$4,DO$3)</f>
        <v>2.1154908705204938</v>
      </c>
      <c r="DP248" s="15">
        <f ca="1">_xll.DBRW($B$3,$Q$37,$Q$38,$Q$40,$Q$41,$Q$42,$P248,DP$2,DP$4,DP$3)</f>
        <v>0.81258333128119975</v>
      </c>
      <c r="DQ248" s="15">
        <f ca="1">_xll.DBRW($B$3,$Q$37,$Q$38,$Q$40,$Q$41,$Q$42,$P248,DQ$2,DQ$4,DQ$3)</f>
        <v>8.721361831019113</v>
      </c>
      <c r="DR248" s="15">
        <f ca="1">_xll.DBRW($B$3,$Q$37,$Q$38,$Q$40,$Q$41,$Q$42,$P248,DR$2,DR$4,DR$3)</f>
        <v>461965</v>
      </c>
      <c r="DS248" s="15">
        <f ca="1">_xll.DBRW($B$3,$Q$37,$Q$38,$Q$40,$Q$41,$Q$42,$P248,DS$2,DS$4,DS$3)</f>
        <v>568514</v>
      </c>
      <c r="DT248" s="15">
        <f ca="1">_xll.DBRW($B$3,$Q$37,$Q$38,$Q$40,$Q$41,$Q$42,$P248,DT$2,DT$4,DT$3)</f>
        <v>0.64662556271669824</v>
      </c>
      <c r="DU248" s="15">
        <f ca="1">_xll.DBRW($B$3,$Q$37,$Q$38,$Q$40,$Q$41,$Q$42,$P248,DU$2,DU$4,DU$3)</f>
        <v>0.95484877138765367</v>
      </c>
      <c r="DV248" s="15">
        <f ca="1">_xll.DBRW($B$3,$Q$37,$Q$38,$Q$40,$Q$41,$Q$42,$P248,DV$2,DV$4,DV$3)</f>
        <v>4.4743670094937755</v>
      </c>
      <c r="DW248" s="15">
        <f ca="1">_xll.DBRW($B$3,$Q$37,$Q$38,$Q$40,$Q$41,$Q$42,$P248,DW$2,DW$4,DW$3)</f>
        <v>525882.13273124699</v>
      </c>
      <c r="DX248" s="15">
        <f ca="1">_xll.DBRW($B$3,$Q$37,$Q$38,$Q$40,$Q$41,$Q$42,$P248,DX$2,DX$4,DX$3)</f>
        <v>550749.13273124699</v>
      </c>
      <c r="DY248" s="15">
        <f t="shared" ca="1" si="322"/>
        <v>1.4688653078037954</v>
      </c>
      <c r="DZ248" s="15">
        <f t="shared" ca="1" si="323"/>
        <v>-0.14226544010645392</v>
      </c>
      <c r="EA248" s="15">
        <f t="shared" ca="1" si="324"/>
        <v>4.2469948215253375</v>
      </c>
      <c r="EB248" s="15">
        <f t="shared" ca="1" si="325"/>
        <v>-678564.36191958038</v>
      </c>
      <c r="EC248" s="15">
        <f t="shared" ca="1" si="326"/>
        <v>145607.93633581136</v>
      </c>
      <c r="ED248" s="15">
        <f t="shared" ca="1" si="327"/>
        <v>475902.13734557264</v>
      </c>
      <c r="EE248" s="15">
        <f t="shared" ca="1" si="328"/>
        <v>-236031.19662850868</v>
      </c>
      <c r="EF248" s="15">
        <f t="shared" ca="1" si="329"/>
        <v>0</v>
      </c>
      <c r="EG248" s="15">
        <f t="shared" ca="1" si="330"/>
        <v>-293085.48486670502</v>
      </c>
      <c r="EH248" s="15">
        <f t="shared" ca="1" si="331"/>
        <v>-344148.42513329495</v>
      </c>
      <c r="EI248" s="15">
        <f t="shared" ca="1" si="332"/>
        <v>-637233.90999999992</v>
      </c>
      <c r="EJ248" s="16">
        <f ca="1">_xll.DBRW($B$3,$Q$37,$Q$38,$Q$40,$Q$41,$Q$42,$P248,EJ$2,EJ$4,EJ$3)</f>
        <v>0.2590023976969299</v>
      </c>
      <c r="EK248" s="16">
        <f ca="1">_xll.DBRW($B$3,$Q$37,$Q$38,$Q$40,$Q$41,$Q$42,$P248,EK$2,EK$4,EK$3)</f>
        <v>0.26181221394103588</v>
      </c>
      <c r="EL248" s="17">
        <f t="shared" ca="1" si="333"/>
        <v>0.28098162441059782</v>
      </c>
      <c r="EM248" s="14">
        <f t="shared" ca="1" si="334"/>
        <v>13931.676701531163</v>
      </c>
      <c r="EN248" s="15">
        <f ca="1">_xll.DBRW($B$3,$Q$37,$Q$38,$Q$40,$Q$41,$Q$42,$P248,EN$2,EN$4,EN$3)</f>
        <v>2.2588536254164366</v>
      </c>
      <c r="EO248" s="15">
        <f ca="1">_xll.DBRW($B$3,$Q$37,$Q$38,$Q$40,$Q$41,$Q$42,$P248,EO$2,EO$4,EO$3)</f>
        <v>1</v>
      </c>
      <c r="EP248" s="15">
        <f ca="1">_xll.DBRW($B$3,$Q$37,$Q$38,$Q$40,$Q$41,$Q$42,$P248,EP$2,EP$4,EP$3)</f>
        <v>8.721361831019113</v>
      </c>
      <c r="EQ248" s="15">
        <f ca="1">_xll.DBRW($B$3,$Q$37,$Q$38,$Q$40,$Q$41,$Q$42,$P248,EQ$2,EQ$4,EQ$3)</f>
        <v>568514</v>
      </c>
      <c r="ER248" s="15">
        <f ca="1">_xll.DBRW($B$3,$Q$37,$Q$38,$Q$40,$Q$41,$Q$42,$P248,ER$2,ER$4,ER$3)</f>
        <v>568514</v>
      </c>
      <c r="ES248" s="15">
        <f ca="1">_xll.DBRW($B$3,$Q$37,$Q$38,$Q$40,$Q$41,$Q$42,$P248,ES$2,ES$4,ES$3)</f>
        <v>1.1714439327402972</v>
      </c>
      <c r="ET248" s="15">
        <f ca="1">_xll.DBRW($B$3,$Q$37,$Q$38,$Q$40,$Q$41,$Q$42,$P248,ET$2,ET$4,ET$3)</f>
        <v>1</v>
      </c>
      <c r="EU248" s="15">
        <f ca="1">_xll.DBRW($B$3,$Q$37,$Q$38,$Q$40,$Q$41,$Q$42,$P248,EU$2,EU$4,EU$3)</f>
        <v>4.4743670094937755</v>
      </c>
      <c r="EV248" s="15">
        <f ca="1">_xll.DBRW($B$3,$Q$37,$Q$38,$Q$40,$Q$41,$Q$42,$P248,EV$2,EV$4,EV$3)</f>
        <v>550749.13273124699</v>
      </c>
      <c r="EW248" s="15">
        <f ca="1">_xll.DBRW($B$3,$Q$37,$Q$38,$Q$40,$Q$41,$Q$42,$P248,EW$2,EW$4,EW$3)</f>
        <v>550749.13273124699</v>
      </c>
      <c r="EX248" s="15">
        <f t="shared" ca="1" si="335"/>
        <v>1.0874096926761394</v>
      </c>
      <c r="EY248" s="15">
        <f t="shared" ca="1" si="336"/>
        <v>0</v>
      </c>
      <c r="EZ248" s="15">
        <f t="shared" ca="1" si="337"/>
        <v>4.2469948215253375</v>
      </c>
      <c r="FA248" s="15">
        <f t="shared" ca="1" si="338"/>
        <v>-618207.63402208267</v>
      </c>
      <c r="FB248" s="15">
        <f t="shared" ca="1" si="339"/>
        <v>0</v>
      </c>
      <c r="FC248" s="15">
        <f t="shared" ca="1" si="340"/>
        <v>625355.07679857186</v>
      </c>
      <c r="FD248" s="15">
        <f t="shared" ca="1" si="341"/>
        <v>6784.2339250419755</v>
      </c>
      <c r="FE248" s="15">
        <f t="shared" ca="1" si="342"/>
        <v>0</v>
      </c>
      <c r="FF248" s="15">
        <f t="shared" ca="1" si="343"/>
        <v>13931.676701531163</v>
      </c>
      <c r="FG248" s="15">
        <f t="shared" ca="1" si="344"/>
        <v>-652949.85670153133</v>
      </c>
      <c r="FH248" s="15">
        <f t="shared" ca="1" si="345"/>
        <v>-639018.18000000017</v>
      </c>
      <c r="FI248" s="20"/>
      <c r="FJ248" s="85">
        <f t="shared" ca="1" si="346"/>
        <v>-2115187.1078698342</v>
      </c>
      <c r="FK248" s="21"/>
      <c r="FL248" s="22"/>
      <c r="FM248" s="104">
        <f ca="1">_xll.DBRW($B$3,$Q$37,$Q$38,$Q$40,$Q$41,$Q$42,$P248,FM$2,FM$4,FM$3)</f>
        <v>316566.28000000108</v>
      </c>
      <c r="FN248" s="105">
        <f t="shared" ca="1" si="347"/>
        <v>6.3846807167327713E-2</v>
      </c>
      <c r="FO248" s="104">
        <f ca="1">_xll.DBRW($B$3,$Q$37,$Q$38,$Q$40,$Q$41,$Q$42,$P248,FO$2,FO$4,FO$3)</f>
        <v>374263.3600000001</v>
      </c>
      <c r="FP248" s="105">
        <f t="shared" ca="1" si="348"/>
        <v>0.15187695666487272</v>
      </c>
      <c r="FQ248" s="86">
        <f t="shared" ca="1" si="349"/>
        <v>-57697.079999999027</v>
      </c>
      <c r="FR248" s="103">
        <f t="shared" ca="1" si="350"/>
        <v>-8.8030149497545001</v>
      </c>
      <c r="FS248" s="23"/>
      <c r="FU248" s="37"/>
      <c r="FV248" s="37"/>
      <c r="FW248" s="37"/>
      <c r="FX248" s="37"/>
      <c r="FY248" s="37"/>
      <c r="FZ248" s="37"/>
      <c r="GA248" s="37"/>
      <c r="GB248" s="37"/>
      <c r="GC248" s="37"/>
      <c r="GD248" s="37"/>
      <c r="GE248" s="37"/>
      <c r="GF248" s="37"/>
      <c r="GG248" s="37"/>
    </row>
    <row r="249" spans="1:189" ht="15" customHeight="1" x14ac:dyDescent="0.25">
      <c r="A249">
        <f t="shared" ca="1" si="272"/>
        <v>1</v>
      </c>
      <c r="C249" s="30"/>
      <c r="D249" s="30"/>
      <c r="E249" s="30">
        <f t="shared" ca="1" si="352"/>
        <v>0</v>
      </c>
      <c r="F249" s="30"/>
      <c r="G249" s="30"/>
      <c r="H249" s="30"/>
      <c r="I249" s="30">
        <f t="shared" ca="1" si="351"/>
        <v>0</v>
      </c>
      <c r="J249" s="30">
        <f t="shared" ca="1" si="273"/>
        <v>0</v>
      </c>
      <c r="K249" s="4"/>
      <c r="L249" s="9"/>
      <c r="M249" s="10"/>
      <c r="N249" s="9"/>
      <c r="O249" s="11"/>
      <c r="P249" s="130" t="s">
        <v>220</v>
      </c>
      <c r="Q249" s="130"/>
      <c r="R249" s="12"/>
      <c r="S249" s="13"/>
      <c r="T249" s="84">
        <f ca="1">_xll.DBRW($B$3,$Q$37,$Q$38,$Q$40,$Q$41,$Q$42,$P249,T$2,T$4,T$3)</f>
        <v>4867793.6999999993</v>
      </c>
      <c r="U249" s="84">
        <f ca="1">_xll.DBRW($B$3,$Q$37,$Q$38,$Q$40,$Q$41,$Q$42,$P249,U$2,U$4,U$3)</f>
        <v>2373495.83</v>
      </c>
      <c r="V249" s="85">
        <f t="shared" ca="1" si="274"/>
        <v>2494297.8699999992</v>
      </c>
      <c r="W249" s="106">
        <f t="shared" ca="1" si="275"/>
        <v>1.0508962512059687</v>
      </c>
      <c r="X249" s="15">
        <f ca="1">_xll.DBRW($B$3,$Q$37,$Q$38,$Q$40,$Q$41,$Q$42,$P249,X$2,X$4,X$3)</f>
        <v>-2731686.33</v>
      </c>
      <c r="Y249" s="15">
        <f ca="1">_xll.DBRW($B$3,$Q$37,$Q$38,$Q$40,$Q$41,$Q$42,$P249,Y$2,Y$4,Y$3)</f>
        <v>-602568.01</v>
      </c>
      <c r="Z249" s="15">
        <f ca="1">_xll.DBRW($B$3,$Q$37,$Q$38,$Q$40,$Q$41,$Q$42,$P249,Z$2,Z$4,Z$3)</f>
        <v>-551375.5</v>
      </c>
      <c r="AA249" s="15">
        <f ca="1">_xll.DBRW($B$3,$Q$37,$Q$38,$Q$40,$Q$41,$Q$42,$P249,AA$2,AA$4,AA$3)</f>
        <v>-353178.53</v>
      </c>
      <c r="AB249" s="15">
        <f ca="1">_xll.DBRW($B$3,$Q$37,$Q$38,$Q$40,$Q$41,$Q$42,$P249,AB$2,AB$4,AB$3)</f>
        <v>-1039611.51</v>
      </c>
      <c r="AC249" s="15">
        <f ca="1">_xll.DBRW($B$3,$Q$37,$Q$38,$Q$40,$Q$41,$Q$42,$P249,AC$2,AC$4,AC$3)</f>
        <v>-1352665.7399999998</v>
      </c>
      <c r="AD249" s="15">
        <f ca="1">_xll.DBRW($B$3,$Q$37,$Q$38,$Q$40,$Q$41,$Q$42,$P249,AD$2,AD$4,AD$3)</f>
        <v>-266126.94</v>
      </c>
      <c r="AE249" s="15">
        <f ca="1">_xll.DBRW($B$3,$Q$37,$Q$38,$Q$40,$Q$41,$Q$42,$P249,AE$2,AE$4,AE$3)</f>
        <v>-309719.58999999997</v>
      </c>
      <c r="AF249" s="15">
        <f ca="1">_xll.DBRW($B$3,$Q$37,$Q$38,$Q$40,$Q$41,$Q$42,$P249,AF$2,AF$4,AF$3)</f>
        <v>-58954.25</v>
      </c>
      <c r="AG249" s="15">
        <f ca="1">_xll.DBRW($B$3,$Q$37,$Q$38,$Q$40,$Q$41,$Q$42,$P249,AG$2,AG$4,AG$3)</f>
        <v>-399059.96</v>
      </c>
      <c r="AH249" s="15">
        <f t="shared" ca="1" si="276"/>
        <v>-1379020.5900000003</v>
      </c>
      <c r="AI249" s="15">
        <f t="shared" ca="1" si="277"/>
        <v>-336441.07</v>
      </c>
      <c r="AJ249" s="15">
        <f t="shared" ca="1" si="278"/>
        <v>-241655.91000000003</v>
      </c>
      <c r="AK249" s="15">
        <f t="shared" ca="1" si="279"/>
        <v>-294224.28000000003</v>
      </c>
      <c r="AL249" s="15">
        <f t="shared" ca="1" si="280"/>
        <v>-640551.55000000005</v>
      </c>
      <c r="AM249" s="20"/>
      <c r="AN249" s="16">
        <f ca="1">_xll.DBRW($B$3,$Q$37,$Q$38,$Q$40,$Q$41,$Q$42,$P249,AN$2,AN$4,AN$3)</f>
        <v>0.56117545203281738</v>
      </c>
      <c r="AO249" s="16">
        <f ca="1">_xll.DBRW($B$3,$Q$37,$Q$38,$Q$40,$Q$41,$Q$42,$P249,AO$2,AO$4,AO$3)</f>
        <v>0.56990440973304757</v>
      </c>
      <c r="AP249" s="17">
        <f t="shared" ca="1" si="281"/>
        <v>0.87289577002301888</v>
      </c>
      <c r="AQ249" s="14">
        <f t="shared" ca="1" si="282"/>
        <v>42490.765300747007</v>
      </c>
      <c r="AR249" s="18">
        <f ca="1">_xll.DBRW($B$3,$Q$37,$Q$38,$Q$40,$Q$41,$Q$42,$P249,AR$2,AR$4,AR$3)</f>
        <v>52163.172200584842</v>
      </c>
      <c r="AS249" s="19">
        <f ca="1">_xll.DBRW($B$3,$Q$37,$Q$38,$Q$40,$Q$41,$Q$42,$P249,AS$2,AS$4,AS$3)</f>
        <v>7.106637645355095E-5</v>
      </c>
      <c r="AT249" s="18">
        <f ca="1">_xll.DBRW($B$3,$Q$37,$Q$38,$Q$40,$Q$41,$Q$42,$P249,AT$2,AT$4,AT$3)</f>
        <v>6.6058620689655161</v>
      </c>
      <c r="AU249" s="15">
        <f ca="1">_xll.DBRW($B$3,$Q$37,$Q$38,$Q$40,$Q$41,$Q$42,$P249,AU$2,AU$4,AU$3)</f>
        <v>52.368102144857154</v>
      </c>
      <c r="AV249" s="15">
        <f ca="1">_xll.DBRW($B$3,$Q$37,$Q$38,$Q$40,$Q$41,$Q$42,$P249,AV$2,AV$4,AV$3)</f>
        <v>736890</v>
      </c>
      <c r="AW249" s="18">
        <f ca="1">_xll.DBRW($B$3,$Q$37,$Q$38,$Q$40,$Q$41,$Q$42,$P249,AW$2,AW$4,AW$3)</f>
        <v>25837.360930678533</v>
      </c>
      <c r="AX249" s="19">
        <f ca="1">_xll.DBRW($B$3,$Q$37,$Q$38,$Q$40,$Q$41,$Q$42,$P249,AX$2,AX$4,AX$3)</f>
        <v>6.1519497342391301E-5</v>
      </c>
      <c r="AY249" s="18">
        <f ca="1">_xll.DBRW($B$3,$Q$37,$Q$38,$Q$40,$Q$41,$Q$42,$P249,AY$2,AY$4,AY$3)</f>
        <v>2.7890667802585196</v>
      </c>
      <c r="AZ249" s="15">
        <f ca="1">_xll.DBRW($B$3,$Q$37,$Q$38,$Q$40,$Q$41,$Q$42,$P249,AZ$2,AZ$4,AZ$3)</f>
        <v>52.353092238374998</v>
      </c>
      <c r="BA249" s="15">
        <f ca="1">_xll.DBRW($B$3,$Q$37,$Q$38,$Q$40,$Q$41,$Q$42,$P249,BA$2,BA$4,BA$3)</f>
        <v>851000</v>
      </c>
      <c r="BB249" s="18">
        <f t="shared" ca="1" si="283"/>
        <v>26325.811269906309</v>
      </c>
      <c r="BC249" s="18">
        <f t="shared" ca="1" si="284"/>
        <v>9.5468791111596481E-6</v>
      </c>
      <c r="BD249" s="18">
        <f t="shared" ca="1" si="285"/>
        <v>3.8167952887069965</v>
      </c>
      <c r="BE249" s="15">
        <f t="shared" ca="1" si="286"/>
        <v>-1378632.7736286852</v>
      </c>
      <c r="BF249" s="15">
        <f t="shared" ca="1" si="287"/>
        <v>-423915.67370865087</v>
      </c>
      <c r="BG249" s="15">
        <f t="shared" ca="1" si="288"/>
        <v>1578338.6643133578</v>
      </c>
      <c r="BH249" s="15">
        <f t="shared" ca="1" si="289"/>
        <v>266700.54832472512</v>
      </c>
      <c r="BI249" s="15">
        <f t="shared" ca="1" si="290"/>
        <v>0</v>
      </c>
      <c r="BJ249" s="15">
        <f t="shared" ca="1" si="291"/>
        <v>42490.765300747007</v>
      </c>
      <c r="BK249" s="15">
        <f t="shared" ca="1" si="292"/>
        <v>-1421511.3553007473</v>
      </c>
      <c r="BL249" s="15">
        <f t="shared" ca="1" si="293"/>
        <v>-1379020.5900000003</v>
      </c>
      <c r="BM249" s="16">
        <f ca="1">_xll.DBRW($B$3,$Q$37,$Q$38,$Q$40,$Q$41,$Q$42,$P249,BM$2,BM$4,BM$3)</f>
        <v>0.12378667773040589</v>
      </c>
      <c r="BN249" s="16">
        <f ca="1">_xll.DBRW($B$3,$Q$37,$Q$38,$Q$40,$Q$41,$Q$42,$P249,BN$2,BN$4,BN$3)</f>
        <v>0.11212446073688699</v>
      </c>
      <c r="BO249" s="17">
        <f t="shared" ca="1" si="294"/>
        <v>-1.1662216993518895</v>
      </c>
      <c r="BP249" s="14">
        <f t="shared" ca="1" si="295"/>
        <v>-56769.266409084259</v>
      </c>
      <c r="BQ249" s="15">
        <f ca="1">_xll.DBRW($B$3,$Q$37,$Q$38,$Q$40,$Q$41,$Q$42,$P249,BQ$2,BQ$4,BQ$3)</f>
        <v>0.81771771906254664</v>
      </c>
      <c r="BR249" s="15">
        <f ca="1">_xll.DBRW($B$3,$Q$37,$Q$38,$Q$40,$Q$41,$Q$42,$P249,BR$2,BR$4,BR$3)</f>
        <v>1</v>
      </c>
      <c r="BS249" s="15">
        <f ca="1">_xll.DBRW($B$3,$Q$37,$Q$38,$Q$40,$Q$41,$Q$42,$P249,BS$2,BS$4,BS$3)</f>
        <v>6.6058620689655161</v>
      </c>
      <c r="BT249" s="15">
        <f ca="1">_xll.DBRW($B$3,$Q$37,$Q$38,$Q$40,$Q$41,$Q$42,$P249,BT$2,BT$4,BT$3)</f>
        <v>736890</v>
      </c>
      <c r="BU249" s="15">
        <f ca="1">_xll.DBRW($B$3,$Q$37,$Q$38,$Q$40,$Q$41,$Q$42,$P249,BU$2,BU$4,BU$3)</f>
        <v>736890</v>
      </c>
      <c r="BV249" s="15">
        <f ca="1">_xll.DBRW($B$3,$Q$37,$Q$38,$Q$40,$Q$41,$Q$42,$P249,BV$2,BV$4,BV$3)</f>
        <v>0.31272260869565216</v>
      </c>
      <c r="BW249" s="15">
        <f ca="1">_xll.DBRW($B$3,$Q$37,$Q$38,$Q$40,$Q$41,$Q$42,$P249,BW$2,BW$4,BW$3)</f>
        <v>1</v>
      </c>
      <c r="BX249" s="15">
        <f ca="1">_xll.DBRW($B$3,$Q$37,$Q$38,$Q$40,$Q$41,$Q$42,$P249,BX$2,BX$4,BX$3)</f>
        <v>2.7890667802585196</v>
      </c>
      <c r="BY249" s="15">
        <f ca="1">_xll.DBRW($B$3,$Q$37,$Q$38,$Q$40,$Q$41,$Q$42,$P249,BY$2,BY$4,BY$3)</f>
        <v>851000</v>
      </c>
      <c r="BZ249" s="15">
        <f ca="1">_xll.DBRW($B$3,$Q$37,$Q$38,$Q$40,$Q$41,$Q$42,$P249,BZ$2,BZ$4,BZ$3)</f>
        <v>851000</v>
      </c>
      <c r="CA249" s="15">
        <f t="shared" ca="1" si="296"/>
        <v>0.50499511036689448</v>
      </c>
      <c r="CB249" s="15">
        <f t="shared" ca="1" si="297"/>
        <v>0</v>
      </c>
      <c r="CC249" s="15">
        <f t="shared" ca="1" si="298"/>
        <v>3.8167952887069965</v>
      </c>
      <c r="CD249" s="15">
        <f t="shared" ca="1" si="299"/>
        <v>-372125.8468782609</v>
      </c>
      <c r="CE249" s="15">
        <f t="shared" ca="1" si="300"/>
        <v>0</v>
      </c>
      <c r="CF249" s="15">
        <f t="shared" ca="1" si="301"/>
        <v>348157.24544089875</v>
      </c>
      <c r="CG249" s="15">
        <f t="shared" ca="1" si="302"/>
        <v>-32800.664971722115</v>
      </c>
      <c r="CH249" s="15">
        <f t="shared" ca="1" si="303"/>
        <v>0</v>
      </c>
      <c r="CI249" s="15">
        <f t="shared" ca="1" si="304"/>
        <v>-56769.266409084259</v>
      </c>
      <c r="CJ249" s="15">
        <f t="shared" ca="1" si="305"/>
        <v>-279671.80359091575</v>
      </c>
      <c r="CK249" s="15">
        <f t="shared" ca="1" si="306"/>
        <v>-336441.07</v>
      </c>
      <c r="CL249" s="16">
        <f ca="1">_xll.DBRW($B$3,$Q$37,$Q$38,$Q$40,$Q$41,$Q$42,$P249,CL$2,CL$4,CL$3)</f>
        <v>0.11327010427742656</v>
      </c>
      <c r="CM249" s="16">
        <f ca="1">_xll.DBRW($B$3,$Q$37,$Q$38,$Q$40,$Q$41,$Q$42,$P249,CM$2,CM$4,CM$3)</f>
        <v>0.13049089283632739</v>
      </c>
      <c r="CN249" s="17">
        <f t="shared" ca="1" si="307"/>
        <v>1.722078855890083</v>
      </c>
      <c r="CO249" s="14">
        <f t="shared" ca="1" si="308"/>
        <v>83827.246056049597</v>
      </c>
      <c r="CP249" s="15">
        <f ca="1">_xll.DBRW($B$3,$Q$37,$Q$38,$Q$40,$Q$41,$Q$42,$P249,CP$2,CP$4,CP$3)</f>
        <v>2.0793440384963495</v>
      </c>
      <c r="CQ249" s="15">
        <f ca="1">_xll.DBRW($B$3,$Q$37,$Q$38,$Q$40,$Q$41,$Q$42,$P249,CQ$2,CQ$4,CQ$3)</f>
        <v>0.35984746705749843</v>
      </c>
      <c r="CR249" s="15">
        <f ca="1">_xll.DBRW($B$3,$Q$37,$Q$38,$Q$40,$Q$41,$Q$42,$P249,CR$2,CR$4,CR$3)</f>
        <v>6.6058620689655161</v>
      </c>
      <c r="CS249" s="15">
        <f ca="1">_xll.DBRW($B$3,$Q$37,$Q$38,$Q$40,$Q$41,$Q$42,$P249,CS$2,CS$4,CS$3)</f>
        <v>265168</v>
      </c>
      <c r="CT249" s="15">
        <f ca="1">_xll.DBRW($B$3,$Q$37,$Q$38,$Q$40,$Q$41,$Q$42,$P249,CT$2,CT$4,CT$3)</f>
        <v>736890</v>
      </c>
      <c r="CU249" s="15">
        <f ca="1">_xll.DBRW($B$3,$Q$37,$Q$38,$Q$40,$Q$41,$Q$42,$P249,CU$2,CU$4,CU$3)</f>
        <v>1.0586315224598892</v>
      </c>
      <c r="CV249" s="15">
        <f ca="1">_xll.DBRW($B$3,$Q$37,$Q$38,$Q$40,$Q$41,$Q$42,$P249,CV$2,CV$4,CV$3)</f>
        <v>0.34379083431257346</v>
      </c>
      <c r="CW249" s="15">
        <f ca="1">_xll.DBRW($B$3,$Q$37,$Q$38,$Q$40,$Q$41,$Q$42,$P249,CW$2,CW$4,CW$3)</f>
        <v>2.7890667802585196</v>
      </c>
      <c r="CX249" s="15">
        <f ca="1">_xll.DBRW($B$3,$Q$37,$Q$38,$Q$40,$Q$41,$Q$42,$P249,CX$2,CX$4,CX$3)</f>
        <v>292566</v>
      </c>
      <c r="CY249" s="15">
        <f ca="1">_xll.DBRW($B$3,$Q$37,$Q$38,$Q$40,$Q$41,$Q$42,$P249,CY$2,CY$4,CY$3)</f>
        <v>851000</v>
      </c>
      <c r="CZ249" s="15">
        <f t="shared" ca="1" si="309"/>
        <v>1.0207125160364603</v>
      </c>
      <c r="DA249" s="15">
        <f t="shared" ca="1" si="310"/>
        <v>1.605663274492497E-2</v>
      </c>
      <c r="DB249" s="15">
        <f t="shared" ca="1" si="311"/>
        <v>3.8167952887069965</v>
      </c>
      <c r="DC249" s="15">
        <f t="shared" ca="1" si="312"/>
        <v>-270660.29645235609</v>
      </c>
      <c r="DD249" s="15">
        <f t="shared" ca="1" si="313"/>
        <v>-25751.803202525312</v>
      </c>
      <c r="DE249" s="15">
        <f t="shared" ca="1" si="314"/>
        <v>318578.76969538804</v>
      </c>
      <c r="DF249" s="15">
        <f t="shared" ca="1" si="315"/>
        <v>61660.57601554296</v>
      </c>
      <c r="DG249" s="15">
        <f t="shared" ca="1" si="316"/>
        <v>0</v>
      </c>
      <c r="DH249" s="15">
        <f t="shared" ca="1" si="317"/>
        <v>83827.246056049597</v>
      </c>
      <c r="DI249" s="15">
        <f t="shared" ca="1" si="318"/>
        <v>-325483.15605604963</v>
      </c>
      <c r="DJ249" s="15">
        <f t="shared" ca="1" si="319"/>
        <v>-241655.91000000003</v>
      </c>
      <c r="DK249" s="16">
        <f ca="1">_xll.DBRW($B$3,$Q$37,$Q$38,$Q$40,$Q$41,$Q$42,$P249,DK$2,DK$4,DK$3)</f>
        <v>7.2554128577799026E-2</v>
      </c>
      <c r="DL249" s="16">
        <f ca="1">_xll.DBRW($B$3,$Q$37,$Q$38,$Q$40,$Q$41,$Q$42,$P249,DL$2,DL$4,DL$3)</f>
        <v>2.4838573236507434E-2</v>
      </c>
      <c r="DM249" s="17">
        <f t="shared" ca="1" si="320"/>
        <v>-4.7715555341291589</v>
      </c>
      <c r="DN249" s="14">
        <f t="shared" ca="1" si="321"/>
        <v>-232269.47968234055</v>
      </c>
      <c r="DO249" s="15">
        <f ca="1">_xll.DBRW($B$3,$Q$37,$Q$38,$Q$40,$Q$41,$Q$42,$P249,DO$2,DO$4,DO$3)</f>
        <v>1.9085573088354499</v>
      </c>
      <c r="DP249" s="15">
        <f ca="1">_xll.DBRW($B$3,$Q$37,$Q$38,$Q$40,$Q$41,$Q$42,$P249,DP$2,DP$4,DP$3)</f>
        <v>0.25112296272170881</v>
      </c>
      <c r="DQ249" s="15">
        <f ca="1">_xll.DBRW($B$3,$Q$37,$Q$38,$Q$40,$Q$41,$Q$42,$P249,DQ$2,DQ$4,DQ$3)</f>
        <v>6.6058620689655161</v>
      </c>
      <c r="DR249" s="15">
        <f ca="1">_xll.DBRW($B$3,$Q$37,$Q$38,$Q$40,$Q$41,$Q$42,$P249,DR$2,DR$4,DR$3)</f>
        <v>185050</v>
      </c>
      <c r="DS249" s="15">
        <f ca="1">_xll.DBRW($B$3,$Q$37,$Q$38,$Q$40,$Q$41,$Q$42,$P249,DS$2,DS$4,DS$3)</f>
        <v>736890</v>
      </c>
      <c r="DT249" s="15">
        <f ca="1">_xll.DBRW($B$3,$Q$37,$Q$38,$Q$40,$Q$41,$Q$42,$P249,DT$2,DT$4,DT$3)</f>
        <v>0</v>
      </c>
      <c r="DU249" s="15">
        <f ca="1">_xll.DBRW($B$3,$Q$37,$Q$38,$Q$40,$Q$41,$Q$42,$P249,DU$2,DU$4,DU$3)</f>
        <v>0</v>
      </c>
      <c r="DV249" s="15">
        <f ca="1">_xll.DBRW($B$3,$Q$37,$Q$38,$Q$40,$Q$41,$Q$42,$P249,DV$2,DV$4,DV$3)</f>
        <v>2.7890667802585196</v>
      </c>
      <c r="DW249" s="15">
        <f ca="1">_xll.DBRW($B$3,$Q$37,$Q$38,$Q$40,$Q$41,$Q$42,$P249,DW$2,DW$4,DW$3)</f>
        <v>0</v>
      </c>
      <c r="DX249" s="15">
        <f ca="1">_xll.DBRW($B$3,$Q$37,$Q$38,$Q$40,$Q$41,$Q$42,$P249,DX$2,DX$4,DX$3)</f>
        <v>851000</v>
      </c>
      <c r="DY249" s="15">
        <f t="shared" ca="1" si="322"/>
        <v>1.9085573088354499</v>
      </c>
      <c r="DZ249" s="15">
        <f t="shared" ca="1" si="323"/>
        <v>0.25112296272170881</v>
      </c>
      <c r="EA249" s="15">
        <f t="shared" ca="1" si="324"/>
        <v>3.8167952887069965</v>
      </c>
      <c r="EB249" s="15">
        <f t="shared" ca="1" si="325"/>
        <v>0</v>
      </c>
      <c r="EC249" s="15">
        <f t="shared" ca="1" si="326"/>
        <v>0</v>
      </c>
      <c r="ED249" s="15">
        <f t="shared" ca="1" si="327"/>
        <v>204062.71510109841</v>
      </c>
      <c r="EE249" s="15">
        <f t="shared" ca="1" si="328"/>
        <v>0</v>
      </c>
      <c r="EF249" s="15">
        <f t="shared" ca="1" si="329"/>
        <v>-436332.19478343893</v>
      </c>
      <c r="EG249" s="15">
        <f t="shared" ca="1" si="330"/>
        <v>-232269.47968234052</v>
      </c>
      <c r="EH249" s="15">
        <f t="shared" ca="1" si="331"/>
        <v>-61954.800317659479</v>
      </c>
      <c r="EI249" s="15">
        <f t="shared" ca="1" si="332"/>
        <v>-294224.28000000003</v>
      </c>
      <c r="EJ249" s="16">
        <f ca="1">_xll.DBRW($B$3,$Q$37,$Q$38,$Q$40,$Q$41,$Q$42,$P249,EJ$2,EJ$4,EJ$3)</f>
        <v>0.21356934456774537</v>
      </c>
      <c r="EK249" s="16">
        <f ca="1">_xll.DBRW($B$3,$Q$37,$Q$38,$Q$40,$Q$41,$Q$42,$P249,EK$2,EK$4,EK$3)</f>
        <v>0.16813172998075165</v>
      </c>
      <c r="EL249" s="17">
        <f t="shared" ca="1" si="333"/>
        <v>-4.5437614586993718</v>
      </c>
      <c r="EM249" s="14">
        <f t="shared" ca="1" si="334"/>
        <v>-221180.93402959616</v>
      </c>
      <c r="EN249" s="15">
        <f ca="1">_xll.DBRW($B$3,$Q$37,$Q$38,$Q$40,$Q$41,$Q$42,$P249,EN$2,EN$4,EN$3)</f>
        <v>1.4108096323738957</v>
      </c>
      <c r="EO249" s="15">
        <f ca="1">_xll.DBRW($B$3,$Q$37,$Q$38,$Q$40,$Q$41,$Q$42,$P249,EO$2,EO$4,EO$3)</f>
        <v>1</v>
      </c>
      <c r="EP249" s="15">
        <f ca="1">_xll.DBRW($B$3,$Q$37,$Q$38,$Q$40,$Q$41,$Q$42,$P249,EP$2,EP$4,EP$3)</f>
        <v>6.6058620689655161</v>
      </c>
      <c r="EQ249" s="15">
        <f ca="1">_xll.DBRW($B$3,$Q$37,$Q$38,$Q$40,$Q$41,$Q$42,$P249,EQ$2,EQ$4,EQ$3)</f>
        <v>736890</v>
      </c>
      <c r="ER249" s="15">
        <f ca="1">_xll.DBRW($B$3,$Q$37,$Q$38,$Q$40,$Q$41,$Q$42,$P249,ER$2,ER$4,ER$3)</f>
        <v>736890</v>
      </c>
      <c r="ES249" s="15">
        <f ca="1">_xll.DBRW($B$3,$Q$37,$Q$38,$Q$40,$Q$41,$Q$42,$P249,ES$2,ES$4,ES$3)</f>
        <v>0.46893062279670977</v>
      </c>
      <c r="ET249" s="15">
        <f ca="1">_xll.DBRW($B$3,$Q$37,$Q$38,$Q$40,$Q$41,$Q$42,$P249,ET$2,ET$4,ET$3)</f>
        <v>1</v>
      </c>
      <c r="EU249" s="15">
        <f ca="1">_xll.DBRW($B$3,$Q$37,$Q$38,$Q$40,$Q$41,$Q$42,$P249,EU$2,EU$4,EU$3)</f>
        <v>2.7890667802585196</v>
      </c>
      <c r="EV249" s="15">
        <f ca="1">_xll.DBRW($B$3,$Q$37,$Q$38,$Q$40,$Q$41,$Q$42,$P249,EV$2,EV$4,EV$3)</f>
        <v>851000</v>
      </c>
      <c r="EW249" s="15">
        <f ca="1">_xll.DBRW($B$3,$Q$37,$Q$38,$Q$40,$Q$41,$Q$42,$P249,EW$2,EW$4,EW$3)</f>
        <v>851000</v>
      </c>
      <c r="EX249" s="15">
        <f t="shared" ca="1" si="335"/>
        <v>0.94187900957718584</v>
      </c>
      <c r="EY249" s="15">
        <f t="shared" ca="1" si="336"/>
        <v>0</v>
      </c>
      <c r="EZ249" s="15">
        <f t="shared" ca="1" si="337"/>
        <v>3.8167952887069965</v>
      </c>
      <c r="FA249" s="15">
        <f t="shared" ca="1" si="338"/>
        <v>-694061.22336733248</v>
      </c>
      <c r="FB249" s="15">
        <f t="shared" ca="1" si="339"/>
        <v>0</v>
      </c>
      <c r="FC249" s="15">
        <f t="shared" ca="1" si="340"/>
        <v>600676.22848125198</v>
      </c>
      <c r="FD249" s="15">
        <f t="shared" ca="1" si="341"/>
        <v>-127795.93914351566</v>
      </c>
      <c r="FE249" s="15">
        <f t="shared" ca="1" si="342"/>
        <v>0</v>
      </c>
      <c r="FF249" s="15">
        <f t="shared" ca="1" si="343"/>
        <v>-221180.93402959616</v>
      </c>
      <c r="FG249" s="15">
        <f t="shared" ca="1" si="344"/>
        <v>-419370.61597040389</v>
      </c>
      <c r="FH249" s="15">
        <f t="shared" ca="1" si="345"/>
        <v>-640551.55000000005</v>
      </c>
      <c r="FI249" s="20"/>
      <c r="FJ249" s="85">
        <f t="shared" ca="1" si="346"/>
        <v>-2507991.7312357761</v>
      </c>
      <c r="FK249" s="21"/>
      <c r="FL249" s="22"/>
      <c r="FM249" s="104">
        <f ca="1">_xll.DBRW($B$3,$Q$37,$Q$38,$Q$40,$Q$41,$Q$42,$P249,FM$2,FM$4,FM$3)</f>
        <v>-410626.18000000005</v>
      </c>
      <c r="FN249" s="105">
        <f t="shared" ca="1" si="347"/>
        <v>-8.4355707186194048E-2</v>
      </c>
      <c r="FO249" s="104">
        <f ca="1">_xll.DBRW($B$3,$Q$37,$Q$38,$Q$40,$Q$41,$Q$42,$P249,FO$2,FO$4,FO$3)</f>
        <v>-13030.649999999696</v>
      </c>
      <c r="FP249" s="105">
        <f t="shared" ca="1" si="348"/>
        <v>-5.4900665235210018E-3</v>
      </c>
      <c r="FQ249" s="86">
        <f t="shared" ca="1" si="349"/>
        <v>-397595.53000000038</v>
      </c>
      <c r="FR249" s="103">
        <f t="shared" ca="1" si="350"/>
        <v>-7.8865640662673044</v>
      </c>
      <c r="FS249" s="23"/>
      <c r="FU249" s="37"/>
      <c r="FV249" s="37"/>
      <c r="FW249" s="37"/>
      <c r="FX249" s="37"/>
      <c r="FY249" s="37"/>
      <c r="FZ249" s="37"/>
      <c r="GA249" s="37"/>
      <c r="GB249" s="37"/>
      <c r="GC249" s="37"/>
      <c r="GD249" s="37"/>
      <c r="GE249" s="37"/>
      <c r="GF249" s="37"/>
      <c r="GG249" s="37"/>
    </row>
    <row r="250" spans="1:189" ht="15" customHeight="1" x14ac:dyDescent="0.25">
      <c r="A250">
        <f t="shared" ca="1" si="272"/>
        <v>1</v>
      </c>
      <c r="C250" s="30"/>
      <c r="D250" s="30"/>
      <c r="E250" s="30">
        <f t="shared" ca="1" si="352"/>
        <v>0</v>
      </c>
      <c r="F250" s="30"/>
      <c r="G250" s="30"/>
      <c r="H250" s="30"/>
      <c r="I250" s="30">
        <f t="shared" ca="1" si="351"/>
        <v>0</v>
      </c>
      <c r="J250" s="30">
        <f t="shared" ca="1" si="273"/>
        <v>0</v>
      </c>
      <c r="K250" s="4"/>
      <c r="L250" s="9"/>
      <c r="M250" s="10"/>
      <c r="N250" s="9"/>
      <c r="O250" s="11"/>
      <c r="P250" s="130" t="s">
        <v>159</v>
      </c>
      <c r="Q250" s="130"/>
      <c r="R250" s="12"/>
      <c r="S250" s="13"/>
      <c r="T250" s="84">
        <f ca="1">_xll.DBRW($B$3,$Q$37,$Q$38,$Q$40,$Q$41,$Q$42,$P250,T$2,T$4,T$3)</f>
        <v>5703623.620000001</v>
      </c>
      <c r="U250" s="84">
        <f ca="1">_xll.DBRW($B$3,$Q$37,$Q$38,$Q$40,$Q$41,$Q$42,$P250,U$2,U$4,U$3)</f>
        <v>3207580.04</v>
      </c>
      <c r="V250" s="85">
        <f t="shared" ca="1" si="274"/>
        <v>2496043.580000001</v>
      </c>
      <c r="W250" s="106">
        <f t="shared" ca="1" si="275"/>
        <v>0.77817031808191484</v>
      </c>
      <c r="X250" s="15">
        <f ca="1">_xll.DBRW($B$3,$Q$37,$Q$38,$Q$40,$Q$41,$Q$42,$P250,X$2,X$4,X$3)</f>
        <v>-2391785.2400000002</v>
      </c>
      <c r="Y250" s="15">
        <f ca="1">_xll.DBRW($B$3,$Q$37,$Q$38,$Q$40,$Q$41,$Q$42,$P250,Y$2,Y$4,Y$3)</f>
        <v>-338647.52</v>
      </c>
      <c r="Z250" s="15">
        <f ca="1">_xll.DBRW($B$3,$Q$37,$Q$38,$Q$40,$Q$41,$Q$42,$P250,Z$2,Z$4,Z$3)</f>
        <v>-324703.76</v>
      </c>
      <c r="AA250" s="15">
        <f ca="1">_xll.DBRW($B$3,$Q$37,$Q$38,$Q$40,$Q$41,$Q$42,$P250,AA$2,AA$4,AA$3)</f>
        <v>-900442.25</v>
      </c>
      <c r="AB250" s="15">
        <f ca="1">_xll.DBRW($B$3,$Q$37,$Q$38,$Q$40,$Q$41,$Q$42,$P250,AB$2,AB$4,AB$3)</f>
        <v>-936033.21</v>
      </c>
      <c r="AC250" s="15">
        <f ca="1">_xll.DBRW($B$3,$Q$37,$Q$38,$Q$40,$Q$41,$Q$42,$P250,AC$2,AC$4,AC$3)</f>
        <v>-1336417.7899999998</v>
      </c>
      <c r="AD250" s="15">
        <f ca="1">_xll.DBRW($B$3,$Q$37,$Q$38,$Q$40,$Q$41,$Q$42,$P250,AD$2,AD$4,AD$3)</f>
        <v>-266218.83999999997</v>
      </c>
      <c r="AE250" s="15">
        <f ca="1">_xll.DBRW($B$3,$Q$37,$Q$38,$Q$40,$Q$41,$Q$42,$P250,AE$2,AE$4,AE$3)</f>
        <v>-279019.53999999998</v>
      </c>
      <c r="AF250" s="15">
        <f ca="1">_xll.DBRW($B$3,$Q$37,$Q$38,$Q$40,$Q$41,$Q$42,$P250,AF$2,AF$4,AF$3)</f>
        <v>-484668.31000000006</v>
      </c>
      <c r="AG250" s="15">
        <f ca="1">_xll.DBRW($B$3,$Q$37,$Q$38,$Q$40,$Q$41,$Q$42,$P250,AG$2,AG$4,AG$3)</f>
        <v>-455295.49000000005</v>
      </c>
      <c r="AH250" s="15">
        <f t="shared" ca="1" si="276"/>
        <v>-1055367.4500000004</v>
      </c>
      <c r="AI250" s="15">
        <f t="shared" ca="1" si="277"/>
        <v>-72428.680000000051</v>
      </c>
      <c r="AJ250" s="15">
        <f t="shared" ca="1" si="278"/>
        <v>-45684.22000000003</v>
      </c>
      <c r="AK250" s="15">
        <f t="shared" ca="1" si="279"/>
        <v>-415773.93999999994</v>
      </c>
      <c r="AL250" s="15">
        <f t="shared" ca="1" si="280"/>
        <v>-480737.71999999991</v>
      </c>
      <c r="AM250" s="20"/>
      <c r="AN250" s="16">
        <f ca="1">_xll.DBRW($B$3,$Q$37,$Q$38,$Q$40,$Q$41,$Q$42,$P250,AN$2,AN$4,AN$3)</f>
        <v>0.41934485852346615</v>
      </c>
      <c r="AO250" s="16">
        <f ca="1">_xll.DBRW($B$3,$Q$37,$Q$38,$Q$40,$Q$41,$Q$42,$P250,AO$2,AO$4,AO$3)</f>
        <v>0.41664362956941203</v>
      </c>
      <c r="AP250" s="17">
        <f t="shared" ca="1" si="281"/>
        <v>-0.27012289540541135</v>
      </c>
      <c r="AQ250" s="14">
        <f t="shared" ca="1" si="282"/>
        <v>-15406.793265370885</v>
      </c>
      <c r="AR250" s="18">
        <f ca="1">_xll.DBRW($B$3,$Q$37,$Q$38,$Q$40,$Q$41,$Q$42,$P250,AR$2,AR$4,AR$3)</f>
        <v>43587.76569211945</v>
      </c>
      <c r="AS250" s="19">
        <f ca="1">_xll.DBRW($B$3,$Q$37,$Q$38,$Q$40,$Q$41,$Q$42,$P250,AS$2,AS$4,AS$3)</f>
        <v>7.8972841122540612E-5</v>
      </c>
      <c r="AT250" s="18">
        <f ca="1">_xll.DBRW($B$3,$Q$37,$Q$38,$Q$40,$Q$41,$Q$42,$P250,AT$2,AT$4,AT$3)</f>
        <v>8.2086369366983689</v>
      </c>
      <c r="AU250" s="15">
        <f ca="1">_xll.DBRW($B$3,$Q$37,$Q$38,$Q$40,$Q$41,$Q$42,$P250,AU$2,AU$4,AU$3)</f>
        <v>54.872857142857143</v>
      </c>
      <c r="AV250" s="15">
        <f ca="1">_xll.DBRW($B$3,$Q$37,$Q$38,$Q$40,$Q$41,$Q$42,$P250,AV$2,AV$4,AV$3)</f>
        <v>694832</v>
      </c>
      <c r="AW250" s="18">
        <f ca="1">_xll.DBRW($B$3,$Q$37,$Q$38,$Q$40,$Q$41,$Q$42,$P250,AW$2,AW$4,AW$3)</f>
        <v>22105.789579121483</v>
      </c>
      <c r="AX250" s="19">
        <f ca="1">_xll.DBRW($B$3,$Q$37,$Q$38,$Q$40,$Q$41,$Q$42,$P250,AX$2,AX$4,AX$3)</f>
        <v>6.3574855858240112E-5</v>
      </c>
      <c r="AY250" s="18">
        <f ca="1">_xll.DBRW($B$3,$Q$37,$Q$38,$Q$40,$Q$41,$Q$42,$P250,AY$2,AY$4,AY$3)</f>
        <v>3.3730802210456026</v>
      </c>
      <c r="AZ250" s="15">
        <f ca="1">_xll.DBRW($B$3,$Q$37,$Q$38,$Q$40,$Q$41,$Q$42,$P250,AZ$2,AZ$4,AZ$3)</f>
        <v>60.455555555555556</v>
      </c>
      <c r="BA250" s="15">
        <f ca="1">_xll.DBRW($B$3,$Q$37,$Q$38,$Q$40,$Q$41,$Q$42,$P250,BA$2,BA$4,BA$3)</f>
        <v>950935</v>
      </c>
      <c r="BB250" s="18">
        <f t="shared" ca="1" si="283"/>
        <v>21481.976112997967</v>
      </c>
      <c r="BC250" s="18">
        <f t="shared" ca="1" si="284"/>
        <v>1.53979852643005E-5</v>
      </c>
      <c r="BD250" s="18">
        <f t="shared" ca="1" si="285"/>
        <v>4.8355567156527659</v>
      </c>
      <c r="BE250" s="15">
        <f t="shared" ca="1" si="286"/>
        <v>-1178777.4063948069</v>
      </c>
      <c r="BF250" s="15">
        <f t="shared" ca="1" si="287"/>
        <v>-579296.22306989424</v>
      </c>
      <c r="BG250" s="15">
        <f t="shared" ca="1" si="288"/>
        <v>1408956.5988690224</v>
      </c>
      <c r="BH250" s="15">
        <f t="shared" ca="1" si="289"/>
        <v>333710.23733030783</v>
      </c>
      <c r="BI250" s="15">
        <f t="shared" ca="1" si="290"/>
        <v>0</v>
      </c>
      <c r="BJ250" s="15">
        <f t="shared" ca="1" si="291"/>
        <v>-15406.793265371001</v>
      </c>
      <c r="BK250" s="15">
        <f t="shared" ca="1" si="292"/>
        <v>-1039960.6567346295</v>
      </c>
      <c r="BL250" s="15">
        <f t="shared" ca="1" si="293"/>
        <v>-1055367.4500000007</v>
      </c>
      <c r="BM250" s="16">
        <f ca="1">_xll.DBRW($B$3,$Q$37,$Q$38,$Q$40,$Q$41,$Q$42,$P250,BM$2,BM$4,BM$3)</f>
        <v>5.9374100144427122E-2</v>
      </c>
      <c r="BN250" s="16">
        <f ca="1">_xll.DBRW($B$3,$Q$37,$Q$38,$Q$40,$Q$41,$Q$42,$P250,BN$2,BN$4,BN$3)</f>
        <v>8.2996787821388224E-2</v>
      </c>
      <c r="BO250" s="17">
        <f t="shared" ca="1" si="294"/>
        <v>2.3622687676961101</v>
      </c>
      <c r="BP250" s="14">
        <f t="shared" ca="1" si="295"/>
        <v>134734.91940219831</v>
      </c>
      <c r="BQ250" s="15">
        <f ca="1">_xll.DBRW($B$3,$Q$37,$Q$38,$Q$40,$Q$41,$Q$42,$P250,BQ$2,BQ$4,BQ$3)</f>
        <v>0.48738043152877247</v>
      </c>
      <c r="BR250" s="15">
        <f ca="1">_xll.DBRW($B$3,$Q$37,$Q$38,$Q$40,$Q$41,$Q$42,$P250,BR$2,BR$4,BR$3)</f>
        <v>1</v>
      </c>
      <c r="BS250" s="15">
        <f ca="1">_xll.DBRW($B$3,$Q$37,$Q$38,$Q$40,$Q$41,$Q$42,$P250,BS$2,BS$4,BS$3)</f>
        <v>8.2086369366983689</v>
      </c>
      <c r="BT250" s="15">
        <f ca="1">_xll.DBRW($B$3,$Q$37,$Q$38,$Q$40,$Q$41,$Q$42,$P250,BT$2,BT$4,BT$3)</f>
        <v>694832</v>
      </c>
      <c r="BU250" s="15">
        <f ca="1">_xll.DBRW($B$3,$Q$37,$Q$38,$Q$40,$Q$41,$Q$42,$P250,BU$2,BU$4,BU$3)</f>
        <v>694832</v>
      </c>
      <c r="BV250" s="15">
        <f ca="1">_xll.DBRW($B$3,$Q$37,$Q$38,$Q$40,$Q$41,$Q$42,$P250,BV$2,BV$4,BV$3)</f>
        <v>0.27995482341064315</v>
      </c>
      <c r="BW250" s="15">
        <f ca="1">_xll.DBRW($B$3,$Q$37,$Q$38,$Q$40,$Q$41,$Q$42,$P250,BW$2,BW$4,BW$3)</f>
        <v>1</v>
      </c>
      <c r="BX250" s="15">
        <f ca="1">_xll.DBRW($B$3,$Q$37,$Q$38,$Q$40,$Q$41,$Q$42,$P250,BX$2,BX$4,BX$3)</f>
        <v>3.3730802210456026</v>
      </c>
      <c r="BY250" s="15">
        <f ca="1">_xll.DBRW($B$3,$Q$37,$Q$38,$Q$40,$Q$41,$Q$42,$P250,BY$2,BY$4,BY$3)</f>
        <v>950935</v>
      </c>
      <c r="BZ250" s="15">
        <f ca="1">_xll.DBRW($B$3,$Q$37,$Q$38,$Q$40,$Q$41,$Q$42,$P250,BZ$2,BZ$4,BZ$3)</f>
        <v>950935</v>
      </c>
      <c r="CA250" s="15">
        <f t="shared" ca="1" si="296"/>
        <v>0.20742560811812932</v>
      </c>
      <c r="CB250" s="15">
        <f t="shared" ca="1" si="297"/>
        <v>0</v>
      </c>
      <c r="CC250" s="15">
        <f t="shared" ca="1" si="298"/>
        <v>4.8355567156527659</v>
      </c>
      <c r="CD250" s="15">
        <f t="shared" ca="1" si="299"/>
        <v>-144125.95013993603</v>
      </c>
      <c r="CE250" s="15">
        <f t="shared" ca="1" si="300"/>
        <v>0</v>
      </c>
      <c r="CF250" s="15">
        <f t="shared" ca="1" si="301"/>
        <v>199491.01199179119</v>
      </c>
      <c r="CG250" s="15">
        <f t="shared" ca="1" si="302"/>
        <v>79369.857550343149</v>
      </c>
      <c r="CH250" s="15">
        <f t="shared" ca="1" si="303"/>
        <v>0</v>
      </c>
      <c r="CI250" s="15">
        <f t="shared" ca="1" si="304"/>
        <v>134734.91940219831</v>
      </c>
      <c r="CJ250" s="15">
        <f t="shared" ca="1" si="305"/>
        <v>-207163.59940219836</v>
      </c>
      <c r="CK250" s="15">
        <f t="shared" ca="1" si="306"/>
        <v>-72428.680000000051</v>
      </c>
      <c r="CL250" s="16">
        <f ca="1">_xll.DBRW($B$3,$Q$37,$Q$38,$Q$40,$Q$41,$Q$42,$P250,CL$2,CL$4,CL$3)</f>
        <v>5.6929380624172382E-2</v>
      </c>
      <c r="CM250" s="16">
        <f ca="1">_xll.DBRW($B$3,$Q$37,$Q$38,$Q$40,$Q$41,$Q$42,$P250,CM$2,CM$4,CM$3)</f>
        <v>8.6987553395549866E-2</v>
      </c>
      <c r="CN250" s="17">
        <f t="shared" ca="1" si="307"/>
        <v>3.0058172771377483</v>
      </c>
      <c r="CO250" s="14">
        <f t="shared" ca="1" si="308"/>
        <v>171440.5041928695</v>
      </c>
      <c r="CP250" s="15">
        <f ca="1">_xll.DBRW($B$3,$Q$37,$Q$38,$Q$40,$Q$41,$Q$42,$P250,CP$2,CP$4,CP$3)</f>
        <v>1.458001838578749</v>
      </c>
      <c r="CQ250" s="15">
        <f ca="1">_xll.DBRW($B$3,$Q$37,$Q$38,$Q$40,$Q$41,$Q$42,$P250,CQ$2,CQ$4,CQ$3)</f>
        <v>0.32051579374582634</v>
      </c>
      <c r="CR250" s="15">
        <f ca="1">_xll.DBRW($B$3,$Q$37,$Q$38,$Q$40,$Q$41,$Q$42,$P250,CR$2,CR$4,CR$3)</f>
        <v>8.2086369366983689</v>
      </c>
      <c r="CS250" s="15">
        <f ca="1">_xll.DBRW($B$3,$Q$37,$Q$38,$Q$40,$Q$41,$Q$42,$P250,CS$2,CS$4,CS$3)</f>
        <v>222704.63</v>
      </c>
      <c r="CT250" s="15">
        <f ca="1">_xll.DBRW($B$3,$Q$37,$Q$38,$Q$40,$Q$41,$Q$42,$P250,CT$2,CT$4,CT$3)</f>
        <v>694832</v>
      </c>
      <c r="CU250" s="15">
        <f ca="1">_xll.DBRW($B$3,$Q$37,$Q$38,$Q$40,$Q$41,$Q$42,$P250,CU$2,CU$4,CU$3)</f>
        <v>0.92401896921145965</v>
      </c>
      <c r="CV250" s="15">
        <f ca="1">_xll.DBRW($B$3,$Q$37,$Q$38,$Q$40,$Q$41,$Q$42,$P250,CV$2,CV$4,CV$3)</f>
        <v>0.31754326005457784</v>
      </c>
      <c r="CW250" s="15">
        <f ca="1">_xll.DBRW($B$3,$Q$37,$Q$38,$Q$40,$Q$41,$Q$42,$P250,CW$2,CW$4,CW$3)</f>
        <v>3.3730802210456026</v>
      </c>
      <c r="CX250" s="15">
        <f ca="1">_xll.DBRW($B$3,$Q$37,$Q$38,$Q$40,$Q$41,$Q$42,$P250,CX$2,CX$4,CX$3)</f>
        <v>301963</v>
      </c>
      <c r="CY250" s="15">
        <f ca="1">_xll.DBRW($B$3,$Q$37,$Q$38,$Q$40,$Q$41,$Q$42,$P250,CY$2,CY$4,CY$3)</f>
        <v>950935</v>
      </c>
      <c r="CZ250" s="15">
        <f t="shared" ca="1" si="309"/>
        <v>0.53398286936728934</v>
      </c>
      <c r="DA250" s="15">
        <f t="shared" ca="1" si="310"/>
        <v>2.9725336912485023E-3</v>
      </c>
      <c r="DB250" s="15">
        <f t="shared" ca="1" si="311"/>
        <v>4.8355567156527659</v>
      </c>
      <c r="DC250" s="15">
        <f t="shared" ca="1" si="312"/>
        <v>-118920.4573487805</v>
      </c>
      <c r="DD250" s="15">
        <f t="shared" ca="1" si="313"/>
        <v>-3039.5633845579814</v>
      </c>
      <c r="DE250" s="15">
        <f t="shared" ca="1" si="314"/>
        <v>191276.99999084501</v>
      </c>
      <c r="DF250" s="15">
        <f t="shared" ca="1" si="315"/>
        <v>102123.52493536298</v>
      </c>
      <c r="DG250" s="15">
        <f t="shared" ca="1" si="316"/>
        <v>0</v>
      </c>
      <c r="DH250" s="15">
        <f t="shared" ca="1" si="317"/>
        <v>171440.5041928695</v>
      </c>
      <c r="DI250" s="15">
        <f t="shared" ca="1" si="318"/>
        <v>-217124.72419286953</v>
      </c>
      <c r="DJ250" s="15">
        <f t="shared" ca="1" si="319"/>
        <v>-45684.22000000003</v>
      </c>
      <c r="DK250" s="16">
        <f ca="1">_xll.DBRW($B$3,$Q$37,$Q$38,$Q$40,$Q$41,$Q$42,$P250,DK$2,DK$4,DK$3)</f>
        <v>0.1578719617547274</v>
      </c>
      <c r="DL250" s="16">
        <f ca="1">_xll.DBRW($B$3,$Q$37,$Q$38,$Q$40,$Q$41,$Q$42,$P250,DL$2,DL$4,DL$3)</f>
        <v>0.1511009246709242</v>
      </c>
      <c r="DM250" s="17">
        <f t="shared" ca="1" si="320"/>
        <v>-0.67710370838031941</v>
      </c>
      <c r="DN250" s="14">
        <f t="shared" ca="1" si="321"/>
        <v>-38619.447043075808</v>
      </c>
      <c r="DO250" s="15">
        <f ca="1">_xll.DBRW($B$3,$Q$37,$Q$38,$Q$40,$Q$41,$Q$42,$P250,DO$2,DO$4,DO$3)</f>
        <v>2.061013222917282</v>
      </c>
      <c r="DP250" s="15">
        <f ca="1">_xll.DBRW($B$3,$Q$37,$Q$38,$Q$40,$Q$41,$Q$42,$P250,DP$2,DP$4,DP$3)</f>
        <v>0.62877501324061069</v>
      </c>
      <c r="DQ250" s="15">
        <f ca="1">_xll.DBRW($B$3,$Q$37,$Q$38,$Q$40,$Q$41,$Q$42,$P250,DQ$2,DQ$4,DQ$3)</f>
        <v>8.2086369366983689</v>
      </c>
      <c r="DR250" s="15">
        <f ca="1">_xll.DBRW($B$3,$Q$37,$Q$38,$Q$40,$Q$41,$Q$42,$P250,DR$2,DR$4,DR$3)</f>
        <v>436893</v>
      </c>
      <c r="DS250" s="15">
        <f ca="1">_xll.DBRW($B$3,$Q$37,$Q$38,$Q$40,$Q$41,$Q$42,$P250,DS$2,DS$4,DS$3)</f>
        <v>694832</v>
      </c>
      <c r="DT250" s="15">
        <f ca="1">_xll.DBRW($B$3,$Q$37,$Q$38,$Q$40,$Q$41,$Q$42,$P250,DT$2,DT$4,DT$3)</f>
        <v>0</v>
      </c>
      <c r="DU250" s="15">
        <f ca="1">_xll.DBRW($B$3,$Q$37,$Q$38,$Q$40,$Q$41,$Q$42,$P250,DU$2,DU$4,DU$3)</f>
        <v>0</v>
      </c>
      <c r="DV250" s="15">
        <f ca="1">_xll.DBRW($B$3,$Q$37,$Q$38,$Q$40,$Q$41,$Q$42,$P250,DV$2,DV$4,DV$3)</f>
        <v>3.3730802210456026</v>
      </c>
      <c r="DW250" s="15">
        <f ca="1">_xll.DBRW($B$3,$Q$37,$Q$38,$Q$40,$Q$41,$Q$42,$P250,DW$2,DW$4,DW$3)</f>
        <v>0</v>
      </c>
      <c r="DX250" s="15">
        <f ca="1">_xll.DBRW($B$3,$Q$37,$Q$38,$Q$40,$Q$41,$Q$42,$P250,DX$2,DX$4,DX$3)</f>
        <v>950935</v>
      </c>
      <c r="DY250" s="15">
        <f t="shared" ca="1" si="322"/>
        <v>2.061013222917282</v>
      </c>
      <c r="DZ250" s="15">
        <f t="shared" ca="1" si="323"/>
        <v>0.62877501324061069</v>
      </c>
      <c r="EA250" s="15">
        <f t="shared" ca="1" si="324"/>
        <v>4.8355567156527659</v>
      </c>
      <c r="EB250" s="15">
        <f t="shared" ca="1" si="325"/>
        <v>0</v>
      </c>
      <c r="EC250" s="15">
        <f t="shared" ca="1" si="326"/>
        <v>0</v>
      </c>
      <c r="ED250" s="15">
        <f t="shared" ca="1" si="327"/>
        <v>530433.93228648312</v>
      </c>
      <c r="EE250" s="15">
        <f t="shared" ca="1" si="328"/>
        <v>0</v>
      </c>
      <c r="EF250" s="15">
        <f t="shared" ca="1" si="329"/>
        <v>-569053.37932955893</v>
      </c>
      <c r="EG250" s="15">
        <f t="shared" ca="1" si="330"/>
        <v>-38619.447043075808</v>
      </c>
      <c r="EH250" s="15">
        <f t="shared" ca="1" si="331"/>
        <v>-377154.49295692414</v>
      </c>
      <c r="EI250" s="15">
        <f t="shared" ca="1" si="332"/>
        <v>-415773.93999999994</v>
      </c>
      <c r="EJ250" s="16">
        <f ca="1">_xll.DBRW($B$3,$Q$37,$Q$38,$Q$40,$Q$41,$Q$42,$P250,EJ$2,EJ$4,EJ$3)</f>
        <v>0.16411202287573101</v>
      </c>
      <c r="EK250" s="16">
        <f ca="1">_xll.DBRW($B$3,$Q$37,$Q$38,$Q$40,$Q$41,$Q$42,$P250,EK$2,EK$4,EK$3)</f>
        <v>0.14194360992469576</v>
      </c>
      <c r="EL250" s="17">
        <f t="shared" ca="1" si="333"/>
        <v>-2.2168412951035248</v>
      </c>
      <c r="EM250" s="14">
        <f t="shared" ca="1" si="334"/>
        <v>-126440.28372543858</v>
      </c>
      <c r="EN250" s="15">
        <f ca="1">_xll.DBRW($B$3,$Q$37,$Q$38,$Q$40,$Q$41,$Q$42,$P250,EN$2,EN$4,EN$3)</f>
        <v>1.3471360127340133</v>
      </c>
      <c r="EO250" s="15">
        <f ca="1">_xll.DBRW($B$3,$Q$37,$Q$38,$Q$40,$Q$41,$Q$42,$P250,EO$2,EO$4,EO$3)</f>
        <v>1</v>
      </c>
      <c r="EP250" s="15">
        <f ca="1">_xll.DBRW($B$3,$Q$37,$Q$38,$Q$40,$Q$41,$Q$42,$P250,EP$2,EP$4,EP$3)</f>
        <v>8.2086369366983689</v>
      </c>
      <c r="EQ250" s="15">
        <f ca="1">_xll.DBRW($B$3,$Q$37,$Q$38,$Q$40,$Q$41,$Q$42,$P250,EQ$2,EQ$4,EQ$3)</f>
        <v>694832</v>
      </c>
      <c r="ER250" s="15">
        <f ca="1">_xll.DBRW($B$3,$Q$37,$Q$38,$Q$40,$Q$41,$Q$42,$P250,ER$2,ER$4,ER$3)</f>
        <v>694832</v>
      </c>
      <c r="ES250" s="15">
        <f ca="1">_xll.DBRW($B$3,$Q$37,$Q$38,$Q$40,$Q$41,$Q$42,$P250,ES$2,ES$4,ES$3)</f>
        <v>0.4787871831408036</v>
      </c>
      <c r="ET250" s="15">
        <f ca="1">_xll.DBRW($B$3,$Q$37,$Q$38,$Q$40,$Q$41,$Q$42,$P250,ET$2,ET$4,ET$3)</f>
        <v>1</v>
      </c>
      <c r="EU250" s="15">
        <f ca="1">_xll.DBRW($B$3,$Q$37,$Q$38,$Q$40,$Q$41,$Q$42,$P250,EU$2,EU$4,EU$3)</f>
        <v>3.3730802210456026</v>
      </c>
      <c r="EV250" s="15">
        <f ca="1">_xll.DBRW($B$3,$Q$37,$Q$38,$Q$40,$Q$41,$Q$42,$P250,EV$2,EV$4,EV$3)</f>
        <v>950935</v>
      </c>
      <c r="EW250" s="15">
        <f ca="1">_xll.DBRW($B$3,$Q$37,$Q$38,$Q$40,$Q$41,$Q$42,$P250,EW$2,EW$4,EW$3)</f>
        <v>950935</v>
      </c>
      <c r="EX250" s="15">
        <f t="shared" ca="1" si="335"/>
        <v>0.86834882959320969</v>
      </c>
      <c r="EY250" s="15">
        <f t="shared" ca="1" si="336"/>
        <v>0</v>
      </c>
      <c r="EZ250" s="15">
        <f t="shared" ca="1" si="337"/>
        <v>4.8355567156527659</v>
      </c>
      <c r="FA250" s="15">
        <f t="shared" ca="1" si="338"/>
        <v>-603356.55396390904</v>
      </c>
      <c r="FB250" s="15">
        <f t="shared" ca="1" si="339"/>
        <v>0</v>
      </c>
      <c r="FC250" s="15">
        <f t="shared" ca="1" si="340"/>
        <v>551399.91080054198</v>
      </c>
      <c r="FD250" s="15">
        <f t="shared" ca="1" si="341"/>
        <v>-74483.640562071523</v>
      </c>
      <c r="FE250" s="15">
        <f t="shared" ca="1" si="342"/>
        <v>0</v>
      </c>
      <c r="FF250" s="15">
        <f t="shared" ca="1" si="343"/>
        <v>-126440.28372543858</v>
      </c>
      <c r="FG250" s="15">
        <f t="shared" ca="1" si="344"/>
        <v>-354297.43627456133</v>
      </c>
      <c r="FH250" s="15">
        <f t="shared" ca="1" si="345"/>
        <v>-480737.71999999991</v>
      </c>
      <c r="FI250" s="20"/>
      <c r="FJ250" s="85">
        <f t="shared" ca="1" si="346"/>
        <v>-2195700.9095611833</v>
      </c>
      <c r="FK250" s="21"/>
      <c r="FL250" s="22"/>
      <c r="FM250" s="104">
        <f ca="1">_xll.DBRW($B$3,$Q$37,$Q$38,$Q$40,$Q$41,$Q$42,$P250,FM$2,FM$4,FM$3)</f>
        <v>812011.64000000071</v>
      </c>
      <c r="FN250" s="105">
        <f t="shared" ca="1" si="347"/>
        <v>0.14236767607747591</v>
      </c>
      <c r="FO250" s="104">
        <f ca="1">_xll.DBRW($B$3,$Q$37,$Q$38,$Q$40,$Q$41,$Q$42,$P250,FO$2,FO$4,FO$3)</f>
        <v>385960.07000000018</v>
      </c>
      <c r="FP250" s="105">
        <f t="shared" ca="1" si="348"/>
        <v>0.12032749461802991</v>
      </c>
      <c r="FQ250" s="86">
        <f t="shared" ca="1" si="349"/>
        <v>426051.57000000053</v>
      </c>
      <c r="FR250" s="103">
        <f t="shared" ca="1" si="350"/>
        <v>2.2040181459446</v>
      </c>
      <c r="FS250" s="23"/>
      <c r="FU250" s="37"/>
      <c r="FV250" s="37"/>
      <c r="FW250" s="37"/>
      <c r="FX250" s="37"/>
      <c r="FY250" s="37"/>
      <c r="FZ250" s="37"/>
      <c r="GA250" s="37"/>
      <c r="GB250" s="37"/>
      <c r="GC250" s="37"/>
      <c r="GD250" s="37"/>
      <c r="GE250" s="37"/>
      <c r="GF250" s="37"/>
      <c r="GG250" s="37"/>
    </row>
    <row r="251" spans="1:189" ht="15" customHeight="1" x14ac:dyDescent="0.25">
      <c r="A251">
        <f t="shared" ca="1" si="272"/>
        <v>1</v>
      </c>
      <c r="C251" s="30"/>
      <c r="D251" s="30"/>
      <c r="E251" s="30">
        <f t="shared" ca="1" si="352"/>
        <v>0</v>
      </c>
      <c r="F251" s="30"/>
      <c r="G251" s="30"/>
      <c r="H251" s="30"/>
      <c r="I251" s="30">
        <f t="shared" ca="1" si="351"/>
        <v>0</v>
      </c>
      <c r="J251" s="30">
        <f t="shared" ca="1" si="273"/>
        <v>0</v>
      </c>
      <c r="K251" s="4"/>
      <c r="L251" s="9"/>
      <c r="M251" s="10"/>
      <c r="N251" s="9"/>
      <c r="O251" s="11"/>
      <c r="P251" s="130" t="s">
        <v>383</v>
      </c>
      <c r="Q251" s="130"/>
      <c r="R251" s="12"/>
      <c r="S251" s="13"/>
      <c r="T251" s="84">
        <f ca="1">_xll.DBRW($B$3,$Q$37,$Q$38,$Q$40,$Q$41,$Q$42,$P251,T$2,T$4,T$3)</f>
        <v>5368637.38</v>
      </c>
      <c r="U251" s="84">
        <f ca="1">_xll.DBRW($B$3,$Q$37,$Q$38,$Q$40,$Q$41,$Q$42,$P251,U$2,U$4,U$3)</f>
        <v>2795326.98</v>
      </c>
      <c r="V251" s="85">
        <f t="shared" ca="1" si="274"/>
        <v>2573310.4</v>
      </c>
      <c r="W251" s="106">
        <f t="shared" ca="1" si="275"/>
        <v>0.9205758104191446</v>
      </c>
      <c r="X251" s="15">
        <f ca="1">_xll.DBRW($B$3,$Q$37,$Q$38,$Q$40,$Q$41,$Q$42,$P251,X$2,X$4,X$3)</f>
        <v>-2082284.6600000004</v>
      </c>
      <c r="Y251" s="15">
        <f ca="1">_xll.DBRW($B$3,$Q$37,$Q$38,$Q$40,$Q$41,$Q$42,$P251,Y$2,Y$4,Y$3)</f>
        <v>-410547.81000000006</v>
      </c>
      <c r="Z251" s="15">
        <f ca="1">_xll.DBRW($B$3,$Q$37,$Q$38,$Q$40,$Q$41,$Q$42,$P251,Z$2,Z$4,Z$3)</f>
        <v>-487638.89</v>
      </c>
      <c r="AA251" s="15">
        <f ca="1">_xll.DBRW($B$3,$Q$37,$Q$38,$Q$40,$Q$41,$Q$42,$P251,AA$2,AA$4,AA$3)</f>
        <v>-613602.84000000008</v>
      </c>
      <c r="AB251" s="15">
        <f ca="1">_xll.DBRW($B$3,$Q$37,$Q$38,$Q$40,$Q$41,$Q$42,$P251,AB$2,AB$4,AB$3)</f>
        <v>-809990.26</v>
      </c>
      <c r="AC251" s="15">
        <f ca="1">_xll.DBRW($B$3,$Q$37,$Q$38,$Q$40,$Q$41,$Q$42,$P251,AC$2,AC$4,AC$3)</f>
        <v>-1139244.1699999997</v>
      </c>
      <c r="AD251" s="15">
        <f ca="1">_xll.DBRW($B$3,$Q$37,$Q$38,$Q$40,$Q$41,$Q$42,$P251,AD$2,AD$4,AD$3)</f>
        <v>-163909.44</v>
      </c>
      <c r="AE251" s="15">
        <f ca="1">_xll.DBRW($B$3,$Q$37,$Q$38,$Q$40,$Q$41,$Q$42,$P251,AE$2,AE$4,AE$3)</f>
        <v>-307321.76999999996</v>
      </c>
      <c r="AF251" s="15">
        <f ca="1">_xll.DBRW($B$3,$Q$37,$Q$38,$Q$40,$Q$41,$Q$42,$P251,AF$2,AF$4,AF$3)</f>
        <v>-322704.98</v>
      </c>
      <c r="AG251" s="15">
        <f ca="1">_xll.DBRW($B$3,$Q$37,$Q$38,$Q$40,$Q$41,$Q$42,$P251,AG$2,AG$4,AG$3)</f>
        <v>-533111.88</v>
      </c>
      <c r="AH251" s="15">
        <f t="shared" ca="1" si="276"/>
        <v>-943040.49000000069</v>
      </c>
      <c r="AI251" s="15">
        <f t="shared" ca="1" si="277"/>
        <v>-246638.37000000005</v>
      </c>
      <c r="AJ251" s="15">
        <f t="shared" ca="1" si="278"/>
        <v>-180317.12000000005</v>
      </c>
      <c r="AK251" s="15">
        <f t="shared" ca="1" si="279"/>
        <v>-290897.8600000001</v>
      </c>
      <c r="AL251" s="15">
        <f t="shared" ca="1" si="280"/>
        <v>-276878.38</v>
      </c>
      <c r="AM251" s="20"/>
      <c r="AN251" s="16">
        <f ca="1">_xll.DBRW($B$3,$Q$37,$Q$38,$Q$40,$Q$41,$Q$42,$P251,AN$2,AN$4,AN$3)</f>
        <v>0.38786092496342162</v>
      </c>
      <c r="AO251" s="16">
        <f ca="1">_xll.DBRW($B$3,$Q$37,$Q$38,$Q$40,$Q$41,$Q$42,$P251,AO$2,AO$4,AO$3)</f>
        <v>0.40755309777749138</v>
      </c>
      <c r="AP251" s="17">
        <f t="shared" ca="1" si="281"/>
        <v>1.9692172814069764</v>
      </c>
      <c r="AQ251" s="14">
        <f t="shared" ca="1" si="282"/>
        <v>105720.13506303472</v>
      </c>
      <c r="AR251" s="18">
        <f ca="1">_xll.DBRW($B$3,$Q$37,$Q$38,$Q$40,$Q$41,$Q$42,$P251,AR$2,AR$4,AR$3)</f>
        <v>0</v>
      </c>
      <c r="AS251" s="19">
        <f ca="1">_xll.DBRW($B$3,$Q$37,$Q$38,$Q$40,$Q$41,$Q$42,$P251,AS$2,AS$4,AS$3)</f>
        <v>0</v>
      </c>
      <c r="AT251" s="18">
        <f ca="1">_xll.DBRW($B$3,$Q$37,$Q$38,$Q$40,$Q$41,$Q$42,$P251,AT$2,AT$4,AT$3)</f>
        <v>7.6448001879645711</v>
      </c>
      <c r="AU251" s="15">
        <f ca="1">_xll.DBRW($B$3,$Q$37,$Q$38,$Q$40,$Q$41,$Q$42,$P251,AU$2,AU$4,AU$3)</f>
        <v>0</v>
      </c>
      <c r="AV251" s="15">
        <f ca="1">_xll.DBRW($B$3,$Q$37,$Q$38,$Q$40,$Q$41,$Q$42,$P251,AV$2,AV$4,AV$3)</f>
        <v>702260</v>
      </c>
      <c r="AW251" s="18">
        <f ca="1">_xll.DBRW($B$3,$Q$37,$Q$38,$Q$40,$Q$41,$Q$42,$P251,AW$2,AW$4,AW$3)</f>
        <v>19923.822490381248</v>
      </c>
      <c r="AX251" s="19">
        <f ca="1">_xll.DBRW($B$3,$Q$37,$Q$38,$Q$40,$Q$41,$Q$42,$P251,AX$2,AX$4,AX$3)</f>
        <v>5.4809174354137434E-5</v>
      </c>
      <c r="AY251" s="18">
        <f ca="1">_xll.DBRW($B$3,$Q$37,$Q$38,$Q$40,$Q$41,$Q$42,$P251,AY$2,AY$4,AY$3)</f>
        <v>2.6794257401826589</v>
      </c>
      <c r="AZ251" s="15">
        <f ca="1">_xll.DBRW($B$3,$Q$37,$Q$38,$Q$40,$Q$41,$Q$42,$P251,AZ$2,AZ$4,AZ$3)</f>
        <v>57.18</v>
      </c>
      <c r="BA251" s="15">
        <f ca="1">_xll.DBRW($B$3,$Q$37,$Q$38,$Q$40,$Q$41,$Q$42,$P251,BA$2,BA$4,BA$3)</f>
        <v>1043256</v>
      </c>
      <c r="BB251" s="18">
        <f t="shared" ca="1" si="283"/>
        <v>-19923.822490381248</v>
      </c>
      <c r="BC251" s="18">
        <f t="shared" ca="1" si="284"/>
        <v>-5.4809174354137434E-5</v>
      </c>
      <c r="BD251" s="18">
        <f t="shared" ca="1" si="285"/>
        <v>4.9653744477819117</v>
      </c>
      <c r="BE251" s="15">
        <f t="shared" ca="1" si="286"/>
        <v>0</v>
      </c>
      <c r="BF251" s="15">
        <f t="shared" ca="1" si="287"/>
        <v>0</v>
      </c>
      <c r="BG251" s="15">
        <f t="shared" ca="1" si="288"/>
        <v>1352464.7851555024</v>
      </c>
      <c r="BH251" s="15">
        <f t="shared" ca="1" si="289"/>
        <v>0</v>
      </c>
      <c r="BI251" s="15">
        <f t="shared" ca="1" si="290"/>
        <v>-1246744.6500924679</v>
      </c>
      <c r="BJ251" s="15">
        <f t="shared" ca="1" si="291"/>
        <v>105720.13506303448</v>
      </c>
      <c r="BK251" s="15">
        <f t="shared" ca="1" si="292"/>
        <v>-1048760.6250630354</v>
      </c>
      <c r="BL251" s="15">
        <f t="shared" ca="1" si="293"/>
        <v>-943040.49000000092</v>
      </c>
      <c r="BM251" s="16">
        <f ca="1">_xll.DBRW($B$3,$Q$37,$Q$38,$Q$40,$Q$41,$Q$42,$P251,BM$2,BM$4,BM$3)</f>
        <v>7.6471510541842563E-2</v>
      </c>
      <c r="BN251" s="16">
        <f ca="1">_xll.DBRW($B$3,$Q$37,$Q$38,$Q$40,$Q$41,$Q$42,$P251,BN$2,BN$4,BN$3)</f>
        <v>5.8636947009326257E-2</v>
      </c>
      <c r="BO251" s="17">
        <f t="shared" ca="1" si="294"/>
        <v>-1.7834563532516308</v>
      </c>
      <c r="BP251" s="14">
        <f t="shared" ca="1" si="295"/>
        <v>-95747.304436651903</v>
      </c>
      <c r="BQ251" s="15">
        <f ca="1">_xll.DBRW($B$3,$Q$37,$Q$38,$Q$40,$Q$41,$Q$42,$P251,BQ$2,BQ$4,BQ$3)</f>
        <v>0.58460941816421275</v>
      </c>
      <c r="BR251" s="15">
        <f ca="1">_xll.DBRW($B$3,$Q$37,$Q$38,$Q$40,$Q$41,$Q$42,$P251,BR$2,BR$4,BR$3)</f>
        <v>1</v>
      </c>
      <c r="BS251" s="15">
        <f ca="1">_xll.DBRW($B$3,$Q$37,$Q$38,$Q$40,$Q$41,$Q$42,$P251,BS$2,BS$4,BS$3)</f>
        <v>7.6448001879645711</v>
      </c>
      <c r="BT251" s="15">
        <f ca="1">_xll.DBRW($B$3,$Q$37,$Q$38,$Q$40,$Q$41,$Q$42,$P251,BT$2,BT$4,BT$3)</f>
        <v>702260</v>
      </c>
      <c r="BU251" s="15">
        <f ca="1">_xll.DBRW($B$3,$Q$37,$Q$38,$Q$40,$Q$41,$Q$42,$P251,BU$2,BU$4,BU$3)</f>
        <v>702260</v>
      </c>
      <c r="BV251" s="15">
        <f ca="1">_xll.DBRW($B$3,$Q$37,$Q$38,$Q$40,$Q$41,$Q$42,$P251,BV$2,BV$4,BV$3)</f>
        <v>0.15711334514251535</v>
      </c>
      <c r="BW251" s="15">
        <f ca="1">_xll.DBRW($B$3,$Q$37,$Q$38,$Q$40,$Q$41,$Q$42,$P251,BW$2,BW$4,BW$3)</f>
        <v>1</v>
      </c>
      <c r="BX251" s="15">
        <f ca="1">_xll.DBRW($B$3,$Q$37,$Q$38,$Q$40,$Q$41,$Q$42,$P251,BX$2,BX$4,BX$3)</f>
        <v>2.6794257401826589</v>
      </c>
      <c r="BY251" s="15">
        <f ca="1">_xll.DBRW($B$3,$Q$37,$Q$38,$Q$40,$Q$41,$Q$42,$P251,BY$2,BY$4,BY$3)</f>
        <v>1043256</v>
      </c>
      <c r="BZ251" s="15">
        <f ca="1">_xll.DBRW($B$3,$Q$37,$Q$38,$Q$40,$Q$41,$Q$42,$P251,BZ$2,BZ$4,BZ$3)</f>
        <v>1043256</v>
      </c>
      <c r="CA251" s="15">
        <f t="shared" ca="1" si="296"/>
        <v>0.4274960730216974</v>
      </c>
      <c r="CB251" s="15">
        <f t="shared" ca="1" si="297"/>
        <v>0</v>
      </c>
      <c r="CC251" s="15">
        <f t="shared" ca="1" si="298"/>
        <v>4.9653744477819117</v>
      </c>
      <c r="CD251" s="15">
        <f t="shared" ca="1" si="299"/>
        <v>-300213.39224021719</v>
      </c>
      <c r="CE251" s="15">
        <f t="shared" ca="1" si="300"/>
        <v>0</v>
      </c>
      <c r="CF251" s="15">
        <f t="shared" ca="1" si="301"/>
        <v>266654.9229862318</v>
      </c>
      <c r="CG251" s="15">
        <f t="shared" ca="1" si="302"/>
        <v>-62188.835182666517</v>
      </c>
      <c r="CH251" s="15">
        <f t="shared" ca="1" si="303"/>
        <v>0</v>
      </c>
      <c r="CI251" s="15">
        <f t="shared" ca="1" si="304"/>
        <v>-95747.304436651903</v>
      </c>
      <c r="CJ251" s="15">
        <f t="shared" ca="1" si="305"/>
        <v>-150891.06556334815</v>
      </c>
      <c r="CK251" s="15">
        <f t="shared" ca="1" si="306"/>
        <v>-246638.37000000005</v>
      </c>
      <c r="CL251" s="16">
        <f ca="1">_xll.DBRW($B$3,$Q$37,$Q$38,$Q$40,$Q$41,$Q$42,$P251,CL$2,CL$4,CL$3)</f>
        <v>9.0831035043756309E-2</v>
      </c>
      <c r="CM251" s="16">
        <f ca="1">_xll.DBRW($B$3,$Q$37,$Q$38,$Q$40,$Q$41,$Q$42,$P251,CM$2,CM$4,CM$3)</f>
        <v>0.10994125989511251</v>
      </c>
      <c r="CN251" s="17">
        <f t="shared" ca="1" si="307"/>
        <v>1.9110224851356203</v>
      </c>
      <c r="CO251" s="14">
        <f t="shared" ca="1" si="308"/>
        <v>102595.86747719586</v>
      </c>
      <c r="CP251" s="15">
        <f ca="1">_xll.DBRW($B$3,$Q$37,$Q$38,$Q$40,$Q$41,$Q$42,$P251,CP$2,CP$4,CP$3)</f>
        <v>2.1367213381539223</v>
      </c>
      <c r="CQ251" s="15">
        <f ca="1">_xll.DBRW($B$3,$Q$37,$Q$38,$Q$40,$Q$41,$Q$42,$P251,CQ$2,CQ$4,CQ$3)</f>
        <v>0.32497691738102702</v>
      </c>
      <c r="CR251" s="15">
        <f ca="1">_xll.DBRW($B$3,$Q$37,$Q$38,$Q$40,$Q$41,$Q$42,$P251,CR$2,CR$4,CR$3)</f>
        <v>7.6448001879645711</v>
      </c>
      <c r="CS251" s="15">
        <f ca="1">_xll.DBRW($B$3,$Q$37,$Q$38,$Q$40,$Q$41,$Q$42,$P251,CS$2,CS$4,CS$3)</f>
        <v>228218.29000000004</v>
      </c>
      <c r="CT251" s="15">
        <f ca="1">_xll.DBRW($B$3,$Q$37,$Q$38,$Q$40,$Q$41,$Q$42,$P251,CT$2,CT$4,CT$3)</f>
        <v>702260</v>
      </c>
      <c r="CU251" s="15">
        <f ca="1">_xll.DBRW($B$3,$Q$37,$Q$38,$Q$40,$Q$41,$Q$42,$P251,CU$2,CU$4,CU$3)</f>
        <v>0.90561771483190046</v>
      </c>
      <c r="CV251" s="15">
        <f ca="1">_xll.DBRW($B$3,$Q$37,$Q$38,$Q$40,$Q$41,$Q$42,$P251,CV$2,CV$4,CV$3)</f>
        <v>0.32528012299953224</v>
      </c>
      <c r="CW251" s="15">
        <f ca="1">_xll.DBRW($B$3,$Q$37,$Q$38,$Q$40,$Q$41,$Q$42,$P251,CW$2,CW$4,CW$3)</f>
        <v>2.6794257401826589</v>
      </c>
      <c r="CX251" s="15">
        <f ca="1">_xll.DBRW($B$3,$Q$37,$Q$38,$Q$40,$Q$41,$Q$42,$P251,CX$2,CX$4,CX$3)</f>
        <v>339350.44</v>
      </c>
      <c r="CY251" s="15">
        <f ca="1">_xll.DBRW($B$3,$Q$37,$Q$38,$Q$40,$Q$41,$Q$42,$P251,CY$2,CY$4,CY$3)</f>
        <v>1043256</v>
      </c>
      <c r="CZ251" s="15">
        <f t="shared" ca="1" si="309"/>
        <v>1.2311036233220218</v>
      </c>
      <c r="DA251" s="15">
        <f t="shared" ca="1" si="310"/>
        <v>-3.032056185052201E-4</v>
      </c>
      <c r="DB251" s="15">
        <f t="shared" ca="1" si="311"/>
        <v>4.9653744477819117</v>
      </c>
      <c r="DC251" s="15">
        <f t="shared" ca="1" si="312"/>
        <v>-280960.36372735602</v>
      </c>
      <c r="DD251" s="15">
        <f t="shared" ca="1" si="313"/>
        <v>454.54622276400704</v>
      </c>
      <c r="DE251" s="15">
        <f t="shared" ca="1" si="314"/>
        <v>316726.35315736209</v>
      </c>
      <c r="DF251" s="15">
        <f t="shared" ca="1" si="315"/>
        <v>66375.331824425783</v>
      </c>
      <c r="DG251" s="15">
        <f t="shared" ca="1" si="316"/>
        <v>0</v>
      </c>
      <c r="DH251" s="15">
        <f t="shared" ca="1" si="317"/>
        <v>102595.86747719586</v>
      </c>
      <c r="DI251" s="15">
        <f t="shared" ca="1" si="318"/>
        <v>-282912.98747719591</v>
      </c>
      <c r="DJ251" s="15">
        <f t="shared" ca="1" si="319"/>
        <v>-180317.12000000005</v>
      </c>
      <c r="DK251" s="16">
        <f ca="1">_xll.DBRW($B$3,$Q$37,$Q$38,$Q$40,$Q$41,$Q$42,$P251,DK$2,DK$4,DK$3)</f>
        <v>0.11429396261440181</v>
      </c>
      <c r="DL251" s="16">
        <f ca="1">_xll.DBRW($B$3,$Q$37,$Q$38,$Q$40,$Q$41,$Q$42,$P251,DL$2,DL$4,DL$3)</f>
        <v>0.11544444793360095</v>
      </c>
      <c r="DM251" s="17">
        <f t="shared" ca="1" si="320"/>
        <v>0.1150485319199146</v>
      </c>
      <c r="DN251" s="14">
        <f t="shared" ca="1" si="321"/>
        <v>6176.5384897937183</v>
      </c>
      <c r="DO251" s="15">
        <f ca="1">_xll.DBRW($B$3,$Q$37,$Q$38,$Q$40,$Q$41,$Q$42,$P251,DO$2,DO$4,DO$3)</f>
        <v>1.1757406882956478</v>
      </c>
      <c r="DP251" s="15">
        <f ca="1">_xll.DBRW($B$3,$Q$37,$Q$38,$Q$40,$Q$41,$Q$42,$P251,DP$2,DP$4,DP$3)</f>
        <v>0.74315239370033892</v>
      </c>
      <c r="DQ251" s="15">
        <f ca="1">_xll.DBRW($B$3,$Q$37,$Q$38,$Q$40,$Q$41,$Q$42,$P251,DQ$2,DQ$4,DQ$3)</f>
        <v>7.6448001879645711</v>
      </c>
      <c r="DR251" s="15">
        <f ca="1">_xll.DBRW($B$3,$Q$37,$Q$38,$Q$40,$Q$41,$Q$42,$P251,DR$2,DR$4,DR$3)</f>
        <v>521886.2</v>
      </c>
      <c r="DS251" s="15">
        <f ca="1">_xll.DBRW($B$3,$Q$37,$Q$38,$Q$40,$Q$41,$Q$42,$P251,DS$2,DS$4,DS$3)</f>
        <v>702260</v>
      </c>
      <c r="DT251" s="15">
        <f ca="1">_xll.DBRW($B$3,$Q$37,$Q$38,$Q$40,$Q$41,$Q$42,$P251,DT$2,DT$4,DT$3)</f>
        <v>1.7684606190667471</v>
      </c>
      <c r="DU251" s="15">
        <f ca="1">_xll.DBRW($B$3,$Q$37,$Q$38,$Q$40,$Q$41,$Q$42,$P251,DU$2,DU$4,DU$3)</f>
        <v>0.17491191040358262</v>
      </c>
      <c r="DV251" s="15">
        <f ca="1">_xll.DBRW($B$3,$Q$37,$Q$38,$Q$40,$Q$41,$Q$42,$P251,DV$2,DV$4,DV$3)</f>
        <v>2.6794257401826589</v>
      </c>
      <c r="DW251" s="15">
        <f ca="1">_xll.DBRW($B$3,$Q$37,$Q$38,$Q$40,$Q$41,$Q$42,$P251,DW$2,DW$4,DW$3)</f>
        <v>182477.9</v>
      </c>
      <c r="DX251" s="15">
        <f ca="1">_xll.DBRW($B$3,$Q$37,$Q$38,$Q$40,$Q$41,$Q$42,$P251,DX$2,DX$4,DX$3)</f>
        <v>1043256</v>
      </c>
      <c r="DY251" s="15">
        <f t="shared" ca="1" si="322"/>
        <v>-0.5927199307710993</v>
      </c>
      <c r="DZ251" s="15">
        <f t="shared" ca="1" si="323"/>
        <v>0.56824048329675625</v>
      </c>
      <c r="EA251" s="15">
        <f t="shared" ca="1" si="324"/>
        <v>4.9653744477819117</v>
      </c>
      <c r="EB251" s="15">
        <f t="shared" ca="1" si="325"/>
        <v>309332.35233439208</v>
      </c>
      <c r="EC251" s="15">
        <f t="shared" ca="1" si="326"/>
        <v>-1993426.1397600088</v>
      </c>
      <c r="ED251" s="15">
        <f t="shared" ca="1" si="327"/>
        <v>398541.20289749722</v>
      </c>
      <c r="EE251" s="15">
        <f t="shared" ca="1" si="328"/>
        <v>1291729.1230179132</v>
      </c>
      <c r="EF251" s="15">
        <f t="shared" ca="1" si="329"/>
        <v>0</v>
      </c>
      <c r="EG251" s="15">
        <f t="shared" ca="1" si="330"/>
        <v>6176.5384897936601</v>
      </c>
      <c r="EH251" s="15">
        <f t="shared" ca="1" si="331"/>
        <v>-297074.39848979382</v>
      </c>
      <c r="EI251" s="15">
        <f t="shared" ca="1" si="332"/>
        <v>-290897.86000000016</v>
      </c>
      <c r="EJ251" s="16">
        <f ca="1">_xll.DBRW($B$3,$Q$37,$Q$38,$Q$40,$Q$41,$Q$42,$P251,EJ$2,EJ$4,EJ$3)</f>
        <v>0.15087445894883666</v>
      </c>
      <c r="EK251" s="16">
        <f ca="1">_xll.DBRW($B$3,$Q$37,$Q$38,$Q$40,$Q$41,$Q$42,$P251,EK$2,EK$4,EK$3)</f>
        <v>0.19071539172851973</v>
      </c>
      <c r="EL251" s="17">
        <f t="shared" ca="1" si="333"/>
        <v>3.9840932779683063</v>
      </c>
      <c r="EM251" s="14">
        <f t="shared" ca="1" si="334"/>
        <v>213891.52097507374</v>
      </c>
      <c r="EN251" s="15">
        <f ca="1">_xll.DBRW($B$3,$Q$37,$Q$38,$Q$40,$Q$41,$Q$42,$P251,EN$2,EN$4,EN$3)</f>
        <v>1.1534050921311196</v>
      </c>
      <c r="EO251" s="15">
        <f ca="1">_xll.DBRW($B$3,$Q$37,$Q$38,$Q$40,$Q$41,$Q$42,$P251,EO$2,EO$4,EO$3)</f>
        <v>1</v>
      </c>
      <c r="EP251" s="15">
        <f ca="1">_xll.DBRW($B$3,$Q$37,$Q$38,$Q$40,$Q$41,$Q$42,$P251,EP$2,EP$4,EP$3)</f>
        <v>7.6448001879645711</v>
      </c>
      <c r="EQ251" s="15">
        <f ca="1">_xll.DBRW($B$3,$Q$37,$Q$38,$Q$40,$Q$41,$Q$42,$P251,EQ$2,EQ$4,EQ$3)</f>
        <v>702260</v>
      </c>
      <c r="ER251" s="15">
        <f ca="1">_xll.DBRW($B$3,$Q$37,$Q$38,$Q$40,$Q$41,$Q$42,$P251,ER$2,ER$4,ER$3)</f>
        <v>702260</v>
      </c>
      <c r="ES251" s="15">
        <f ca="1">_xll.DBRW($B$3,$Q$37,$Q$38,$Q$40,$Q$41,$Q$42,$P251,ES$2,ES$4,ES$3)</f>
        <v>0.51100772964641472</v>
      </c>
      <c r="ET251" s="15">
        <f ca="1">_xll.DBRW($B$3,$Q$37,$Q$38,$Q$40,$Q$41,$Q$42,$P251,ET$2,ET$4,ET$3)</f>
        <v>1</v>
      </c>
      <c r="EU251" s="15">
        <f ca="1">_xll.DBRW($B$3,$Q$37,$Q$38,$Q$40,$Q$41,$Q$42,$P251,EU$2,EU$4,EU$3)</f>
        <v>2.6794257401826589</v>
      </c>
      <c r="EV251" s="15">
        <f ca="1">_xll.DBRW($B$3,$Q$37,$Q$38,$Q$40,$Q$41,$Q$42,$P251,EV$2,EV$4,EV$3)</f>
        <v>1043256</v>
      </c>
      <c r="EW251" s="15">
        <f ca="1">_xll.DBRW($B$3,$Q$37,$Q$38,$Q$40,$Q$41,$Q$42,$P251,EW$2,EW$4,EW$3)</f>
        <v>1043256</v>
      </c>
      <c r="EX251" s="15">
        <f t="shared" ca="1" si="335"/>
        <v>0.64239736248470491</v>
      </c>
      <c r="EY251" s="15">
        <f t="shared" ca="1" si="336"/>
        <v>0</v>
      </c>
      <c r="EZ251" s="15">
        <f t="shared" ca="1" si="337"/>
        <v>4.9653744477819117</v>
      </c>
      <c r="FA251" s="15">
        <f t="shared" ca="1" si="338"/>
        <v>-451129.97177850886</v>
      </c>
      <c r="FB251" s="15">
        <f t="shared" ca="1" si="339"/>
        <v>0</v>
      </c>
      <c r="FC251" s="15">
        <f t="shared" ca="1" si="340"/>
        <v>526096.80319546186</v>
      </c>
      <c r="FD251" s="15">
        <f t="shared" ca="1" si="341"/>
        <v>138924.68955812074</v>
      </c>
      <c r="FE251" s="15">
        <f t="shared" ca="1" si="342"/>
        <v>0</v>
      </c>
      <c r="FF251" s="15">
        <f t="shared" ca="1" si="343"/>
        <v>213891.52097507374</v>
      </c>
      <c r="FG251" s="15">
        <f t="shared" ca="1" si="344"/>
        <v>-490769.90097507375</v>
      </c>
      <c r="FH251" s="15">
        <f t="shared" ca="1" si="345"/>
        <v>-276878.38</v>
      </c>
      <c r="FI251" s="20"/>
      <c r="FJ251" s="85">
        <f t="shared" ca="1" si="346"/>
        <v>-2270408.9775684471</v>
      </c>
      <c r="FK251" s="21"/>
      <c r="FL251" s="22"/>
      <c r="FM251" s="104">
        <f ca="1">_xll.DBRW($B$3,$Q$37,$Q$38,$Q$40,$Q$41,$Q$42,$P251,FM$2,FM$4,FM$3)</f>
        <v>964572.92000000027</v>
      </c>
      <c r="FN251" s="105">
        <f t="shared" ca="1" si="347"/>
        <v>0.17966810788774121</v>
      </c>
      <c r="FO251" s="104">
        <f ca="1">_xll.DBRW($B$3,$Q$37,$Q$38,$Q$40,$Q$41,$Q$42,$P251,FO$2,FO$4,FO$3)</f>
        <v>329034.74000000051</v>
      </c>
      <c r="FP251" s="105">
        <f t="shared" ca="1" si="348"/>
        <v>0.11770885565594924</v>
      </c>
      <c r="FQ251" s="86">
        <f t="shared" ca="1" si="349"/>
        <v>635538.1799999997</v>
      </c>
      <c r="FR251" s="103">
        <f t="shared" ca="1" si="350"/>
        <v>6.1959252231791968</v>
      </c>
      <c r="FS251" s="23"/>
      <c r="FU251" s="37"/>
      <c r="FV251" s="37"/>
      <c r="FW251" s="37"/>
      <c r="FX251" s="37"/>
      <c r="FY251" s="37"/>
      <c r="FZ251" s="37"/>
      <c r="GA251" s="37"/>
      <c r="GB251" s="37"/>
      <c r="GC251" s="37"/>
      <c r="GD251" s="37"/>
      <c r="GE251" s="37"/>
      <c r="GF251" s="37"/>
      <c r="GG251" s="37"/>
    </row>
    <row r="252" spans="1:189" ht="15" customHeight="1" x14ac:dyDescent="0.25">
      <c r="A252">
        <f t="shared" ca="1" si="272"/>
        <v>1</v>
      </c>
      <c r="C252" s="30"/>
      <c r="D252" s="30"/>
      <c r="E252" s="30">
        <f t="shared" ca="1" si="352"/>
        <v>0</v>
      </c>
      <c r="F252" s="30"/>
      <c r="G252" s="30"/>
      <c r="H252" s="30"/>
      <c r="I252" s="30">
        <f t="shared" ca="1" si="351"/>
        <v>0</v>
      </c>
      <c r="J252" s="30">
        <f t="shared" ca="1" si="273"/>
        <v>0</v>
      </c>
      <c r="K252" s="4"/>
      <c r="L252" s="9"/>
      <c r="M252" s="10"/>
      <c r="N252" s="9"/>
      <c r="O252" s="11"/>
      <c r="P252" s="130" t="s">
        <v>389</v>
      </c>
      <c r="Q252" s="130"/>
      <c r="R252" s="12"/>
      <c r="S252" s="13"/>
      <c r="T252" s="84">
        <f ca="1">_xll.DBRW($B$3,$Q$37,$Q$38,$Q$40,$Q$41,$Q$42,$P252,T$2,T$4,T$3)</f>
        <v>5241070</v>
      </c>
      <c r="U252" s="84">
        <f ca="1">_xll.DBRW($B$3,$Q$37,$Q$38,$Q$40,$Q$41,$Q$42,$P252,U$2,U$4,U$3)</f>
        <v>2637981.54</v>
      </c>
      <c r="V252" s="85">
        <f t="shared" ca="1" si="274"/>
        <v>2603088.46</v>
      </c>
      <c r="W252" s="106">
        <f t="shared" ca="1" si="275"/>
        <v>0.98677281115469817</v>
      </c>
      <c r="X252" s="15">
        <f ca="1">_xll.DBRW($B$3,$Q$37,$Q$38,$Q$40,$Q$41,$Q$42,$P252,X$2,X$4,X$3)</f>
        <v>-1553290.6400000001</v>
      </c>
      <c r="Y252" s="15">
        <f ca="1">_xll.DBRW($B$3,$Q$37,$Q$38,$Q$40,$Q$41,$Q$42,$P252,Y$2,Y$4,Y$3)</f>
        <v>-757019.66999999993</v>
      </c>
      <c r="Z252" s="15">
        <f ca="1">_xll.DBRW($B$3,$Q$37,$Q$38,$Q$40,$Q$41,$Q$42,$P252,Z$2,Z$4,Z$3)</f>
        <v>-318110.70999999996</v>
      </c>
      <c r="AA252" s="15">
        <f ca="1">_xll.DBRW($B$3,$Q$37,$Q$38,$Q$40,$Q$41,$Q$42,$P252,AA$2,AA$4,AA$3)</f>
        <v>-5601.27</v>
      </c>
      <c r="AB252" s="15">
        <f ca="1">_xll.DBRW($B$3,$Q$37,$Q$38,$Q$40,$Q$41,$Q$42,$P252,AB$2,AB$4,AB$3)</f>
        <v>-1488376.21</v>
      </c>
      <c r="AC252" s="15">
        <f ca="1">_xll.DBRW($B$3,$Q$37,$Q$38,$Q$40,$Q$41,$Q$42,$P252,AC$2,AC$4,AC$3)</f>
        <v>-866429.06000000029</v>
      </c>
      <c r="AD252" s="15">
        <f ca="1">_xll.DBRW($B$3,$Q$37,$Q$38,$Q$40,$Q$41,$Q$42,$P252,AD$2,AD$4,AD$3)</f>
        <v>-420248.3</v>
      </c>
      <c r="AE252" s="15">
        <f ca="1">_xll.DBRW($B$3,$Q$37,$Q$38,$Q$40,$Q$41,$Q$42,$P252,AE$2,AE$4,AE$3)</f>
        <v>-194934.19000000003</v>
      </c>
      <c r="AF252" s="15">
        <f ca="1">_xll.DBRW($B$3,$Q$37,$Q$38,$Q$40,$Q$41,$Q$42,$P252,AF$2,AF$4,AF$3)</f>
        <v>-1561.3400000000001</v>
      </c>
      <c r="AG252" s="15">
        <f ca="1">_xll.DBRW($B$3,$Q$37,$Q$38,$Q$40,$Q$41,$Q$42,$P252,AG$2,AG$4,AG$3)</f>
        <v>-761292.76</v>
      </c>
      <c r="AH252" s="15">
        <f t="shared" ca="1" si="276"/>
        <v>-686861.57999999984</v>
      </c>
      <c r="AI252" s="15">
        <f t="shared" ca="1" si="277"/>
        <v>-336771.36999999994</v>
      </c>
      <c r="AJ252" s="15">
        <f t="shared" ca="1" si="278"/>
        <v>-123176.51999999993</v>
      </c>
      <c r="AK252" s="15">
        <f t="shared" ca="1" si="279"/>
        <v>-4039.9300000000003</v>
      </c>
      <c r="AL252" s="15">
        <f t="shared" ca="1" si="280"/>
        <v>-727083.45</v>
      </c>
      <c r="AM252" s="20"/>
      <c r="AN252" s="16">
        <f ca="1">_xll.DBRW($B$3,$Q$37,$Q$38,$Q$40,$Q$41,$Q$42,$P252,AN$2,AN$4,AN$3)</f>
        <v>0.29636899335441047</v>
      </c>
      <c r="AO252" s="16">
        <f ca="1">_xll.DBRW($B$3,$Q$37,$Q$38,$Q$40,$Q$41,$Q$42,$P252,AO$2,AO$4,AO$3)</f>
        <v>0.32844394354632228</v>
      </c>
      <c r="AP252" s="17">
        <f t="shared" ca="1" si="281"/>
        <v>3.2074950191911809</v>
      </c>
      <c r="AQ252" s="14">
        <f t="shared" ca="1" si="282"/>
        <v>168107.05920232309</v>
      </c>
      <c r="AR252" s="18">
        <f ca="1">_xll.DBRW($B$3,$Q$37,$Q$38,$Q$40,$Q$41,$Q$42,$P252,AR$2,AR$4,AR$3)</f>
        <v>34523.96310427857</v>
      </c>
      <c r="AS252" s="19">
        <f ca="1">_xll.DBRW($B$3,$Q$37,$Q$38,$Q$40,$Q$41,$Q$42,$P252,AS$2,AS$4,AS$3)</f>
        <v>1.1876322585470367E-4</v>
      </c>
      <c r="AT252" s="18">
        <f ca="1">_xll.DBRW($B$3,$Q$37,$Q$38,$Q$40,$Q$41,$Q$42,$P252,AT$2,AT$4,AT$3)</f>
        <v>13.834703762851902</v>
      </c>
      <c r="AU252" s="15">
        <f ca="1">_xll.DBRW($B$3,$Q$37,$Q$38,$Q$40,$Q$41,$Q$42,$P252,AU$2,AU$4,AU$3)</f>
        <v>44.991666666666667</v>
      </c>
      <c r="AV252" s="15">
        <f ca="1">_xll.DBRW($B$3,$Q$37,$Q$38,$Q$40,$Q$41,$Q$42,$P252,AV$2,AV$4,AV$3)</f>
        <v>378835</v>
      </c>
      <c r="AW252" s="18">
        <f ca="1">_xll.DBRW($B$3,$Q$37,$Q$38,$Q$40,$Q$41,$Q$42,$P252,AW$2,AW$4,AW$3)</f>
        <v>20006.828663793112</v>
      </c>
      <c r="AX252" s="19">
        <f ca="1">_xll.DBRW($B$3,$Q$37,$Q$38,$Q$40,$Q$41,$Q$42,$P252,AX$2,AX$4,AX$3)</f>
        <v>7.769893457010517E-5</v>
      </c>
      <c r="AY252" s="18">
        <f ca="1">_xll.DBRW($B$3,$Q$37,$Q$38,$Q$40,$Q$41,$Q$42,$P252,AY$2,AY$4,AY$3)</f>
        <v>4.7329515488055405</v>
      </c>
      <c r="AZ252" s="15">
        <f ca="1">_xll.DBRW($B$3,$Q$37,$Q$38,$Q$40,$Q$41,$Q$42,$P252,AZ$2,AZ$4,AZ$3)</f>
        <v>43.306666666666665</v>
      </c>
      <c r="BA252" s="15">
        <f ca="1">_xll.DBRW($B$3,$Q$37,$Q$38,$Q$40,$Q$41,$Q$42,$P252,BA$2,BA$4,BA$3)</f>
        <v>557365</v>
      </c>
      <c r="BB252" s="18">
        <f t="shared" ca="1" si="283"/>
        <v>14517.134440485457</v>
      </c>
      <c r="BC252" s="18">
        <f t="shared" ca="1" si="284"/>
        <v>4.1064291284598504E-5</v>
      </c>
      <c r="BD252" s="18">
        <f t="shared" ca="1" si="285"/>
        <v>9.1017522140463605</v>
      </c>
      <c r="BE252" s="15">
        <f t="shared" ca="1" si="286"/>
        <v>-653150.07370150823</v>
      </c>
      <c r="BF252" s="15">
        <f t="shared" ca="1" si="287"/>
        <v>-820922.1869451704</v>
      </c>
      <c r="BG252" s="15">
        <f t="shared" ca="1" si="288"/>
        <v>1021898.7528767391</v>
      </c>
      <c r="BH252" s="15">
        <f t="shared" ca="1" si="289"/>
        <v>620280.56697226258</v>
      </c>
      <c r="BI252" s="15">
        <f t="shared" ca="1" si="290"/>
        <v>0</v>
      </c>
      <c r="BJ252" s="15">
        <f t="shared" ca="1" si="291"/>
        <v>168107.0592023232</v>
      </c>
      <c r="BK252" s="15">
        <f t="shared" ca="1" si="292"/>
        <v>-854968.63920232293</v>
      </c>
      <c r="BL252" s="15">
        <f t="shared" ca="1" si="293"/>
        <v>-686861.57999999973</v>
      </c>
      <c r="BM252" s="16">
        <f ca="1">_xll.DBRW($B$3,$Q$37,$Q$38,$Q$40,$Q$41,$Q$42,$P252,BM$2,BM$4,BM$3)</f>
        <v>0.14443990826300734</v>
      </c>
      <c r="BN252" s="16">
        <f ca="1">_xll.DBRW($B$3,$Q$37,$Q$38,$Q$40,$Q$41,$Q$42,$P252,BN$2,BN$4,BN$3)</f>
        <v>0.15930676300335292</v>
      </c>
      <c r="BO252" s="17">
        <f t="shared" ca="1" si="294"/>
        <v>1.4866854740345574</v>
      </c>
      <c r="BP252" s="14">
        <f t="shared" ca="1" si="295"/>
        <v>77918.226373983023</v>
      </c>
      <c r="BQ252" s="15">
        <f ca="1">_xll.DBRW($B$3,$Q$37,$Q$38,$Q$40,$Q$41,$Q$42,$P252,BQ$2,BQ$4,BQ$3)</f>
        <v>1.9982833423522113</v>
      </c>
      <c r="BR252" s="15">
        <f ca="1">_xll.DBRW($B$3,$Q$37,$Q$38,$Q$40,$Q$41,$Q$42,$P252,BR$2,BR$4,BR$3)</f>
        <v>1</v>
      </c>
      <c r="BS252" s="15">
        <f ca="1">_xll.DBRW($B$3,$Q$37,$Q$38,$Q$40,$Q$41,$Q$42,$P252,BS$2,BS$4,BS$3)</f>
        <v>13.834703762851902</v>
      </c>
      <c r="BT252" s="15">
        <f ca="1">_xll.DBRW($B$3,$Q$37,$Q$38,$Q$40,$Q$41,$Q$42,$P252,BT$2,BT$4,BT$3)</f>
        <v>378835</v>
      </c>
      <c r="BU252" s="15">
        <f ca="1">_xll.DBRW($B$3,$Q$37,$Q$38,$Q$40,$Q$41,$Q$42,$P252,BU$2,BU$4,BU$3)</f>
        <v>378835</v>
      </c>
      <c r="BV252" s="15">
        <f ca="1">_xll.DBRW($B$3,$Q$37,$Q$38,$Q$40,$Q$41,$Q$42,$P252,BV$2,BV$4,BV$3)</f>
        <v>0.75399119069191645</v>
      </c>
      <c r="BW252" s="15">
        <f ca="1">_xll.DBRW($B$3,$Q$37,$Q$38,$Q$40,$Q$41,$Q$42,$P252,BW$2,BW$4,BW$3)</f>
        <v>1</v>
      </c>
      <c r="BX252" s="15">
        <f ca="1">_xll.DBRW($B$3,$Q$37,$Q$38,$Q$40,$Q$41,$Q$42,$P252,BX$2,BX$4,BX$3)</f>
        <v>4.7329515488055405</v>
      </c>
      <c r="BY252" s="15">
        <f ca="1">_xll.DBRW($B$3,$Q$37,$Q$38,$Q$40,$Q$41,$Q$42,$P252,BY$2,BY$4,BY$3)</f>
        <v>557365</v>
      </c>
      <c r="BZ252" s="15">
        <f ca="1">_xll.DBRW($B$3,$Q$37,$Q$38,$Q$40,$Q$41,$Q$42,$P252,BZ$2,BZ$4,BZ$3)</f>
        <v>557365</v>
      </c>
      <c r="CA252" s="15">
        <f t="shared" ca="1" si="296"/>
        <v>1.2442921516602947</v>
      </c>
      <c r="CB252" s="15">
        <f t="shared" ca="1" si="297"/>
        <v>0</v>
      </c>
      <c r="CC252" s="15">
        <f t="shared" ca="1" si="298"/>
        <v>9.1017522140463605</v>
      </c>
      <c r="CD252" s="15">
        <f t="shared" ca="1" si="299"/>
        <v>-471381.41727422777</v>
      </c>
      <c r="CE252" s="15">
        <f t="shared" ca="1" si="300"/>
        <v>0</v>
      </c>
      <c r="CF252" s="15">
        <f t="shared" ca="1" si="301"/>
        <v>498037.80229832616</v>
      </c>
      <c r="CG252" s="15">
        <f t="shared" ca="1" si="302"/>
        <v>51261.841349884635</v>
      </c>
      <c r="CH252" s="15">
        <f t="shared" ca="1" si="303"/>
        <v>0</v>
      </c>
      <c r="CI252" s="15">
        <f t="shared" ca="1" si="304"/>
        <v>77918.226373983023</v>
      </c>
      <c r="CJ252" s="15">
        <f t="shared" ca="1" si="305"/>
        <v>-414689.59637398296</v>
      </c>
      <c r="CK252" s="15">
        <f t="shared" ca="1" si="306"/>
        <v>-336771.36999999994</v>
      </c>
      <c r="CL252" s="16">
        <f ca="1">_xll.DBRW($B$3,$Q$37,$Q$38,$Q$40,$Q$41,$Q$42,$P252,CL$2,CL$4,CL$3)</f>
        <v>6.0695756782489063E-2</v>
      </c>
      <c r="CM252" s="16">
        <f ca="1">_xll.DBRW($B$3,$Q$37,$Q$38,$Q$40,$Q$41,$Q$42,$P252,CM$2,CM$4,CM$3)</f>
        <v>7.3895206256826204E-2</v>
      </c>
      <c r="CN252" s="17">
        <f t="shared" ca="1" si="307"/>
        <v>1.3199449474337142</v>
      </c>
      <c r="CO252" s="14">
        <f t="shared" ca="1" si="308"/>
        <v>69179.238656464149</v>
      </c>
      <c r="CP252" s="15">
        <f ca="1">_xll.DBRW($B$3,$Q$37,$Q$38,$Q$40,$Q$41,$Q$42,$P252,CP$2,CP$4,CP$3)</f>
        <v>2.4852690461216338</v>
      </c>
      <c r="CQ252" s="15">
        <f ca="1">_xll.DBRW($B$3,$Q$37,$Q$38,$Q$40,$Q$41,$Q$42,$P252,CQ$2,CQ$4,CQ$3)</f>
        <v>0.33787400847334592</v>
      </c>
      <c r="CR252" s="15">
        <f ca="1">_xll.DBRW($B$3,$Q$37,$Q$38,$Q$40,$Q$41,$Q$42,$P252,CR$2,CR$4,CR$3)</f>
        <v>13.834703762851902</v>
      </c>
      <c r="CS252" s="15">
        <f ca="1">_xll.DBRW($B$3,$Q$37,$Q$38,$Q$40,$Q$41,$Q$42,$P252,CS$2,CS$4,CS$3)</f>
        <v>127998.5</v>
      </c>
      <c r="CT252" s="15">
        <f ca="1">_xll.DBRW($B$3,$Q$37,$Q$38,$Q$40,$Q$41,$Q$42,$P252,CT$2,CT$4,CT$3)</f>
        <v>378835</v>
      </c>
      <c r="CU252" s="15">
        <f ca="1">_xll.DBRW($B$3,$Q$37,$Q$38,$Q$40,$Q$41,$Q$42,$P252,CU$2,CU$4,CU$3)</f>
        <v>1.1154138724222382</v>
      </c>
      <c r="CV252" s="15">
        <f ca="1">_xll.DBRW($B$3,$Q$37,$Q$38,$Q$40,$Q$41,$Q$42,$P252,CV$2,CV$4,CV$3)</f>
        <v>0.31355395476931636</v>
      </c>
      <c r="CW252" s="15">
        <f ca="1">_xll.DBRW($B$3,$Q$37,$Q$38,$Q$40,$Q$41,$Q$42,$P252,CW$2,CW$4,CW$3)</f>
        <v>4.7329515488055405</v>
      </c>
      <c r="CX252" s="15">
        <f ca="1">_xll.DBRW($B$3,$Q$37,$Q$38,$Q$40,$Q$41,$Q$42,$P252,CX$2,CX$4,CX$3)</f>
        <v>174764</v>
      </c>
      <c r="CY252" s="15">
        <f ca="1">_xll.DBRW($B$3,$Q$37,$Q$38,$Q$40,$Q$41,$Q$42,$P252,CY$2,CY$4,CY$3)</f>
        <v>557365</v>
      </c>
      <c r="CZ252" s="15">
        <f t="shared" ca="1" si="309"/>
        <v>1.3698551736993956</v>
      </c>
      <c r="DA252" s="15">
        <f t="shared" ca="1" si="310"/>
        <v>2.4320053704029565E-2</v>
      </c>
      <c r="DB252" s="15">
        <f t="shared" ca="1" si="311"/>
        <v>9.1017522140463605</v>
      </c>
      <c r="DC252" s="15">
        <f t="shared" ca="1" si="312"/>
        <v>-175339.40745076208</v>
      </c>
      <c r="DD252" s="15">
        <f t="shared" ca="1" si="313"/>
        <v>-24673.487396192286</v>
      </c>
      <c r="DE252" s="15">
        <f t="shared" ca="1" si="314"/>
        <v>209282.75073217074</v>
      </c>
      <c r="DF252" s="15">
        <f t="shared" ca="1" si="315"/>
        <v>59909.382771247794</v>
      </c>
      <c r="DG252" s="15">
        <f t="shared" ca="1" si="316"/>
        <v>0</v>
      </c>
      <c r="DH252" s="15">
        <f t="shared" ca="1" si="317"/>
        <v>69179.238656464149</v>
      </c>
      <c r="DI252" s="15">
        <f t="shared" ca="1" si="318"/>
        <v>-192355.75865646408</v>
      </c>
      <c r="DJ252" s="15">
        <f t="shared" ca="1" si="319"/>
        <v>-123176.51999999993</v>
      </c>
      <c r="DK252" s="16">
        <f ca="1">_xll.DBRW($B$3,$Q$37,$Q$38,$Q$40,$Q$41,$Q$42,$P252,DK$2,DK$4,DK$3)</f>
        <v>1.0687264241843746E-3</v>
      </c>
      <c r="DL252" s="16">
        <f ca="1">_xll.DBRW($B$3,$Q$37,$Q$38,$Q$40,$Q$41,$Q$42,$P252,DL$2,DL$4,DL$3)</f>
        <v>5.9186919101791749E-4</v>
      </c>
      <c r="DM252" s="17">
        <f t="shared" ca="1" si="320"/>
        <v>-4.7685723316645709E-2</v>
      </c>
      <c r="DN252" s="14">
        <f t="shared" ca="1" si="321"/>
        <v>-2499.242139031724</v>
      </c>
      <c r="DO252" s="15">
        <f ca="1">_xll.DBRW($B$3,$Q$37,$Q$38,$Q$40,$Q$41,$Q$42,$P252,DO$2,DO$4,DO$3)</f>
        <v>2.0636605458618253E-2</v>
      </c>
      <c r="DP252" s="15">
        <f ca="1">_xll.DBRW($B$3,$Q$37,$Q$38,$Q$40,$Q$41,$Q$42,$P252,DP$2,DP$4,DP$3)</f>
        <v>0.71647023110325081</v>
      </c>
      <c r="DQ252" s="15">
        <f ca="1">_xll.DBRW($B$3,$Q$37,$Q$38,$Q$40,$Q$41,$Q$42,$P252,DQ$2,DQ$4,DQ$3)</f>
        <v>13.834703762851902</v>
      </c>
      <c r="DR252" s="15">
        <f ca="1">_xll.DBRW($B$3,$Q$37,$Q$38,$Q$40,$Q$41,$Q$42,$P252,DR$2,DR$4,DR$3)</f>
        <v>271424</v>
      </c>
      <c r="DS252" s="15">
        <f ca="1">_xll.DBRW($B$3,$Q$37,$Q$38,$Q$40,$Q$41,$Q$42,$P252,DS$2,DS$4,DS$3)</f>
        <v>378835</v>
      </c>
      <c r="DT252" s="15">
        <f ca="1">_xll.DBRW($B$3,$Q$37,$Q$38,$Q$40,$Q$41,$Q$42,$P252,DT$2,DT$4,DT$3)</f>
        <v>0</v>
      </c>
      <c r="DU252" s="15">
        <f ca="1">_xll.DBRW($B$3,$Q$37,$Q$38,$Q$40,$Q$41,$Q$42,$P252,DU$2,DU$4,DU$3)</f>
        <v>0</v>
      </c>
      <c r="DV252" s="15">
        <f ca="1">_xll.DBRW($B$3,$Q$37,$Q$38,$Q$40,$Q$41,$Q$42,$P252,DV$2,DV$4,DV$3)</f>
        <v>4.7329515488055405</v>
      </c>
      <c r="DW252" s="15">
        <f ca="1">_xll.DBRW($B$3,$Q$37,$Q$38,$Q$40,$Q$41,$Q$42,$P252,DW$2,DW$4,DW$3)</f>
        <v>0</v>
      </c>
      <c r="DX252" s="15">
        <f ca="1">_xll.DBRW($B$3,$Q$37,$Q$38,$Q$40,$Q$41,$Q$42,$P252,DX$2,DX$4,DX$3)</f>
        <v>557365</v>
      </c>
      <c r="DY252" s="15">
        <f t="shared" ca="1" si="322"/>
        <v>2.0636605458618253E-2</v>
      </c>
      <c r="DZ252" s="15">
        <f t="shared" ca="1" si="323"/>
        <v>0.71647023110325081</v>
      </c>
      <c r="EA252" s="15">
        <f t="shared" ca="1" si="324"/>
        <v>9.1017522140463605</v>
      </c>
      <c r="EB252" s="15">
        <f t="shared" ca="1" si="325"/>
        <v>0</v>
      </c>
      <c r="EC252" s="15">
        <f t="shared" ca="1" si="326"/>
        <v>0</v>
      </c>
      <c r="ED252" s="15">
        <f t="shared" ca="1" si="327"/>
        <v>3685.03529225277</v>
      </c>
      <c r="EE252" s="15">
        <f t="shared" ca="1" si="328"/>
        <v>0</v>
      </c>
      <c r="EF252" s="15">
        <f t="shared" ca="1" si="329"/>
        <v>-6184.277431284494</v>
      </c>
      <c r="EG252" s="15">
        <f t="shared" ca="1" si="330"/>
        <v>-2499.242139031724</v>
      </c>
      <c r="EH252" s="15">
        <f t="shared" ca="1" si="331"/>
        <v>-1540.6878609682765</v>
      </c>
      <c r="EI252" s="15">
        <f t="shared" ca="1" si="332"/>
        <v>-4039.9300000000003</v>
      </c>
      <c r="EJ252" s="16">
        <f ca="1">_xll.DBRW($B$3,$Q$37,$Q$38,$Q$40,$Q$41,$Q$42,$P252,EJ$2,EJ$4,EJ$3)</f>
        <v>0.28398327249969946</v>
      </c>
      <c r="EK252" s="16">
        <f ca="1">_xll.DBRW($B$3,$Q$37,$Q$38,$Q$40,$Q$41,$Q$42,$P252,EK$2,EK$4,EK$3)</f>
        <v>0.28858911575249308</v>
      </c>
      <c r="EL252" s="17">
        <f t="shared" ca="1" si="333"/>
        <v>0.46058432527936177</v>
      </c>
      <c r="EM252" s="14">
        <f t="shared" ca="1" si="334"/>
        <v>24139.546896919026</v>
      </c>
      <c r="EN252" s="15">
        <f ca="1">_xll.DBRW($B$3,$Q$37,$Q$38,$Q$40,$Q$41,$Q$42,$P252,EN$2,EN$4,EN$3)</f>
        <v>3.928824448638589</v>
      </c>
      <c r="EO252" s="15">
        <f ca="1">_xll.DBRW($B$3,$Q$37,$Q$38,$Q$40,$Q$41,$Q$42,$P252,EO$2,EO$4,EO$3)</f>
        <v>1</v>
      </c>
      <c r="EP252" s="15">
        <f ca="1">_xll.DBRW($B$3,$Q$37,$Q$38,$Q$40,$Q$41,$Q$42,$P252,EP$2,EP$4,EP$3)</f>
        <v>13.834703762851902</v>
      </c>
      <c r="EQ252" s="15">
        <f ca="1">_xll.DBRW($B$3,$Q$37,$Q$38,$Q$40,$Q$41,$Q$42,$P252,EQ$2,EQ$4,EQ$3)</f>
        <v>378835</v>
      </c>
      <c r="ER252" s="15">
        <f ca="1">_xll.DBRW($B$3,$Q$37,$Q$38,$Q$40,$Q$41,$Q$42,$P252,ER$2,ER$4,ER$3)</f>
        <v>378835</v>
      </c>
      <c r="ES252" s="15">
        <f ca="1">_xll.DBRW($B$3,$Q$37,$Q$38,$Q$40,$Q$41,$Q$42,$P252,ES$2,ES$4,ES$3)</f>
        <v>1.3658783023691836</v>
      </c>
      <c r="ET252" s="15">
        <f ca="1">_xll.DBRW($B$3,$Q$37,$Q$38,$Q$40,$Q$41,$Q$42,$P252,ET$2,ET$4,ET$3)</f>
        <v>1</v>
      </c>
      <c r="EU252" s="15">
        <f ca="1">_xll.DBRW($B$3,$Q$37,$Q$38,$Q$40,$Q$41,$Q$42,$P252,EU$2,EU$4,EU$3)</f>
        <v>4.7329515488055405</v>
      </c>
      <c r="EV252" s="15">
        <f ca="1">_xll.DBRW($B$3,$Q$37,$Q$38,$Q$40,$Q$41,$Q$42,$P252,EV$2,EV$4,EV$3)</f>
        <v>557365</v>
      </c>
      <c r="EW252" s="15">
        <f ca="1">_xll.DBRW($B$3,$Q$37,$Q$38,$Q$40,$Q$41,$Q$42,$P252,EW$2,EW$4,EW$3)</f>
        <v>557365</v>
      </c>
      <c r="EX252" s="15">
        <f t="shared" ca="1" si="335"/>
        <v>2.5629461462694056</v>
      </c>
      <c r="EY252" s="15">
        <f t="shared" ca="1" si="336"/>
        <v>0</v>
      </c>
      <c r="EZ252" s="15">
        <f t="shared" ca="1" si="337"/>
        <v>9.1017522140463605</v>
      </c>
      <c r="FA252" s="15">
        <f t="shared" ca="1" si="338"/>
        <v>-970933.7033219703</v>
      </c>
      <c r="FB252" s="15">
        <f t="shared" ca="1" si="339"/>
        <v>0</v>
      </c>
      <c r="FC252" s="15">
        <f t="shared" ca="1" si="340"/>
        <v>979192.01573918411</v>
      </c>
      <c r="FD252" s="15">
        <f t="shared" ca="1" si="341"/>
        <v>15881.234479705221</v>
      </c>
      <c r="FE252" s="15">
        <f t="shared" ca="1" si="342"/>
        <v>0</v>
      </c>
      <c r="FF252" s="15">
        <f t="shared" ca="1" si="343"/>
        <v>24139.546896919026</v>
      </c>
      <c r="FG252" s="15">
        <f t="shared" ca="1" si="344"/>
        <v>-751222.99689691898</v>
      </c>
      <c r="FH252" s="15">
        <f t="shared" ca="1" si="345"/>
        <v>-727083.45</v>
      </c>
      <c r="FI252" s="20"/>
      <c r="FJ252" s="85">
        <f t="shared" ca="1" si="346"/>
        <v>-2214777.6789906574</v>
      </c>
      <c r="FK252" s="21"/>
      <c r="FL252" s="22"/>
      <c r="FM252" s="104">
        <f ca="1">_xll.DBRW($B$3,$Q$37,$Q$38,$Q$40,$Q$41,$Q$42,$P252,FM$2,FM$4,FM$3)</f>
        <v>1118671.5</v>
      </c>
      <c r="FN252" s="105">
        <f t="shared" ca="1" si="347"/>
        <v>0.21344334267620924</v>
      </c>
      <c r="FO252" s="104">
        <f ca="1">_xll.DBRW($B$3,$Q$37,$Q$38,$Q$40,$Q$41,$Q$42,$P252,FO$2,FO$4,FO$3)</f>
        <v>393515.88999999955</v>
      </c>
      <c r="FP252" s="105">
        <f t="shared" ca="1" si="348"/>
        <v>0.14917310224998753</v>
      </c>
      <c r="FQ252" s="86">
        <f t="shared" ca="1" si="349"/>
        <v>725155.61000000045</v>
      </c>
      <c r="FR252" s="103">
        <f t="shared" ca="1" si="350"/>
        <v>6.4270240426221701</v>
      </c>
      <c r="FS252" s="23"/>
      <c r="FU252" s="37"/>
      <c r="FV252" s="37"/>
      <c r="FW252" s="37"/>
      <c r="FX252" s="37"/>
      <c r="FY252" s="37"/>
      <c r="FZ252" s="37"/>
      <c r="GA252" s="37"/>
      <c r="GB252" s="37"/>
      <c r="GC252" s="37"/>
      <c r="GD252" s="37"/>
      <c r="GE252" s="37"/>
      <c r="GF252" s="37"/>
      <c r="GG252" s="37"/>
    </row>
    <row r="253" spans="1:189" ht="15" customHeight="1" x14ac:dyDescent="0.25">
      <c r="A253">
        <f t="shared" ca="1" si="272"/>
        <v>1</v>
      </c>
      <c r="C253" s="30"/>
      <c r="D253" s="30"/>
      <c r="E253" s="30">
        <f t="shared" ca="1" si="352"/>
        <v>0</v>
      </c>
      <c r="F253" s="30"/>
      <c r="G253" s="30"/>
      <c r="H253" s="30"/>
      <c r="I253" s="30">
        <f t="shared" ca="1" si="351"/>
        <v>0</v>
      </c>
      <c r="J253" s="30">
        <f t="shared" ca="1" si="273"/>
        <v>0</v>
      </c>
      <c r="K253" s="4"/>
      <c r="L253" s="9"/>
      <c r="M253" s="10"/>
      <c r="N253" s="9"/>
      <c r="O253" s="11"/>
      <c r="P253" s="130" t="s">
        <v>192</v>
      </c>
      <c r="Q253" s="130"/>
      <c r="R253" s="12"/>
      <c r="S253" s="13"/>
      <c r="T253" s="84">
        <f ca="1">_xll.DBRW($B$3,$Q$37,$Q$38,$Q$40,$Q$41,$Q$42,$P253,T$2,T$4,T$3)</f>
        <v>8452532.959999999</v>
      </c>
      <c r="U253" s="84">
        <f ca="1">_xll.DBRW($B$3,$Q$37,$Q$38,$Q$40,$Q$41,$Q$42,$P253,U$2,U$4,U$3)</f>
        <v>5821400.7100000009</v>
      </c>
      <c r="V253" s="85">
        <f t="shared" ca="1" si="274"/>
        <v>2631132.2499999981</v>
      </c>
      <c r="W253" s="106">
        <f t="shared" ca="1" si="275"/>
        <v>0.4519758011985397</v>
      </c>
      <c r="X253" s="15">
        <f ca="1">_xll.DBRW($B$3,$Q$37,$Q$38,$Q$40,$Q$41,$Q$42,$P253,X$2,X$4,X$3)</f>
        <v>-3687784.4699999997</v>
      </c>
      <c r="Y253" s="15">
        <f ca="1">_xll.DBRW($B$3,$Q$37,$Q$38,$Q$40,$Q$41,$Q$42,$P253,Y$2,Y$4,Y$3)</f>
        <v>-751264.39</v>
      </c>
      <c r="Z253" s="15">
        <f ca="1">_xll.DBRW($B$3,$Q$37,$Q$38,$Q$40,$Q$41,$Q$42,$P253,Z$2,Z$4,Z$3)</f>
        <v>-836219</v>
      </c>
      <c r="AA253" s="15">
        <f ca="1">_xll.DBRW($B$3,$Q$37,$Q$38,$Q$40,$Q$41,$Q$42,$P253,AA$2,AA$4,AA$3)</f>
        <v>-1777716.23</v>
      </c>
      <c r="AB253" s="15">
        <f ca="1">_xll.DBRW($B$3,$Q$37,$Q$38,$Q$40,$Q$41,$Q$42,$P253,AB$2,AB$4,AB$3)</f>
        <v>-1514563.17</v>
      </c>
      <c r="AC253" s="15">
        <f ca="1">_xll.DBRW($B$3,$Q$37,$Q$38,$Q$40,$Q$41,$Q$42,$P253,AC$2,AC$4,AC$3)</f>
        <v>-2253136.79</v>
      </c>
      <c r="AD253" s="15">
        <f ca="1">_xll.DBRW($B$3,$Q$37,$Q$38,$Q$40,$Q$41,$Q$42,$P253,AD$2,AD$4,AD$3)</f>
        <v>-469016.52</v>
      </c>
      <c r="AE253" s="15">
        <f ca="1">_xll.DBRW($B$3,$Q$37,$Q$38,$Q$40,$Q$41,$Q$42,$P253,AE$2,AE$4,AE$3)</f>
        <v>-620143.50999999989</v>
      </c>
      <c r="AF253" s="15">
        <f ca="1">_xll.DBRW($B$3,$Q$37,$Q$38,$Q$40,$Q$41,$Q$42,$P253,AF$2,AF$4,AF$3)</f>
        <v>-967561.57000000018</v>
      </c>
      <c r="AG253" s="15">
        <f ca="1">_xll.DBRW($B$3,$Q$37,$Q$38,$Q$40,$Q$41,$Q$42,$P253,AG$2,AG$4,AG$3)</f>
        <v>-968038.90999999992</v>
      </c>
      <c r="AH253" s="15">
        <f t="shared" ca="1" si="276"/>
        <v>-1434647.6799999997</v>
      </c>
      <c r="AI253" s="15">
        <f t="shared" ca="1" si="277"/>
        <v>-282247.87</v>
      </c>
      <c r="AJ253" s="15">
        <f t="shared" ca="1" si="278"/>
        <v>-216075.49000000011</v>
      </c>
      <c r="AK253" s="15">
        <f t="shared" ca="1" si="279"/>
        <v>-810154.6599999998</v>
      </c>
      <c r="AL253" s="15">
        <f t="shared" ca="1" si="280"/>
        <v>-546524.26</v>
      </c>
      <c r="AM253" s="20"/>
      <c r="AN253" s="16">
        <f ca="1">_xll.DBRW($B$3,$Q$37,$Q$38,$Q$40,$Q$41,$Q$42,$P253,AN$2,AN$4,AN$3)</f>
        <v>0.43629341493866236</v>
      </c>
      <c r="AO253" s="16">
        <f ca="1">_xll.DBRW($B$3,$Q$37,$Q$38,$Q$40,$Q$41,$Q$42,$P253,AO$2,AO$4,AO$3)</f>
        <v>0.38704375497284738</v>
      </c>
      <c r="AP253" s="17">
        <f t="shared" ca="1" si="281"/>
        <v>-4.9249659965814985</v>
      </c>
      <c r="AQ253" s="14">
        <f t="shared" ca="1" si="282"/>
        <v>-416284.37412984378</v>
      </c>
      <c r="AR253" s="18">
        <f ca="1">_xll.DBRW($B$3,$Q$37,$Q$38,$Q$40,$Q$41,$Q$42,$P253,AR$2,AR$4,AR$3)</f>
        <v>42730.168590100104</v>
      </c>
      <c r="AS253" s="19">
        <f ca="1">_xll.DBRW($B$3,$Q$37,$Q$38,$Q$40,$Q$41,$Q$42,$P253,AS$2,AS$4,AS$3)</f>
        <v>5.5458416790205339E-5</v>
      </c>
      <c r="AT253" s="18">
        <f ca="1">_xll.DBRW($B$3,$Q$37,$Q$38,$Q$40,$Q$41,$Q$42,$P253,AT$2,AT$4,AT$3)</f>
        <v>5.4315454188522887</v>
      </c>
      <c r="AU253" s="15">
        <f ca="1">_xll.DBRW($B$3,$Q$37,$Q$38,$Q$40,$Q$41,$Q$42,$P253,AU$2,AU$4,AU$3)</f>
        <v>86.304000000000016</v>
      </c>
      <c r="AV253" s="15">
        <f ca="1">_xll.DBRW($B$3,$Q$37,$Q$38,$Q$40,$Q$41,$Q$42,$P253,AV$2,AV$4,AV$3)</f>
        <v>1556193</v>
      </c>
      <c r="AW253" s="18">
        <f ca="1">_xll.DBRW($B$3,$Q$37,$Q$38,$Q$40,$Q$41,$Q$42,$P253,AW$2,AW$4,AW$3)</f>
        <v>23403.809925558315</v>
      </c>
      <c r="AX253" s="19">
        <f ca="1">_xll.DBRW($B$3,$Q$37,$Q$38,$Q$40,$Q$41,$Q$42,$P253,AX$2,AX$4,AX$3)</f>
        <v>3.5736255750249989E-5</v>
      </c>
      <c r="AY253" s="18">
        <f ca="1">_xll.DBRW($B$3,$Q$37,$Q$38,$Q$40,$Q$41,$Q$42,$P253,AY$2,AY$4,AY$3)</f>
        <v>2.1609043584456371</v>
      </c>
      <c r="AZ253" s="15">
        <f ca="1">_xll.DBRW($B$3,$Q$37,$Q$38,$Q$40,$Q$41,$Q$42,$P253,AZ$2,AZ$4,AZ$3)</f>
        <v>96.272222222222211</v>
      </c>
      <c r="BA253" s="15">
        <f ca="1">_xll.DBRW($B$3,$Q$37,$Q$38,$Q$40,$Q$41,$Q$42,$P253,BA$2,BA$4,BA$3)</f>
        <v>2693965</v>
      </c>
      <c r="BB253" s="18">
        <f t="shared" ca="1" si="283"/>
        <v>19326.358664541789</v>
      </c>
      <c r="BC253" s="18">
        <f t="shared" ca="1" si="284"/>
        <v>1.9722161039955349E-5</v>
      </c>
      <c r="BD253" s="18">
        <f t="shared" ca="1" si="285"/>
        <v>3.2706410604066516</v>
      </c>
      <c r="BE253" s="15">
        <f t="shared" ca="1" si="286"/>
        <v>-1667942.0581846149</v>
      </c>
      <c r="BF253" s="15">
        <f t="shared" ca="1" si="287"/>
        <v>-2035218.2306473898</v>
      </c>
      <c r="BG253" s="15">
        <f t="shared" ca="1" si="288"/>
        <v>2220623.8518503662</v>
      </c>
      <c r="BH253" s="15">
        <f t="shared" ca="1" si="289"/>
        <v>1066252.0628517945</v>
      </c>
      <c r="BI253" s="15">
        <f t="shared" ca="1" si="290"/>
        <v>0</v>
      </c>
      <c r="BJ253" s="15">
        <f t="shared" ca="1" si="291"/>
        <v>-416284.3741298439</v>
      </c>
      <c r="BK253" s="15">
        <f t="shared" ca="1" si="292"/>
        <v>-1018363.3058701559</v>
      </c>
      <c r="BL253" s="15">
        <f t="shared" ca="1" si="293"/>
        <v>-1434647.6799999997</v>
      </c>
      <c r="BM253" s="16">
        <f ca="1">_xll.DBRW($B$3,$Q$37,$Q$38,$Q$40,$Q$41,$Q$42,$P253,BM$2,BM$4,BM$3)</f>
        <v>8.8880385744156867E-2</v>
      </c>
      <c r="BN253" s="16">
        <f ca="1">_xll.DBRW($B$3,$Q$37,$Q$38,$Q$40,$Q$41,$Q$42,$P253,BN$2,BN$4,BN$3)</f>
        <v>8.0567640567041451E-2</v>
      </c>
      <c r="BO253" s="17">
        <f t="shared" ca="1" si="294"/>
        <v>-0.83127451771154159</v>
      </c>
      <c r="BP253" s="14">
        <f t="shared" ca="1" si="295"/>
        <v>-70263.752597649058</v>
      </c>
      <c r="BQ253" s="15">
        <f ca="1">_xll.DBRW($B$3,$Q$37,$Q$38,$Q$40,$Q$41,$Q$42,$P253,BQ$2,BQ$4,BQ$3)</f>
        <v>0.4827578520144995</v>
      </c>
      <c r="BR253" s="15">
        <f ca="1">_xll.DBRW($B$3,$Q$37,$Q$38,$Q$40,$Q$41,$Q$42,$P253,BR$2,BR$4,BR$3)</f>
        <v>1</v>
      </c>
      <c r="BS253" s="15">
        <f ca="1">_xll.DBRW($B$3,$Q$37,$Q$38,$Q$40,$Q$41,$Q$42,$P253,BS$2,BS$4,BS$3)</f>
        <v>5.4315454188522887</v>
      </c>
      <c r="BT253" s="15">
        <f ca="1">_xll.DBRW($B$3,$Q$37,$Q$38,$Q$40,$Q$41,$Q$42,$P253,BT$2,BT$4,BT$3)</f>
        <v>1556193</v>
      </c>
      <c r="BU253" s="15">
        <f ca="1">_xll.DBRW($B$3,$Q$37,$Q$38,$Q$40,$Q$41,$Q$42,$P253,BU$2,BU$4,BU$3)</f>
        <v>1556193</v>
      </c>
      <c r="BV253" s="15">
        <f ca="1">_xll.DBRW($B$3,$Q$37,$Q$38,$Q$40,$Q$41,$Q$42,$P253,BV$2,BV$4,BV$3)</f>
        <v>0.17409896565100141</v>
      </c>
      <c r="BW253" s="15">
        <f ca="1">_xll.DBRW($B$3,$Q$37,$Q$38,$Q$40,$Q$41,$Q$42,$P253,BW$2,BW$4,BW$3)</f>
        <v>1</v>
      </c>
      <c r="BX253" s="15">
        <f ca="1">_xll.DBRW($B$3,$Q$37,$Q$38,$Q$40,$Q$41,$Q$42,$P253,BX$2,BX$4,BX$3)</f>
        <v>2.1609043584456371</v>
      </c>
      <c r="BY253" s="15">
        <f ca="1">_xll.DBRW($B$3,$Q$37,$Q$38,$Q$40,$Q$41,$Q$42,$P253,BY$2,BY$4,BY$3)</f>
        <v>2693965</v>
      </c>
      <c r="BZ253" s="15">
        <f ca="1">_xll.DBRW($B$3,$Q$37,$Q$38,$Q$40,$Q$41,$Q$42,$P253,BZ$2,BZ$4,BZ$3)</f>
        <v>2693965</v>
      </c>
      <c r="CA253" s="15">
        <f t="shared" ca="1" si="296"/>
        <v>0.30865888636349809</v>
      </c>
      <c r="CB253" s="15">
        <f t="shared" ca="1" si="297"/>
        <v>0</v>
      </c>
      <c r="CC253" s="15">
        <f t="shared" ca="1" si="298"/>
        <v>3.2706410604066516</v>
      </c>
      <c r="CD253" s="15">
        <f t="shared" ca="1" si="299"/>
        <v>-480332.79834667116</v>
      </c>
      <c r="CE253" s="15">
        <f t="shared" ca="1" si="300"/>
        <v>0</v>
      </c>
      <c r="CF253" s="15">
        <f t="shared" ca="1" si="301"/>
        <v>452378.82990483334</v>
      </c>
      <c r="CG253" s="15">
        <f t="shared" ca="1" si="302"/>
        <v>-42309.784155811241</v>
      </c>
      <c r="CH253" s="15">
        <f t="shared" ca="1" si="303"/>
        <v>0</v>
      </c>
      <c r="CI253" s="15">
        <f t="shared" ca="1" si="304"/>
        <v>-70263.752597649058</v>
      </c>
      <c r="CJ253" s="15">
        <f t="shared" ca="1" si="305"/>
        <v>-211984.11740235094</v>
      </c>
      <c r="CK253" s="15">
        <f t="shared" ca="1" si="306"/>
        <v>-282247.87</v>
      </c>
      <c r="CL253" s="16">
        <f ca="1">_xll.DBRW($B$3,$Q$37,$Q$38,$Q$40,$Q$41,$Q$42,$P253,CL$2,CL$4,CL$3)</f>
        <v>9.8931172934462019E-2</v>
      </c>
      <c r="CM253" s="16">
        <f ca="1">_xll.DBRW($B$3,$Q$37,$Q$38,$Q$40,$Q$41,$Q$42,$P253,CM$2,CM$4,CM$3)</f>
        <v>0.1065282293546152</v>
      </c>
      <c r="CN253" s="17">
        <f t="shared" ca="1" si="307"/>
        <v>0.75970564201531809</v>
      </c>
      <c r="CO253" s="14">
        <f t="shared" ca="1" si="308"/>
        <v>64214.369790324476</v>
      </c>
      <c r="CP253" s="15">
        <f ca="1">_xll.DBRW($B$3,$Q$37,$Q$38,$Q$40,$Q$41,$Q$42,$P253,CP$2,CP$4,CP$3)</f>
        <v>2.2856818759549653</v>
      </c>
      <c r="CQ253" s="15">
        <f ca="1">_xll.DBRW($B$3,$Q$37,$Q$38,$Q$40,$Q$41,$Q$42,$P253,CQ$2,CQ$4,CQ$3)</f>
        <v>0.23509359057649018</v>
      </c>
      <c r="CR253" s="15">
        <f ca="1">_xll.DBRW($B$3,$Q$37,$Q$38,$Q$40,$Q$41,$Q$42,$P253,CR$2,CR$4,CR$3)</f>
        <v>5.4315454188522887</v>
      </c>
      <c r="CS253" s="15">
        <f ca="1">_xll.DBRW($B$3,$Q$37,$Q$38,$Q$40,$Q$41,$Q$42,$P253,CS$2,CS$4,CS$3)</f>
        <v>365851</v>
      </c>
      <c r="CT253" s="15">
        <f ca="1">_xll.DBRW($B$3,$Q$37,$Q$38,$Q$40,$Q$41,$Q$42,$P253,CT$2,CT$4,CT$3)</f>
        <v>1556193</v>
      </c>
      <c r="CU253" s="15">
        <f ca="1">_xll.DBRW($B$3,$Q$37,$Q$38,$Q$40,$Q$41,$Q$42,$P253,CU$2,CU$4,CU$3)</f>
        <v>1.0124461405341865</v>
      </c>
      <c r="CV253" s="15">
        <f ca="1">_xll.DBRW($B$3,$Q$37,$Q$38,$Q$40,$Q$41,$Q$42,$P253,CV$2,CV$4,CV$3)</f>
        <v>0.22736746765455379</v>
      </c>
      <c r="CW253" s="15">
        <f ca="1">_xll.DBRW($B$3,$Q$37,$Q$38,$Q$40,$Q$41,$Q$42,$P253,CW$2,CW$4,CW$3)</f>
        <v>2.1609043584456371</v>
      </c>
      <c r="CX253" s="15">
        <f ca="1">_xll.DBRW($B$3,$Q$37,$Q$38,$Q$40,$Q$41,$Q$42,$P253,CX$2,CX$4,CX$3)</f>
        <v>612520</v>
      </c>
      <c r="CY253" s="15">
        <f ca="1">_xll.DBRW($B$3,$Q$37,$Q$38,$Q$40,$Q$41,$Q$42,$P253,CY$2,CY$4,CY$3)</f>
        <v>2693965</v>
      </c>
      <c r="CZ253" s="15">
        <f t="shared" ca="1" si="309"/>
        <v>1.2732357354207788</v>
      </c>
      <c r="DA253" s="15">
        <f t="shared" ca="1" si="310"/>
        <v>7.7261229219363903E-3</v>
      </c>
      <c r="DB253" s="15">
        <f t="shared" ca="1" si="311"/>
        <v>3.2706410604066516</v>
      </c>
      <c r="DC253" s="15">
        <f t="shared" ca="1" si="312"/>
        <v>-465814.56703942735</v>
      </c>
      <c r="DD253" s="15">
        <f t="shared" ca="1" si="313"/>
        <v>-28415.370282764936</v>
      </c>
      <c r="DE253" s="15">
        <f t="shared" ca="1" si="314"/>
        <v>503534.81117904425</v>
      </c>
      <c r="DF253" s="15">
        <f t="shared" ca="1" si="315"/>
        <v>54909.495933472528</v>
      </c>
      <c r="DG253" s="15">
        <f t="shared" ca="1" si="316"/>
        <v>0</v>
      </c>
      <c r="DH253" s="15">
        <f t="shared" ca="1" si="317"/>
        <v>64214.369790324476</v>
      </c>
      <c r="DI253" s="15">
        <f t="shared" ca="1" si="318"/>
        <v>-280289.85979032458</v>
      </c>
      <c r="DJ253" s="15">
        <f t="shared" ca="1" si="319"/>
        <v>-216075.49000000011</v>
      </c>
      <c r="DK253" s="16">
        <f ca="1">_xll.DBRW($B$3,$Q$37,$Q$38,$Q$40,$Q$41,$Q$42,$P253,DK$2,DK$4,DK$3)</f>
        <v>0.21031757443747373</v>
      </c>
      <c r="DL253" s="16">
        <f ca="1">_xll.DBRW($B$3,$Q$37,$Q$38,$Q$40,$Q$41,$Q$42,$P253,DL$2,DL$4,DL$3)</f>
        <v>0.16620769093217086</v>
      </c>
      <c r="DM253" s="17">
        <f t="shared" ca="1" si="320"/>
        <v>-4.4109883505302871</v>
      </c>
      <c r="DN253" s="14">
        <f t="shared" ca="1" si="321"/>
        <v>-372840.24419033277</v>
      </c>
      <c r="DO253" s="15">
        <f ca="1">_xll.DBRW($B$3,$Q$37,$Q$38,$Q$40,$Q$41,$Q$42,$P253,DO$2,DO$4,DO$3)</f>
        <v>1.9201542309273028</v>
      </c>
      <c r="DP253" s="15">
        <f ca="1">_xll.DBRW($B$3,$Q$37,$Q$38,$Q$40,$Q$41,$Q$42,$P253,DP$2,DP$4,DP$3)</f>
        <v>0.59492588644210587</v>
      </c>
      <c r="DQ253" s="15">
        <f ca="1">_xll.DBRW($B$3,$Q$37,$Q$38,$Q$40,$Q$41,$Q$42,$P253,DQ$2,DQ$4,DQ$3)</f>
        <v>5.4315454188522887</v>
      </c>
      <c r="DR253" s="15">
        <f ca="1">_xll.DBRW($B$3,$Q$37,$Q$38,$Q$40,$Q$41,$Q$42,$P253,DR$2,DR$4,DR$3)</f>
        <v>925819.5</v>
      </c>
      <c r="DS253" s="15">
        <f ca="1">_xll.DBRW($B$3,$Q$37,$Q$38,$Q$40,$Q$41,$Q$42,$P253,DS$2,DS$4,DS$3)</f>
        <v>1556193</v>
      </c>
      <c r="DT253" s="15">
        <f ca="1">_xll.DBRW($B$3,$Q$37,$Q$38,$Q$40,$Q$41,$Q$42,$P253,DT$2,DT$4,DT$3)</f>
        <v>0</v>
      </c>
      <c r="DU253" s="15">
        <f ca="1">_xll.DBRW($B$3,$Q$37,$Q$38,$Q$40,$Q$41,$Q$42,$P253,DU$2,DU$4,DU$3)</f>
        <v>0</v>
      </c>
      <c r="DV253" s="15">
        <f ca="1">_xll.DBRW($B$3,$Q$37,$Q$38,$Q$40,$Q$41,$Q$42,$P253,DV$2,DV$4,DV$3)</f>
        <v>2.1609043584456371</v>
      </c>
      <c r="DW253" s="15">
        <f ca="1">_xll.DBRW($B$3,$Q$37,$Q$38,$Q$40,$Q$41,$Q$42,$P253,DW$2,DW$4,DW$3)</f>
        <v>0</v>
      </c>
      <c r="DX253" s="15">
        <f ca="1">_xll.DBRW($B$3,$Q$37,$Q$38,$Q$40,$Q$41,$Q$42,$P253,DX$2,DX$4,DX$3)</f>
        <v>2693965</v>
      </c>
      <c r="DY253" s="15">
        <f t="shared" ca="1" si="322"/>
        <v>1.9201542309273028</v>
      </c>
      <c r="DZ253" s="15">
        <f t="shared" ca="1" si="323"/>
        <v>0.59492588644210587</v>
      </c>
      <c r="EA253" s="15">
        <f t="shared" ca="1" si="324"/>
        <v>3.2706410604066516</v>
      </c>
      <c r="EB253" s="15">
        <f t="shared" ca="1" si="325"/>
        <v>0</v>
      </c>
      <c r="EC253" s="15">
        <f t="shared" ca="1" si="326"/>
        <v>0</v>
      </c>
      <c r="ED253" s="15">
        <f t="shared" ca="1" si="327"/>
        <v>1070463.6060684731</v>
      </c>
      <c r="EE253" s="15">
        <f t="shared" ca="1" si="328"/>
        <v>0</v>
      </c>
      <c r="EF253" s="15">
        <f t="shared" ca="1" si="329"/>
        <v>-1443303.850258806</v>
      </c>
      <c r="EG253" s="15">
        <f t="shared" ca="1" si="330"/>
        <v>-372840.24419033295</v>
      </c>
      <c r="EH253" s="15">
        <f t="shared" ca="1" si="331"/>
        <v>-437314.41580966703</v>
      </c>
      <c r="EI253" s="15">
        <f t="shared" ca="1" si="332"/>
        <v>-810154.65999999992</v>
      </c>
      <c r="EJ253" s="16">
        <f ca="1">_xll.DBRW($B$3,$Q$37,$Q$38,$Q$40,$Q$41,$Q$42,$P253,EJ$2,EJ$4,EJ$3)</f>
        <v>0.17918453286930455</v>
      </c>
      <c r="EK253" s="16">
        <f ca="1">_xll.DBRW($B$3,$Q$37,$Q$38,$Q$40,$Q$41,$Q$42,$P253,EK$2,EK$4,EK$3)</f>
        <v>0.16628968837982633</v>
      </c>
      <c r="EL253" s="17">
        <f t="shared" ca="1" si="333"/>
        <v>-1.2894844489478223</v>
      </c>
      <c r="EM253" s="14">
        <f t="shared" ca="1" si="334"/>
        <v>-108994.098061389</v>
      </c>
      <c r="EN253" s="15">
        <f ca="1">_xll.DBRW($B$3,$Q$37,$Q$38,$Q$40,$Q$41,$Q$42,$P253,EN$2,EN$4,EN$3)</f>
        <v>0.97324892863545842</v>
      </c>
      <c r="EO253" s="15">
        <f ca="1">_xll.DBRW($B$3,$Q$37,$Q$38,$Q$40,$Q$41,$Q$42,$P253,EO$2,EO$4,EO$3)</f>
        <v>1</v>
      </c>
      <c r="EP253" s="15">
        <f ca="1">_xll.DBRW($B$3,$Q$37,$Q$38,$Q$40,$Q$41,$Q$42,$P253,EP$2,EP$4,EP$3)</f>
        <v>5.4315454188522887</v>
      </c>
      <c r="EQ253" s="15">
        <f ca="1">_xll.DBRW($B$3,$Q$37,$Q$38,$Q$40,$Q$41,$Q$42,$P253,EQ$2,EQ$4,EQ$3)</f>
        <v>1556193</v>
      </c>
      <c r="ER253" s="15">
        <f ca="1">_xll.DBRW($B$3,$Q$37,$Q$38,$Q$40,$Q$41,$Q$42,$P253,ER$2,ER$4,ER$3)</f>
        <v>1556193</v>
      </c>
      <c r="ES253" s="15">
        <f ca="1">_xll.DBRW($B$3,$Q$37,$Q$38,$Q$40,$Q$41,$Q$42,$P253,ES$2,ES$4,ES$3)</f>
        <v>0.35933611238453356</v>
      </c>
      <c r="ET253" s="15">
        <f ca="1">_xll.DBRW($B$3,$Q$37,$Q$38,$Q$40,$Q$41,$Q$42,$P253,ET$2,ET$4,ET$3)</f>
        <v>1</v>
      </c>
      <c r="EU253" s="15">
        <f ca="1">_xll.DBRW($B$3,$Q$37,$Q$38,$Q$40,$Q$41,$Q$42,$P253,EU$2,EU$4,EU$3)</f>
        <v>2.1609043584456371</v>
      </c>
      <c r="EV253" s="15">
        <f ca="1">_xll.DBRW($B$3,$Q$37,$Q$38,$Q$40,$Q$41,$Q$42,$P253,EV$2,EV$4,EV$3)</f>
        <v>2693965</v>
      </c>
      <c r="EW253" s="15">
        <f ca="1">_xll.DBRW($B$3,$Q$37,$Q$38,$Q$40,$Q$41,$Q$42,$P253,EW$2,EW$4,EW$3)</f>
        <v>2693965</v>
      </c>
      <c r="EX253" s="15">
        <f t="shared" ca="1" si="335"/>
        <v>0.61391281625092486</v>
      </c>
      <c r="EY253" s="15">
        <f t="shared" ca="1" si="336"/>
        <v>0</v>
      </c>
      <c r="EZ253" s="15">
        <f t="shared" ca="1" si="337"/>
        <v>3.2706410604066516</v>
      </c>
      <c r="FA253" s="15">
        <f t="shared" ca="1" si="338"/>
        <v>-955366.82725997549</v>
      </c>
      <c r="FB253" s="15">
        <f t="shared" ca="1" si="339"/>
        <v>0</v>
      </c>
      <c r="FC253" s="15">
        <f t="shared" ca="1" si="340"/>
        <v>912004.24748144276</v>
      </c>
      <c r="FD253" s="15">
        <f t="shared" ca="1" si="341"/>
        <v>-65631.518282856268</v>
      </c>
      <c r="FE253" s="15">
        <f t="shared" ca="1" si="342"/>
        <v>0</v>
      </c>
      <c r="FF253" s="15">
        <f t="shared" ca="1" si="343"/>
        <v>-108994.098061389</v>
      </c>
      <c r="FG253" s="15">
        <f t="shared" ca="1" si="344"/>
        <v>-437530.16193861101</v>
      </c>
      <c r="FH253" s="15">
        <f t="shared" ca="1" si="345"/>
        <v>-546524.26</v>
      </c>
      <c r="FI253" s="20"/>
      <c r="FJ253" s="85">
        <f t="shared" ca="1" si="346"/>
        <v>-2385481.8608111097</v>
      </c>
      <c r="FK253" s="21"/>
      <c r="FL253" s="22"/>
      <c r="FM253" s="104">
        <f ca="1">_xll.DBRW($B$3,$Q$37,$Q$38,$Q$40,$Q$41,$Q$42,$P253,FM$2,FM$4,FM$3)</f>
        <v>-115014.30000000085</v>
      </c>
      <c r="FN253" s="105">
        <f t="shared" ca="1" si="347"/>
        <v>-1.3607080924059581E-2</v>
      </c>
      <c r="FO253" s="104">
        <f ca="1">_xll.DBRW($B$3,$Q$37,$Q$38,$Q$40,$Q$41,$Q$42,$P253,FO$2,FO$4,FO$3)</f>
        <v>543503.41000000038</v>
      </c>
      <c r="FP253" s="105">
        <f t="shared" ca="1" si="348"/>
        <v>9.3362995793498688E-2</v>
      </c>
      <c r="FQ253" s="86">
        <f t="shared" ca="1" si="349"/>
        <v>-658517.71000000124</v>
      </c>
      <c r="FR253" s="103">
        <f t="shared" ca="1" si="350"/>
        <v>-10.697007671755827</v>
      </c>
      <c r="FS253" s="23"/>
      <c r="FU253" s="37"/>
      <c r="FV253" s="37"/>
      <c r="FW253" s="37"/>
      <c r="FX253" s="37"/>
      <c r="FY253" s="37"/>
      <c r="FZ253" s="37"/>
      <c r="GA253" s="37"/>
      <c r="GB253" s="37"/>
      <c r="GC253" s="37"/>
      <c r="GD253" s="37"/>
      <c r="GE253" s="37"/>
      <c r="GF253" s="37"/>
      <c r="GG253" s="37"/>
    </row>
    <row r="254" spans="1:189" ht="15" customHeight="1" x14ac:dyDescent="0.25">
      <c r="A254">
        <f t="shared" ca="1" si="272"/>
        <v>1</v>
      </c>
      <c r="C254" s="30"/>
      <c r="D254" s="30"/>
      <c r="E254" s="30">
        <f t="shared" ca="1" si="352"/>
        <v>0</v>
      </c>
      <c r="F254" s="30"/>
      <c r="G254" s="30"/>
      <c r="H254" s="30"/>
      <c r="I254" s="30">
        <f t="shared" ca="1" si="351"/>
        <v>0</v>
      </c>
      <c r="J254" s="30">
        <f t="shared" ca="1" si="273"/>
        <v>0</v>
      </c>
      <c r="K254" s="4"/>
      <c r="L254" s="9"/>
      <c r="M254" s="10"/>
      <c r="N254" s="9"/>
      <c r="O254" s="11"/>
      <c r="P254" s="130" t="s">
        <v>131</v>
      </c>
      <c r="Q254" s="130"/>
      <c r="R254" s="12"/>
      <c r="S254" s="13"/>
      <c r="T254" s="84">
        <f ca="1">_xll.DBRW($B$3,$Q$37,$Q$38,$Q$40,$Q$41,$Q$42,$P254,T$2,T$4,T$3)</f>
        <v>5746156.9399999995</v>
      </c>
      <c r="U254" s="84">
        <f ca="1">_xll.DBRW($B$3,$Q$37,$Q$38,$Q$40,$Q$41,$Q$42,$P254,U$2,U$4,U$3)</f>
        <v>3107947.7299999995</v>
      </c>
      <c r="V254" s="85">
        <f t="shared" ca="1" si="274"/>
        <v>2638209.21</v>
      </c>
      <c r="W254" s="106">
        <f t="shared" ca="1" si="275"/>
        <v>0.84885893817783109</v>
      </c>
      <c r="X254" s="15">
        <f ca="1">_xll.DBRW($B$3,$Q$37,$Q$38,$Q$40,$Q$41,$Q$42,$P254,X$2,X$4,X$3)</f>
        <v>-2833591.8</v>
      </c>
      <c r="Y254" s="15">
        <f ca="1">_xll.DBRW($B$3,$Q$37,$Q$38,$Q$40,$Q$41,$Q$42,$P254,Y$2,Y$4,Y$3)</f>
        <v>-641035.56000000006</v>
      </c>
      <c r="Z254" s="15">
        <f ca="1">_xll.DBRW($B$3,$Q$37,$Q$38,$Q$40,$Q$41,$Q$42,$P254,Z$2,Z$4,Z$3)</f>
        <v>-516248.20999999996</v>
      </c>
      <c r="AA254" s="15">
        <f ca="1">_xll.DBRW($B$3,$Q$37,$Q$38,$Q$40,$Q$41,$Q$42,$P254,AA$2,AA$4,AA$3)</f>
        <v>-413844.22</v>
      </c>
      <c r="AB254" s="15">
        <f ca="1">_xll.DBRW($B$3,$Q$37,$Q$38,$Q$40,$Q$41,$Q$42,$P254,AB$2,AB$4,AB$3)</f>
        <v>-907860.95</v>
      </c>
      <c r="AC254" s="15">
        <f ca="1">_xll.DBRW($B$3,$Q$37,$Q$38,$Q$40,$Q$41,$Q$42,$P254,AC$2,AC$4,AC$3)</f>
        <v>-1464951.8</v>
      </c>
      <c r="AD254" s="15">
        <f ca="1">_xll.DBRW($B$3,$Q$37,$Q$38,$Q$40,$Q$41,$Q$42,$P254,AD$2,AD$4,AD$3)</f>
        <v>-352518.46</v>
      </c>
      <c r="AE254" s="15">
        <f ca="1">_xll.DBRW($B$3,$Q$37,$Q$38,$Q$40,$Q$41,$Q$42,$P254,AE$2,AE$4,AE$3)</f>
        <v>-326309.12000000005</v>
      </c>
      <c r="AF254" s="15">
        <f ca="1">_xll.DBRW($B$3,$Q$37,$Q$38,$Q$40,$Q$41,$Q$42,$P254,AF$2,AF$4,AF$3)</f>
        <v>-229437.16000000003</v>
      </c>
      <c r="AG254" s="15">
        <f ca="1">_xll.DBRW($B$3,$Q$37,$Q$38,$Q$40,$Q$41,$Q$42,$P254,AG$2,AG$4,AG$3)</f>
        <v>-466154.54</v>
      </c>
      <c r="AH254" s="15">
        <f t="shared" ca="1" si="276"/>
        <v>-1368639.9999999998</v>
      </c>
      <c r="AI254" s="15">
        <f t="shared" ca="1" si="277"/>
        <v>-288517.10000000003</v>
      </c>
      <c r="AJ254" s="15">
        <f t="shared" ca="1" si="278"/>
        <v>-189939.08999999991</v>
      </c>
      <c r="AK254" s="15">
        <f t="shared" ca="1" si="279"/>
        <v>-184407.05999999994</v>
      </c>
      <c r="AL254" s="15">
        <f t="shared" ca="1" si="280"/>
        <v>-441706.41</v>
      </c>
      <c r="AM254" s="20"/>
      <c r="AN254" s="16">
        <f ca="1">_xll.DBRW($B$3,$Q$37,$Q$38,$Q$40,$Q$41,$Q$42,$P254,AN$2,AN$4,AN$3)</f>
        <v>0.4931281601925756</v>
      </c>
      <c r="AO254" s="16">
        <f ca="1">_xll.DBRW($B$3,$Q$37,$Q$38,$Q$40,$Q$41,$Q$42,$P254,AO$2,AO$4,AO$3)</f>
        <v>0.47135664022251761</v>
      </c>
      <c r="AP254" s="17">
        <f t="shared" ca="1" si="281"/>
        <v>-2.1771519970057995</v>
      </c>
      <c r="AQ254" s="14">
        <f t="shared" ca="1" si="282"/>
        <v>-125102.57057029731</v>
      </c>
      <c r="AR254" s="18">
        <f ca="1">_xll.DBRW($B$3,$Q$37,$Q$38,$Q$40,$Q$41,$Q$42,$P254,AR$2,AR$4,AR$3)</f>
        <v>56806.548672566365</v>
      </c>
      <c r="AS254" s="19">
        <f ca="1">_xll.DBRW($B$3,$Q$37,$Q$38,$Q$40,$Q$41,$Q$42,$P254,AS$2,AS$4,AS$3)</f>
        <v>1.0307954456890627E-4</v>
      </c>
      <c r="AT254" s="18">
        <f ca="1">_xll.DBRW($B$3,$Q$37,$Q$38,$Q$40,$Q$41,$Q$42,$P254,AT$2,AT$4,AT$3)</f>
        <v>11.874384061564912</v>
      </c>
      <c r="AU254" s="15">
        <f ca="1">_xll.DBRW($B$3,$Q$37,$Q$38,$Q$40,$Q$41,$Q$42,$P254,AU$2,AU$4,AU$3)</f>
        <v>49.881428571428572</v>
      </c>
      <c r="AV254" s="15">
        <f ca="1">_xll.DBRW($B$3,$Q$37,$Q$38,$Q$40,$Q$41,$Q$42,$P254,AV$2,AV$4,AV$3)</f>
        <v>483912</v>
      </c>
      <c r="AW254" s="18">
        <f ca="1">_xll.DBRW($B$3,$Q$37,$Q$38,$Q$40,$Q$41,$Q$42,$P254,AW$2,AW$4,AW$3)</f>
        <v>29132.978025256038</v>
      </c>
      <c r="AX254" s="19">
        <f ca="1">_xll.DBRW($B$3,$Q$37,$Q$38,$Q$40,$Q$41,$Q$42,$P254,AX$2,AX$4,AX$3)</f>
        <v>6.7774930890731203E-5</v>
      </c>
      <c r="AY254" s="18">
        <f ca="1">_xll.DBRW($B$3,$Q$37,$Q$38,$Q$40,$Q$41,$Q$42,$P254,AY$2,AY$4,AY$3)</f>
        <v>4.1889418835190391</v>
      </c>
      <c r="AZ254" s="15">
        <f ca="1">_xll.DBRW($B$3,$Q$37,$Q$38,$Q$40,$Q$41,$Q$42,$P254,AZ$2,AZ$4,AZ$3)</f>
        <v>50.285000000000004</v>
      </c>
      <c r="BA254" s="15">
        <f ca="1">_xll.DBRW($B$3,$Q$37,$Q$38,$Q$40,$Q$41,$Q$42,$P254,BA$2,BA$4,BA$3)</f>
        <v>741941</v>
      </c>
      <c r="BB254" s="18">
        <f t="shared" ca="1" si="283"/>
        <v>27673.570647310327</v>
      </c>
      <c r="BC254" s="18">
        <f t="shared" ca="1" si="284"/>
        <v>3.5304613678175062E-5</v>
      </c>
      <c r="BD254" s="18">
        <f t="shared" ca="1" si="285"/>
        <v>7.6854421780458733</v>
      </c>
      <c r="BE254" s="15">
        <f t="shared" ca="1" si="286"/>
        <v>-1380397.2375601924</v>
      </c>
      <c r="BF254" s="15">
        <f t="shared" ca="1" si="287"/>
        <v>-1476045.2353972942</v>
      </c>
      <c r="BG254" s="15">
        <f t="shared" ca="1" si="288"/>
        <v>1833981.941478058</v>
      </c>
      <c r="BH254" s="15">
        <f t="shared" ca="1" si="289"/>
        <v>897357.96090913122</v>
      </c>
      <c r="BI254" s="15">
        <f t="shared" ca="1" si="290"/>
        <v>0</v>
      </c>
      <c r="BJ254" s="15">
        <f t="shared" ca="1" si="291"/>
        <v>-125102.57057029707</v>
      </c>
      <c r="BK254" s="15">
        <f t="shared" ca="1" si="292"/>
        <v>-1243537.4294297025</v>
      </c>
      <c r="BL254" s="15">
        <f t="shared" ca="1" si="293"/>
        <v>-1368639.9999999995</v>
      </c>
      <c r="BM254" s="16">
        <f ca="1">_xll.DBRW($B$3,$Q$37,$Q$38,$Q$40,$Q$41,$Q$42,$P254,BM$2,BM$4,BM$3)</f>
        <v>0.11155900660102752</v>
      </c>
      <c r="BN254" s="16">
        <f ca="1">_xll.DBRW($B$3,$Q$37,$Q$38,$Q$40,$Q$41,$Q$42,$P254,BN$2,BN$4,BN$3)</f>
        <v>0.11342483549425719</v>
      </c>
      <c r="BO254" s="17">
        <f t="shared" ca="1" si="294"/>
        <v>0.18658288932296707</v>
      </c>
      <c r="BP254" s="14">
        <f t="shared" ca="1" si="295"/>
        <v>10721.34564368421</v>
      </c>
      <c r="BQ254" s="15">
        <f ca="1">_xll.DBRW($B$3,$Q$37,$Q$38,$Q$40,$Q$41,$Q$42,$P254,BQ$2,BQ$4,BQ$3)</f>
        <v>1.3246944899072559</v>
      </c>
      <c r="BR254" s="15">
        <f ca="1">_xll.DBRW($B$3,$Q$37,$Q$38,$Q$40,$Q$41,$Q$42,$P254,BR$2,BR$4,BR$3)</f>
        <v>1</v>
      </c>
      <c r="BS254" s="15">
        <f ca="1">_xll.DBRW($B$3,$Q$37,$Q$38,$Q$40,$Q$41,$Q$42,$P254,BS$2,BS$4,BS$3)</f>
        <v>11.874384061564912</v>
      </c>
      <c r="BT254" s="15">
        <f ca="1">_xll.DBRW($B$3,$Q$37,$Q$38,$Q$40,$Q$41,$Q$42,$P254,BT$2,BT$4,BT$3)</f>
        <v>483912</v>
      </c>
      <c r="BU254" s="15">
        <f ca="1">_xll.DBRW($B$3,$Q$37,$Q$38,$Q$40,$Q$41,$Q$42,$P254,BU$2,BU$4,BU$3)</f>
        <v>483912</v>
      </c>
      <c r="BV254" s="15">
        <f ca="1">_xll.DBRW($B$3,$Q$37,$Q$38,$Q$40,$Q$41,$Q$42,$P254,BV$2,BV$4,BV$3)</f>
        <v>0.4751300440331509</v>
      </c>
      <c r="BW254" s="15">
        <f ca="1">_xll.DBRW($B$3,$Q$37,$Q$38,$Q$40,$Q$41,$Q$42,$P254,BW$2,BW$4,BW$3)</f>
        <v>1</v>
      </c>
      <c r="BX254" s="15">
        <f ca="1">_xll.DBRW($B$3,$Q$37,$Q$38,$Q$40,$Q$41,$Q$42,$P254,BX$2,BX$4,BX$3)</f>
        <v>4.1889418835190391</v>
      </c>
      <c r="BY254" s="15">
        <f ca="1">_xll.DBRW($B$3,$Q$37,$Q$38,$Q$40,$Q$41,$Q$42,$P254,BY$2,BY$4,BY$3)</f>
        <v>741941</v>
      </c>
      <c r="BZ254" s="15">
        <f ca="1">_xll.DBRW($B$3,$Q$37,$Q$38,$Q$40,$Q$41,$Q$42,$P254,BZ$2,BZ$4,BZ$3)</f>
        <v>741941</v>
      </c>
      <c r="CA254" s="15">
        <f t="shared" ca="1" si="296"/>
        <v>0.84956444587410496</v>
      </c>
      <c r="CB254" s="15">
        <f t="shared" ca="1" si="297"/>
        <v>0</v>
      </c>
      <c r="CC254" s="15">
        <f t="shared" ca="1" si="298"/>
        <v>7.6854421780458733</v>
      </c>
      <c r="CD254" s="15">
        <f t="shared" ca="1" si="299"/>
        <v>-411114.43013182987</v>
      </c>
      <c r="CE254" s="15">
        <f t="shared" ca="1" si="300"/>
        <v>0</v>
      </c>
      <c r="CF254" s="15">
        <f t="shared" ca="1" si="301"/>
        <v>414896.61315552733</v>
      </c>
      <c r="CG254" s="15">
        <f t="shared" ca="1" si="302"/>
        <v>6939.162619986746</v>
      </c>
      <c r="CH254" s="15">
        <f t="shared" ca="1" si="303"/>
        <v>0</v>
      </c>
      <c r="CI254" s="15">
        <f t="shared" ca="1" si="304"/>
        <v>10721.34564368421</v>
      </c>
      <c r="CJ254" s="15">
        <f t="shared" ca="1" si="305"/>
        <v>-299238.44564368424</v>
      </c>
      <c r="CK254" s="15">
        <f t="shared" ca="1" si="306"/>
        <v>-288517.10000000003</v>
      </c>
      <c r="CL254" s="16">
        <f ca="1">_xll.DBRW($B$3,$Q$37,$Q$38,$Q$40,$Q$41,$Q$42,$P254,CL$2,CL$4,CL$3)</f>
        <v>8.9842344264269264E-2</v>
      </c>
      <c r="CM254" s="16">
        <f ca="1">_xll.DBRW($B$3,$Q$37,$Q$38,$Q$40,$Q$41,$Q$42,$P254,CM$2,CM$4,CM$3)</f>
        <v>0.10499183009104214</v>
      </c>
      <c r="CN254" s="17">
        <f t="shared" ca="1" si="307"/>
        <v>1.5149485826772877</v>
      </c>
      <c r="CO254" s="14">
        <f t="shared" ca="1" si="308"/>
        <v>87051.32312094263</v>
      </c>
      <c r="CP254" s="15">
        <f ca="1">_xll.DBRW($B$3,$Q$37,$Q$38,$Q$40,$Q$41,$Q$42,$P254,CP$2,CP$4,CP$3)</f>
        <v>2.1819536737824028</v>
      </c>
      <c r="CQ254" s="15">
        <f ca="1">_xll.DBRW($B$3,$Q$37,$Q$38,$Q$40,$Q$41,$Q$42,$P254,CQ$2,CQ$4,CQ$3)</f>
        <v>0.48892995007356715</v>
      </c>
      <c r="CR254" s="15">
        <f ca="1">_xll.DBRW($B$3,$Q$37,$Q$38,$Q$40,$Q$41,$Q$42,$P254,CR$2,CR$4,CR$3)</f>
        <v>11.874384061564912</v>
      </c>
      <c r="CS254" s="15">
        <f ca="1">_xll.DBRW($B$3,$Q$37,$Q$38,$Q$40,$Q$41,$Q$42,$P254,CS$2,CS$4,CS$3)</f>
        <v>236599.07000000004</v>
      </c>
      <c r="CT254" s="15">
        <f ca="1">_xll.DBRW($B$3,$Q$37,$Q$38,$Q$40,$Q$41,$Q$42,$P254,CT$2,CT$4,CT$3)</f>
        <v>483912</v>
      </c>
      <c r="CU254" s="15">
        <f ca="1">_xll.DBRW($B$3,$Q$37,$Q$38,$Q$40,$Q$41,$Q$42,$P254,CU$2,CU$4,CU$3)</f>
        <v>0.91816580080208265</v>
      </c>
      <c r="CV254" s="15">
        <f ca="1">_xll.DBRW($B$3,$Q$37,$Q$38,$Q$40,$Q$41,$Q$42,$P254,CV$2,CV$4,CV$3)</f>
        <v>0.47900354610407025</v>
      </c>
      <c r="CW254" s="15">
        <f ca="1">_xll.DBRW($B$3,$Q$37,$Q$38,$Q$40,$Q$41,$Q$42,$P254,CW$2,CW$4,CW$3)</f>
        <v>4.1889418835190391</v>
      </c>
      <c r="CX254" s="15">
        <f ca="1">_xll.DBRW($B$3,$Q$37,$Q$38,$Q$40,$Q$41,$Q$42,$P254,CX$2,CX$4,CX$3)</f>
        <v>355392.37</v>
      </c>
      <c r="CY254" s="15">
        <f ca="1">_xll.DBRW($B$3,$Q$37,$Q$38,$Q$40,$Q$41,$Q$42,$P254,CY$2,CY$4,CY$3)</f>
        <v>741941</v>
      </c>
      <c r="CZ254" s="15">
        <f t="shared" ca="1" si="309"/>
        <v>1.2637878729803202</v>
      </c>
      <c r="DA254" s="15">
        <f t="shared" ca="1" si="310"/>
        <v>9.9264039694968997E-3</v>
      </c>
      <c r="DB254" s="15">
        <f t="shared" ca="1" si="311"/>
        <v>7.6854421780458733</v>
      </c>
      <c r="DC254" s="15">
        <f t="shared" ca="1" si="312"/>
        <v>-299011.03542442195</v>
      </c>
      <c r="DD254" s="15">
        <f t="shared" ca="1" si="313"/>
        <v>-10698.226187820959</v>
      </c>
      <c r="DE254" s="15">
        <f t="shared" ca="1" si="314"/>
        <v>334130.65864334174</v>
      </c>
      <c r="DF254" s="15">
        <f t="shared" ca="1" si="315"/>
        <v>62629.926089843793</v>
      </c>
      <c r="DG254" s="15">
        <f t="shared" ca="1" si="316"/>
        <v>0</v>
      </c>
      <c r="DH254" s="15">
        <f t="shared" ca="1" si="317"/>
        <v>87051.32312094263</v>
      </c>
      <c r="DI254" s="15">
        <f t="shared" ca="1" si="318"/>
        <v>-276990.41312094254</v>
      </c>
      <c r="DJ254" s="15">
        <f t="shared" ca="1" si="319"/>
        <v>-189939.08999999991</v>
      </c>
      <c r="DK254" s="16">
        <f ca="1">_xll.DBRW($B$3,$Q$37,$Q$38,$Q$40,$Q$41,$Q$42,$P254,DK$2,DK$4,DK$3)</f>
        <v>7.2021043685590674E-2</v>
      </c>
      <c r="DL254" s="16">
        <f ca="1">_xll.DBRW($B$3,$Q$37,$Q$38,$Q$40,$Q$41,$Q$42,$P254,DL$2,DL$4,DL$3)</f>
        <v>7.3822721593840984E-2</v>
      </c>
      <c r="DM254" s="17">
        <f t="shared" ca="1" si="320"/>
        <v>0.18016779082503098</v>
      </c>
      <c r="DN254" s="14">
        <f t="shared" ca="1" si="321"/>
        <v>10352.724016137217</v>
      </c>
      <c r="DO254" s="15">
        <f ca="1">_xll.DBRW($B$3,$Q$37,$Q$38,$Q$40,$Q$41,$Q$42,$P254,DO$2,DO$4,DO$3)</f>
        <v>1.0964213008345476</v>
      </c>
      <c r="DP254" s="15">
        <f ca="1">_xll.DBRW($B$3,$Q$37,$Q$38,$Q$40,$Q$41,$Q$42,$P254,DP$2,DP$4,DP$3)</f>
        <v>0.77999718957165765</v>
      </c>
      <c r="DQ254" s="15">
        <f ca="1">_xll.DBRW($B$3,$Q$37,$Q$38,$Q$40,$Q$41,$Q$42,$P254,DQ$2,DQ$4,DQ$3)</f>
        <v>11.874384061564912</v>
      </c>
      <c r="DR254" s="15">
        <f ca="1">_xll.DBRW($B$3,$Q$37,$Q$38,$Q$40,$Q$41,$Q$42,$P254,DR$2,DR$4,DR$3)</f>
        <v>377450</v>
      </c>
      <c r="DS254" s="15">
        <f ca="1">_xll.DBRW($B$3,$Q$37,$Q$38,$Q$40,$Q$41,$Q$42,$P254,DS$2,DS$4,DS$3)</f>
        <v>483912</v>
      </c>
      <c r="DT254" s="15">
        <f ca="1">_xll.DBRW($B$3,$Q$37,$Q$38,$Q$40,$Q$41,$Q$42,$P254,DT$2,DT$4,DT$3)</f>
        <v>0</v>
      </c>
      <c r="DU254" s="15">
        <f ca="1">_xll.DBRW($B$3,$Q$37,$Q$38,$Q$40,$Q$41,$Q$42,$P254,DU$2,DU$4,DU$3)</f>
        <v>0</v>
      </c>
      <c r="DV254" s="15">
        <f ca="1">_xll.DBRW($B$3,$Q$37,$Q$38,$Q$40,$Q$41,$Q$42,$P254,DV$2,DV$4,DV$3)</f>
        <v>4.1889418835190391</v>
      </c>
      <c r="DW254" s="15">
        <f ca="1">_xll.DBRW($B$3,$Q$37,$Q$38,$Q$40,$Q$41,$Q$42,$P254,DW$2,DW$4,DW$3)</f>
        <v>0</v>
      </c>
      <c r="DX254" s="15">
        <f ca="1">_xll.DBRW($B$3,$Q$37,$Q$38,$Q$40,$Q$41,$Q$42,$P254,DX$2,DX$4,DX$3)</f>
        <v>741941</v>
      </c>
      <c r="DY254" s="15">
        <f t="shared" ca="1" si="322"/>
        <v>1.0964213008345476</v>
      </c>
      <c r="DZ254" s="15">
        <f t="shared" ca="1" si="323"/>
        <v>0.77999718957165765</v>
      </c>
      <c r="EA254" s="15">
        <f t="shared" ca="1" si="324"/>
        <v>7.6854421780458733</v>
      </c>
      <c r="EB254" s="15">
        <f t="shared" ca="1" si="325"/>
        <v>0</v>
      </c>
      <c r="EC254" s="15">
        <f t="shared" ca="1" si="326"/>
        <v>0</v>
      </c>
      <c r="ED254" s="15">
        <f t="shared" ca="1" si="327"/>
        <v>267851.85716060892</v>
      </c>
      <c r="EE254" s="15">
        <f t="shared" ca="1" si="328"/>
        <v>0</v>
      </c>
      <c r="EF254" s="15">
        <f t="shared" ca="1" si="329"/>
        <v>-257499.13314447171</v>
      </c>
      <c r="EG254" s="15">
        <f t="shared" ca="1" si="330"/>
        <v>10352.724016137217</v>
      </c>
      <c r="EH254" s="15">
        <f t="shared" ca="1" si="331"/>
        <v>-194759.78401613716</v>
      </c>
      <c r="EI254" s="15">
        <f t="shared" ca="1" si="332"/>
        <v>-184407.05999999994</v>
      </c>
      <c r="EJ254" s="16">
        <f ca="1">_xll.DBRW($B$3,$Q$37,$Q$38,$Q$40,$Q$41,$Q$42,$P254,EJ$2,EJ$4,EJ$3)</f>
        <v>0.15799445777058779</v>
      </c>
      <c r="EK254" s="16">
        <f ca="1">_xll.DBRW($B$3,$Q$37,$Q$38,$Q$40,$Q$41,$Q$42,$P254,EK$2,EK$4,EK$3)</f>
        <v>0.14998789571020232</v>
      </c>
      <c r="EL254" s="17">
        <f t="shared" ca="1" si="333"/>
        <v>-0.80065620603854692</v>
      </c>
      <c r="EM254" s="14">
        <f t="shared" ca="1" si="334"/>
        <v>-46006.962148824707</v>
      </c>
      <c r="EN254" s="15">
        <f ca="1">_xll.DBRW($B$3,$Q$37,$Q$38,$Q$40,$Q$41,$Q$42,$P254,EN$2,EN$4,EN$3)</f>
        <v>1.8760868711666583</v>
      </c>
      <c r="EO254" s="15">
        <f ca="1">_xll.DBRW($B$3,$Q$37,$Q$38,$Q$40,$Q$41,$Q$42,$P254,EO$2,EO$4,EO$3)</f>
        <v>1</v>
      </c>
      <c r="EP254" s="15">
        <f ca="1">_xll.DBRW($B$3,$Q$37,$Q$38,$Q$40,$Q$41,$Q$42,$P254,EP$2,EP$4,EP$3)</f>
        <v>11.874384061564912</v>
      </c>
      <c r="EQ254" s="15">
        <f ca="1">_xll.DBRW($B$3,$Q$37,$Q$38,$Q$40,$Q$41,$Q$42,$P254,EQ$2,EQ$4,EQ$3)</f>
        <v>483912</v>
      </c>
      <c r="ER254" s="15">
        <f ca="1">_xll.DBRW($B$3,$Q$37,$Q$38,$Q$40,$Q$41,$Q$42,$P254,ER$2,ER$4,ER$3)</f>
        <v>483912</v>
      </c>
      <c r="ES254" s="15">
        <f ca="1">_xll.DBRW($B$3,$Q$37,$Q$38,$Q$40,$Q$41,$Q$42,$P254,ES$2,ES$4,ES$3)</f>
        <v>0.62829057836135216</v>
      </c>
      <c r="ET254" s="15">
        <f ca="1">_xll.DBRW($B$3,$Q$37,$Q$38,$Q$40,$Q$41,$Q$42,$P254,ET$2,ET$4,ET$3)</f>
        <v>1</v>
      </c>
      <c r="EU254" s="15">
        <f ca="1">_xll.DBRW($B$3,$Q$37,$Q$38,$Q$40,$Q$41,$Q$42,$P254,EU$2,EU$4,EU$3)</f>
        <v>4.1889418835190391</v>
      </c>
      <c r="EV254" s="15">
        <f ca="1">_xll.DBRW($B$3,$Q$37,$Q$38,$Q$40,$Q$41,$Q$42,$P254,EV$2,EV$4,EV$3)</f>
        <v>741941</v>
      </c>
      <c r="EW254" s="15">
        <f ca="1">_xll.DBRW($B$3,$Q$37,$Q$38,$Q$40,$Q$41,$Q$42,$P254,EW$2,EW$4,EW$3)</f>
        <v>741941</v>
      </c>
      <c r="EX254" s="15">
        <f t="shared" ca="1" si="335"/>
        <v>1.2477962928053061</v>
      </c>
      <c r="EY254" s="15">
        <f t="shared" ca="1" si="336"/>
        <v>0</v>
      </c>
      <c r="EZ254" s="15">
        <f t="shared" ca="1" si="337"/>
        <v>7.6854421780458733</v>
      </c>
      <c r="FA254" s="15">
        <f t="shared" ca="1" si="338"/>
        <v>-603823.59964400134</v>
      </c>
      <c r="FB254" s="15">
        <f t="shared" ca="1" si="339"/>
        <v>0</v>
      </c>
      <c r="FC254" s="15">
        <f t="shared" ca="1" si="340"/>
        <v>587593.66386969155</v>
      </c>
      <c r="FD254" s="15">
        <f t="shared" ca="1" si="341"/>
        <v>-29777.026374514913</v>
      </c>
      <c r="FE254" s="15">
        <f t="shared" ca="1" si="342"/>
        <v>0</v>
      </c>
      <c r="FF254" s="15">
        <f t="shared" ca="1" si="343"/>
        <v>-46006.962148824707</v>
      </c>
      <c r="FG254" s="15">
        <f t="shared" ca="1" si="344"/>
        <v>-395699.44785117527</v>
      </c>
      <c r="FH254" s="15">
        <f t="shared" ca="1" si="345"/>
        <v>-441706.41</v>
      </c>
      <c r="FI254" s="20"/>
      <c r="FJ254" s="85">
        <f t="shared" ca="1" si="346"/>
        <v>-2410225.5200616419</v>
      </c>
      <c r="FK254" s="21"/>
      <c r="FL254" s="22"/>
      <c r="FM254" s="104">
        <f ca="1">_xll.DBRW($B$3,$Q$37,$Q$38,$Q$40,$Q$41,$Q$42,$P254,FM$2,FM$4,FM$3)</f>
        <v>433576.1999999996</v>
      </c>
      <c r="FN254" s="105">
        <f t="shared" ca="1" si="347"/>
        <v>7.5454987485949115E-2</v>
      </c>
      <c r="FO254" s="104">
        <f ca="1">_xll.DBRW($B$3,$Q$37,$Q$38,$Q$40,$Q$41,$Q$42,$P254,FO$2,FO$4,FO$3)</f>
        <v>268576.64999999997</v>
      </c>
      <c r="FP254" s="105">
        <f t="shared" ca="1" si="348"/>
        <v>8.6416076888139945E-2</v>
      </c>
      <c r="FQ254" s="86">
        <f t="shared" ca="1" si="349"/>
        <v>164999.54999999964</v>
      </c>
      <c r="FR254" s="103">
        <f t="shared" ca="1" si="350"/>
        <v>-1.0961089402190829</v>
      </c>
      <c r="FS254" s="23"/>
      <c r="FU254" s="37"/>
      <c r="FV254" s="37"/>
      <c r="FW254" s="37"/>
      <c r="FX254" s="37"/>
      <c r="FY254" s="37"/>
      <c r="FZ254" s="37"/>
      <c r="GA254" s="37"/>
      <c r="GB254" s="37"/>
      <c r="GC254" s="37"/>
      <c r="GD254" s="37"/>
      <c r="GE254" s="37"/>
      <c r="GF254" s="37"/>
      <c r="GG254" s="37"/>
    </row>
    <row r="255" spans="1:189" ht="15" customHeight="1" x14ac:dyDescent="0.25">
      <c r="A255">
        <f t="shared" ca="1" si="272"/>
        <v>1</v>
      </c>
      <c r="C255" s="30"/>
      <c r="D255" s="30"/>
      <c r="E255" s="30">
        <f t="shared" ca="1" si="352"/>
        <v>0</v>
      </c>
      <c r="F255" s="30"/>
      <c r="G255" s="30"/>
      <c r="H255" s="30"/>
      <c r="I255" s="30">
        <f t="shared" ca="1" si="351"/>
        <v>0</v>
      </c>
      <c r="J255" s="30">
        <f t="shared" ca="1" si="273"/>
        <v>0</v>
      </c>
      <c r="K255" s="4"/>
      <c r="L255" s="9"/>
      <c r="M255" s="10"/>
      <c r="N255" s="9"/>
      <c r="O255" s="11"/>
      <c r="P255" s="130" t="s">
        <v>204</v>
      </c>
      <c r="Q255" s="130"/>
      <c r="R255" s="12"/>
      <c r="S255" s="13"/>
      <c r="T255" s="84">
        <f ca="1">_xll.DBRW($B$3,$Q$37,$Q$38,$Q$40,$Q$41,$Q$42,$P255,T$2,T$4,T$3)</f>
        <v>5590805.1699999999</v>
      </c>
      <c r="U255" s="84">
        <f ca="1">_xll.DBRW($B$3,$Q$37,$Q$38,$Q$40,$Q$41,$Q$42,$P255,U$2,U$4,U$3)</f>
        <v>2916739.1799999997</v>
      </c>
      <c r="V255" s="85">
        <f t="shared" ca="1" si="274"/>
        <v>2674065.9900000002</v>
      </c>
      <c r="W255" s="106">
        <f t="shared" ca="1" si="275"/>
        <v>0.91679983192737879</v>
      </c>
      <c r="X255" s="15">
        <f ca="1">_xll.DBRW($B$3,$Q$37,$Q$38,$Q$40,$Q$41,$Q$42,$P255,X$2,X$4,X$3)</f>
        <v>-2171036.14</v>
      </c>
      <c r="Y255" s="15">
        <f ca="1">_xll.DBRW($B$3,$Q$37,$Q$38,$Q$40,$Q$41,$Q$42,$P255,Y$2,Y$4,Y$3)</f>
        <v>-553830.81000000006</v>
      </c>
      <c r="Z255" s="15">
        <f ca="1">_xll.DBRW($B$3,$Q$37,$Q$38,$Q$40,$Q$41,$Q$42,$P255,Z$2,Z$4,Z$3)</f>
        <v>-402412.41999999993</v>
      </c>
      <c r="AA255" s="15">
        <f ca="1">_xll.DBRW($B$3,$Q$37,$Q$38,$Q$40,$Q$41,$Q$42,$P255,AA$2,AA$4,AA$3)</f>
        <v>-411784.06</v>
      </c>
      <c r="AB255" s="15">
        <f ca="1">_xll.DBRW($B$3,$Q$37,$Q$38,$Q$40,$Q$41,$Q$42,$P255,AB$2,AB$4,AB$3)</f>
        <v>-1101662.25</v>
      </c>
      <c r="AC255" s="15">
        <f ca="1">_xll.DBRW($B$3,$Q$37,$Q$38,$Q$40,$Q$41,$Q$42,$P255,AC$2,AC$4,AC$3)</f>
        <v>-1085795.2400000002</v>
      </c>
      <c r="AD255" s="15">
        <f ca="1">_xll.DBRW($B$3,$Q$37,$Q$38,$Q$40,$Q$41,$Q$42,$P255,AD$2,AD$4,AD$3)</f>
        <v>-263200.56</v>
      </c>
      <c r="AE255" s="15">
        <f ca="1">_xll.DBRW($B$3,$Q$37,$Q$38,$Q$40,$Q$41,$Q$42,$P255,AE$2,AE$4,AE$3)</f>
        <v>-236110.57999999996</v>
      </c>
      <c r="AF255" s="15">
        <f ca="1">_xll.DBRW($B$3,$Q$37,$Q$38,$Q$40,$Q$41,$Q$42,$P255,AF$2,AF$4,AF$3)</f>
        <v>-179345.92000000001</v>
      </c>
      <c r="AG255" s="15">
        <f ca="1">_xll.DBRW($B$3,$Q$37,$Q$38,$Q$40,$Q$41,$Q$42,$P255,AG$2,AG$4,AG$3)</f>
        <v>-633987.60999999987</v>
      </c>
      <c r="AH255" s="15">
        <f t="shared" ca="1" si="276"/>
        <v>-1085240.8999999999</v>
      </c>
      <c r="AI255" s="15">
        <f t="shared" ca="1" si="277"/>
        <v>-290630.25000000006</v>
      </c>
      <c r="AJ255" s="15">
        <f t="shared" ca="1" si="278"/>
        <v>-166301.83999999997</v>
      </c>
      <c r="AK255" s="15">
        <f t="shared" ca="1" si="279"/>
        <v>-232438.13999999998</v>
      </c>
      <c r="AL255" s="15">
        <f t="shared" ca="1" si="280"/>
        <v>-467674.64000000013</v>
      </c>
      <c r="AM255" s="20"/>
      <c r="AN255" s="16">
        <f ca="1">_xll.DBRW($B$3,$Q$37,$Q$38,$Q$40,$Q$41,$Q$42,$P255,AN$2,AN$4,AN$3)</f>
        <v>0.38832262509337279</v>
      </c>
      <c r="AO255" s="16">
        <f ca="1">_xll.DBRW($B$3,$Q$37,$Q$38,$Q$40,$Q$41,$Q$42,$P255,AO$2,AO$4,AO$3)</f>
        <v>0.37226339860803059</v>
      </c>
      <c r="AP255" s="17">
        <f t="shared" ca="1" si="281"/>
        <v>-1.6059226485342193</v>
      </c>
      <c r="AQ255" s="14">
        <f t="shared" ca="1" si="282"/>
        <v>-89784.006460451754</v>
      </c>
      <c r="AR255" s="18">
        <f ca="1">_xll.DBRW($B$3,$Q$37,$Q$38,$Q$40,$Q$41,$Q$42,$P255,AR$2,AR$4,AR$3)</f>
        <v>42444.49931573803</v>
      </c>
      <c r="AS255" s="19">
        <f ca="1">_xll.DBRW($B$3,$Q$37,$Q$38,$Q$40,$Q$41,$Q$42,$P255,AS$2,AS$4,AS$3)</f>
        <v>1.0476233389588898E-4</v>
      </c>
      <c r="AT255" s="18">
        <f ca="1">_xll.DBRW($B$3,$Q$37,$Q$38,$Q$40,$Q$41,$Q$42,$P255,AT$2,AT$4,AT$3)</f>
        <v>11.450748738346086</v>
      </c>
      <c r="AU255" s="15">
        <f ca="1">_xll.DBRW($B$3,$Q$37,$Q$38,$Q$40,$Q$41,$Q$42,$P255,AU$2,AU$4,AU$3)</f>
        <v>51.15</v>
      </c>
      <c r="AV255" s="15">
        <f ca="1">_xll.DBRW($B$3,$Q$37,$Q$38,$Q$40,$Q$41,$Q$42,$P255,AV$2,AV$4,AV$3)</f>
        <v>488248</v>
      </c>
      <c r="AW255" s="18">
        <f ca="1">_xll.DBRW($B$3,$Q$37,$Q$38,$Q$40,$Q$41,$Q$42,$P255,AW$2,AW$4,AW$3)</f>
        <v>20776.793723689254</v>
      </c>
      <c r="AX255" s="19">
        <f ca="1">_xll.DBRW($B$3,$Q$37,$Q$38,$Q$40,$Q$41,$Q$42,$P255,AX$2,AX$4,AX$3)</f>
        <v>7.0963300323041871E-5</v>
      </c>
      <c r="AY255" s="18">
        <f ca="1">_xll.DBRW($B$3,$Q$37,$Q$38,$Q$40,$Q$41,$Q$42,$P255,AY$2,AY$4,AY$3)</f>
        <v>3.9606092306605993</v>
      </c>
      <c r="AZ255" s="15">
        <f ca="1">_xll.DBRW($B$3,$Q$37,$Q$38,$Q$40,$Q$41,$Q$42,$P255,AZ$2,AZ$4,AZ$3)</f>
        <v>52.259999999999991</v>
      </c>
      <c r="BA255" s="15">
        <f ca="1">_xll.DBRW($B$3,$Q$37,$Q$38,$Q$40,$Q$41,$Q$42,$P255,BA$2,BA$4,BA$3)</f>
        <v>736437</v>
      </c>
      <c r="BB255" s="18">
        <f t="shared" ca="1" si="283"/>
        <v>21667.705592048776</v>
      </c>
      <c r="BC255" s="18">
        <f t="shared" ca="1" si="284"/>
        <v>3.3799033572847105E-5</v>
      </c>
      <c r="BD255" s="18">
        <f t="shared" ca="1" si="285"/>
        <v>7.4901395076854858</v>
      </c>
      <c r="BE255" s="15">
        <f t="shared" ca="1" si="286"/>
        <v>-1108303.1410332948</v>
      </c>
      <c r="BF255" s="15">
        <f t="shared" ca="1" si="287"/>
        <v>-1034040.4554140806</v>
      </c>
      <c r="BG255" s="15">
        <f t="shared" ca="1" si="288"/>
        <v>1420113.5608164384</v>
      </c>
      <c r="BH255" s="15">
        <f t="shared" ca="1" si="289"/>
        <v>632446.02917048545</v>
      </c>
      <c r="BI255" s="15">
        <f t="shared" ca="1" si="290"/>
        <v>0</v>
      </c>
      <c r="BJ255" s="15">
        <f t="shared" ca="1" si="291"/>
        <v>-89784.006460451754</v>
      </c>
      <c r="BK255" s="15">
        <f t="shared" ca="1" si="292"/>
        <v>-995456.89353954815</v>
      </c>
      <c r="BL255" s="15">
        <f t="shared" ca="1" si="293"/>
        <v>-1085240.8999999999</v>
      </c>
      <c r="BM255" s="16">
        <f ca="1">_xll.DBRW($B$3,$Q$37,$Q$38,$Q$40,$Q$41,$Q$42,$P255,BM$2,BM$4,BM$3)</f>
        <v>9.9061010562813093E-2</v>
      </c>
      <c r="BN255" s="16">
        <f ca="1">_xll.DBRW($B$3,$Q$37,$Q$38,$Q$40,$Q$41,$Q$42,$P255,BN$2,BN$4,BN$3)</f>
        <v>9.0237948529905923E-2</v>
      </c>
      <c r="BO255" s="17">
        <f t="shared" ca="1" si="294"/>
        <v>-0.88230620329071696</v>
      </c>
      <c r="BP255" s="14">
        <f t="shared" ca="1" si="295"/>
        <v>-49328.020828808076</v>
      </c>
      <c r="BQ255" s="15">
        <f ca="1">_xll.DBRW($B$3,$Q$37,$Q$38,$Q$40,$Q$41,$Q$42,$P255,BQ$2,BQ$4,BQ$3)</f>
        <v>1.1343227417214203</v>
      </c>
      <c r="BR255" s="15">
        <f ca="1">_xll.DBRW($B$3,$Q$37,$Q$38,$Q$40,$Q$41,$Q$42,$P255,BR$2,BR$4,BR$3)</f>
        <v>1</v>
      </c>
      <c r="BS255" s="15">
        <f ca="1">_xll.DBRW($B$3,$Q$37,$Q$38,$Q$40,$Q$41,$Q$42,$P255,BS$2,BS$4,BS$3)</f>
        <v>11.450748738346086</v>
      </c>
      <c r="BT255" s="15">
        <f ca="1">_xll.DBRW($B$3,$Q$37,$Q$38,$Q$40,$Q$41,$Q$42,$P255,BT$2,BT$4,BT$3)</f>
        <v>488248</v>
      </c>
      <c r="BU255" s="15">
        <f ca="1">_xll.DBRW($B$3,$Q$37,$Q$38,$Q$40,$Q$41,$Q$42,$P255,BU$2,BU$4,BU$3)</f>
        <v>488248</v>
      </c>
      <c r="BV255" s="15">
        <f ca="1">_xll.DBRW($B$3,$Q$37,$Q$38,$Q$40,$Q$41,$Q$42,$P255,BV$2,BV$4,BV$3)</f>
        <v>0.35739725190342148</v>
      </c>
      <c r="BW255" s="15">
        <f ca="1">_xll.DBRW($B$3,$Q$37,$Q$38,$Q$40,$Q$41,$Q$42,$P255,BW$2,BW$4,BW$3)</f>
        <v>1</v>
      </c>
      <c r="BX255" s="15">
        <f ca="1">_xll.DBRW($B$3,$Q$37,$Q$38,$Q$40,$Q$41,$Q$42,$P255,BX$2,BX$4,BX$3)</f>
        <v>3.9606092306605993</v>
      </c>
      <c r="BY255" s="15">
        <f ca="1">_xll.DBRW($B$3,$Q$37,$Q$38,$Q$40,$Q$41,$Q$42,$P255,BY$2,BY$4,BY$3)</f>
        <v>736437</v>
      </c>
      <c r="BZ255" s="15">
        <f ca="1">_xll.DBRW($B$3,$Q$37,$Q$38,$Q$40,$Q$41,$Q$42,$P255,BZ$2,BZ$4,BZ$3)</f>
        <v>736437</v>
      </c>
      <c r="CA255" s="15">
        <f t="shared" ca="1" si="296"/>
        <v>0.77692548981799892</v>
      </c>
      <c r="CB255" s="15">
        <f t="shared" ca="1" si="297"/>
        <v>0</v>
      </c>
      <c r="CC255" s="15">
        <f t="shared" ca="1" si="298"/>
        <v>7.4901395076854858</v>
      </c>
      <c r="CD255" s="15">
        <f t="shared" ca="1" si="299"/>
        <v>-379332.31655265833</v>
      </c>
      <c r="CE255" s="15">
        <f t="shared" ca="1" si="300"/>
        <v>0</v>
      </c>
      <c r="CF255" s="15">
        <f t="shared" ca="1" si="301"/>
        <v>362270.63621287863</v>
      </c>
      <c r="CG255" s="15">
        <f t="shared" ca="1" si="302"/>
        <v>-32266.340489028371</v>
      </c>
      <c r="CH255" s="15">
        <f t="shared" ca="1" si="303"/>
        <v>0</v>
      </c>
      <c r="CI255" s="15">
        <f t="shared" ca="1" si="304"/>
        <v>-49328.020828808076</v>
      </c>
      <c r="CJ255" s="15">
        <f t="shared" ca="1" si="305"/>
        <v>-241302.22917119198</v>
      </c>
      <c r="CK255" s="15">
        <f t="shared" ca="1" si="306"/>
        <v>-290630.25000000006</v>
      </c>
      <c r="CL255" s="16">
        <f ca="1">_xll.DBRW($B$3,$Q$37,$Q$38,$Q$40,$Q$41,$Q$42,$P255,CL$2,CL$4,CL$3)</f>
        <v>7.197754308437114E-2</v>
      </c>
      <c r="CM255" s="16">
        <f ca="1">_xll.DBRW($B$3,$Q$37,$Q$38,$Q$40,$Q$41,$Q$42,$P255,CM$2,CM$4,CM$3)</f>
        <v>8.0950186296739765E-2</v>
      </c>
      <c r="CN255" s="17">
        <f t="shared" ca="1" si="307"/>
        <v>0.89726432123686251</v>
      </c>
      <c r="CO255" s="14">
        <f t="shared" ca="1" si="308"/>
        <v>50164.300060275913</v>
      </c>
      <c r="CP255" s="15">
        <f ca="1">_xll.DBRW($B$3,$Q$37,$Q$38,$Q$40,$Q$41,$Q$42,$P255,CP$2,CP$4,CP$3)</f>
        <v>3.0557697211422812</v>
      </c>
      <c r="CQ255" s="15">
        <f ca="1">_xll.DBRW($B$3,$Q$37,$Q$38,$Q$40,$Q$41,$Q$42,$P255,CQ$2,CQ$4,CQ$3)</f>
        <v>0.2697182169717029</v>
      </c>
      <c r="CR255" s="15">
        <f ca="1">_xll.DBRW($B$3,$Q$37,$Q$38,$Q$40,$Q$41,$Q$42,$P255,CR$2,CR$4,CR$3)</f>
        <v>11.450748738346086</v>
      </c>
      <c r="CS255" s="15">
        <f ca="1">_xll.DBRW($B$3,$Q$37,$Q$38,$Q$40,$Q$41,$Q$42,$P255,CS$2,CS$4,CS$3)</f>
        <v>131689.38</v>
      </c>
      <c r="CT255" s="15">
        <f ca="1">_xll.DBRW($B$3,$Q$37,$Q$38,$Q$40,$Q$41,$Q$42,$P255,CT$2,CT$4,CT$3)</f>
        <v>488248</v>
      </c>
      <c r="CU255" s="15">
        <f ca="1">_xll.DBRW($B$3,$Q$37,$Q$38,$Q$40,$Q$41,$Q$42,$P255,CU$2,CU$4,CU$3)</f>
        <v>1.5588929437802959</v>
      </c>
      <c r="CV255" s="15">
        <f ca="1">_xll.DBRW($B$3,$Q$37,$Q$38,$Q$40,$Q$41,$Q$42,$P255,CV$2,CV$4,CV$3)</f>
        <v>0.20566649964626979</v>
      </c>
      <c r="CW255" s="15">
        <f ca="1">_xll.DBRW($B$3,$Q$37,$Q$38,$Q$40,$Q$41,$Q$42,$P255,CW$2,CW$4,CW$3)</f>
        <v>3.9606092306605993</v>
      </c>
      <c r="CX255" s="15">
        <f ca="1">_xll.DBRW($B$3,$Q$37,$Q$38,$Q$40,$Q$41,$Q$42,$P255,CX$2,CX$4,CX$3)</f>
        <v>151460.41999999998</v>
      </c>
      <c r="CY255" s="15">
        <f ca="1">_xll.DBRW($B$3,$Q$37,$Q$38,$Q$40,$Q$41,$Q$42,$P255,CY$2,CY$4,CY$3)</f>
        <v>736437</v>
      </c>
      <c r="CZ255" s="15">
        <f t="shared" ca="1" si="309"/>
        <v>1.4968767773619853</v>
      </c>
      <c r="DA255" s="15">
        <f t="shared" ca="1" si="310"/>
        <v>6.4051717325433105E-2</v>
      </c>
      <c r="DB255" s="15">
        <f t="shared" ca="1" si="311"/>
        <v>7.4901395076854858</v>
      </c>
      <c r="DC255" s="15">
        <f t="shared" ca="1" si="312"/>
        <v>-197122.77474719789</v>
      </c>
      <c r="DD255" s="15">
        <f t="shared" ca="1" si="313"/>
        <v>-125325.25529638899</v>
      </c>
      <c r="DE255" s="15">
        <f t="shared" ca="1" si="314"/>
        <v>263225.15970782505</v>
      </c>
      <c r="DF255" s="15">
        <f t="shared" ca="1" si="315"/>
        <v>109387.17039603775</v>
      </c>
      <c r="DG255" s="15">
        <f t="shared" ca="1" si="316"/>
        <v>0</v>
      </c>
      <c r="DH255" s="15">
        <f t="shared" ca="1" si="317"/>
        <v>50164.300060275942</v>
      </c>
      <c r="DI255" s="15">
        <f t="shared" ca="1" si="318"/>
        <v>-216466.14006027588</v>
      </c>
      <c r="DJ255" s="15">
        <f t="shared" ca="1" si="319"/>
        <v>-166301.83999999994</v>
      </c>
      <c r="DK255" s="16">
        <f ca="1">_xll.DBRW($B$3,$Q$37,$Q$38,$Q$40,$Q$41,$Q$42,$P255,DK$2,DK$4,DK$3)</f>
        <v>7.3653802534492538E-2</v>
      </c>
      <c r="DL255" s="16">
        <f ca="1">_xll.DBRW($B$3,$Q$37,$Q$38,$Q$40,$Q$41,$Q$42,$P255,DL$2,DL$4,DL$3)</f>
        <v>6.1488501004741888E-2</v>
      </c>
      <c r="DM255" s="17">
        <f t="shared" ca="1" si="320"/>
        <v>-1.2165301529750649</v>
      </c>
      <c r="DN255" s="14">
        <f t="shared" ca="1" si="321"/>
        <v>-68013.830687138863</v>
      </c>
      <c r="DO255" s="15">
        <f ca="1">_xll.DBRW($B$3,$Q$37,$Q$38,$Q$40,$Q$41,$Q$42,$P255,DO$2,DO$4,DO$3)</f>
        <v>1.0146713155754872</v>
      </c>
      <c r="DP255" s="15">
        <f ca="1">_xll.DBRW($B$3,$Q$37,$Q$38,$Q$40,$Q$41,$Q$42,$P255,DP$2,DP$4,DP$3)</f>
        <v>0.83119644115285674</v>
      </c>
      <c r="DQ255" s="15">
        <f ca="1">_xll.DBRW($B$3,$Q$37,$Q$38,$Q$40,$Q$41,$Q$42,$P255,DQ$2,DQ$4,DQ$3)</f>
        <v>11.450748738346086</v>
      </c>
      <c r="DR255" s="15">
        <f ca="1">_xll.DBRW($B$3,$Q$37,$Q$38,$Q$40,$Q$41,$Q$42,$P255,DR$2,DR$4,DR$3)</f>
        <v>405830</v>
      </c>
      <c r="DS255" s="15">
        <f ca="1">_xll.DBRW($B$3,$Q$37,$Q$38,$Q$40,$Q$41,$Q$42,$P255,DS$2,DS$4,DS$3)</f>
        <v>488248</v>
      </c>
      <c r="DT255" s="15">
        <f ca="1">_xll.DBRW($B$3,$Q$37,$Q$38,$Q$40,$Q$41,$Q$42,$P255,DT$2,DT$4,DT$3)</f>
        <v>0</v>
      </c>
      <c r="DU255" s="15">
        <f ca="1">_xll.DBRW($B$3,$Q$37,$Q$38,$Q$40,$Q$41,$Q$42,$P255,DU$2,DU$4,DU$3)</f>
        <v>0</v>
      </c>
      <c r="DV255" s="15">
        <f ca="1">_xll.DBRW($B$3,$Q$37,$Q$38,$Q$40,$Q$41,$Q$42,$P255,DV$2,DV$4,DV$3)</f>
        <v>3.9606092306605993</v>
      </c>
      <c r="DW255" s="15">
        <f ca="1">_xll.DBRW($B$3,$Q$37,$Q$38,$Q$40,$Q$41,$Q$42,$P255,DW$2,DW$4,DW$3)</f>
        <v>0</v>
      </c>
      <c r="DX255" s="15">
        <f ca="1">_xll.DBRW($B$3,$Q$37,$Q$38,$Q$40,$Q$41,$Q$42,$P255,DX$2,DX$4,DX$3)</f>
        <v>736437</v>
      </c>
      <c r="DY255" s="15">
        <f t="shared" ca="1" si="322"/>
        <v>1.0146713155754872</v>
      </c>
      <c r="DZ255" s="15">
        <f t="shared" ca="1" si="323"/>
        <v>0.83119644115285674</v>
      </c>
      <c r="EA255" s="15">
        <f t="shared" ca="1" si="324"/>
        <v>7.4901395076854858</v>
      </c>
      <c r="EB255" s="15">
        <f t="shared" ca="1" si="325"/>
        <v>0</v>
      </c>
      <c r="EC255" s="15">
        <f t="shared" ca="1" si="326"/>
        <v>0</v>
      </c>
      <c r="ED255" s="15">
        <f t="shared" ca="1" si="327"/>
        <v>269355.31701192679</v>
      </c>
      <c r="EE255" s="15">
        <f t="shared" ca="1" si="328"/>
        <v>0</v>
      </c>
      <c r="EF255" s="15">
        <f t="shared" ca="1" si="329"/>
        <v>-337369.14769906568</v>
      </c>
      <c r="EG255" s="15">
        <f t="shared" ca="1" si="330"/>
        <v>-68013.830687138892</v>
      </c>
      <c r="EH255" s="15">
        <f t="shared" ca="1" si="331"/>
        <v>-164424.30931286112</v>
      </c>
      <c r="EI255" s="15">
        <f t="shared" ca="1" si="332"/>
        <v>-232438.14</v>
      </c>
      <c r="EJ255" s="16">
        <f ca="1">_xll.DBRW($B$3,$Q$37,$Q$38,$Q$40,$Q$41,$Q$42,$P255,EJ$2,EJ$4,EJ$3)</f>
        <v>0.19704894313103027</v>
      </c>
      <c r="EK255" s="16">
        <f ca="1">_xll.DBRW($B$3,$Q$37,$Q$38,$Q$40,$Q$41,$Q$42,$P255,EK$2,EK$4,EK$3)</f>
        <v>0.21736177658504247</v>
      </c>
      <c r="EL255" s="17">
        <f t="shared" ca="1" si="333"/>
        <v>2.0312833454012189</v>
      </c>
      <c r="EM255" s="14">
        <f t="shared" ca="1" si="334"/>
        <v>113565.09429204033</v>
      </c>
      <c r="EN255" s="15">
        <f ca="1">_xll.DBRW($B$3,$Q$37,$Q$38,$Q$40,$Q$41,$Q$42,$P255,EN$2,EN$4,EN$3)</f>
        <v>2.2563579369500744</v>
      </c>
      <c r="EO255" s="15">
        <f ca="1">_xll.DBRW($B$3,$Q$37,$Q$38,$Q$40,$Q$41,$Q$42,$P255,EO$2,EO$4,EO$3)</f>
        <v>1</v>
      </c>
      <c r="EP255" s="15">
        <f ca="1">_xll.DBRW($B$3,$Q$37,$Q$38,$Q$40,$Q$41,$Q$42,$P255,EP$2,EP$4,EP$3)</f>
        <v>11.450748738346086</v>
      </c>
      <c r="EQ255" s="15">
        <f ca="1">_xll.DBRW($B$3,$Q$37,$Q$38,$Q$40,$Q$41,$Q$42,$P255,EQ$2,EQ$4,EQ$3)</f>
        <v>488248</v>
      </c>
      <c r="ER255" s="15">
        <f ca="1">_xll.DBRW($B$3,$Q$37,$Q$38,$Q$40,$Q$41,$Q$42,$P255,ER$2,ER$4,ER$3)</f>
        <v>488248</v>
      </c>
      <c r="ES255" s="15">
        <f ca="1">_xll.DBRW($B$3,$Q$37,$Q$38,$Q$40,$Q$41,$Q$42,$P255,ES$2,ES$4,ES$3)</f>
        <v>0.86088505873550603</v>
      </c>
      <c r="ET255" s="15">
        <f ca="1">_xll.DBRW($B$3,$Q$37,$Q$38,$Q$40,$Q$41,$Q$42,$P255,ET$2,ET$4,ET$3)</f>
        <v>1</v>
      </c>
      <c r="EU255" s="15">
        <f ca="1">_xll.DBRW($B$3,$Q$37,$Q$38,$Q$40,$Q$41,$Q$42,$P255,EU$2,EU$4,EU$3)</f>
        <v>3.9606092306605993</v>
      </c>
      <c r="EV255" s="15">
        <f ca="1">_xll.DBRW($B$3,$Q$37,$Q$38,$Q$40,$Q$41,$Q$42,$P255,EV$2,EV$4,EV$3)</f>
        <v>736437</v>
      </c>
      <c r="EW255" s="15">
        <f ca="1">_xll.DBRW($B$3,$Q$37,$Q$38,$Q$40,$Q$41,$Q$42,$P255,EW$2,EW$4,EW$3)</f>
        <v>736437</v>
      </c>
      <c r="EX255" s="15">
        <f t="shared" ca="1" si="335"/>
        <v>1.3954728782145684</v>
      </c>
      <c r="EY255" s="15">
        <f t="shared" ca="1" si="336"/>
        <v>0</v>
      </c>
      <c r="EZ255" s="15">
        <f t="shared" ca="1" si="337"/>
        <v>7.4901395076854858</v>
      </c>
      <c r="FA255" s="15">
        <f t="shared" ca="1" si="338"/>
        <v>-681336.84184250666</v>
      </c>
      <c r="FB255" s="15">
        <f t="shared" ca="1" si="339"/>
        <v>0</v>
      </c>
      <c r="FC255" s="15">
        <f t="shared" ca="1" si="340"/>
        <v>720616.97723030485</v>
      </c>
      <c r="FD255" s="15">
        <f t="shared" ca="1" si="341"/>
        <v>74284.958904242143</v>
      </c>
      <c r="FE255" s="15">
        <f t="shared" ca="1" si="342"/>
        <v>0</v>
      </c>
      <c r="FF255" s="15">
        <f t="shared" ca="1" si="343"/>
        <v>113565.09429204033</v>
      </c>
      <c r="FG255" s="15">
        <f t="shared" ca="1" si="344"/>
        <v>-581239.73429204046</v>
      </c>
      <c r="FH255" s="15">
        <f t="shared" ca="1" si="345"/>
        <v>-467674.64000000013</v>
      </c>
      <c r="FI255" s="20"/>
      <c r="FJ255" s="85">
        <f t="shared" ca="1" si="346"/>
        <v>-2198889.3063759175</v>
      </c>
      <c r="FK255" s="21"/>
      <c r="FL255" s="22"/>
      <c r="FM255" s="104">
        <f ca="1">_xll.DBRW($B$3,$Q$37,$Q$38,$Q$40,$Q$41,$Q$42,$P255,FM$2,FM$4,FM$3)</f>
        <v>950079.48999999987</v>
      </c>
      <c r="FN255" s="105">
        <f t="shared" ca="1" si="347"/>
        <v>0.16993607559392021</v>
      </c>
      <c r="FO255" s="104">
        <f ca="1">_xll.DBRW($B$3,$Q$37,$Q$38,$Q$40,$Q$41,$Q$42,$P255,FO$2,FO$4,FO$3)</f>
        <v>518299.26999999996</v>
      </c>
      <c r="FP255" s="105">
        <f t="shared" ca="1" si="348"/>
        <v>0.17769818897553946</v>
      </c>
      <c r="FQ255" s="86">
        <f t="shared" ca="1" si="349"/>
        <v>431780.21999999991</v>
      </c>
      <c r="FR255" s="103">
        <f t="shared" ca="1" si="350"/>
        <v>-0.77621133816192511</v>
      </c>
      <c r="FS255" s="23"/>
      <c r="FU255" s="37"/>
      <c r="FV255" s="37"/>
      <c r="FW255" s="37"/>
      <c r="FX255" s="37"/>
      <c r="FY255" s="37"/>
      <c r="FZ255" s="37"/>
      <c r="GA255" s="37"/>
      <c r="GB255" s="37"/>
      <c r="GC255" s="37"/>
      <c r="GD255" s="37"/>
      <c r="GE255" s="37"/>
      <c r="GF255" s="37"/>
      <c r="GG255" s="37"/>
    </row>
    <row r="256" spans="1:189" ht="15" customHeight="1" x14ac:dyDescent="0.25">
      <c r="A256">
        <f t="shared" ca="1" si="272"/>
        <v>1</v>
      </c>
      <c r="C256" s="30"/>
      <c r="D256" s="30"/>
      <c r="E256" s="30">
        <f t="shared" ca="1" si="352"/>
        <v>0</v>
      </c>
      <c r="F256" s="30"/>
      <c r="G256" s="30"/>
      <c r="H256" s="30"/>
      <c r="I256" s="30">
        <f t="shared" ca="1" si="351"/>
        <v>0</v>
      </c>
      <c r="J256" s="30">
        <f t="shared" ca="1" si="273"/>
        <v>0</v>
      </c>
      <c r="K256" s="4"/>
      <c r="L256" s="9"/>
      <c r="M256" s="10"/>
      <c r="N256" s="9"/>
      <c r="O256" s="11"/>
      <c r="P256" s="130" t="s">
        <v>139</v>
      </c>
      <c r="Q256" s="130"/>
      <c r="R256" s="12"/>
      <c r="S256" s="13"/>
      <c r="T256" s="84">
        <f ca="1">_xll.DBRW($B$3,$Q$37,$Q$38,$Q$40,$Q$41,$Q$42,$P256,T$2,T$4,T$3)</f>
        <v>6387980.8700000001</v>
      </c>
      <c r="U256" s="84">
        <f ca="1">_xll.DBRW($B$3,$Q$37,$Q$38,$Q$40,$Q$41,$Q$42,$P256,U$2,U$4,U$3)</f>
        <v>3610086.58</v>
      </c>
      <c r="V256" s="85">
        <f t="shared" ca="1" si="274"/>
        <v>2777894.29</v>
      </c>
      <c r="W256" s="106">
        <f t="shared" ca="1" si="275"/>
        <v>0.76948134856089789</v>
      </c>
      <c r="X256" s="15">
        <f ca="1">_xll.DBRW($B$3,$Q$37,$Q$38,$Q$40,$Q$41,$Q$42,$P256,X$2,X$4,X$3)</f>
        <v>-2830522.49</v>
      </c>
      <c r="Y256" s="15">
        <f ca="1">_xll.DBRW($B$3,$Q$37,$Q$38,$Q$40,$Q$41,$Q$42,$P256,Y$2,Y$4,Y$3)</f>
        <v>-694545.3</v>
      </c>
      <c r="Z256" s="15">
        <f ca="1">_xll.DBRW($B$3,$Q$37,$Q$38,$Q$40,$Q$41,$Q$42,$P256,Z$2,Z$4,Z$3)</f>
        <v>-823988.51</v>
      </c>
      <c r="AA256" s="15">
        <f ca="1">_xll.DBRW($B$3,$Q$37,$Q$38,$Q$40,$Q$41,$Q$42,$P256,AA$2,AA$4,AA$3)</f>
        <v>-614598.33000000007</v>
      </c>
      <c r="AB256" s="15">
        <f ca="1">_xll.DBRW($B$3,$Q$37,$Q$38,$Q$40,$Q$41,$Q$42,$P256,AB$2,AB$4,AB$3)</f>
        <v>-1044505.95</v>
      </c>
      <c r="AC256" s="15">
        <f ca="1">_xll.DBRW($B$3,$Q$37,$Q$38,$Q$40,$Q$41,$Q$42,$P256,AC$2,AC$4,AC$3)</f>
        <v>-1570519.6500000004</v>
      </c>
      <c r="AD256" s="15">
        <f ca="1">_xll.DBRW($B$3,$Q$37,$Q$38,$Q$40,$Q$41,$Q$42,$P256,AD$2,AD$4,AD$3)</f>
        <v>-370762.13</v>
      </c>
      <c r="AE256" s="15">
        <f ca="1">_xll.DBRW($B$3,$Q$37,$Q$38,$Q$40,$Q$41,$Q$42,$P256,AE$2,AE$4,AE$3)</f>
        <v>-535351.29999999993</v>
      </c>
      <c r="AF256" s="15">
        <f ca="1">_xll.DBRW($B$3,$Q$37,$Q$38,$Q$40,$Q$41,$Q$42,$P256,AF$2,AF$4,AF$3)</f>
        <v>-340432.72999999992</v>
      </c>
      <c r="AG256" s="15">
        <f ca="1">_xll.DBRW($B$3,$Q$37,$Q$38,$Q$40,$Q$41,$Q$42,$P256,AG$2,AG$4,AG$3)</f>
        <v>-520273.41000000003</v>
      </c>
      <c r="AH256" s="15">
        <f t="shared" ca="1" si="276"/>
        <v>-1260002.8399999999</v>
      </c>
      <c r="AI256" s="15">
        <f t="shared" ca="1" si="277"/>
        <v>-323783.17000000004</v>
      </c>
      <c r="AJ256" s="15">
        <f t="shared" ca="1" si="278"/>
        <v>-288637.21000000008</v>
      </c>
      <c r="AK256" s="15">
        <f t="shared" ca="1" si="279"/>
        <v>-274165.60000000015</v>
      </c>
      <c r="AL256" s="15">
        <f t="shared" ca="1" si="280"/>
        <v>-524232.53999999992</v>
      </c>
      <c r="AM256" s="20"/>
      <c r="AN256" s="16">
        <f ca="1">_xll.DBRW($B$3,$Q$37,$Q$38,$Q$40,$Q$41,$Q$42,$P256,AN$2,AN$4,AN$3)</f>
        <v>0.4431012784169468</v>
      </c>
      <c r="AO256" s="16">
        <f ca="1">_xll.DBRW($B$3,$Q$37,$Q$38,$Q$40,$Q$41,$Q$42,$P256,AO$2,AO$4,AO$3)</f>
        <v>0.43503656081289893</v>
      </c>
      <c r="AP256" s="17">
        <f t="shared" ca="1" si="281"/>
        <v>-0.80647176040478663</v>
      </c>
      <c r="AQ256" s="14">
        <f t="shared" ca="1" si="282"/>
        <v>-51517.261776610278</v>
      </c>
      <c r="AR256" s="18">
        <f ca="1">_xll.DBRW($B$3,$Q$37,$Q$38,$Q$40,$Q$41,$Q$42,$P256,AR$2,AR$4,AR$3)</f>
        <v>45964.964111724592</v>
      </c>
      <c r="AS256" s="19">
        <f ca="1">_xll.DBRW($B$3,$Q$37,$Q$38,$Q$40,$Q$41,$Q$42,$P256,AS$2,AS$4,AS$3)</f>
        <v>7.5859766606180886E-5</v>
      </c>
      <c r="AT256" s="18">
        <f ca="1">_xll.DBRW($B$3,$Q$37,$Q$38,$Q$40,$Q$41,$Q$42,$P256,AT$2,AT$4,AT$3)</f>
        <v>7.8692877213859749</v>
      </c>
      <c r="AU256" s="15">
        <f ca="1">_xll.DBRW($B$3,$Q$37,$Q$38,$Q$40,$Q$41,$Q$42,$P256,AU$2,AU$4,AU$3)</f>
        <v>61.58</v>
      </c>
      <c r="AV256" s="15">
        <f ca="1">_xll.DBRW($B$3,$Q$37,$Q$38,$Q$40,$Q$41,$Q$42,$P256,AV$2,AV$4,AV$3)</f>
        <v>811761</v>
      </c>
      <c r="AW256" s="18">
        <f ca="1">_xll.DBRW($B$3,$Q$37,$Q$38,$Q$40,$Q$41,$Q$42,$P256,AW$2,AW$4,AW$3)</f>
        <v>26649.089083710416</v>
      </c>
      <c r="AX256" s="19">
        <f ca="1">_xll.DBRW($B$3,$Q$37,$Q$38,$Q$40,$Q$41,$Q$42,$P256,AX$2,AX$4,AX$3)</f>
        <v>5.8295752686204315E-5</v>
      </c>
      <c r="AY256" s="18">
        <f ca="1">_xll.DBRW($B$3,$Q$37,$Q$38,$Q$40,$Q$41,$Q$42,$P256,AY$2,AY$4,AY$3)</f>
        <v>3.5710302224569879</v>
      </c>
      <c r="AZ256" s="15">
        <f ca="1">_xll.DBRW($B$3,$Q$37,$Q$38,$Q$40,$Q$41,$Q$42,$P256,AZ$2,AZ$4,AZ$3)</f>
        <v>58.93333333333333</v>
      </c>
      <c r="BA256" s="15">
        <f ca="1">_xll.DBRW($B$3,$Q$37,$Q$38,$Q$40,$Q$41,$Q$42,$P256,BA$2,BA$4,BA$3)</f>
        <v>1010937</v>
      </c>
      <c r="BB256" s="18">
        <f t="shared" ca="1" si="283"/>
        <v>19315.875028014176</v>
      </c>
      <c r="BC256" s="18">
        <f t="shared" ca="1" si="284"/>
        <v>1.7564013919976571E-5</v>
      </c>
      <c r="BD256" s="18">
        <f t="shared" ca="1" si="285"/>
        <v>4.2982574989289866</v>
      </c>
      <c r="BE256" s="15">
        <f t="shared" ca="1" si="286"/>
        <v>-1189471.5842251128</v>
      </c>
      <c r="BF256" s="15">
        <f t="shared" ca="1" si="287"/>
        <v>-852812.32550123462</v>
      </c>
      <c r="BG256" s="15">
        <f t="shared" ca="1" si="288"/>
        <v>1546050.2842545528</v>
      </c>
      <c r="BH256" s="15">
        <f t="shared" ca="1" si="289"/>
        <v>444716.36369518435</v>
      </c>
      <c r="BI256" s="15">
        <f t="shared" ca="1" si="290"/>
        <v>0</v>
      </c>
      <c r="BJ256" s="15">
        <f t="shared" ca="1" si="291"/>
        <v>-51517.261776610161</v>
      </c>
      <c r="BK256" s="15">
        <f t="shared" ca="1" si="292"/>
        <v>-1208485.5782233896</v>
      </c>
      <c r="BL256" s="15">
        <f t="shared" ca="1" si="293"/>
        <v>-1260002.8399999999</v>
      </c>
      <c r="BM256" s="16">
        <f ca="1">_xll.DBRW($B$3,$Q$37,$Q$38,$Q$40,$Q$41,$Q$42,$P256,BM$2,BM$4,BM$3)</f>
        <v>0.10872689103716744</v>
      </c>
      <c r="BN256" s="16">
        <f ca="1">_xll.DBRW($B$3,$Q$37,$Q$38,$Q$40,$Q$41,$Q$42,$P256,BN$2,BN$4,BN$3)</f>
        <v>0.10270172800121596</v>
      </c>
      <c r="BO256" s="17">
        <f t="shared" ca="1" si="294"/>
        <v>-0.60251630359514774</v>
      </c>
      <c r="BP256" s="14">
        <f t="shared" ca="1" si="295"/>
        <v>-38488.626212289091</v>
      </c>
      <c r="BQ256" s="15">
        <f ca="1">_xll.DBRW($B$3,$Q$37,$Q$38,$Q$40,$Q$41,$Q$42,$P256,BQ$2,BQ$4,BQ$3)</f>
        <v>0.85560318862325246</v>
      </c>
      <c r="BR256" s="15">
        <f ca="1">_xll.DBRW($B$3,$Q$37,$Q$38,$Q$40,$Q$41,$Q$42,$P256,BR$2,BR$4,BR$3)</f>
        <v>1</v>
      </c>
      <c r="BS256" s="15">
        <f ca="1">_xll.DBRW($B$3,$Q$37,$Q$38,$Q$40,$Q$41,$Q$42,$P256,BS$2,BS$4,BS$3)</f>
        <v>7.8692877213859749</v>
      </c>
      <c r="BT256" s="15">
        <f ca="1">_xll.DBRW($B$3,$Q$37,$Q$38,$Q$40,$Q$41,$Q$42,$P256,BT$2,BT$4,BT$3)</f>
        <v>811761</v>
      </c>
      <c r="BU256" s="15">
        <f ca="1">_xll.DBRW($B$3,$Q$37,$Q$38,$Q$40,$Q$41,$Q$42,$P256,BU$2,BU$4,BU$3)</f>
        <v>811761</v>
      </c>
      <c r="BV256" s="15">
        <f ca="1">_xll.DBRW($B$3,$Q$37,$Q$38,$Q$40,$Q$41,$Q$42,$P256,BV$2,BV$4,BV$3)</f>
        <v>0.36675097459089934</v>
      </c>
      <c r="BW256" s="15">
        <f ca="1">_xll.DBRW($B$3,$Q$37,$Q$38,$Q$40,$Q$41,$Q$42,$P256,BW$2,BW$4,BW$3)</f>
        <v>1</v>
      </c>
      <c r="BX256" s="15">
        <f ca="1">_xll.DBRW($B$3,$Q$37,$Q$38,$Q$40,$Q$41,$Q$42,$P256,BX$2,BX$4,BX$3)</f>
        <v>3.5710302224569879</v>
      </c>
      <c r="BY256" s="15">
        <f ca="1">_xll.DBRW($B$3,$Q$37,$Q$38,$Q$40,$Q$41,$Q$42,$P256,BY$2,BY$4,BY$3)</f>
        <v>1010937</v>
      </c>
      <c r="BZ256" s="15">
        <f ca="1">_xll.DBRW($B$3,$Q$37,$Q$38,$Q$40,$Q$41,$Q$42,$P256,BZ$2,BZ$4,BZ$3)</f>
        <v>1010937</v>
      </c>
      <c r="CA256" s="15">
        <f t="shared" ca="1" si="296"/>
        <v>0.48885221403235313</v>
      </c>
      <c r="CB256" s="15">
        <f t="shared" ca="1" si="297"/>
        <v>0</v>
      </c>
      <c r="CC256" s="15">
        <f t="shared" ca="1" si="298"/>
        <v>4.2982574989289866</v>
      </c>
      <c r="CD256" s="15">
        <f t="shared" ca="1" si="299"/>
        <v>-396831.16211511701</v>
      </c>
      <c r="CE256" s="15">
        <f t="shared" ca="1" si="300"/>
        <v>0</v>
      </c>
      <c r="CF256" s="15">
        <f t="shared" ca="1" si="301"/>
        <v>379365.28053965885</v>
      </c>
      <c r="CG256" s="15">
        <f t="shared" ca="1" si="302"/>
        <v>-21022.744636830932</v>
      </c>
      <c r="CH256" s="15">
        <f t="shared" ca="1" si="303"/>
        <v>0</v>
      </c>
      <c r="CI256" s="15">
        <f t="shared" ca="1" si="304"/>
        <v>-38488.626212289091</v>
      </c>
      <c r="CJ256" s="15">
        <f t="shared" ca="1" si="305"/>
        <v>-285294.54378771095</v>
      </c>
      <c r="CK256" s="15">
        <f t="shared" ca="1" si="306"/>
        <v>-323783.17000000004</v>
      </c>
      <c r="CL256" s="16">
        <f ca="1">_xll.DBRW($B$3,$Q$37,$Q$38,$Q$40,$Q$41,$Q$42,$P256,CL$2,CL$4,CL$3)</f>
        <v>0.12899044733676543</v>
      </c>
      <c r="CM256" s="16">
        <f ca="1">_xll.DBRW($B$3,$Q$37,$Q$38,$Q$40,$Q$41,$Q$42,$P256,CM$2,CM$4,CM$3)</f>
        <v>0.14829320243061869</v>
      </c>
      <c r="CN256" s="17">
        <f t="shared" ca="1" si="307"/>
        <v>1.9302755093853263</v>
      </c>
      <c r="CO256" s="14">
        <f t="shared" ca="1" si="308"/>
        <v>123305.63027782971</v>
      </c>
      <c r="CP256" s="15">
        <f ca="1">_xll.DBRW($B$3,$Q$37,$Q$38,$Q$40,$Q$41,$Q$42,$P256,CP$2,CP$4,CP$3)</f>
        <v>2.5784643591175023</v>
      </c>
      <c r="CQ256" s="15">
        <f ca="1">_xll.DBRW($B$3,$Q$37,$Q$38,$Q$40,$Q$41,$Q$42,$P256,CQ$2,CQ$4,CQ$3)</f>
        <v>0.39366956530308794</v>
      </c>
      <c r="CR256" s="15">
        <f ca="1">_xll.DBRW($B$3,$Q$37,$Q$38,$Q$40,$Q$41,$Q$42,$P256,CR$2,CR$4,CR$3)</f>
        <v>7.8692877213859749</v>
      </c>
      <c r="CS256" s="15">
        <f ca="1">_xll.DBRW($B$3,$Q$37,$Q$38,$Q$40,$Q$41,$Q$42,$P256,CS$2,CS$4,CS$3)</f>
        <v>319565.59999999998</v>
      </c>
      <c r="CT256" s="15">
        <f ca="1">_xll.DBRW($B$3,$Q$37,$Q$38,$Q$40,$Q$41,$Q$42,$P256,CT$2,CT$4,CT$3)</f>
        <v>811761</v>
      </c>
      <c r="CU256" s="15">
        <f ca="1">_xll.DBRW($B$3,$Q$37,$Q$38,$Q$40,$Q$41,$Q$42,$P256,CU$2,CU$4,CU$3)</f>
        <v>1.3603893496777864</v>
      </c>
      <c r="CV256" s="15">
        <f ca="1">_xll.DBRW($B$3,$Q$37,$Q$38,$Q$40,$Q$41,$Q$42,$P256,CV$2,CV$4,CV$3)</f>
        <v>0.38927054801634525</v>
      </c>
      <c r="CW256" s="15">
        <f ca="1">_xll.DBRW($B$3,$Q$37,$Q$38,$Q$40,$Q$41,$Q$42,$P256,CW$2,CW$4,CW$3)</f>
        <v>3.5710302224569879</v>
      </c>
      <c r="CX256" s="15">
        <f ca="1">_xll.DBRW($B$3,$Q$37,$Q$38,$Q$40,$Q$41,$Q$42,$P256,CX$2,CX$4,CX$3)</f>
        <v>393528</v>
      </c>
      <c r="CY256" s="15">
        <f ca="1">_xll.DBRW($B$3,$Q$37,$Q$38,$Q$40,$Q$41,$Q$42,$P256,CY$2,CY$4,CY$3)</f>
        <v>1010937</v>
      </c>
      <c r="CZ256" s="15">
        <f t="shared" ca="1" si="309"/>
        <v>1.2180750094397159</v>
      </c>
      <c r="DA256" s="15">
        <f t="shared" ca="1" si="310"/>
        <v>4.3990172867426902E-3</v>
      </c>
      <c r="DB256" s="15">
        <f t="shared" ca="1" si="311"/>
        <v>4.2982574989289866</v>
      </c>
      <c r="DC256" s="15">
        <f t="shared" ca="1" si="312"/>
        <v>-389254.87123660848</v>
      </c>
      <c r="DD256" s="15">
        <f t="shared" ca="1" si="313"/>
        <v>-9311.6207173606963</v>
      </c>
      <c r="DE256" s="15">
        <f t="shared" ca="1" si="314"/>
        <v>450068.02617137495</v>
      </c>
      <c r="DF256" s="15">
        <f t="shared" ca="1" si="315"/>
        <v>71804.096060423937</v>
      </c>
      <c r="DG256" s="15">
        <f t="shared" ca="1" si="316"/>
        <v>0</v>
      </c>
      <c r="DH256" s="15">
        <f t="shared" ca="1" si="317"/>
        <v>123305.63027782971</v>
      </c>
      <c r="DI256" s="15">
        <f t="shared" ca="1" si="318"/>
        <v>-411942.84027782979</v>
      </c>
      <c r="DJ256" s="15">
        <f t="shared" ca="1" si="319"/>
        <v>-288637.21000000008</v>
      </c>
      <c r="DK256" s="16">
        <f ca="1">_xll.DBRW($B$3,$Q$37,$Q$38,$Q$40,$Q$41,$Q$42,$P256,DK$2,DK$4,DK$3)</f>
        <v>9.6211673533079953E-2</v>
      </c>
      <c r="DL256" s="16">
        <f ca="1">_xll.DBRW($B$3,$Q$37,$Q$38,$Q$40,$Q$41,$Q$42,$P256,DL$2,DL$4,DL$3)</f>
        <v>9.4300433647771381E-2</v>
      </c>
      <c r="DM256" s="17">
        <f t="shared" ca="1" si="320"/>
        <v>-0.19112398853085716</v>
      </c>
      <c r="DN256" s="14">
        <f t="shared" ca="1" si="321"/>
        <v>-12208.963825332175</v>
      </c>
      <c r="DO256" s="15">
        <f ca="1">_xll.DBRW($B$3,$Q$37,$Q$38,$Q$40,$Q$41,$Q$42,$P256,DO$2,DO$4,DO$3)</f>
        <v>0.75577851177878974</v>
      </c>
      <c r="DP256" s="15">
        <f ca="1">_xll.DBRW($B$3,$Q$37,$Q$38,$Q$40,$Q$41,$Q$42,$P256,DP$2,DP$4,DP$3)</f>
        <v>1.0017714573624503</v>
      </c>
      <c r="DQ256" s="15">
        <f ca="1">_xll.DBRW($B$3,$Q$37,$Q$38,$Q$40,$Q$41,$Q$42,$P256,DQ$2,DQ$4,DQ$3)</f>
        <v>7.8692877213859749</v>
      </c>
      <c r="DR256" s="15">
        <f ca="1">_xll.DBRW($B$3,$Q$37,$Q$38,$Q$40,$Q$41,$Q$42,$P256,DR$2,DR$4,DR$3)</f>
        <v>813199</v>
      </c>
      <c r="DS256" s="15">
        <f ca="1">_xll.DBRW($B$3,$Q$37,$Q$38,$Q$40,$Q$41,$Q$42,$P256,DS$2,DS$4,DS$3)</f>
        <v>811761</v>
      </c>
      <c r="DT256" s="15">
        <f ca="1">_xll.DBRW($B$3,$Q$37,$Q$38,$Q$40,$Q$41,$Q$42,$P256,DT$2,DT$4,DT$3)</f>
        <v>0</v>
      </c>
      <c r="DU256" s="15">
        <f ca="1">_xll.DBRW($B$3,$Q$37,$Q$38,$Q$40,$Q$41,$Q$42,$P256,DU$2,DU$4,DU$3)</f>
        <v>0</v>
      </c>
      <c r="DV256" s="15">
        <f ca="1">_xll.DBRW($B$3,$Q$37,$Q$38,$Q$40,$Q$41,$Q$42,$P256,DV$2,DV$4,DV$3)</f>
        <v>3.5710302224569879</v>
      </c>
      <c r="DW256" s="15">
        <f ca="1">_xll.DBRW($B$3,$Q$37,$Q$38,$Q$40,$Q$41,$Q$42,$P256,DW$2,DW$4,DW$3)</f>
        <v>0</v>
      </c>
      <c r="DX256" s="15">
        <f ca="1">_xll.DBRW($B$3,$Q$37,$Q$38,$Q$40,$Q$41,$Q$42,$P256,DX$2,DX$4,DX$3)</f>
        <v>1010937</v>
      </c>
      <c r="DY256" s="15">
        <f t="shared" ca="1" si="322"/>
        <v>0.75577851177878974</v>
      </c>
      <c r="DZ256" s="15">
        <f t="shared" ca="1" si="323"/>
        <v>1.0017714573624503</v>
      </c>
      <c r="EA256" s="15">
        <f t="shared" ca="1" si="324"/>
        <v>4.2982574989289866</v>
      </c>
      <c r="EB256" s="15">
        <f t="shared" ca="1" si="325"/>
        <v>0</v>
      </c>
      <c r="EC256" s="15">
        <f t="shared" ca="1" si="326"/>
        <v>0</v>
      </c>
      <c r="ED256" s="15">
        <f t="shared" ca="1" si="327"/>
        <v>335697.71169663931</v>
      </c>
      <c r="EE256" s="15">
        <f t="shared" ca="1" si="328"/>
        <v>0</v>
      </c>
      <c r="EF256" s="15">
        <f t="shared" ca="1" si="329"/>
        <v>-347906.67552197154</v>
      </c>
      <c r="EG256" s="15">
        <f t="shared" ca="1" si="330"/>
        <v>-12208.963825332234</v>
      </c>
      <c r="EH256" s="15">
        <f t="shared" ca="1" si="331"/>
        <v>-261956.63617466798</v>
      </c>
      <c r="EI256" s="15">
        <f t="shared" ca="1" si="332"/>
        <v>-274165.60000000021</v>
      </c>
      <c r="EJ256" s="16">
        <f ca="1">_xll.DBRW($B$3,$Q$37,$Q$38,$Q$40,$Q$41,$Q$42,$P256,EJ$2,EJ$4,EJ$3)</f>
        <v>0.16351112679521845</v>
      </c>
      <c r="EK256" s="16">
        <f ca="1">_xll.DBRW($B$3,$Q$37,$Q$38,$Q$40,$Q$41,$Q$42,$P256,EK$2,EK$4,EK$3)</f>
        <v>0.14411660176859251</v>
      </c>
      <c r="EL256" s="17">
        <f t="shared" ca="1" si="333"/>
        <v>-1.9394525026625948</v>
      </c>
      <c r="EM256" s="14">
        <f t="shared" ca="1" si="334"/>
        <v>-123891.85485282296</v>
      </c>
      <c r="EN256" s="15">
        <f ca="1">_xll.DBRW($B$3,$Q$37,$Q$38,$Q$40,$Q$41,$Q$42,$P256,EN$2,EN$4,EN$3)</f>
        <v>1.2867161023995979</v>
      </c>
      <c r="EO256" s="15">
        <f ca="1">_xll.DBRW($B$3,$Q$37,$Q$38,$Q$40,$Q$41,$Q$42,$P256,EO$2,EO$4,EO$3)</f>
        <v>1</v>
      </c>
      <c r="EP256" s="15">
        <f ca="1">_xll.DBRW($B$3,$Q$37,$Q$38,$Q$40,$Q$41,$Q$42,$P256,EP$2,EP$4,EP$3)</f>
        <v>7.8692877213859749</v>
      </c>
      <c r="EQ256" s="15">
        <f ca="1">_xll.DBRW($B$3,$Q$37,$Q$38,$Q$40,$Q$41,$Q$42,$P256,EQ$2,EQ$4,EQ$3)</f>
        <v>811761</v>
      </c>
      <c r="ER256" s="15">
        <f ca="1">_xll.DBRW($B$3,$Q$37,$Q$38,$Q$40,$Q$41,$Q$42,$P256,ER$2,ER$4,ER$3)</f>
        <v>811761</v>
      </c>
      <c r="ES256" s="15">
        <f ca="1">_xll.DBRW($B$3,$Q$37,$Q$38,$Q$40,$Q$41,$Q$42,$P256,ES$2,ES$4,ES$3)</f>
        <v>0.514644740473442</v>
      </c>
      <c r="ET256" s="15">
        <f ca="1">_xll.DBRW($B$3,$Q$37,$Q$38,$Q$40,$Q$41,$Q$42,$P256,ET$2,ET$4,ET$3)</f>
        <v>1</v>
      </c>
      <c r="EU256" s="15">
        <f ca="1">_xll.DBRW($B$3,$Q$37,$Q$38,$Q$40,$Q$41,$Q$42,$P256,EU$2,EU$4,EU$3)</f>
        <v>3.5710302224569879</v>
      </c>
      <c r="EV256" s="15">
        <f ca="1">_xll.DBRW($B$3,$Q$37,$Q$38,$Q$40,$Q$41,$Q$42,$P256,EV$2,EV$4,EV$3)</f>
        <v>1010937</v>
      </c>
      <c r="EW256" s="15">
        <f ca="1">_xll.DBRW($B$3,$Q$37,$Q$38,$Q$40,$Q$41,$Q$42,$P256,EW$2,EW$4,EW$3)</f>
        <v>1010937</v>
      </c>
      <c r="EX256" s="15">
        <f t="shared" ca="1" si="335"/>
        <v>0.77207136192615589</v>
      </c>
      <c r="EY256" s="15">
        <f t="shared" ca="1" si="336"/>
        <v>0</v>
      </c>
      <c r="EZ256" s="15">
        <f t="shared" ca="1" si="337"/>
        <v>4.2982574989289866</v>
      </c>
      <c r="FA256" s="15">
        <f t="shared" ca="1" si="338"/>
        <v>-626737.42082853825</v>
      </c>
      <c r="FB256" s="15">
        <f t="shared" ca="1" si="339"/>
        <v>0</v>
      </c>
      <c r="FC256" s="15">
        <f t="shared" ca="1" si="340"/>
        <v>570516.12435804086</v>
      </c>
      <c r="FD256" s="15">
        <f t="shared" ca="1" si="341"/>
        <v>-67670.558382325573</v>
      </c>
      <c r="FE256" s="15">
        <f t="shared" ca="1" si="342"/>
        <v>0</v>
      </c>
      <c r="FF256" s="15">
        <f t="shared" ca="1" si="343"/>
        <v>-123891.85485282296</v>
      </c>
      <c r="FG256" s="15">
        <f t="shared" ca="1" si="344"/>
        <v>-400340.68514717696</v>
      </c>
      <c r="FH256" s="15">
        <f t="shared" ca="1" si="345"/>
        <v>-524232.53999999992</v>
      </c>
      <c r="FI256" s="20"/>
      <c r="FJ256" s="85">
        <f t="shared" ca="1" si="346"/>
        <v>-2568020.2836107751</v>
      </c>
      <c r="FK256" s="21"/>
      <c r="FL256" s="22"/>
      <c r="FM256" s="104">
        <f ca="1">_xll.DBRW($B$3,$Q$37,$Q$38,$Q$40,$Q$41,$Q$42,$P256,FM$2,FM$4,FM$3)</f>
        <v>379820.28999999934</v>
      </c>
      <c r="FN256" s="105">
        <f t="shared" ca="1" si="347"/>
        <v>5.9458582880821828E-2</v>
      </c>
      <c r="FO256" s="104">
        <f ca="1">_xll.DBRW($B$3,$Q$37,$Q$38,$Q$40,$Q$41,$Q$42,$P256,FO$2,FO$4,FO$3)</f>
        <v>272747.35999999975</v>
      </c>
      <c r="FP256" s="105">
        <f t="shared" ca="1" si="348"/>
        <v>7.5551473338902511E-2</v>
      </c>
      <c r="FQ256" s="86">
        <f t="shared" ca="1" si="349"/>
        <v>107072.92999999959</v>
      </c>
      <c r="FR256" s="103">
        <f t="shared" ca="1" si="350"/>
        <v>-1.6092890458080684</v>
      </c>
      <c r="FS256" s="23"/>
      <c r="FU256" s="37"/>
      <c r="FV256" s="37"/>
      <c r="FW256" s="37"/>
      <c r="FX256" s="37"/>
      <c r="FY256" s="37"/>
      <c r="FZ256" s="37"/>
      <c r="GA256" s="37"/>
      <c r="GB256" s="37"/>
      <c r="GC256" s="37"/>
      <c r="GD256" s="37"/>
      <c r="GE256" s="37"/>
      <c r="GF256" s="37"/>
      <c r="GG256" s="37"/>
    </row>
    <row r="257" spans="1:189" ht="15" customHeight="1" x14ac:dyDescent="0.25">
      <c r="A257">
        <f t="shared" ca="1" si="272"/>
        <v>1</v>
      </c>
      <c r="C257" s="30"/>
      <c r="D257" s="30"/>
      <c r="E257" s="30">
        <f t="shared" ca="1" si="352"/>
        <v>0</v>
      </c>
      <c r="F257" s="30"/>
      <c r="G257" s="30"/>
      <c r="H257" s="30"/>
      <c r="I257" s="30">
        <f t="shared" ca="1" si="351"/>
        <v>0</v>
      </c>
      <c r="J257" s="30">
        <f t="shared" ca="1" si="273"/>
        <v>0</v>
      </c>
      <c r="K257" s="4"/>
      <c r="L257" s="9"/>
      <c r="M257" s="10"/>
      <c r="N257" s="9"/>
      <c r="O257" s="11"/>
      <c r="P257" s="130" t="s">
        <v>128</v>
      </c>
      <c r="Q257" s="130"/>
      <c r="R257" s="12"/>
      <c r="S257" s="13"/>
      <c r="T257" s="84">
        <f ca="1">_xll.DBRW($B$3,$Q$37,$Q$38,$Q$40,$Q$41,$Q$42,$P257,T$2,T$4,T$3)</f>
        <v>5225473.43</v>
      </c>
      <c r="U257" s="84">
        <f ca="1">_xll.DBRW($B$3,$Q$37,$Q$38,$Q$40,$Q$41,$Q$42,$P257,U$2,U$4,U$3)</f>
        <v>2311357.9900000002</v>
      </c>
      <c r="V257" s="85">
        <f t="shared" ca="1" si="274"/>
        <v>2914115.4399999995</v>
      </c>
      <c r="W257" s="106">
        <f t="shared" ca="1" si="275"/>
        <v>1.260780654752663</v>
      </c>
      <c r="X257" s="15">
        <f ca="1">_xll.DBRW($B$3,$Q$37,$Q$38,$Q$40,$Q$41,$Q$42,$P257,X$2,X$4,X$3)</f>
        <v>-2232861.6</v>
      </c>
      <c r="Y257" s="15">
        <f ca="1">_xll.DBRW($B$3,$Q$37,$Q$38,$Q$40,$Q$41,$Q$42,$P257,Y$2,Y$4,Y$3)</f>
        <v>-340823.02</v>
      </c>
      <c r="Z257" s="15">
        <f ca="1">_xll.DBRW($B$3,$Q$37,$Q$38,$Q$40,$Q$41,$Q$42,$P257,Z$2,Z$4,Z$3)</f>
        <v>-409923.35000000009</v>
      </c>
      <c r="AA257" s="15">
        <f ca="1">_xll.DBRW($B$3,$Q$37,$Q$38,$Q$40,$Q$41,$Q$42,$P257,AA$2,AA$4,AA$3)</f>
        <v>-306000.33</v>
      </c>
      <c r="AB257" s="15">
        <f ca="1">_xll.DBRW($B$3,$Q$37,$Q$38,$Q$40,$Q$41,$Q$42,$P257,AB$2,AB$4,AB$3)</f>
        <v>-645165.01</v>
      </c>
      <c r="AC257" s="15">
        <f ca="1">_xll.DBRW($B$3,$Q$37,$Q$38,$Q$40,$Q$41,$Q$42,$P257,AC$2,AC$4,AC$3)</f>
        <v>-945438.44</v>
      </c>
      <c r="AD257" s="15">
        <f ca="1">_xll.DBRW($B$3,$Q$37,$Q$38,$Q$40,$Q$41,$Q$42,$P257,AD$2,AD$4,AD$3)</f>
        <v>-166228.29</v>
      </c>
      <c r="AE257" s="15">
        <f ca="1">_xll.DBRW($B$3,$Q$37,$Q$38,$Q$40,$Q$41,$Q$42,$P257,AE$2,AE$4,AE$3)</f>
        <v>-206580.59000000003</v>
      </c>
      <c r="AF257" s="15">
        <f ca="1">_xll.DBRW($B$3,$Q$37,$Q$38,$Q$40,$Q$41,$Q$42,$P257,AF$2,AF$4,AF$3)</f>
        <v>-158272.85000000003</v>
      </c>
      <c r="AG257" s="15">
        <f ca="1">_xll.DBRW($B$3,$Q$37,$Q$38,$Q$40,$Q$41,$Q$42,$P257,AG$2,AG$4,AG$3)</f>
        <v>-398690.91</v>
      </c>
      <c r="AH257" s="15">
        <f t="shared" ca="1" si="276"/>
        <v>-1287423.1600000001</v>
      </c>
      <c r="AI257" s="15">
        <f t="shared" ca="1" si="277"/>
        <v>-174594.73</v>
      </c>
      <c r="AJ257" s="15">
        <f t="shared" ca="1" si="278"/>
        <v>-203342.76000000007</v>
      </c>
      <c r="AK257" s="15">
        <f t="shared" ca="1" si="279"/>
        <v>-147727.47999999998</v>
      </c>
      <c r="AL257" s="15">
        <f t="shared" ca="1" si="280"/>
        <v>-246474.10000000003</v>
      </c>
      <c r="AM257" s="20"/>
      <c r="AN257" s="16">
        <f ca="1">_xll.DBRW($B$3,$Q$37,$Q$38,$Q$40,$Q$41,$Q$42,$P257,AN$2,AN$4,AN$3)</f>
        <v>0.42730321566289164</v>
      </c>
      <c r="AO257" s="16">
        <f ca="1">_xll.DBRW($B$3,$Q$37,$Q$38,$Q$40,$Q$41,$Q$42,$P257,AO$2,AO$4,AO$3)</f>
        <v>0.40904024564364427</v>
      </c>
      <c r="AP257" s="17">
        <f t="shared" ca="1" si="281"/>
        <v>-1.8262970019247371</v>
      </c>
      <c r="AQ257" s="14">
        <f t="shared" ca="1" si="282"/>
        <v>-95432.664588463958</v>
      </c>
      <c r="AR257" s="18">
        <f ca="1">_xll.DBRW($B$3,$Q$37,$Q$38,$Q$40,$Q$41,$Q$42,$P257,AR$2,AR$4,AR$3)</f>
        <v>52921.862927118316</v>
      </c>
      <c r="AS257" s="19">
        <f ca="1">_xll.DBRW($B$3,$Q$37,$Q$38,$Q$40,$Q$41,$Q$42,$P257,AS$2,AS$4,AS$3)</f>
        <v>9.4479825394266188E-5</v>
      </c>
      <c r="AT257" s="18">
        <f ca="1">_xll.DBRW($B$3,$Q$37,$Q$38,$Q$40,$Q$41,$Q$42,$P257,AT$2,AT$4,AT$3)</f>
        <v>11.701405900109277</v>
      </c>
      <c r="AU257" s="15">
        <f ca="1">_xll.DBRW($B$3,$Q$37,$Q$38,$Q$40,$Q$41,$Q$42,$P257,AU$2,AU$4,AU$3)</f>
        <v>42.191666666666663</v>
      </c>
      <c r="AV257" s="15">
        <f ca="1">_xll.DBRW($B$3,$Q$37,$Q$38,$Q$40,$Q$41,$Q$42,$P257,AV$2,AV$4,AV$3)</f>
        <v>446568</v>
      </c>
      <c r="AW257" s="18">
        <f ca="1">_xll.DBRW($B$3,$Q$37,$Q$38,$Q$40,$Q$41,$Q$42,$P257,AW$2,AW$4,AW$3)</f>
        <v>27874.649959460457</v>
      </c>
      <c r="AX257" s="19">
        <f ca="1">_xll.DBRW($B$3,$Q$37,$Q$38,$Q$40,$Q$41,$Q$42,$P257,AX$2,AX$4,AX$3)</f>
        <v>6.4375890287197987E-5</v>
      </c>
      <c r="AY257" s="18">
        <f ca="1">_xll.DBRW($B$3,$Q$37,$Q$38,$Q$40,$Q$41,$Q$42,$P257,AY$2,AY$4,AY$3)</f>
        <v>4.3869898541660941</v>
      </c>
      <c r="AZ257" s="15">
        <f ca="1">_xll.DBRW($B$3,$Q$37,$Q$38,$Q$40,$Q$41,$Q$42,$P257,AZ$2,AZ$4,AZ$3)</f>
        <v>33.917499999999997</v>
      </c>
      <c r="BA257" s="15">
        <f ca="1">_xll.DBRW($B$3,$Q$37,$Q$38,$Q$40,$Q$41,$Q$42,$P257,BA$2,BA$4,BA$3)</f>
        <v>526866.5</v>
      </c>
      <c r="BB257" s="18">
        <f t="shared" ca="1" si="283"/>
        <v>25047.212967657859</v>
      </c>
      <c r="BC257" s="18">
        <f t="shared" ca="1" si="284"/>
        <v>3.0103935107068201E-5</v>
      </c>
      <c r="BD257" s="18">
        <f t="shared" ca="1" si="285"/>
        <v>7.3144160459431831</v>
      </c>
      <c r="BE257" s="15">
        <f t="shared" ca="1" si="286"/>
        <v>-1056783.6604604311</v>
      </c>
      <c r="BF257" s="15">
        <f t="shared" ca="1" si="287"/>
        <v>-1044147.4348484726</v>
      </c>
      <c r="BG257" s="15">
        <f t="shared" ca="1" si="288"/>
        <v>1395736.4486653563</v>
      </c>
      <c r="BH257" s="15">
        <f t="shared" ca="1" si="289"/>
        <v>609761.9820550835</v>
      </c>
      <c r="BI257" s="15">
        <f t="shared" ca="1" si="290"/>
        <v>0</v>
      </c>
      <c r="BJ257" s="15">
        <f t="shared" ca="1" si="291"/>
        <v>-95432.664588463842</v>
      </c>
      <c r="BK257" s="15">
        <f t="shared" ca="1" si="292"/>
        <v>-1191990.4954115362</v>
      </c>
      <c r="BL257" s="15">
        <f t="shared" ca="1" si="293"/>
        <v>-1287423.1600000001</v>
      </c>
      <c r="BM257" s="16">
        <f ca="1">_xll.DBRW($B$3,$Q$37,$Q$38,$Q$40,$Q$41,$Q$42,$P257,BM$2,BM$4,BM$3)</f>
        <v>6.5223376324774471E-2</v>
      </c>
      <c r="BN257" s="16">
        <f ca="1">_xll.DBRW($B$3,$Q$37,$Q$38,$Q$40,$Q$41,$Q$42,$P257,BN$2,BN$4,BN$3)</f>
        <v>7.1918019934246527E-2</v>
      </c>
      <c r="BO257" s="17">
        <f t="shared" ca="1" si="294"/>
        <v>0.66946436094720563</v>
      </c>
      <c r="BP257" s="14">
        <f t="shared" ca="1" si="295"/>
        <v>34982.682304615533</v>
      </c>
      <c r="BQ257" s="15">
        <f ca="1">_xll.DBRW($B$3,$Q$37,$Q$38,$Q$40,$Q$41,$Q$42,$P257,BQ$2,BQ$4,BQ$3)</f>
        <v>0.76320520055176366</v>
      </c>
      <c r="BR257" s="15">
        <f ca="1">_xll.DBRW($B$3,$Q$37,$Q$38,$Q$40,$Q$41,$Q$42,$P257,BR$2,BR$4,BR$3)</f>
        <v>1</v>
      </c>
      <c r="BS257" s="15">
        <f ca="1">_xll.DBRW($B$3,$Q$37,$Q$38,$Q$40,$Q$41,$Q$42,$P257,BS$2,BS$4,BS$3)</f>
        <v>11.701405900109277</v>
      </c>
      <c r="BT257" s="15">
        <f ca="1">_xll.DBRW($B$3,$Q$37,$Q$38,$Q$40,$Q$41,$Q$42,$P257,BT$2,BT$4,BT$3)</f>
        <v>446568</v>
      </c>
      <c r="BU257" s="15">
        <f ca="1">_xll.DBRW($B$3,$Q$37,$Q$38,$Q$40,$Q$41,$Q$42,$P257,BU$2,BU$4,BU$3)</f>
        <v>446568</v>
      </c>
      <c r="BV257" s="15">
        <f ca="1">_xll.DBRW($B$3,$Q$37,$Q$38,$Q$40,$Q$41,$Q$42,$P257,BV$2,BV$4,BV$3)</f>
        <v>0.31550362378325442</v>
      </c>
      <c r="BW257" s="15">
        <f ca="1">_xll.DBRW($B$3,$Q$37,$Q$38,$Q$40,$Q$41,$Q$42,$P257,BW$2,BW$4,BW$3)</f>
        <v>1</v>
      </c>
      <c r="BX257" s="15">
        <f ca="1">_xll.DBRW($B$3,$Q$37,$Q$38,$Q$40,$Q$41,$Q$42,$P257,BX$2,BX$4,BX$3)</f>
        <v>4.3869898541660941</v>
      </c>
      <c r="BY257" s="15">
        <f ca="1">_xll.DBRW($B$3,$Q$37,$Q$38,$Q$40,$Q$41,$Q$42,$P257,BY$2,BY$4,BY$3)</f>
        <v>526866.5</v>
      </c>
      <c r="BZ257" s="15">
        <f ca="1">_xll.DBRW($B$3,$Q$37,$Q$38,$Q$40,$Q$41,$Q$42,$P257,BZ$2,BZ$4,BZ$3)</f>
        <v>526866.5</v>
      </c>
      <c r="CA257" s="15">
        <f t="shared" ca="1" si="296"/>
        <v>0.44770157676850925</v>
      </c>
      <c r="CB257" s="15">
        <f t="shared" ca="1" si="297"/>
        <v>0</v>
      </c>
      <c r="CC257" s="15">
        <f t="shared" ca="1" si="298"/>
        <v>7.3144160459431831</v>
      </c>
      <c r="CD257" s="15">
        <f t="shared" ca="1" si="299"/>
        <v>-199929.19773435962</v>
      </c>
      <c r="CE257" s="15">
        <f t="shared" ca="1" si="300"/>
        <v>0</v>
      </c>
      <c r="CF257" s="15">
        <f t="shared" ca="1" si="301"/>
        <v>213044.60229787719</v>
      </c>
      <c r="CG257" s="15">
        <f t="shared" ca="1" si="302"/>
        <v>21867.277741097962</v>
      </c>
      <c r="CH257" s="15">
        <f t="shared" ca="1" si="303"/>
        <v>0</v>
      </c>
      <c r="CI257" s="15">
        <f t="shared" ca="1" si="304"/>
        <v>34982.682304615533</v>
      </c>
      <c r="CJ257" s="15">
        <f t="shared" ca="1" si="305"/>
        <v>-209577.41230461554</v>
      </c>
      <c r="CK257" s="15">
        <f t="shared" ca="1" si="306"/>
        <v>-174594.73</v>
      </c>
      <c r="CL257" s="16">
        <f ca="1">_xll.DBRW($B$3,$Q$37,$Q$38,$Q$40,$Q$41,$Q$42,$P257,CL$2,CL$4,CL$3)</f>
        <v>7.8447121680226425E-2</v>
      </c>
      <c r="CM257" s="16">
        <f ca="1">_xll.DBRW($B$3,$Q$37,$Q$38,$Q$40,$Q$41,$Q$42,$P257,CM$2,CM$4,CM$3)</f>
        <v>8.9376284804761036E-2</v>
      </c>
      <c r="CN257" s="17">
        <f t="shared" ca="1" si="307"/>
        <v>1.0929163124534611</v>
      </c>
      <c r="CO257" s="14">
        <f t="shared" ca="1" si="308"/>
        <v>57110.051519391389</v>
      </c>
      <c r="CP257" s="15">
        <f ca="1">_xll.DBRW($B$3,$Q$37,$Q$38,$Q$40,$Q$41,$Q$42,$P257,CP$2,CP$4,CP$3)</f>
        <v>2.1048981100437003</v>
      </c>
      <c r="CQ257" s="15">
        <f ca="1">_xll.DBRW($B$3,$Q$37,$Q$38,$Q$40,$Q$41,$Q$42,$P257,CQ$2,CQ$4,CQ$3)</f>
        <v>0.43609788430877267</v>
      </c>
      <c r="CR257" s="15">
        <f ca="1">_xll.DBRW($B$3,$Q$37,$Q$38,$Q$40,$Q$41,$Q$42,$P257,CR$2,CR$4,CR$3)</f>
        <v>11.701405900109277</v>
      </c>
      <c r="CS257" s="15">
        <f ca="1">_xll.DBRW($B$3,$Q$37,$Q$38,$Q$40,$Q$41,$Q$42,$P257,CS$2,CS$4,CS$3)</f>
        <v>194747.36</v>
      </c>
      <c r="CT257" s="15">
        <f ca="1">_xll.DBRW($B$3,$Q$37,$Q$38,$Q$40,$Q$41,$Q$42,$P257,CT$2,CT$4,CT$3)</f>
        <v>446568</v>
      </c>
      <c r="CU257" s="15">
        <f ca="1">_xll.DBRW($B$3,$Q$37,$Q$38,$Q$40,$Q$41,$Q$42,$P257,CU$2,CU$4,CU$3)</f>
        <v>0.93238932906975647</v>
      </c>
      <c r="CV257" s="15">
        <f ca="1">_xll.DBRW($B$3,$Q$37,$Q$38,$Q$40,$Q$41,$Q$42,$P257,CV$2,CV$4,CV$3)</f>
        <v>0.42052481985474499</v>
      </c>
      <c r="CW257" s="15">
        <f ca="1">_xll.DBRW($B$3,$Q$37,$Q$38,$Q$40,$Q$41,$Q$42,$P257,CW$2,CW$4,CW$3)</f>
        <v>4.3869898541660941</v>
      </c>
      <c r="CX257" s="15">
        <f ca="1">_xll.DBRW($B$3,$Q$37,$Q$38,$Q$40,$Q$41,$Q$42,$P257,CX$2,CX$4,CX$3)</f>
        <v>221560.44</v>
      </c>
      <c r="CY257" s="15">
        <f ca="1">_xll.DBRW($B$3,$Q$37,$Q$38,$Q$40,$Q$41,$Q$42,$P257,CY$2,CY$4,CY$3)</f>
        <v>526866.5</v>
      </c>
      <c r="CZ257" s="15">
        <f t="shared" ca="1" si="309"/>
        <v>1.1725087809739438</v>
      </c>
      <c r="DA257" s="15">
        <f t="shared" ca="1" si="310"/>
        <v>1.5573064454027674E-2</v>
      </c>
      <c r="DB257" s="15">
        <f t="shared" ca="1" si="311"/>
        <v>7.3144160459431831</v>
      </c>
      <c r="DC257" s="15">
        <f t="shared" ca="1" si="312"/>
        <v>-228342.98967149376</v>
      </c>
      <c r="DD257" s="15">
        <f t="shared" ca="1" si="313"/>
        <v>-15180.466049461684</v>
      </c>
      <c r="DE257" s="15">
        <f t="shared" ca="1" si="314"/>
        <v>256238.43446186098</v>
      </c>
      <c r="DF257" s="15">
        <f t="shared" ca="1" si="315"/>
        <v>44395.072778485861</v>
      </c>
      <c r="DG257" s="15">
        <f t="shared" ca="1" si="316"/>
        <v>0</v>
      </c>
      <c r="DH257" s="15">
        <f t="shared" ca="1" si="317"/>
        <v>57110.051519391389</v>
      </c>
      <c r="DI257" s="15">
        <f t="shared" ca="1" si="318"/>
        <v>-260452.81151939146</v>
      </c>
      <c r="DJ257" s="15">
        <f t="shared" ca="1" si="319"/>
        <v>-203342.76000000007</v>
      </c>
      <c r="DK257" s="16">
        <f ca="1">_xll.DBRW($B$3,$Q$37,$Q$38,$Q$40,$Q$41,$Q$42,$P257,DK$2,DK$4,DK$3)</f>
        <v>5.8559350477837953E-2</v>
      </c>
      <c r="DL257" s="16">
        <f ca="1">_xll.DBRW($B$3,$Q$37,$Q$38,$Q$40,$Q$41,$Q$42,$P257,DL$2,DL$4,DL$3)</f>
        <v>6.8476129913566539E-2</v>
      </c>
      <c r="DM257" s="17">
        <f t="shared" ca="1" si="320"/>
        <v>0.99167794357285854</v>
      </c>
      <c r="DN257" s="14">
        <f t="shared" ca="1" si="321"/>
        <v>51819.867452570092</v>
      </c>
      <c r="DO257" s="15">
        <f ca="1">_xll.DBRW($B$3,$Q$37,$Q$38,$Q$40,$Q$41,$Q$42,$P257,DO$2,DO$4,DO$3)</f>
        <v>0.77217822156948845</v>
      </c>
      <c r="DP257" s="15">
        <f ca="1">_xll.DBRW($B$3,$Q$37,$Q$38,$Q$40,$Q$41,$Q$42,$P257,DP$2,DP$4,DP$3)</f>
        <v>0.88739452894072124</v>
      </c>
      <c r="DQ257" s="15">
        <f ca="1">_xll.DBRW($B$3,$Q$37,$Q$38,$Q$40,$Q$41,$Q$42,$P257,DQ$2,DQ$4,DQ$3)</f>
        <v>11.701405900109277</v>
      </c>
      <c r="DR257" s="15">
        <f ca="1">_xll.DBRW($B$3,$Q$37,$Q$38,$Q$40,$Q$41,$Q$42,$P257,DR$2,DR$4,DR$3)</f>
        <v>396282</v>
      </c>
      <c r="DS257" s="15">
        <f ca="1">_xll.DBRW($B$3,$Q$37,$Q$38,$Q$40,$Q$41,$Q$42,$P257,DS$2,DS$4,DS$3)</f>
        <v>446568</v>
      </c>
      <c r="DT257" s="15">
        <f ca="1">_xll.DBRW($B$3,$Q$37,$Q$38,$Q$40,$Q$41,$Q$42,$P257,DT$2,DT$4,DT$3)</f>
        <v>0</v>
      </c>
      <c r="DU257" s="15">
        <f ca="1">_xll.DBRW($B$3,$Q$37,$Q$38,$Q$40,$Q$41,$Q$42,$P257,DU$2,DU$4,DU$3)</f>
        <v>0</v>
      </c>
      <c r="DV257" s="15">
        <f ca="1">_xll.DBRW($B$3,$Q$37,$Q$38,$Q$40,$Q$41,$Q$42,$P257,DV$2,DV$4,DV$3)</f>
        <v>4.3869898541660941</v>
      </c>
      <c r="DW257" s="15">
        <f ca="1">_xll.DBRW($B$3,$Q$37,$Q$38,$Q$40,$Q$41,$Q$42,$P257,DW$2,DW$4,DW$3)</f>
        <v>0</v>
      </c>
      <c r="DX257" s="15">
        <f ca="1">_xll.DBRW($B$3,$Q$37,$Q$38,$Q$40,$Q$41,$Q$42,$P257,DX$2,DX$4,DX$3)</f>
        <v>526866.5</v>
      </c>
      <c r="DY257" s="15">
        <f t="shared" ca="1" si="322"/>
        <v>0.77217822156948845</v>
      </c>
      <c r="DZ257" s="15">
        <f t="shared" ca="1" si="323"/>
        <v>0.88739452894072124</v>
      </c>
      <c r="EA257" s="15">
        <f t="shared" ca="1" si="324"/>
        <v>7.3144160459431831</v>
      </c>
      <c r="EB257" s="15">
        <f t="shared" ca="1" si="325"/>
        <v>0</v>
      </c>
      <c r="EC257" s="15">
        <f t="shared" ca="1" si="326"/>
        <v>0</v>
      </c>
      <c r="ED257" s="15">
        <f t="shared" ca="1" si="327"/>
        <v>191277.33393087468</v>
      </c>
      <c r="EE257" s="15">
        <f t="shared" ca="1" si="328"/>
        <v>0</v>
      </c>
      <c r="EF257" s="15">
        <f t="shared" ca="1" si="329"/>
        <v>-139457.46647830462</v>
      </c>
      <c r="EG257" s="15">
        <f t="shared" ca="1" si="330"/>
        <v>51819.867452570063</v>
      </c>
      <c r="EH257" s="15">
        <f t="shared" ca="1" si="331"/>
        <v>-199547.34745257007</v>
      </c>
      <c r="EI257" s="15">
        <f t="shared" ca="1" si="332"/>
        <v>-147727.48000000001</v>
      </c>
      <c r="EJ257" s="16">
        <f ca="1">_xll.DBRW($B$3,$Q$37,$Q$38,$Q$40,$Q$41,$Q$42,$P257,EJ$2,EJ$4,EJ$3)</f>
        <v>0.12346536991194691</v>
      </c>
      <c r="EK257" s="16">
        <f ca="1">_xll.DBRW($B$3,$Q$37,$Q$38,$Q$40,$Q$41,$Q$42,$P257,EK$2,EK$4,EK$3)</f>
        <v>0.17249206385376933</v>
      </c>
      <c r="EL257" s="17">
        <f t="shared" ca="1" si="333"/>
        <v>4.9026693941822419</v>
      </c>
      <c r="EM257" s="14">
        <f t="shared" ca="1" si="334"/>
        <v>256187.68655373494</v>
      </c>
      <c r="EN257" s="15">
        <f ca="1">_xll.DBRW($B$3,$Q$37,$Q$38,$Q$40,$Q$41,$Q$42,$P257,EN$2,EN$4,EN$3)</f>
        <v>1.44471840794683</v>
      </c>
      <c r="EO257" s="15">
        <f ca="1">_xll.DBRW($B$3,$Q$37,$Q$38,$Q$40,$Q$41,$Q$42,$P257,EO$2,EO$4,EO$3)</f>
        <v>1</v>
      </c>
      <c r="EP257" s="15">
        <f ca="1">_xll.DBRW($B$3,$Q$37,$Q$38,$Q$40,$Q$41,$Q$42,$P257,EP$2,EP$4,EP$3)</f>
        <v>11.701405900109277</v>
      </c>
      <c r="EQ257" s="15">
        <f ca="1">_xll.DBRW($B$3,$Q$37,$Q$38,$Q$40,$Q$41,$Q$42,$P257,EQ$2,EQ$4,EQ$3)</f>
        <v>446568</v>
      </c>
      <c r="ER257" s="15">
        <f ca="1">_xll.DBRW($B$3,$Q$37,$Q$38,$Q$40,$Q$41,$Q$42,$P257,ER$2,ER$4,ER$3)</f>
        <v>446568</v>
      </c>
      <c r="ES257" s="15">
        <f ca="1">_xll.DBRW($B$3,$Q$37,$Q$38,$Q$40,$Q$41,$Q$42,$P257,ES$2,ES$4,ES$3)</f>
        <v>0.7567209340506561</v>
      </c>
      <c r="ET257" s="15">
        <f ca="1">_xll.DBRW($B$3,$Q$37,$Q$38,$Q$40,$Q$41,$Q$42,$P257,ET$2,ET$4,ET$3)</f>
        <v>1</v>
      </c>
      <c r="EU257" s="15">
        <f ca="1">_xll.DBRW($B$3,$Q$37,$Q$38,$Q$40,$Q$41,$Q$42,$P257,EU$2,EU$4,EU$3)</f>
        <v>4.3869898541660941</v>
      </c>
      <c r="EV257" s="15">
        <f ca="1">_xll.DBRW($B$3,$Q$37,$Q$38,$Q$40,$Q$41,$Q$42,$P257,EV$2,EV$4,EV$3)</f>
        <v>526866.5</v>
      </c>
      <c r="EW257" s="15">
        <f ca="1">_xll.DBRW($B$3,$Q$37,$Q$38,$Q$40,$Q$41,$Q$42,$P257,EW$2,EW$4,EW$3)</f>
        <v>526866.5</v>
      </c>
      <c r="EX257" s="15">
        <f t="shared" ca="1" si="335"/>
        <v>0.68799747389617394</v>
      </c>
      <c r="EY257" s="15">
        <f t="shared" ca="1" si="336"/>
        <v>0</v>
      </c>
      <c r="EZ257" s="15">
        <f t="shared" ca="1" si="337"/>
        <v>7.3144160459431831</v>
      </c>
      <c r="FA257" s="15">
        <f t="shared" ca="1" si="338"/>
        <v>-307237.6559228666</v>
      </c>
      <c r="FB257" s="15">
        <f t="shared" ca="1" si="339"/>
        <v>0</v>
      </c>
      <c r="FC257" s="15">
        <f t="shared" ca="1" si="340"/>
        <v>403285.3267128375</v>
      </c>
      <c r="FD257" s="15">
        <f t="shared" ca="1" si="341"/>
        <v>160140.01576376404</v>
      </c>
      <c r="FE257" s="15">
        <f t="shared" ca="1" si="342"/>
        <v>0</v>
      </c>
      <c r="FF257" s="15">
        <f t="shared" ca="1" si="343"/>
        <v>256187.68655373494</v>
      </c>
      <c r="FG257" s="15">
        <f t="shared" ca="1" si="344"/>
        <v>-502661.78655373497</v>
      </c>
      <c r="FH257" s="15">
        <f t="shared" ca="1" si="345"/>
        <v>-246474.10000000003</v>
      </c>
      <c r="FI257" s="20"/>
      <c r="FJ257" s="85">
        <f t="shared" ca="1" si="346"/>
        <v>-2364229.8532418483</v>
      </c>
      <c r="FK257" s="21"/>
      <c r="FL257" s="22"/>
      <c r="FM257" s="104">
        <f ca="1">_xll.DBRW($B$3,$Q$37,$Q$38,$Q$40,$Q$41,$Q$42,$P257,FM$2,FM$4,FM$3)</f>
        <v>1290700.1200000003</v>
      </c>
      <c r="FN257" s="105">
        <f t="shared" ca="1" si="347"/>
        <v>0.24700156594232275</v>
      </c>
      <c r="FO257" s="104">
        <f ca="1">_xll.DBRW($B$3,$Q$37,$Q$38,$Q$40,$Q$41,$Q$42,$P257,FO$2,FO$4,FO$3)</f>
        <v>436146.91000000009</v>
      </c>
      <c r="FP257" s="105">
        <f t="shared" ca="1" si="348"/>
        <v>0.18869725585001224</v>
      </c>
      <c r="FQ257" s="86">
        <f t="shared" ca="1" si="349"/>
        <v>854553.2100000002</v>
      </c>
      <c r="FR257" s="103">
        <f t="shared" ca="1" si="350"/>
        <v>5.8304310092310523</v>
      </c>
      <c r="FS257" s="23"/>
      <c r="FU257" s="37"/>
      <c r="FV257" s="37"/>
      <c r="FW257" s="37"/>
      <c r="FX257" s="37"/>
      <c r="FY257" s="37"/>
      <c r="FZ257" s="37"/>
      <c r="GA257" s="37"/>
      <c r="GB257" s="37"/>
      <c r="GC257" s="37"/>
      <c r="GD257" s="37"/>
      <c r="GE257" s="37"/>
      <c r="GF257" s="37"/>
      <c r="GG257" s="37"/>
    </row>
    <row r="258" spans="1:189" ht="15" customHeight="1" x14ac:dyDescent="0.25">
      <c r="A258">
        <f t="shared" ca="1" si="272"/>
        <v>1</v>
      </c>
      <c r="C258" s="30"/>
      <c r="D258" s="30"/>
      <c r="E258" s="30">
        <f t="shared" ca="1" si="352"/>
        <v>0</v>
      </c>
      <c r="F258" s="30"/>
      <c r="G258" s="30"/>
      <c r="H258" s="30"/>
      <c r="I258" s="30">
        <f t="shared" ca="1" si="351"/>
        <v>0</v>
      </c>
      <c r="J258" s="30">
        <f t="shared" ca="1" si="273"/>
        <v>0</v>
      </c>
      <c r="K258" s="4"/>
      <c r="L258" s="9"/>
      <c r="M258" s="10"/>
      <c r="N258" s="9"/>
      <c r="O258" s="11"/>
      <c r="P258" s="130" t="s">
        <v>186</v>
      </c>
      <c r="Q258" s="130"/>
      <c r="R258" s="12"/>
      <c r="S258" s="13"/>
      <c r="T258" s="84">
        <f ca="1">_xll.DBRW($B$3,$Q$37,$Q$38,$Q$40,$Q$41,$Q$42,$P258,T$2,T$4,T$3)</f>
        <v>5264536.620000001</v>
      </c>
      <c r="U258" s="84">
        <f ca="1">_xll.DBRW($B$3,$Q$37,$Q$38,$Q$40,$Q$41,$Q$42,$P258,U$2,U$4,U$3)</f>
        <v>2229473.36</v>
      </c>
      <c r="V258" s="85">
        <f t="shared" ca="1" si="274"/>
        <v>3035063.2600000012</v>
      </c>
      <c r="W258" s="106">
        <f t="shared" ca="1" si="275"/>
        <v>1.3613364099582699</v>
      </c>
      <c r="X258" s="15">
        <f ca="1">_xll.DBRW($B$3,$Q$37,$Q$38,$Q$40,$Q$41,$Q$42,$P258,X$2,X$4,X$3)</f>
        <v>-2444815.6100000003</v>
      </c>
      <c r="Y258" s="15">
        <f ca="1">_xll.DBRW($B$3,$Q$37,$Q$38,$Q$40,$Q$41,$Q$42,$P258,Y$2,Y$4,Y$3)</f>
        <v>-652947.97000000009</v>
      </c>
      <c r="Z258" s="15">
        <f ca="1">_xll.DBRW($B$3,$Q$37,$Q$38,$Q$40,$Q$41,$Q$42,$P258,Z$2,Z$4,Z$3)</f>
        <v>-566848.85</v>
      </c>
      <c r="AA258" s="15">
        <f ca="1">_xll.DBRW($B$3,$Q$37,$Q$38,$Q$40,$Q$41,$Q$42,$P258,AA$2,AA$4,AA$3)</f>
        <v>-967121.87999999989</v>
      </c>
      <c r="AB258" s="15">
        <f ca="1">_xll.DBRW($B$3,$Q$37,$Q$38,$Q$40,$Q$41,$Q$42,$P258,AB$2,AB$4,AB$3)</f>
        <v>-929835.5</v>
      </c>
      <c r="AC258" s="15">
        <f ca="1">_xll.DBRW($B$3,$Q$37,$Q$38,$Q$40,$Q$41,$Q$42,$P258,AC$2,AC$4,AC$3)</f>
        <v>-1162410.2999999998</v>
      </c>
      <c r="AD258" s="15">
        <f ca="1">_xll.DBRW($B$3,$Q$37,$Q$38,$Q$40,$Q$41,$Q$42,$P258,AD$2,AD$4,AD$3)</f>
        <v>-327619.09000000003</v>
      </c>
      <c r="AE258" s="15">
        <f ca="1">_xll.DBRW($B$3,$Q$37,$Q$38,$Q$40,$Q$41,$Q$42,$P258,AE$2,AE$4,AE$3)</f>
        <v>-310921.03999999998</v>
      </c>
      <c r="AF258" s="15">
        <f ca="1">_xll.DBRW($B$3,$Q$37,$Q$38,$Q$40,$Q$41,$Q$42,$P258,AF$2,AF$4,AF$3)</f>
        <v>-476745.92999999993</v>
      </c>
      <c r="AG258" s="15">
        <f ca="1">_xll.DBRW($B$3,$Q$37,$Q$38,$Q$40,$Q$41,$Q$42,$P258,AG$2,AG$4,AG$3)</f>
        <v>-260925.16999999998</v>
      </c>
      <c r="AH258" s="15">
        <f t="shared" ca="1" si="276"/>
        <v>-1282405.3100000005</v>
      </c>
      <c r="AI258" s="15">
        <f t="shared" ca="1" si="277"/>
        <v>-325328.88000000006</v>
      </c>
      <c r="AJ258" s="15">
        <f t="shared" ca="1" si="278"/>
        <v>-255927.81</v>
      </c>
      <c r="AK258" s="15">
        <f t="shared" ca="1" si="279"/>
        <v>-490375.94999999995</v>
      </c>
      <c r="AL258" s="15">
        <f t="shared" ca="1" si="280"/>
        <v>-668910.33000000007</v>
      </c>
      <c r="AM258" s="20"/>
      <c r="AN258" s="16">
        <f ca="1">_xll.DBRW($B$3,$Q$37,$Q$38,$Q$40,$Q$41,$Q$42,$P258,AN$2,AN$4,AN$3)</f>
        <v>0.46439331444901222</v>
      </c>
      <c r="AO258" s="16">
        <f ca="1">_xll.DBRW($B$3,$Q$37,$Q$38,$Q$40,$Q$41,$Q$42,$P258,AO$2,AO$4,AO$3)</f>
        <v>0.52138335485650289</v>
      </c>
      <c r="AP258" s="17">
        <f t="shared" ca="1" si="281"/>
        <v>5.6990040407490667</v>
      </c>
      <c r="AQ258" s="14">
        <f t="shared" ca="1" si="282"/>
        <v>300026.15470051463</v>
      </c>
      <c r="AR258" s="18">
        <f ca="1">_xll.DBRW($B$3,$Q$37,$Q$38,$Q$40,$Q$41,$Q$42,$P258,AR$2,AR$4,AR$3)</f>
        <v>34842.977814726844</v>
      </c>
      <c r="AS258" s="19">
        <f ca="1">_xll.DBRW($B$3,$Q$37,$Q$38,$Q$40,$Q$41,$Q$42,$P258,AS$2,AS$4,AS$3)</f>
        <v>8.0797612536104635E-5</v>
      </c>
      <c r="AT258" s="18">
        <f ca="1">_xll.DBRW($B$3,$Q$37,$Q$38,$Q$40,$Q$41,$Q$42,$P258,AT$2,AT$4,AT$3)</f>
        <v>6.0621661283357815</v>
      </c>
      <c r="AU258" s="15">
        <f ca="1">_xll.DBRW($B$3,$Q$37,$Q$38,$Q$40,$Q$41,$Q$42,$P258,AU$2,AU$4,AU$3)</f>
        <v>70.166666666666671</v>
      </c>
      <c r="AV258" s="15">
        <f ca="1">_xll.DBRW($B$3,$Q$37,$Q$38,$Q$40,$Q$41,$Q$42,$P258,AV$2,AV$4,AV$3)</f>
        <v>868425</v>
      </c>
      <c r="AW258" s="18">
        <f ca="1">_xll.DBRW($B$3,$Q$37,$Q$38,$Q$40,$Q$41,$Q$42,$P258,AW$2,AW$4,AW$3)</f>
        <v>19955.541630901283</v>
      </c>
      <c r="AX258" s="19">
        <f ca="1">_xll.DBRW($B$3,$Q$37,$Q$38,$Q$40,$Q$41,$Q$42,$P258,AX$2,AX$4,AX$3)</f>
        <v>6.4151629120985019E-5</v>
      </c>
      <c r="AY258" s="18">
        <f ca="1">_xll.DBRW($B$3,$Q$37,$Q$38,$Q$40,$Q$41,$Q$42,$P258,AY$2,AY$4,AY$3)</f>
        <v>2.4553536158941855</v>
      </c>
      <c r="AZ258" s="15">
        <f ca="1">_xll.DBRW($B$3,$Q$37,$Q$38,$Q$40,$Q$41,$Q$42,$P258,AZ$2,AZ$4,AZ$3)</f>
        <v>58.25</v>
      </c>
      <c r="BA258" s="15">
        <f ca="1">_xll.DBRW($B$3,$Q$37,$Q$38,$Q$40,$Q$41,$Q$42,$P258,BA$2,BA$4,BA$3)</f>
        <v>908005</v>
      </c>
      <c r="BB258" s="18">
        <f t="shared" ca="1" si="283"/>
        <v>14887.436183825561</v>
      </c>
      <c r="BC258" s="18">
        <f t="shared" ca="1" si="284"/>
        <v>1.6645983415119615E-5</v>
      </c>
      <c r="BD258" s="18">
        <f t="shared" ca="1" si="285"/>
        <v>3.606812512441596</v>
      </c>
      <c r="BE258" s="15">
        <f t="shared" ca="1" si="286"/>
        <v>-1044601.7722317602</v>
      </c>
      <c r="BF258" s="15">
        <f t="shared" ca="1" si="287"/>
        <v>-634377.65579320455</v>
      </c>
      <c r="BG258" s="15">
        <f t="shared" ca="1" si="288"/>
        <v>1454594.1741093951</v>
      </c>
      <c r="BH258" s="15">
        <f t="shared" ca="1" si="289"/>
        <v>524411.40861608437</v>
      </c>
      <c r="BI258" s="15">
        <f t="shared" ca="1" si="290"/>
        <v>0</v>
      </c>
      <c r="BJ258" s="15">
        <f t="shared" ca="1" si="291"/>
        <v>300026.15470051463</v>
      </c>
      <c r="BK258" s="15">
        <f t="shared" ca="1" si="292"/>
        <v>-1582431.4647005151</v>
      </c>
      <c r="BL258" s="15">
        <f t="shared" ca="1" si="293"/>
        <v>-1282405.3100000005</v>
      </c>
      <c r="BM258" s="16">
        <f ca="1">_xll.DBRW($B$3,$Q$37,$Q$38,$Q$40,$Q$41,$Q$42,$P258,BM$2,BM$4,BM$3)</f>
        <v>0.12402762429640007</v>
      </c>
      <c r="BN258" s="16">
        <f ca="1">_xll.DBRW($B$3,$Q$37,$Q$38,$Q$40,$Q$41,$Q$42,$P258,BN$2,BN$4,BN$3)</f>
        <v>0.14694909384339988</v>
      </c>
      <c r="BO258" s="17">
        <f t="shared" ca="1" si="294"/>
        <v>2.2921469546999806</v>
      </c>
      <c r="BP258" s="14">
        <f t="shared" ca="1" si="295"/>
        <v>120670.9158143953</v>
      </c>
      <c r="BQ258" s="15">
        <f ca="1">_xll.DBRW($B$3,$Q$37,$Q$38,$Q$40,$Q$41,$Q$42,$P258,BQ$2,BQ$4,BQ$3)</f>
        <v>0.75187606298759257</v>
      </c>
      <c r="BR258" s="15">
        <f ca="1">_xll.DBRW($B$3,$Q$37,$Q$38,$Q$40,$Q$41,$Q$42,$P258,BR$2,BR$4,BR$3)</f>
        <v>1</v>
      </c>
      <c r="BS258" s="15">
        <f ca="1">_xll.DBRW($B$3,$Q$37,$Q$38,$Q$40,$Q$41,$Q$42,$P258,BS$2,BS$4,BS$3)</f>
        <v>6.0621661283357815</v>
      </c>
      <c r="BT258" s="15">
        <f ca="1">_xll.DBRW($B$3,$Q$37,$Q$38,$Q$40,$Q$41,$Q$42,$P258,BT$2,BT$4,BT$3)</f>
        <v>868425</v>
      </c>
      <c r="BU258" s="15">
        <f ca="1">_xll.DBRW($B$3,$Q$37,$Q$38,$Q$40,$Q$41,$Q$42,$P258,BU$2,BU$4,BU$3)</f>
        <v>868425</v>
      </c>
      <c r="BV258" s="15">
        <f ca="1">_xll.DBRW($B$3,$Q$37,$Q$38,$Q$40,$Q$41,$Q$42,$P258,BV$2,BV$4,BV$3)</f>
        <v>0.36081198892076588</v>
      </c>
      <c r="BW258" s="15">
        <f ca="1">_xll.DBRW($B$3,$Q$37,$Q$38,$Q$40,$Q$41,$Q$42,$P258,BW$2,BW$4,BW$3)</f>
        <v>1</v>
      </c>
      <c r="BX258" s="15">
        <f ca="1">_xll.DBRW($B$3,$Q$37,$Q$38,$Q$40,$Q$41,$Q$42,$P258,BX$2,BX$4,BX$3)</f>
        <v>2.4553536158941855</v>
      </c>
      <c r="BY258" s="15">
        <f ca="1">_xll.DBRW($B$3,$Q$37,$Q$38,$Q$40,$Q$41,$Q$42,$P258,BY$2,BY$4,BY$3)</f>
        <v>908005</v>
      </c>
      <c r="BZ258" s="15">
        <f ca="1">_xll.DBRW($B$3,$Q$37,$Q$38,$Q$40,$Q$41,$Q$42,$P258,BZ$2,BZ$4,BZ$3)</f>
        <v>908005</v>
      </c>
      <c r="CA258" s="15">
        <f t="shared" ca="1" si="296"/>
        <v>0.39106407406682669</v>
      </c>
      <c r="CB258" s="15">
        <f t="shared" ca="1" si="297"/>
        <v>0</v>
      </c>
      <c r="CC258" s="15">
        <f t="shared" ca="1" si="298"/>
        <v>3.606812512441596</v>
      </c>
      <c r="CD258" s="15">
        <f t="shared" ca="1" si="299"/>
        <v>-339609.81852148398</v>
      </c>
      <c r="CE258" s="15">
        <f t="shared" ca="1" si="300"/>
        <v>0</v>
      </c>
      <c r="CF258" s="15">
        <f t="shared" ca="1" si="301"/>
        <v>388485.04945473408</v>
      </c>
      <c r="CG258" s="15">
        <f t="shared" ca="1" si="302"/>
        <v>71795.684881145193</v>
      </c>
      <c r="CH258" s="15">
        <f t="shared" ca="1" si="303"/>
        <v>0</v>
      </c>
      <c r="CI258" s="15">
        <f t="shared" ca="1" si="304"/>
        <v>120670.9158143953</v>
      </c>
      <c r="CJ258" s="15">
        <f t="shared" ca="1" si="305"/>
        <v>-445999.79581439536</v>
      </c>
      <c r="CK258" s="15">
        <f t="shared" ca="1" si="306"/>
        <v>-325328.88000000006</v>
      </c>
      <c r="CL258" s="16">
        <f ca="1">_xll.DBRW($B$3,$Q$37,$Q$38,$Q$40,$Q$41,$Q$42,$P258,CL$2,CL$4,CL$3)</f>
        <v>0.1076730756979709</v>
      </c>
      <c r="CM258" s="16">
        <f ca="1">_xll.DBRW($B$3,$Q$37,$Q$38,$Q$40,$Q$41,$Q$42,$P258,CM$2,CM$4,CM$3)</f>
        <v>0.13945941027077355</v>
      </c>
      <c r="CN258" s="17">
        <f t="shared" ca="1" si="307"/>
        <v>3.1786334572802653</v>
      </c>
      <c r="CO258" s="14">
        <f t="shared" ca="1" si="308"/>
        <v>167340.3223740916</v>
      </c>
      <c r="CP258" s="15">
        <f ca="1">_xll.DBRW($B$3,$Q$37,$Q$38,$Q$40,$Q$41,$Q$42,$P258,CP$2,CP$4,CP$3)</f>
        <v>2.5617276613821653</v>
      </c>
      <c r="CQ258" s="15">
        <f ca="1">_xll.DBRW($B$3,$Q$37,$Q$38,$Q$40,$Q$41,$Q$42,$P258,CQ$2,CQ$4,CQ$3)</f>
        <v>0.25480150847799177</v>
      </c>
      <c r="CR258" s="15">
        <f ca="1">_xll.DBRW($B$3,$Q$37,$Q$38,$Q$40,$Q$41,$Q$42,$P258,CR$2,CR$4,CR$3)</f>
        <v>6.0621661283357815</v>
      </c>
      <c r="CS258" s="15">
        <f ca="1">_xll.DBRW($B$3,$Q$37,$Q$38,$Q$40,$Q$41,$Q$42,$P258,CS$2,CS$4,CS$3)</f>
        <v>221276</v>
      </c>
      <c r="CT258" s="15">
        <f ca="1">_xll.DBRW($B$3,$Q$37,$Q$38,$Q$40,$Q$41,$Q$42,$P258,CT$2,CT$4,CT$3)</f>
        <v>868425</v>
      </c>
      <c r="CU258" s="15">
        <f ca="1">_xll.DBRW($B$3,$Q$37,$Q$38,$Q$40,$Q$41,$Q$42,$P258,CU$2,CU$4,CU$3)</f>
        <v>1.4804001428401379</v>
      </c>
      <c r="CV258" s="15">
        <f ca="1">_xll.DBRW($B$3,$Q$37,$Q$38,$Q$40,$Q$41,$Q$42,$P258,CV$2,CV$4,CV$3)</f>
        <v>0.2313037923799979</v>
      </c>
      <c r="CW258" s="15">
        <f ca="1">_xll.DBRW($B$3,$Q$37,$Q$38,$Q$40,$Q$41,$Q$42,$P258,CW$2,CW$4,CW$3)</f>
        <v>2.4553536158941855</v>
      </c>
      <c r="CX258" s="15">
        <f ca="1">_xll.DBRW($B$3,$Q$37,$Q$38,$Q$40,$Q$41,$Q$42,$P258,CX$2,CX$4,CX$3)</f>
        <v>210025</v>
      </c>
      <c r="CY258" s="15">
        <f ca="1">_xll.DBRW($B$3,$Q$37,$Q$38,$Q$40,$Q$41,$Q$42,$P258,CY$2,CY$4,CY$3)</f>
        <v>908005</v>
      </c>
      <c r="CZ258" s="15">
        <f t="shared" ca="1" si="309"/>
        <v>1.0813275185420275</v>
      </c>
      <c r="DA258" s="15">
        <f t="shared" ca="1" si="310"/>
        <v>2.3497716097993865E-2</v>
      </c>
      <c r="DB258" s="15">
        <f t="shared" ca="1" si="311"/>
        <v>3.606812512441596</v>
      </c>
      <c r="DC258" s="15">
        <f t="shared" ca="1" si="312"/>
        <v>-239271.82799290566</v>
      </c>
      <c r="DD258" s="15">
        <f t="shared" ca="1" si="313"/>
        <v>-57585.105763817701</v>
      </c>
      <c r="DE258" s="15">
        <f t="shared" ca="1" si="314"/>
        <v>337258.57747227408</v>
      </c>
      <c r="DF258" s="15">
        <f t="shared" ca="1" si="315"/>
        <v>126938.67865854088</v>
      </c>
      <c r="DG258" s="15">
        <f t="shared" ca="1" si="316"/>
        <v>0</v>
      </c>
      <c r="DH258" s="15">
        <f t="shared" ca="1" si="317"/>
        <v>167340.3223740916</v>
      </c>
      <c r="DI258" s="15">
        <f t="shared" ca="1" si="318"/>
        <v>-423268.1323740916</v>
      </c>
      <c r="DJ258" s="15">
        <f t="shared" ca="1" si="319"/>
        <v>-255927.81</v>
      </c>
      <c r="DK258" s="16">
        <f ca="1">_xll.DBRW($B$3,$Q$37,$Q$38,$Q$40,$Q$41,$Q$42,$P258,DK$2,DK$4,DK$3)</f>
        <v>0.18370503423338325</v>
      </c>
      <c r="DL258" s="16">
        <f ca="1">_xll.DBRW($B$3,$Q$37,$Q$38,$Q$40,$Q$41,$Q$42,$P258,DL$2,DL$4,DL$3)</f>
        <v>0.21383791282439901</v>
      </c>
      <c r="DM258" s="17">
        <f t="shared" ca="1" si="320"/>
        <v>3.0132878591015766</v>
      </c>
      <c r="DN258" s="14">
        <f t="shared" ca="1" si="321"/>
        <v>158635.64280841663</v>
      </c>
      <c r="DO258" s="15">
        <f ca="1">_xll.DBRW($B$3,$Q$37,$Q$38,$Q$40,$Q$41,$Q$42,$P258,DO$2,DO$4,DO$3)</f>
        <v>2.1228878172131989</v>
      </c>
      <c r="DP258" s="15">
        <f ca="1">_xll.DBRW($B$3,$Q$37,$Q$38,$Q$40,$Q$41,$Q$42,$P258,DP$2,DP$4,DP$3)</f>
        <v>0.52459222155050811</v>
      </c>
      <c r="DQ258" s="15">
        <f ca="1">_xll.DBRW($B$3,$Q$37,$Q$38,$Q$40,$Q$41,$Q$42,$P258,DQ$2,DQ$4,DQ$3)</f>
        <v>6.0621661283357815</v>
      </c>
      <c r="DR258" s="15">
        <f ca="1">_xll.DBRW($B$3,$Q$37,$Q$38,$Q$40,$Q$41,$Q$42,$P258,DR$2,DR$4,DR$3)</f>
        <v>455569</v>
      </c>
      <c r="DS258" s="15">
        <f ca="1">_xll.DBRW($B$3,$Q$37,$Q$38,$Q$40,$Q$41,$Q$42,$P258,DS$2,DS$4,DS$3)</f>
        <v>868425</v>
      </c>
      <c r="DT258" s="15">
        <f ca="1">_xll.DBRW($B$3,$Q$37,$Q$38,$Q$40,$Q$41,$Q$42,$P258,DT$2,DT$4,DT$3)</f>
        <v>0</v>
      </c>
      <c r="DU258" s="15">
        <f ca="1">_xll.DBRW($B$3,$Q$37,$Q$38,$Q$40,$Q$41,$Q$42,$P258,DU$2,DU$4,DU$3)</f>
        <v>0</v>
      </c>
      <c r="DV258" s="15">
        <f ca="1">_xll.DBRW($B$3,$Q$37,$Q$38,$Q$40,$Q$41,$Q$42,$P258,DV$2,DV$4,DV$3)</f>
        <v>2.4553536158941855</v>
      </c>
      <c r="DW258" s="15">
        <f ca="1">_xll.DBRW($B$3,$Q$37,$Q$38,$Q$40,$Q$41,$Q$42,$P258,DW$2,DW$4,DW$3)</f>
        <v>0</v>
      </c>
      <c r="DX258" s="15">
        <f ca="1">_xll.DBRW($B$3,$Q$37,$Q$38,$Q$40,$Q$41,$Q$42,$P258,DX$2,DX$4,DX$3)</f>
        <v>908005</v>
      </c>
      <c r="DY258" s="15">
        <f t="shared" ca="1" si="322"/>
        <v>2.1228878172131989</v>
      </c>
      <c r="DZ258" s="15">
        <f t="shared" ca="1" si="323"/>
        <v>0.52459222155050811</v>
      </c>
      <c r="EA258" s="15">
        <f t="shared" ca="1" si="324"/>
        <v>3.606812512441596</v>
      </c>
      <c r="EB258" s="15">
        <f t="shared" ca="1" si="325"/>
        <v>0</v>
      </c>
      <c r="EC258" s="15">
        <f t="shared" ca="1" si="326"/>
        <v>0</v>
      </c>
      <c r="ED258" s="15">
        <f t="shared" ca="1" si="327"/>
        <v>575409.38733687357</v>
      </c>
      <c r="EE258" s="15">
        <f t="shared" ca="1" si="328"/>
        <v>0</v>
      </c>
      <c r="EF258" s="15">
        <f t="shared" ca="1" si="329"/>
        <v>-416773.74452845706</v>
      </c>
      <c r="EG258" s="15">
        <f t="shared" ca="1" si="330"/>
        <v>158635.64280841651</v>
      </c>
      <c r="EH258" s="15">
        <f t="shared" ca="1" si="331"/>
        <v>-649011.59280841658</v>
      </c>
      <c r="EI258" s="15">
        <f t="shared" ca="1" si="332"/>
        <v>-490375.95000000007</v>
      </c>
      <c r="EJ258" s="16">
        <f ca="1">_xll.DBRW($B$3,$Q$37,$Q$38,$Q$40,$Q$41,$Q$42,$P258,EJ$2,EJ$4,EJ$3)</f>
        <v>0.17662247736439904</v>
      </c>
      <c r="EK258" s="16">
        <f ca="1">_xll.DBRW($B$3,$Q$37,$Q$38,$Q$40,$Q$41,$Q$42,$P258,EK$2,EK$4,EK$3)</f>
        <v>0.11703444171227953</v>
      </c>
      <c r="EL258" s="17">
        <f t="shared" ca="1" si="333"/>
        <v>-5.9588035652119506</v>
      </c>
      <c r="EM258" s="14">
        <f t="shared" ca="1" si="334"/>
        <v>-313703.39580444881</v>
      </c>
      <c r="EN258" s="15">
        <f ca="1">_xll.DBRW($B$3,$Q$37,$Q$38,$Q$40,$Q$41,$Q$42,$P258,EN$2,EN$4,EN$3)</f>
        <v>1.0707147997812132</v>
      </c>
      <c r="EO258" s="15">
        <f ca="1">_xll.DBRW($B$3,$Q$37,$Q$38,$Q$40,$Q$41,$Q$42,$P258,EO$2,EO$4,EO$3)</f>
        <v>1</v>
      </c>
      <c r="EP258" s="15">
        <f ca="1">_xll.DBRW($B$3,$Q$37,$Q$38,$Q$40,$Q$41,$Q$42,$P258,EP$2,EP$4,EP$3)</f>
        <v>6.0621661283357815</v>
      </c>
      <c r="EQ258" s="15">
        <f ca="1">_xll.DBRW($B$3,$Q$37,$Q$38,$Q$40,$Q$41,$Q$42,$P258,EQ$2,EQ$4,EQ$3)</f>
        <v>868425</v>
      </c>
      <c r="ER258" s="15">
        <f ca="1">_xll.DBRW($B$3,$Q$37,$Q$38,$Q$40,$Q$41,$Q$42,$P258,ER$2,ER$4,ER$3)</f>
        <v>868425</v>
      </c>
      <c r="ES258" s="15">
        <f ca="1">_xll.DBRW($B$3,$Q$37,$Q$38,$Q$40,$Q$41,$Q$42,$P258,ES$2,ES$4,ES$3)</f>
        <v>0.28736093964240284</v>
      </c>
      <c r="ET258" s="15">
        <f ca="1">_xll.DBRW($B$3,$Q$37,$Q$38,$Q$40,$Q$41,$Q$42,$P258,ET$2,ET$4,ET$3)</f>
        <v>1</v>
      </c>
      <c r="EU258" s="15">
        <f ca="1">_xll.DBRW($B$3,$Q$37,$Q$38,$Q$40,$Q$41,$Q$42,$P258,EU$2,EU$4,EU$3)</f>
        <v>2.4553536158941855</v>
      </c>
      <c r="EV258" s="15">
        <f ca="1">_xll.DBRW($B$3,$Q$37,$Q$38,$Q$40,$Q$41,$Q$42,$P258,EV$2,EV$4,EV$3)</f>
        <v>908005</v>
      </c>
      <c r="EW258" s="15">
        <f ca="1">_xll.DBRW($B$3,$Q$37,$Q$38,$Q$40,$Q$41,$Q$42,$P258,EW$2,EW$4,EW$3)</f>
        <v>908005</v>
      </c>
      <c r="EX258" s="15">
        <f t="shared" ca="1" si="335"/>
        <v>0.78335386013881037</v>
      </c>
      <c r="EY258" s="15">
        <f t="shared" ca="1" si="336"/>
        <v>0</v>
      </c>
      <c r="EZ258" s="15">
        <f t="shared" ca="1" si="337"/>
        <v>3.606812512441596</v>
      </c>
      <c r="FA258" s="15">
        <f t="shared" ca="1" si="338"/>
        <v>-680284.07599104638</v>
      </c>
      <c r="FB258" s="15">
        <f t="shared" ca="1" si="339"/>
        <v>0</v>
      </c>
      <c r="FC258" s="15">
        <f t="shared" ca="1" si="340"/>
        <v>553225.07580851717</v>
      </c>
      <c r="FD258" s="15">
        <f t="shared" ca="1" si="341"/>
        <v>-186644.3956219196</v>
      </c>
      <c r="FE258" s="15">
        <f t="shared" ca="1" si="342"/>
        <v>0</v>
      </c>
      <c r="FF258" s="15">
        <f t="shared" ca="1" si="343"/>
        <v>-313703.39580444881</v>
      </c>
      <c r="FG258" s="15">
        <f t="shared" ca="1" si="344"/>
        <v>-355206.93419555126</v>
      </c>
      <c r="FH258" s="15">
        <f t="shared" ca="1" si="345"/>
        <v>-668910.33000000007</v>
      </c>
      <c r="FI258" s="20"/>
      <c r="FJ258" s="85">
        <f t="shared" ca="1" si="346"/>
        <v>-3455917.91989297</v>
      </c>
      <c r="FK258" s="21"/>
      <c r="FL258" s="22"/>
      <c r="FM258" s="104">
        <f ca="1">_xll.DBRW($B$3,$Q$37,$Q$38,$Q$40,$Q$41,$Q$42,$P258,FM$2,FM$4,FM$3)</f>
        <v>-297033.18999999942</v>
      </c>
      <c r="FN258" s="105">
        <f t="shared" ca="1" si="347"/>
        <v>-5.6421526041165494E-2</v>
      </c>
      <c r="FO258" s="104">
        <f ca="1">_xll.DBRW($B$3,$Q$37,$Q$38,$Q$40,$Q$41,$Q$42,$P258,FO$2,FO$4,FO$3)</f>
        <v>-309148.17</v>
      </c>
      <c r="FP258" s="105">
        <f t="shared" ca="1" si="348"/>
        <v>-0.13866421350735494</v>
      </c>
      <c r="FQ258" s="86">
        <f t="shared" ca="1" si="349"/>
        <v>12114.980000000563</v>
      </c>
      <c r="FR258" s="103">
        <f t="shared" ca="1" si="350"/>
        <v>8.2242687466189466</v>
      </c>
      <c r="FS258" s="23"/>
      <c r="FU258" s="37"/>
      <c r="FV258" s="37"/>
      <c r="FW258" s="37"/>
      <c r="FX258" s="37"/>
      <c r="FY258" s="37"/>
      <c r="FZ258" s="37"/>
      <c r="GA258" s="37"/>
      <c r="GB258" s="37"/>
      <c r="GC258" s="37"/>
      <c r="GD258" s="37"/>
      <c r="GE258" s="37"/>
      <c r="GF258" s="37"/>
      <c r="GG258" s="37"/>
    </row>
    <row r="259" spans="1:189" ht="15" customHeight="1" x14ac:dyDescent="0.25">
      <c r="A259">
        <f t="shared" ref="A259:A322" ca="1" si="353">IF(ROW()=ROW($A$60),0,1)</f>
        <v>1</v>
      </c>
      <c r="C259" s="30"/>
      <c r="D259" s="30"/>
      <c r="E259" s="30">
        <f t="shared" ca="1" si="352"/>
        <v>0</v>
      </c>
      <c r="F259" s="30"/>
      <c r="G259" s="30"/>
      <c r="H259" s="30"/>
      <c r="I259" s="30">
        <f t="shared" ca="1" si="351"/>
        <v>0</v>
      </c>
      <c r="J259" s="30">
        <f t="shared" ref="J259:J322" ca="1" si="354">IF(A259&lt;&gt;0,ROUND(V259+AQ259+BP259+CO259+DN259+EM259+FJ259-FQ259,5),"CHECK ")</f>
        <v>0</v>
      </c>
      <c r="K259" s="4"/>
      <c r="L259" s="9"/>
      <c r="M259" s="10"/>
      <c r="N259" s="9"/>
      <c r="O259" s="11"/>
      <c r="P259" s="130" t="s">
        <v>300</v>
      </c>
      <c r="Q259" s="130"/>
      <c r="R259" s="12"/>
      <c r="S259" s="13"/>
      <c r="T259" s="84">
        <f ca="1">_xll.DBRW($B$3,$Q$37,$Q$38,$Q$40,$Q$41,$Q$42,$P259,T$2,T$4,T$3)</f>
        <v>24886984.669999998</v>
      </c>
      <c r="U259" s="84">
        <f ca="1">_xll.DBRW($B$3,$Q$37,$Q$38,$Q$40,$Q$41,$Q$42,$P259,U$2,U$4,U$3)</f>
        <v>21823445.649999999</v>
      </c>
      <c r="V259" s="85">
        <f t="shared" ref="V259:V322" ca="1" si="355">T259-U259</f>
        <v>3063539.0199999996</v>
      </c>
      <c r="W259" s="106">
        <f t="shared" ref="W259:W322" ca="1" si="356">IF(U259&lt;&gt;0,V259/U259,0)</f>
        <v>0.14037833755184301</v>
      </c>
      <c r="X259" s="15">
        <f ca="1">_xll.DBRW($B$3,$Q$37,$Q$38,$Q$40,$Q$41,$Q$42,$P259,X$2,X$4,X$3)</f>
        <v>-12257303.829999996</v>
      </c>
      <c r="Y259" s="15">
        <f ca="1">_xll.DBRW($B$3,$Q$37,$Q$38,$Q$40,$Q$41,$Q$42,$P259,Y$2,Y$4,Y$3)</f>
        <v>-5038278.5000000019</v>
      </c>
      <c r="Z259" s="15">
        <f ca="1">_xll.DBRW($B$3,$Q$37,$Q$38,$Q$40,$Q$41,$Q$42,$P259,Z$2,Z$4,Z$3)</f>
        <v>0</v>
      </c>
      <c r="AA259" s="15">
        <f ca="1">_xll.DBRW($B$3,$Q$37,$Q$38,$Q$40,$Q$41,$Q$42,$P259,AA$2,AA$4,AA$3)</f>
        <v>-45678.52</v>
      </c>
      <c r="AB259" s="15">
        <f ca="1">_xll.DBRW($B$3,$Q$37,$Q$38,$Q$40,$Q$41,$Q$42,$P259,AB$2,AB$4,AB$3)</f>
        <v>-5918548.0199999996</v>
      </c>
      <c r="AC259" s="15">
        <f ca="1">_xll.DBRW($B$3,$Q$37,$Q$38,$Q$40,$Q$41,$Q$42,$P259,AC$2,AC$4,AC$3)</f>
        <v>-10834758.710000001</v>
      </c>
      <c r="AD259" s="15">
        <f ca="1">_xll.DBRW($B$3,$Q$37,$Q$38,$Q$40,$Q$41,$Q$42,$P259,AD$2,AD$4,AD$3)</f>
        <v>-4345444.5</v>
      </c>
      <c r="AE259" s="15">
        <f ca="1">_xll.DBRW($B$3,$Q$37,$Q$38,$Q$40,$Q$41,$Q$42,$P259,AE$2,AE$4,AE$3)</f>
        <v>0</v>
      </c>
      <c r="AF259" s="15">
        <f ca="1">_xll.DBRW($B$3,$Q$37,$Q$38,$Q$40,$Q$41,$Q$42,$P259,AF$2,AF$4,AF$3)</f>
        <v>-56969.75</v>
      </c>
      <c r="AG259" s="15">
        <f ca="1">_xll.DBRW($B$3,$Q$37,$Q$38,$Q$40,$Q$41,$Q$42,$P259,AG$2,AG$4,AG$3)</f>
        <v>-4998693.05</v>
      </c>
      <c r="AH259" s="15">
        <f t="shared" ref="AH259:AH322" ca="1" si="357">X259-AC259</f>
        <v>-1422545.1199999955</v>
      </c>
      <c r="AI259" s="15">
        <f t="shared" ref="AI259:AI322" ca="1" si="358">Y259-AD259</f>
        <v>-692834.00000000186</v>
      </c>
      <c r="AJ259" s="15">
        <f t="shared" ref="AJ259:AJ322" ca="1" si="359">Z259-AE259</f>
        <v>0</v>
      </c>
      <c r="AK259" s="15">
        <f t="shared" ref="AK259:AK322" ca="1" si="360">AA259-AF259</f>
        <v>11291.230000000003</v>
      </c>
      <c r="AL259" s="15">
        <f t="shared" ref="AL259:AL322" ca="1" si="361">AB259-AG259</f>
        <v>-919854.96999999974</v>
      </c>
      <c r="AM259" s="20"/>
      <c r="AN259" s="16">
        <f ca="1">_xll.DBRW($B$3,$Q$37,$Q$38,$Q$40,$Q$41,$Q$42,$P259,AN$2,AN$4,AN$3)</f>
        <v>0.4925186394628015</v>
      </c>
      <c r="AO259" s="16">
        <f ca="1">_xll.DBRW($B$3,$Q$37,$Q$38,$Q$40,$Q$41,$Q$42,$P259,AO$2,AO$4,AO$3)</f>
        <v>0.49647332890349521</v>
      </c>
      <c r="AP259" s="17">
        <f t="shared" ref="AP259:AP322" ca="1" si="362">-(AN259-AO259)*100</f>
        <v>0.3954689440693715</v>
      </c>
      <c r="AQ259" s="14">
        <f t="shared" ref="AQ259:AQ322" ca="1" si="363">$X259-$AC259-BK259</f>
        <v>98420.29548515589</v>
      </c>
      <c r="AR259" s="18">
        <f ca="1">_xll.DBRW($B$3,$Q$37,$Q$38,$Q$40,$Q$41,$Q$42,$P259,AR$2,AR$4,AR$3)</f>
        <v>20.949134874474854</v>
      </c>
      <c r="AS259" s="19">
        <f ca="1">_xll.DBRW($B$3,$Q$37,$Q$38,$Q$40,$Q$41,$Q$42,$P259,AS$2,AS$4,AS$3)</f>
        <v>1.1964839875180862</v>
      </c>
      <c r="AT259" s="18">
        <f ca="1">_xll.DBRW($B$3,$Q$37,$Q$38,$Q$40,$Q$41,$Q$42,$P259,AT$2,AT$4,AT$3)</f>
        <v>50.892093052569614</v>
      </c>
      <c r="AU259" s="15">
        <f ca="1">_xll.DBRW($B$3,$Q$37,$Q$38,$Q$40,$Q$41,$Q$42,$P259,AU$2,AU$4,AU$3)</f>
        <v>585098.32999999996</v>
      </c>
      <c r="AV259" s="15">
        <f ca="1">_xll.DBRW($B$3,$Q$37,$Q$38,$Q$40,$Q$41,$Q$42,$P259,AV$2,AV$4,AV$3)</f>
        <v>489014.76</v>
      </c>
      <c r="AW259" s="18">
        <f ca="1">_xll.DBRW($B$3,$Q$37,$Q$38,$Q$40,$Q$41,$Q$42,$P259,AW$2,AW$4,AW$3)</f>
        <v>20.665817909203991</v>
      </c>
      <c r="AX259" s="19">
        <f ca="1">_xll.DBRW($B$3,$Q$37,$Q$38,$Q$40,$Q$41,$Q$42,$P259,AX$2,AX$4,AX$3)</f>
        <v>1.2077915220684139</v>
      </c>
      <c r="AY259" s="18">
        <f ca="1">_xll.DBRW($B$3,$Q$37,$Q$38,$Q$40,$Q$41,$Q$42,$P259,AY$2,AY$4,AY$3)</f>
        <v>50.274603315494346</v>
      </c>
      <c r="AZ259" s="15">
        <f ca="1">_xll.DBRW($B$3,$Q$37,$Q$38,$Q$40,$Q$41,$Q$42,$P259,AZ$2,AZ$4,AZ$3)</f>
        <v>524284.05</v>
      </c>
      <c r="BA259" s="15">
        <f ca="1">_xll.DBRW($B$3,$Q$37,$Q$38,$Q$40,$Q$41,$Q$42,$P259,BA$2,BA$4,BA$3)</f>
        <v>434084.89</v>
      </c>
      <c r="BB259" s="18">
        <f t="shared" ref="BB259:BB322" ca="1" si="364">AR259-AW259</f>
        <v>0.28331696527086336</v>
      </c>
      <c r="BC259" s="18">
        <f t="shared" ref="BC259:BC322" ca="1" si="365">AS259-AX259</f>
        <v>-1.1307534550327736E-2</v>
      </c>
      <c r="BD259" s="18">
        <f t="shared" ref="BD259:BD322" ca="1" si="366">AT259-AY259</f>
        <v>0.61748973707526744</v>
      </c>
      <c r="BE259" s="15">
        <f t="shared" ref="BE259:BE322" ca="1" si="367">IF(AND(AU259&lt;&gt;0,AZ259&lt;&gt;0),-1*BB259*AU259,0)</f>
        <v>-165768.28324065014</v>
      </c>
      <c r="BF259" s="15">
        <f t="shared" ref="BF259:BF322" ca="1" si="368">IF(AND(AU259&lt;&gt;0,AZ259&lt;&gt;0,AV259&lt;&gt;0,BA259&lt;&gt;0),BC259/AX259*$X259,)</f>
        <v>114754.80993129426</v>
      </c>
      <c r="BG259" s="15">
        <f t="shared" ref="BG259:BG322" ca="1" si="369">IF(AND(AV259&lt;&gt;0,BA259&lt;&gt;0),BD259*AN259*AV259,)</f>
        <v>148721.71422425332</v>
      </c>
      <c r="BH259" s="15">
        <f t="shared" ref="BH259:BH322" ca="1" si="370">IF(AND(AU259&lt;&gt;0,AZ259&lt;&gt;0,AV259&lt;&gt;0,BA259&lt;&gt;0),$AH259-BE259-BF259-BG259-BK259,)</f>
        <v>712.05457025836222</v>
      </c>
      <c r="BI259" s="15">
        <f t="shared" ref="BI259:BI322" ca="1" si="371">IF(OR(AU259=0,AZ259=0,AV259=0,BA259=0),$AH259-BE259-BF259-BG259-BK259,)</f>
        <v>0</v>
      </c>
      <c r="BJ259" s="15">
        <f t="shared" ref="BJ259:BJ322" ca="1" si="372">SUM(BE259:BI259)</f>
        <v>98420.295485155802</v>
      </c>
      <c r="BK259" s="15">
        <f t="shared" ref="BK259:BK322" ca="1" si="373">IF($U259&lt;&gt;0,IF($U259&gt;0,$V259/$U259,-$V259/$U259))*$AC259</f>
        <v>-1520965.4154851513</v>
      </c>
      <c r="BL259" s="15">
        <f t="shared" ref="BL259:BL322" ca="1" si="374">SUM(BJ259:BK259)</f>
        <v>-1422545.1199999955</v>
      </c>
      <c r="BM259" s="16">
        <f ca="1">_xll.DBRW($B$3,$Q$37,$Q$38,$Q$40,$Q$41,$Q$42,$P259,BM$2,BM$4,BM$3)</f>
        <v>0.20244632151332467</v>
      </c>
      <c r="BN259" s="16">
        <f ca="1">_xll.DBRW($B$3,$Q$37,$Q$38,$Q$40,$Q$41,$Q$42,$P259,BN$2,BN$4,BN$3)</f>
        <v>0.19911816720839406</v>
      </c>
      <c r="BO259" s="17">
        <f t="shared" ref="BO259:BO322" ca="1" si="375">-(BM259-BN259)*100</f>
        <v>-0.33281543049306084</v>
      </c>
      <c r="BP259" s="14">
        <f t="shared" ref="BP259:BP322" ca="1" si="376">$Y259-$AD259-CJ259</f>
        <v>-82827.725166202174</v>
      </c>
      <c r="BQ259" s="15">
        <f ca="1">_xll.DBRW($B$3,$Q$37,$Q$38,$Q$40,$Q$41,$Q$42,$P259,BQ$2,BQ$4,BQ$3)</f>
        <v>0.87572478384889874</v>
      </c>
      <c r="BR259" s="15">
        <f ca="1">_xll.DBRW($B$3,$Q$37,$Q$38,$Q$40,$Q$41,$Q$42,$P259,BR$2,BR$4,BR$3)</f>
        <v>11.765017072286325</v>
      </c>
      <c r="BS259" s="15">
        <f ca="1">_xll.DBRW($B$3,$Q$37,$Q$38,$Q$40,$Q$41,$Q$42,$P259,BS$2,BS$4,BS$3)</f>
        <v>50.892093052569614</v>
      </c>
      <c r="BT259" s="15">
        <f ca="1">_xll.DBRW($B$3,$Q$37,$Q$38,$Q$40,$Q$41,$Q$42,$P259,BT$2,BT$4,BT$3)</f>
        <v>5753267</v>
      </c>
      <c r="BU259" s="15">
        <f ca="1">_xll.DBRW($B$3,$Q$37,$Q$38,$Q$40,$Q$41,$Q$42,$P259,BU$2,BU$4,BU$3)</f>
        <v>489014.76</v>
      </c>
      <c r="BV259" s="15">
        <f ca="1">_xll.DBRW($B$3,$Q$37,$Q$38,$Q$40,$Q$41,$Q$42,$P259,BV$2,BV$4,BV$3)</f>
        <v>0.83646074128057224</v>
      </c>
      <c r="BW259" s="15">
        <f ca="1">_xll.DBRW($B$3,$Q$37,$Q$38,$Q$40,$Q$41,$Q$42,$P259,BW$2,BW$4,BW$3)</f>
        <v>11.967790447624196</v>
      </c>
      <c r="BX259" s="15">
        <f ca="1">_xll.DBRW($B$3,$Q$37,$Q$38,$Q$40,$Q$41,$Q$42,$P259,BX$2,BX$4,BX$3)</f>
        <v>50.274603315494346</v>
      </c>
      <c r="BY259" s="15">
        <f ca="1">_xll.DBRW($B$3,$Q$37,$Q$38,$Q$40,$Q$41,$Q$42,$P259,BY$2,BY$4,BY$3)</f>
        <v>5195037</v>
      </c>
      <c r="BZ259" s="15">
        <f ca="1">_xll.DBRW($B$3,$Q$37,$Q$38,$Q$40,$Q$41,$Q$42,$P259,BZ$2,BZ$4,BZ$3)</f>
        <v>434084.89</v>
      </c>
      <c r="CA259" s="15">
        <f t="shared" ref="CA259:CA322" ca="1" si="377">BQ259-BV259</f>
        <v>3.9264042568326496E-2</v>
      </c>
      <c r="CB259" s="15">
        <f t="shared" ref="CB259:CB322" ca="1" si="378">BR259-BW259</f>
        <v>-0.20277337533787154</v>
      </c>
      <c r="CC259" s="15">
        <f t="shared" ref="CC259:CC322" ca="1" si="379">BS259-BX259</f>
        <v>0.61748973707526744</v>
      </c>
      <c r="CD259" s="15">
        <f t="shared" ref="CD259:CD322" ca="1" si="380">IF(AND(BT259&lt;&gt;0,BY259&lt;&gt;0),-1*CA259*BT259,0)</f>
        <v>-225896.52039494808</v>
      </c>
      <c r="CE259" s="15">
        <f t="shared" ref="CE259:CE322" ca="1" si="381">IF(AND(BT259&lt;&gt;0,BY259&lt;&gt;0,BU259&lt;&gt;0,BZ259&lt;&gt;0),CB259/BW259*$Y259,)</f>
        <v>85364.858434669441</v>
      </c>
      <c r="CF259" s="15">
        <f t="shared" ref="CF259:CF322" ca="1" si="382">IF(AND(BU259&lt;&gt;0,BZ259&lt;&gt;0),CC259*BM259*BU259,)</f>
        <v>61131.014263126104</v>
      </c>
      <c r="CG259" s="15">
        <f t="shared" ref="CG259:CG322" ca="1" si="383">IF(AND(BT259&lt;&gt;0,BY259&lt;&gt;0,BU259&lt;&gt;0,BZ259&lt;&gt;0),$AI259-CD259-CE259-CF259-CJ259,)</f>
        <v>-3427.0774690496037</v>
      </c>
      <c r="CH259" s="15">
        <f t="shared" ref="CH259:CH322" ca="1" si="384">IF(OR(BT259=0,BY259=0,BU259=0,BZ259=0),$AI259-CD259-CE259-CF259-CJ259,)</f>
        <v>0</v>
      </c>
      <c r="CI259" s="15">
        <f t="shared" ref="CI259:CI322" ca="1" si="385">SUM(CD259:CH259)</f>
        <v>-82827.725166202144</v>
      </c>
      <c r="CJ259" s="15">
        <f t="shared" ref="CJ259:CJ322" ca="1" si="386">IF($U259&lt;&gt;0,IF($U259&gt;0,$V259/$U259,-$V259/$U259))*$AD259</f>
        <v>-610006.27483379969</v>
      </c>
      <c r="CK259" s="15">
        <f t="shared" ref="CK259:CK322" ca="1" si="387">SUM(CI259:CJ259)</f>
        <v>-692834.00000000186</v>
      </c>
      <c r="CL259" s="16">
        <f ca="1">_xll.DBRW($B$3,$Q$37,$Q$38,$Q$40,$Q$41,$Q$42,$P259,CL$2,CL$4,CL$3)</f>
        <v>0</v>
      </c>
      <c r="CM259" s="16">
        <f ca="1">_xll.DBRW($B$3,$Q$37,$Q$38,$Q$40,$Q$41,$Q$42,$P259,CM$2,CM$4,CM$3)</f>
        <v>0</v>
      </c>
      <c r="CN259" s="17">
        <f t="shared" ref="CN259:CN322" ca="1" si="388">-(CL259-CM259)*100</f>
        <v>0</v>
      </c>
      <c r="CO259" s="14">
        <f t="shared" ref="CO259:CO322" ca="1" si="389">$Z259-$AE259-DI259</f>
        <v>0</v>
      </c>
      <c r="CP259" s="15">
        <f ca="1">_xll.DBRW($B$3,$Q$37,$Q$38,$Q$40,$Q$41,$Q$42,$P259,CP$2,CP$4,CP$3)</f>
        <v>0</v>
      </c>
      <c r="CQ259" s="15">
        <f ca="1">_xll.DBRW($B$3,$Q$37,$Q$38,$Q$40,$Q$41,$Q$42,$P259,CQ$2,CQ$4,CQ$3)</f>
        <v>0</v>
      </c>
      <c r="CR259" s="15">
        <f ca="1">_xll.DBRW($B$3,$Q$37,$Q$38,$Q$40,$Q$41,$Q$42,$P259,CR$2,CR$4,CR$3)</f>
        <v>0</v>
      </c>
      <c r="CS259" s="15">
        <f ca="1">_xll.DBRW($B$3,$Q$37,$Q$38,$Q$40,$Q$41,$Q$42,$P259,CS$2,CS$4,CS$3)</f>
        <v>0</v>
      </c>
      <c r="CT259" s="15">
        <f ca="1">_xll.DBRW($B$3,$Q$37,$Q$38,$Q$40,$Q$41,$Q$42,$P259,CT$2,CT$4,CT$3)</f>
        <v>0</v>
      </c>
      <c r="CU259" s="15">
        <f ca="1">_xll.DBRW($B$3,$Q$37,$Q$38,$Q$40,$Q$41,$Q$42,$P259,CU$2,CU$4,CU$3)</f>
        <v>0</v>
      </c>
      <c r="CV259" s="15">
        <f ca="1">_xll.DBRW($B$3,$Q$37,$Q$38,$Q$40,$Q$41,$Q$42,$P259,CV$2,CV$4,CV$3)</f>
        <v>0</v>
      </c>
      <c r="CW259" s="15">
        <f ca="1">_xll.DBRW($B$3,$Q$37,$Q$38,$Q$40,$Q$41,$Q$42,$P259,CW$2,CW$4,CW$3)</f>
        <v>0</v>
      </c>
      <c r="CX259" s="15">
        <f ca="1">_xll.DBRW($B$3,$Q$37,$Q$38,$Q$40,$Q$41,$Q$42,$P259,CX$2,CX$4,CX$3)</f>
        <v>0</v>
      </c>
      <c r="CY259" s="15">
        <f ca="1">_xll.DBRW($B$3,$Q$37,$Q$38,$Q$40,$Q$41,$Q$42,$P259,CY$2,CY$4,CY$3)</f>
        <v>0</v>
      </c>
      <c r="CZ259" s="15">
        <f t="shared" ref="CZ259:CZ322" ca="1" si="390">CP259-CU259</f>
        <v>0</v>
      </c>
      <c r="DA259" s="15">
        <f t="shared" ref="DA259:DA322" ca="1" si="391">CQ259-CV259</f>
        <v>0</v>
      </c>
      <c r="DB259" s="15">
        <f t="shared" ref="DB259:DB322" ca="1" si="392">CR259-CW259</f>
        <v>0</v>
      </c>
      <c r="DC259" s="15">
        <f t="shared" ref="DC259:DC322" ca="1" si="393">IF(AND(CS259&lt;&gt;0,CX259&lt;&gt;0),-1*CZ259*CS259,0)</f>
        <v>0</v>
      </c>
      <c r="DD259" s="15">
        <f t="shared" ref="DD259:DD322" ca="1" si="394">IF(AND(CS259&lt;&gt;0,CX259&lt;&gt;0,CT259&lt;&gt;0,CY259&lt;&gt;0),DA259/CV259*$Z259,)</f>
        <v>0</v>
      </c>
      <c r="DE259" s="15">
        <f t="shared" ref="DE259:DE322" ca="1" si="395">IF(AND(CT259&lt;&gt;0,CY259&lt;&gt;0),DB259*CL259*CT259,)</f>
        <v>0</v>
      </c>
      <c r="DF259" s="15">
        <f t="shared" ref="DF259:DF322" ca="1" si="396">IF(AND(CS259&lt;&gt;0,CX259&lt;&gt;0,CT259&lt;&gt;0,CY259&lt;&gt;0),$AJ259-DC259-DD259-DE259-DI259,)</f>
        <v>0</v>
      </c>
      <c r="DG259" s="15">
        <f t="shared" ref="DG259:DG322" ca="1" si="397">IF(OR(CS259=0,CX259=0,CT259=0,CY259=0),$AJ259-DC259-DD259-DE259-DI259,)</f>
        <v>0</v>
      </c>
      <c r="DH259" s="15">
        <f t="shared" ref="DH259:DH322" ca="1" si="398">SUM(DC259:DG259)</f>
        <v>0</v>
      </c>
      <c r="DI259" s="15">
        <f t="shared" ref="DI259:DI322" ca="1" si="399">IF($U259&lt;&gt;0,IF($U259&gt;0,$V259/$U259,-$V259/$U259))*$AE259</f>
        <v>0</v>
      </c>
      <c r="DJ259" s="15">
        <f t="shared" ref="DJ259:DJ322" ca="1" si="400">SUM(DH259:DI259)</f>
        <v>0</v>
      </c>
      <c r="DK259" s="16">
        <f ca="1">_xll.DBRW($B$3,$Q$37,$Q$38,$Q$40,$Q$41,$Q$42,$P259,DK$2,DK$4,DK$3)</f>
        <v>1.8354381057285394E-3</v>
      </c>
      <c r="DL259" s="16">
        <f ca="1">_xll.DBRW($B$3,$Q$37,$Q$38,$Q$40,$Q$41,$Q$42,$P259,DL$2,DL$4,DL$3)</f>
        <v>2.6104837390790304E-3</v>
      </c>
      <c r="DM259" s="17">
        <f t="shared" ref="DM259:DM322" ca="1" si="401">-(DK259-DL259)*100</f>
        <v>7.7504563335049098E-2</v>
      </c>
      <c r="DN259" s="14">
        <f t="shared" ref="DN259:DN322" ca="1" si="402">$AA259-$AF259-EH259</f>
        <v>19288.548795744111</v>
      </c>
      <c r="DO259" s="15">
        <f ca="1">_xll.DBRW($B$3,$Q$37,$Q$38,$Q$40,$Q$41,$Q$42,$P259,DO$2,DO$4,DO$3)</f>
        <v>0</v>
      </c>
      <c r="DP259" s="15">
        <f ca="1">_xll.DBRW($B$3,$Q$37,$Q$38,$Q$40,$Q$41,$Q$42,$P259,DP$2,DP$4,DP$3)</f>
        <v>0</v>
      </c>
      <c r="DQ259" s="15">
        <f ca="1">_xll.DBRW($B$3,$Q$37,$Q$38,$Q$40,$Q$41,$Q$42,$P259,DQ$2,DQ$4,DQ$3)</f>
        <v>0</v>
      </c>
      <c r="DR259" s="15">
        <f ca="1">_xll.DBRW($B$3,$Q$37,$Q$38,$Q$40,$Q$41,$Q$42,$P259,DR$2,DR$4,DR$3)</f>
        <v>0</v>
      </c>
      <c r="DS259" s="15">
        <f ca="1">_xll.DBRW($B$3,$Q$37,$Q$38,$Q$40,$Q$41,$Q$42,$P259,DS$2,DS$4,DS$3)</f>
        <v>0</v>
      </c>
      <c r="DT259" s="15">
        <f ca="1">_xll.DBRW($B$3,$Q$37,$Q$38,$Q$40,$Q$41,$Q$42,$P259,DT$2,DT$4,DT$3)</f>
        <v>0</v>
      </c>
      <c r="DU259" s="15">
        <f ca="1">_xll.DBRW($B$3,$Q$37,$Q$38,$Q$40,$Q$41,$Q$42,$P259,DU$2,DU$4,DU$3)</f>
        <v>0</v>
      </c>
      <c r="DV259" s="15">
        <f ca="1">_xll.DBRW($B$3,$Q$37,$Q$38,$Q$40,$Q$41,$Q$42,$P259,DV$2,DV$4,DV$3)</f>
        <v>0</v>
      </c>
      <c r="DW259" s="15">
        <f ca="1">_xll.DBRW($B$3,$Q$37,$Q$38,$Q$40,$Q$41,$Q$42,$P259,DW$2,DW$4,DW$3)</f>
        <v>0</v>
      </c>
      <c r="DX259" s="15">
        <f ca="1">_xll.DBRW($B$3,$Q$37,$Q$38,$Q$40,$Q$41,$Q$42,$P259,DX$2,DX$4,DX$3)</f>
        <v>0</v>
      </c>
      <c r="DY259" s="15">
        <f t="shared" ref="DY259:DY322" ca="1" si="403">DO259-DT259</f>
        <v>0</v>
      </c>
      <c r="DZ259" s="15">
        <f t="shared" ref="DZ259:DZ322" ca="1" si="404">DP259-DU259</f>
        <v>0</v>
      </c>
      <c r="EA259" s="15">
        <f t="shared" ref="EA259:EA322" ca="1" si="405">DQ259-DV259</f>
        <v>0</v>
      </c>
      <c r="EB259" s="15">
        <f t="shared" ref="EB259:EB322" ca="1" si="406">IF(AND(DR259&lt;&gt;0,DW259&lt;&gt;0),-1*DY259*DR259,0)</f>
        <v>0</v>
      </c>
      <c r="EC259" s="15">
        <f t="shared" ref="EC259:EC322" ca="1" si="407">IF(AND(DR259&lt;&gt;0,DW259&lt;&gt;0,DS259&lt;&gt;0,DX259&lt;&gt;0),DZ259/DU259*$AA259,)</f>
        <v>0</v>
      </c>
      <c r="ED259" s="15">
        <f t="shared" ref="ED259:ED322" ca="1" si="408">IF(AND(DS259&lt;&gt;0,DX259&lt;&gt;0),EA259*DK259*DS259,)</f>
        <v>0</v>
      </c>
      <c r="EE259" s="15">
        <f t="shared" ref="EE259:EE322" ca="1" si="409">IF(AND(DR259&lt;&gt;0,DW259&lt;&gt;0,DS259&lt;&gt;0,DX259&lt;&gt;0),$AK259-EB259-EC259-ED259-EH259,)</f>
        <v>0</v>
      </c>
      <c r="EF259" s="15">
        <f t="shared" ref="EF259:EF322" ca="1" si="410">IF(OR(DR259=0,DW259=0,DS259=0,DX259=0),$AK259-EB259-EC259-ED259-EH259,)</f>
        <v>19288.548795744111</v>
      </c>
      <c r="EG259" s="15">
        <f t="shared" ref="EG259:EG322" ca="1" si="411">SUM(EB259:EF259)</f>
        <v>19288.548795744111</v>
      </c>
      <c r="EH259" s="15">
        <f t="shared" ref="EH259:EH322" ca="1" si="412">IF($U259&lt;&gt;0,IF($U259&gt;0,$V259/$U259,-$V259/$U259))*$AF259</f>
        <v>-7997.3187957441078</v>
      </c>
      <c r="EI259" s="15">
        <f t="shared" ref="EI259:EI322" ca="1" si="413">SUM(EG259:EH259)</f>
        <v>11291.230000000003</v>
      </c>
      <c r="EJ259" s="16">
        <f ca="1">_xll.DBRW($B$3,$Q$37,$Q$38,$Q$40,$Q$41,$Q$42,$P259,EJ$2,EJ$4,EJ$3)</f>
        <v>0.23781699946697479</v>
      </c>
      <c r="EK259" s="16">
        <f ca="1">_xll.DBRW($B$3,$Q$37,$Q$38,$Q$40,$Q$41,$Q$42,$P259,EK$2,EK$4,EK$3)</f>
        <v>0.22905150406439143</v>
      </c>
      <c r="EL259" s="17">
        <f t="shared" ref="EL259:EL322" ca="1" si="414">-(EJ259-EK259)*100</f>
        <v>-0.87654954025833676</v>
      </c>
      <c r="EM259" s="14">
        <f t="shared" ref="EM259:EM322" ca="1" si="415">$AB259-$AG259-FG259</f>
        <v>-218146.74970904808</v>
      </c>
      <c r="EN259" s="15">
        <f ca="1">_xll.DBRW($B$3,$Q$37,$Q$38,$Q$40,$Q$41,$Q$42,$P259,EN$2,EN$4,EN$3)</f>
        <v>12.10300486635618</v>
      </c>
      <c r="EO259" s="15">
        <f ca="1">_xll.DBRW($B$3,$Q$37,$Q$38,$Q$40,$Q$41,$Q$42,$P259,EO$2,EO$4,EO$3)</f>
        <v>1</v>
      </c>
      <c r="EP259" s="15">
        <f ca="1">_xll.DBRW($B$3,$Q$37,$Q$38,$Q$40,$Q$41,$Q$42,$P259,EP$2,EP$4,EP$3)</f>
        <v>50.892093052569614</v>
      </c>
      <c r="EQ259" s="15">
        <f ca="1">_xll.DBRW($B$3,$Q$37,$Q$38,$Q$40,$Q$41,$Q$42,$P259,EQ$2,EQ$4,EQ$3)</f>
        <v>489014.76</v>
      </c>
      <c r="ER259" s="15">
        <f ca="1">_xll.DBRW($B$3,$Q$37,$Q$38,$Q$40,$Q$41,$Q$42,$P259,ER$2,ER$4,ER$3)</f>
        <v>489014.76</v>
      </c>
      <c r="ES259" s="15">
        <f ca="1">_xll.DBRW($B$3,$Q$37,$Q$38,$Q$40,$Q$41,$Q$42,$P259,ES$2,ES$4,ES$3)</f>
        <v>11.515473505654619</v>
      </c>
      <c r="ET259" s="15">
        <f ca="1">_xll.DBRW($B$3,$Q$37,$Q$38,$Q$40,$Q$41,$Q$42,$P259,ET$2,ET$4,ET$3)</f>
        <v>1</v>
      </c>
      <c r="EU259" s="15">
        <f ca="1">_xll.DBRW($B$3,$Q$37,$Q$38,$Q$40,$Q$41,$Q$42,$P259,EU$2,EU$4,EU$3)</f>
        <v>50.274603315494346</v>
      </c>
      <c r="EV259" s="15">
        <f ca="1">_xll.DBRW($B$3,$Q$37,$Q$38,$Q$40,$Q$41,$Q$42,$P259,EV$2,EV$4,EV$3)</f>
        <v>434084.89</v>
      </c>
      <c r="EW259" s="15">
        <f ca="1">_xll.DBRW($B$3,$Q$37,$Q$38,$Q$40,$Q$41,$Q$42,$P259,EW$2,EW$4,EW$3)</f>
        <v>434084.89</v>
      </c>
      <c r="EX259" s="15">
        <f t="shared" ref="EX259:EX322" ca="1" si="416">EN259-ES259</f>
        <v>0.58753136070156131</v>
      </c>
      <c r="EY259" s="15">
        <f t="shared" ref="EY259:EY322" ca="1" si="417">EO259-ET259</f>
        <v>0</v>
      </c>
      <c r="EZ259" s="15">
        <f t="shared" ref="EZ259:EZ322" ca="1" si="418">EP259-EU259</f>
        <v>0.61748973707526744</v>
      </c>
      <c r="FA259" s="15">
        <f t="shared" ref="FA259:FA322" ca="1" si="419">IF(AND(EQ259&lt;&gt;0,EV259&lt;&gt;0),-1*EX259*EQ259,0)</f>
        <v>-287311.50734594744</v>
      </c>
      <c r="FB259" s="15">
        <f t="shared" ref="FB259:FB322" ca="1" si="420">IF(AND(EQ259&lt;&gt;0,EV259&lt;&gt;0,ER259&lt;&gt;0,EW259&lt;&gt;0),EY259/ET259*$AB259,)</f>
        <v>0</v>
      </c>
      <c r="FC259" s="15">
        <f t="shared" ref="FC259:FC322" ca="1" si="421">IF(AND(ER259&lt;&gt;0,EW259&lt;&gt;0),EZ259*EJ259*ER259,)</f>
        <v>71811.600614697381</v>
      </c>
      <c r="FD259" s="15">
        <f t="shared" ref="FD259:FD322" ca="1" si="422">IF(AND(EQ259&lt;&gt;0,EV259&lt;&gt;0,ER259&lt;&gt;0,EW259&lt;&gt;0),$AL259-FA259-FB259-FC259-FG259,)</f>
        <v>-2646.8429777980782</v>
      </c>
      <c r="FE259" s="15">
        <f t="shared" ref="FE259:FE322" ca="1" si="423">IF(OR(EQ259=0,EV259=0,ER259=0,EW259=0),$AL259-FA259-FB259-FC259-FG259,)</f>
        <v>0</v>
      </c>
      <c r="FF259" s="15">
        <f t="shared" ref="FF259:FF322" ca="1" si="424">SUM(FA259:FE259)</f>
        <v>-218146.74970904813</v>
      </c>
      <c r="FG259" s="15">
        <f t="shared" ref="FG259:FG322" ca="1" si="425">IF($U259&lt;&gt;0,IF($U259&gt;0,$V259/$U259,-$V259/$U259))*$AG259</f>
        <v>-701708.22029095166</v>
      </c>
      <c r="FH259" s="15">
        <f t="shared" ref="FH259:FH322" ca="1" si="426">SUM(FF259:FG259)</f>
        <v>-919854.96999999974</v>
      </c>
      <c r="FI259" s="20"/>
      <c r="FJ259" s="85">
        <f t="shared" ref="FJ259:FJ322" ca="1" si="427">BK259+CJ259+DI259+EH259+FG259</f>
        <v>-2840677.2294056471</v>
      </c>
      <c r="FK259" s="21"/>
      <c r="FL259" s="22"/>
      <c r="FM259" s="104">
        <f ca="1">_xll.DBRW($B$3,$Q$37,$Q$38,$Q$40,$Q$41,$Q$42,$P259,FM$2,FM$4,FM$3)</f>
        <v>1627175.8000000007</v>
      </c>
      <c r="FN259" s="105">
        <f t="shared" ref="FN259:FN322" ca="1" si="428">IF(T259&lt;&gt;0,FM259/T259,0)</f>
        <v>6.538260145117053E-2</v>
      </c>
      <c r="FO259" s="104">
        <f ca="1">_xll.DBRW($B$3,$Q$37,$Q$38,$Q$40,$Q$41,$Q$42,$P259,FO$2,FO$4,FO$3)</f>
        <v>1587579.6399999973</v>
      </c>
      <c r="FP259" s="105">
        <f t="shared" ref="FP259:FP322" ca="1" si="429">IF(U259&lt;&gt;0,FO259/U259,0)</f>
        <v>7.274651608464025E-2</v>
      </c>
      <c r="FQ259" s="86">
        <f t="shared" ref="FQ259:FQ322" ca="1" si="430">FM259-FO259</f>
        <v>39596.160000003409</v>
      </c>
      <c r="FR259" s="103">
        <f t="shared" ref="FR259:FR322" ca="1" si="431">(FN259-FP259)*100</f>
        <v>-0.73639146334697203</v>
      </c>
      <c r="FS259" s="23"/>
      <c r="FU259" s="37"/>
      <c r="FV259" s="37"/>
      <c r="FW259" s="37"/>
      <c r="FX259" s="37"/>
      <c r="FY259" s="37"/>
      <c r="FZ259" s="37"/>
      <c r="GA259" s="37"/>
      <c r="GB259" s="37"/>
      <c r="GC259" s="37"/>
      <c r="GD259" s="37"/>
      <c r="GE259" s="37"/>
      <c r="GF259" s="37"/>
      <c r="GG259" s="37"/>
    </row>
    <row r="260" spans="1:189" ht="15" customHeight="1" x14ac:dyDescent="0.25">
      <c r="A260">
        <f t="shared" ca="1" si="353"/>
        <v>1</v>
      </c>
      <c r="C260" s="30"/>
      <c r="D260" s="30"/>
      <c r="E260" s="30">
        <f t="shared" ca="1" si="352"/>
        <v>0</v>
      </c>
      <c r="F260" s="30"/>
      <c r="G260" s="30"/>
      <c r="H260" s="30"/>
      <c r="I260" s="30">
        <f t="shared" ca="1" si="351"/>
        <v>0</v>
      </c>
      <c r="J260" s="30">
        <f t="shared" ca="1" si="354"/>
        <v>0</v>
      </c>
      <c r="K260" s="4"/>
      <c r="L260" s="9"/>
      <c r="M260" s="10"/>
      <c r="N260" s="9"/>
      <c r="O260" s="11"/>
      <c r="P260" s="130" t="s">
        <v>379</v>
      </c>
      <c r="Q260" s="130"/>
      <c r="R260" s="12"/>
      <c r="S260" s="13"/>
      <c r="T260" s="84">
        <f ca="1">_xll.DBRW($B$3,$Q$37,$Q$38,$Q$40,$Q$41,$Q$42,$P260,T$2,T$4,T$3)</f>
        <v>6395616.8900000006</v>
      </c>
      <c r="U260" s="84">
        <f ca="1">_xll.DBRW($B$3,$Q$37,$Q$38,$Q$40,$Q$41,$Q$42,$P260,U$2,U$4,U$3)</f>
        <v>3297612.4000000004</v>
      </c>
      <c r="V260" s="85">
        <f t="shared" ca="1" si="355"/>
        <v>3098004.49</v>
      </c>
      <c r="W260" s="106">
        <f t="shared" ca="1" si="356"/>
        <v>0.93946895942045827</v>
      </c>
      <c r="X260" s="15">
        <f ca="1">_xll.DBRW($B$3,$Q$37,$Q$38,$Q$40,$Q$41,$Q$42,$P260,X$2,X$4,X$3)</f>
        <v>-2656041.75</v>
      </c>
      <c r="Y260" s="15">
        <f ca="1">_xll.DBRW($B$3,$Q$37,$Q$38,$Q$40,$Q$41,$Q$42,$P260,Y$2,Y$4,Y$3)</f>
        <v>-425314.62</v>
      </c>
      <c r="Z260" s="15">
        <f ca="1">_xll.DBRW($B$3,$Q$37,$Q$38,$Q$40,$Q$41,$Q$42,$P260,Z$2,Z$4,Z$3)</f>
        <v>-476440.13</v>
      </c>
      <c r="AA260" s="15">
        <f ca="1">_xll.DBRW($B$3,$Q$37,$Q$38,$Q$40,$Q$41,$Q$42,$P260,AA$2,AA$4,AA$3)</f>
        <v>-900291.05</v>
      </c>
      <c r="AB260" s="15">
        <f ca="1">_xll.DBRW($B$3,$Q$37,$Q$38,$Q$40,$Q$41,$Q$42,$P260,AB$2,AB$4,AB$3)</f>
        <v>-420018.16999999993</v>
      </c>
      <c r="AC260" s="15">
        <f ca="1">_xll.DBRW($B$3,$Q$37,$Q$38,$Q$40,$Q$41,$Q$42,$P260,AC$2,AC$4,AC$3)</f>
        <v>-1420140.5599999998</v>
      </c>
      <c r="AD260" s="15">
        <f ca="1">_xll.DBRW($B$3,$Q$37,$Q$38,$Q$40,$Q$41,$Q$42,$P260,AD$2,AD$4,AD$3)</f>
        <v>-210556.69</v>
      </c>
      <c r="AE260" s="15">
        <f ca="1">_xll.DBRW($B$3,$Q$37,$Q$38,$Q$40,$Q$41,$Q$42,$P260,AE$2,AE$4,AE$3)</f>
        <v>-313401.24</v>
      </c>
      <c r="AF260" s="15">
        <f ca="1">_xll.DBRW($B$3,$Q$37,$Q$38,$Q$40,$Q$41,$Q$42,$P260,AF$2,AF$4,AF$3)</f>
        <v>-502069.33</v>
      </c>
      <c r="AG260" s="15">
        <f ca="1">_xll.DBRW($B$3,$Q$37,$Q$38,$Q$40,$Q$41,$Q$42,$P260,AG$2,AG$4,AG$3)</f>
        <v>-274284.44999999995</v>
      </c>
      <c r="AH260" s="15">
        <f t="shared" ca="1" si="357"/>
        <v>-1235901.1900000002</v>
      </c>
      <c r="AI260" s="15">
        <f t="shared" ca="1" si="358"/>
        <v>-214757.93</v>
      </c>
      <c r="AJ260" s="15">
        <f t="shared" ca="1" si="359"/>
        <v>-163038.89000000001</v>
      </c>
      <c r="AK260" s="15">
        <f t="shared" ca="1" si="360"/>
        <v>-398221.72000000003</v>
      </c>
      <c r="AL260" s="15">
        <f t="shared" ca="1" si="361"/>
        <v>-145733.71999999997</v>
      </c>
      <c r="AM260" s="20"/>
      <c r="AN260" s="16">
        <f ca="1">_xll.DBRW($B$3,$Q$37,$Q$38,$Q$40,$Q$41,$Q$42,$P260,AN$2,AN$4,AN$3)</f>
        <v>0.41529093997998989</v>
      </c>
      <c r="AO260" s="16">
        <f ca="1">_xll.DBRW($B$3,$Q$37,$Q$38,$Q$40,$Q$41,$Q$42,$P260,AO$2,AO$4,AO$3)</f>
        <v>0.43065721125987994</v>
      </c>
      <c r="AP260" s="17">
        <f t="shared" ca="1" si="362"/>
        <v>1.5366271279890042</v>
      </c>
      <c r="AQ260" s="14">
        <f t="shared" ca="1" si="363"/>
        <v>98276.78413398657</v>
      </c>
      <c r="AR260" s="18">
        <f ca="1">_xll.DBRW($B$3,$Q$37,$Q$38,$Q$40,$Q$41,$Q$42,$P260,AR$2,AR$4,AR$3)</f>
        <v>40561.995700828607</v>
      </c>
      <c r="AS260" s="19">
        <f ca="1">_xll.DBRW($B$3,$Q$37,$Q$38,$Q$40,$Q$41,$Q$42,$P260,AS$2,AS$4,AS$3)</f>
        <v>1.0605505469604952E-4</v>
      </c>
      <c r="AT260" s="18">
        <f ca="1">_xll.DBRW($B$3,$Q$37,$Q$38,$Q$40,$Q$41,$Q$42,$P260,AT$2,AT$4,AT$3)</f>
        <v>10.358532437138114</v>
      </c>
      <c r="AU260" s="15">
        <f ca="1">_xll.DBRW($B$3,$Q$37,$Q$38,$Q$40,$Q$41,$Q$42,$P260,AU$2,AU$4,AU$3)</f>
        <v>65.481042145708372</v>
      </c>
      <c r="AV260" s="15">
        <f ca="1">_xll.DBRW($B$3,$Q$37,$Q$38,$Q$40,$Q$41,$Q$42,$P260,AV$2,AV$4,AV$3)</f>
        <v>617425</v>
      </c>
      <c r="AW260" s="18">
        <f ca="1">_xll.DBRW($B$3,$Q$37,$Q$38,$Q$40,$Q$41,$Q$42,$P260,AW$2,AW$4,AW$3)</f>
        <v>23406.659689315584</v>
      </c>
      <c r="AX260" s="19">
        <f ca="1">_xll.DBRW($B$3,$Q$37,$Q$38,$Q$40,$Q$41,$Q$42,$P260,AX$2,AX$4,AX$3)</f>
        <v>6.6401632885347811E-5</v>
      </c>
      <c r="AY260" s="18">
        <f ca="1">_xll.DBRW($B$3,$Q$37,$Q$38,$Q$40,$Q$41,$Q$42,$P260,AY$2,AY$4,AY$3)</f>
        <v>3.6089966291642956</v>
      </c>
      <c r="AZ260" s="15">
        <f ca="1">_xll.DBRW($B$3,$Q$37,$Q$38,$Q$40,$Q$41,$Q$42,$P260,AZ$2,AZ$4,AZ$3)</f>
        <v>60.672500000000007</v>
      </c>
      <c r="BA260" s="15">
        <f ca="1">_xll.DBRW($B$3,$Q$37,$Q$38,$Q$40,$Q$41,$Q$42,$P260,BA$2,BA$4,BA$3)</f>
        <v>913720</v>
      </c>
      <c r="BB260" s="18">
        <f t="shared" ca="1" si="364"/>
        <v>17155.336011513024</v>
      </c>
      <c r="BC260" s="18">
        <f t="shared" ca="1" si="365"/>
        <v>3.9653421810701705E-5</v>
      </c>
      <c r="BD260" s="18">
        <f t="shared" ca="1" si="366"/>
        <v>6.7495358079738192</v>
      </c>
      <c r="BE260" s="15">
        <f t="shared" ca="1" si="367"/>
        <v>-1123349.2803936729</v>
      </c>
      <c r="BF260" s="15">
        <f t="shared" ca="1" si="368"/>
        <v>-1586122.7997425422</v>
      </c>
      <c r="BG260" s="15">
        <f t="shared" ca="1" si="369"/>
        <v>1730655.2842201055</v>
      </c>
      <c r="BH260" s="15">
        <f t="shared" ca="1" si="370"/>
        <v>1077093.5800500961</v>
      </c>
      <c r="BI260" s="15">
        <f t="shared" ca="1" si="371"/>
        <v>0</v>
      </c>
      <c r="BJ260" s="15">
        <f t="shared" ca="1" si="372"/>
        <v>98276.784133986337</v>
      </c>
      <c r="BK260" s="15">
        <f t="shared" ca="1" si="373"/>
        <v>-1334177.9741339867</v>
      </c>
      <c r="BL260" s="15">
        <f t="shared" ca="1" si="374"/>
        <v>-1235901.1900000004</v>
      </c>
      <c r="BM260" s="16">
        <f ca="1">_xll.DBRW($B$3,$Q$37,$Q$38,$Q$40,$Q$41,$Q$42,$P260,BM$2,BM$4,BM$3)</f>
        <v>6.6500953280208122E-2</v>
      </c>
      <c r="BN260" s="16">
        <f ca="1">_xll.DBRW($B$3,$Q$37,$Q$38,$Q$40,$Q$41,$Q$42,$P260,BN$2,BN$4,BN$3)</f>
        <v>6.3851254926139883E-2</v>
      </c>
      <c r="BO260" s="17">
        <f t="shared" ca="1" si="375"/>
        <v>-0.26496983540682389</v>
      </c>
      <c r="BP260" s="14">
        <f t="shared" ca="1" si="376"/>
        <v>-16946.455546683981</v>
      </c>
      <c r="BQ260" s="15">
        <f ca="1">_xll.DBRW($B$3,$Q$37,$Q$38,$Q$40,$Q$41,$Q$42,$P260,BQ$2,BQ$4,BQ$3)</f>
        <v>0.6888522816536421</v>
      </c>
      <c r="BR260" s="15">
        <f ca="1">_xll.DBRW($B$3,$Q$37,$Q$38,$Q$40,$Q$41,$Q$42,$P260,BR$2,BR$4,BR$3)</f>
        <v>1</v>
      </c>
      <c r="BS260" s="15">
        <f ca="1">_xll.DBRW($B$3,$Q$37,$Q$38,$Q$40,$Q$41,$Q$42,$P260,BS$2,BS$4,BS$3)</f>
        <v>10.358532437138114</v>
      </c>
      <c r="BT260" s="15">
        <f ca="1">_xll.DBRW($B$3,$Q$37,$Q$38,$Q$40,$Q$41,$Q$42,$P260,BT$2,BT$4,BT$3)</f>
        <v>617425</v>
      </c>
      <c r="BU260" s="15">
        <f ca="1">_xll.DBRW($B$3,$Q$37,$Q$38,$Q$40,$Q$41,$Q$42,$P260,BU$2,BU$4,BU$3)</f>
        <v>617425</v>
      </c>
      <c r="BV260" s="15">
        <f ca="1">_xll.DBRW($B$3,$Q$37,$Q$38,$Q$40,$Q$41,$Q$42,$P260,BV$2,BV$4,BV$3)</f>
        <v>0.23043896379634898</v>
      </c>
      <c r="BW260" s="15">
        <f ca="1">_xll.DBRW($B$3,$Q$37,$Q$38,$Q$40,$Q$41,$Q$42,$P260,BW$2,BW$4,BW$3)</f>
        <v>1</v>
      </c>
      <c r="BX260" s="15">
        <f ca="1">_xll.DBRW($B$3,$Q$37,$Q$38,$Q$40,$Q$41,$Q$42,$P260,BX$2,BX$4,BX$3)</f>
        <v>3.6089966291642956</v>
      </c>
      <c r="BY260" s="15">
        <f ca="1">_xll.DBRW($B$3,$Q$37,$Q$38,$Q$40,$Q$41,$Q$42,$P260,BY$2,BY$4,BY$3)</f>
        <v>913720</v>
      </c>
      <c r="BZ260" s="15">
        <f ca="1">_xll.DBRW($B$3,$Q$37,$Q$38,$Q$40,$Q$41,$Q$42,$P260,BZ$2,BZ$4,BZ$3)</f>
        <v>913720</v>
      </c>
      <c r="CA260" s="15">
        <f t="shared" ca="1" si="377"/>
        <v>0.45841331785729311</v>
      </c>
      <c r="CB260" s="15">
        <f t="shared" ca="1" si="378"/>
        <v>0</v>
      </c>
      <c r="CC260" s="15">
        <f t="shared" ca="1" si="379"/>
        <v>6.7495358079738192</v>
      </c>
      <c r="CD260" s="15">
        <f t="shared" ca="1" si="380"/>
        <v>-283035.84277803922</v>
      </c>
      <c r="CE260" s="15">
        <f t="shared" ca="1" si="381"/>
        <v>0</v>
      </c>
      <c r="CF260" s="15">
        <f t="shared" ca="1" si="382"/>
        <v>277131.56036009832</v>
      </c>
      <c r="CG260" s="15">
        <f t="shared" ca="1" si="383"/>
        <v>-11042.173128743074</v>
      </c>
      <c r="CH260" s="15">
        <f t="shared" ca="1" si="384"/>
        <v>0</v>
      </c>
      <c r="CI260" s="15">
        <f t="shared" ca="1" si="385"/>
        <v>-16946.455546683981</v>
      </c>
      <c r="CJ260" s="15">
        <f t="shared" ca="1" si="386"/>
        <v>-197811.47445331601</v>
      </c>
      <c r="CK260" s="15">
        <f t="shared" ca="1" si="387"/>
        <v>-214757.93</v>
      </c>
      <c r="CL260" s="16">
        <f ca="1">_xll.DBRW($B$3,$Q$37,$Q$38,$Q$40,$Q$41,$Q$42,$P260,CL$2,CL$4,CL$3)</f>
        <v>7.449478888345358E-2</v>
      </c>
      <c r="CM260" s="16">
        <f ca="1">_xll.DBRW($B$3,$Q$37,$Q$38,$Q$40,$Q$41,$Q$42,$P260,CM$2,CM$4,CM$3)</f>
        <v>9.5038834764206964E-2</v>
      </c>
      <c r="CN260" s="17">
        <f t="shared" ca="1" si="388"/>
        <v>2.0544045880753385</v>
      </c>
      <c r="CO260" s="14">
        <f t="shared" ca="1" si="389"/>
        <v>131391.84682388126</v>
      </c>
      <c r="CP260" s="15">
        <f ca="1">_xll.DBRW($B$3,$Q$37,$Q$38,$Q$40,$Q$41,$Q$42,$P260,CP$2,CP$4,CP$3)</f>
        <v>2.1386867791630091</v>
      </c>
      <c r="CQ260" s="15">
        <f ca="1">_xll.DBRW($B$3,$Q$37,$Q$38,$Q$40,$Q$41,$Q$42,$P260,CQ$2,CQ$4,CQ$3)</f>
        <v>0.36080864882374375</v>
      </c>
      <c r="CR260" s="15">
        <f ca="1">_xll.DBRW($B$3,$Q$37,$Q$38,$Q$40,$Q$41,$Q$42,$P260,CR$2,CR$4,CR$3)</f>
        <v>10.358532437138114</v>
      </c>
      <c r="CS260" s="15">
        <f ca="1">_xll.DBRW($B$3,$Q$37,$Q$38,$Q$40,$Q$41,$Q$42,$P260,CS$2,CS$4,CS$3)</f>
        <v>222772.27999999997</v>
      </c>
      <c r="CT260" s="15">
        <f ca="1">_xll.DBRW($B$3,$Q$37,$Q$38,$Q$40,$Q$41,$Q$42,$P260,CT$2,CT$4,CT$3)</f>
        <v>617425</v>
      </c>
      <c r="CU260" s="15">
        <f ca="1">_xll.DBRW($B$3,$Q$37,$Q$38,$Q$40,$Q$41,$Q$42,$P260,CU$2,CU$4,CU$3)</f>
        <v>0.95675461813918983</v>
      </c>
      <c r="CV260" s="15">
        <f ca="1">_xll.DBRW($B$3,$Q$37,$Q$38,$Q$40,$Q$41,$Q$42,$P260,CV$2,CV$4,CV$3)</f>
        <v>0.35849822702797357</v>
      </c>
      <c r="CW260" s="15">
        <f ca="1">_xll.DBRW($B$3,$Q$37,$Q$38,$Q$40,$Q$41,$Q$42,$P260,CW$2,CW$4,CW$3)</f>
        <v>3.6089966291642956</v>
      </c>
      <c r="CX260" s="15">
        <f ca="1">_xll.DBRW($B$3,$Q$37,$Q$38,$Q$40,$Q$41,$Q$42,$P260,CX$2,CX$4,CX$3)</f>
        <v>327567</v>
      </c>
      <c r="CY260" s="15">
        <f ca="1">_xll.DBRW($B$3,$Q$37,$Q$38,$Q$40,$Q$41,$Q$42,$P260,CY$2,CY$4,CY$3)</f>
        <v>913720</v>
      </c>
      <c r="CZ260" s="15">
        <f t="shared" ca="1" si="390"/>
        <v>1.1819321610238194</v>
      </c>
      <c r="DA260" s="15">
        <f t="shared" ca="1" si="391"/>
        <v>2.3104217957701789E-3</v>
      </c>
      <c r="DB260" s="15">
        <f t="shared" ca="1" si="392"/>
        <v>6.7495358079738192</v>
      </c>
      <c r="DC260" s="15">
        <f t="shared" ca="1" si="393"/>
        <v>-263301.72231660335</v>
      </c>
      <c r="DD260" s="15">
        <f t="shared" ca="1" si="394"/>
        <v>-3070.5246992635307</v>
      </c>
      <c r="DE260" s="15">
        <f t="shared" ca="1" si="395"/>
        <v>310444.52844124683</v>
      </c>
      <c r="DF260" s="15">
        <f t="shared" ca="1" si="396"/>
        <v>87319.56539850132</v>
      </c>
      <c r="DG260" s="15">
        <f t="shared" ca="1" si="397"/>
        <v>0</v>
      </c>
      <c r="DH260" s="15">
        <f t="shared" ca="1" si="398"/>
        <v>131391.84682388129</v>
      </c>
      <c r="DI260" s="15">
        <f t="shared" ca="1" si="399"/>
        <v>-294430.73682388128</v>
      </c>
      <c r="DJ260" s="15">
        <f t="shared" ca="1" si="400"/>
        <v>-163038.88999999998</v>
      </c>
      <c r="DK260" s="16">
        <f ca="1">_xll.DBRW($B$3,$Q$37,$Q$38,$Q$40,$Q$41,$Q$42,$P260,DK$2,DK$4,DK$3)</f>
        <v>0.14076688230148193</v>
      </c>
      <c r="DL260" s="16">
        <f ca="1">_xll.DBRW($B$3,$Q$37,$Q$38,$Q$40,$Q$41,$Q$42,$P260,DL$2,DL$4,DL$3)</f>
        <v>0.15225237811454129</v>
      </c>
      <c r="DM260" s="17">
        <f t="shared" ca="1" si="401"/>
        <v>1.1485495813059354</v>
      </c>
      <c r="DN260" s="14">
        <f t="shared" ca="1" si="402"/>
        <v>73456.83101202664</v>
      </c>
      <c r="DO260" s="15">
        <f ca="1">_xll.DBRW($B$3,$Q$37,$Q$38,$Q$40,$Q$41,$Q$42,$P260,DO$2,DO$4,DO$3)</f>
        <v>1.585354388251039</v>
      </c>
      <c r="DP260" s="15">
        <f ca="1">_xll.DBRW($B$3,$Q$37,$Q$38,$Q$40,$Q$41,$Q$42,$P260,DP$2,DP$4,DP$3)</f>
        <v>0.91975543588290076</v>
      </c>
      <c r="DQ260" s="15">
        <f ca="1">_xll.DBRW($B$3,$Q$37,$Q$38,$Q$40,$Q$41,$Q$42,$P260,DQ$2,DQ$4,DQ$3)</f>
        <v>10.358532437138114</v>
      </c>
      <c r="DR260" s="15">
        <f ca="1">_xll.DBRW($B$3,$Q$37,$Q$38,$Q$40,$Q$41,$Q$42,$P260,DR$2,DR$4,DR$3)</f>
        <v>567880</v>
      </c>
      <c r="DS260" s="15">
        <f ca="1">_xll.DBRW($B$3,$Q$37,$Q$38,$Q$40,$Q$41,$Q$42,$P260,DS$2,DS$4,DS$3)</f>
        <v>617425</v>
      </c>
      <c r="DT260" s="15">
        <f ca="1">_xll.DBRW($B$3,$Q$37,$Q$38,$Q$40,$Q$41,$Q$42,$P260,DT$2,DT$4,DT$3)</f>
        <v>0.9012630840123288</v>
      </c>
      <c r="DU260" s="15">
        <f ca="1">_xll.DBRW($B$3,$Q$37,$Q$38,$Q$40,$Q$41,$Q$42,$P260,DU$2,DU$4,DU$3)</f>
        <v>0.60967583067022724</v>
      </c>
      <c r="DV260" s="15">
        <f ca="1">_xll.DBRW($B$3,$Q$37,$Q$38,$Q$40,$Q$41,$Q$42,$P260,DV$2,DV$4,DV$3)</f>
        <v>3.6089966291642956</v>
      </c>
      <c r="DW260" s="15">
        <f ca="1">_xll.DBRW($B$3,$Q$37,$Q$38,$Q$40,$Q$41,$Q$42,$P260,DW$2,DW$4,DW$3)</f>
        <v>557073</v>
      </c>
      <c r="DX260" s="15">
        <f ca="1">_xll.DBRW($B$3,$Q$37,$Q$38,$Q$40,$Q$41,$Q$42,$P260,DX$2,DX$4,DX$3)</f>
        <v>913720</v>
      </c>
      <c r="DY260" s="15">
        <f t="shared" ca="1" si="403"/>
        <v>0.68409130423871023</v>
      </c>
      <c r="DZ260" s="15">
        <f t="shared" ca="1" si="404"/>
        <v>0.31007960521267353</v>
      </c>
      <c r="EA260" s="15">
        <f t="shared" ca="1" si="405"/>
        <v>6.7495358079738192</v>
      </c>
      <c r="EB260" s="15">
        <f t="shared" ca="1" si="406"/>
        <v>-388481.76985107874</v>
      </c>
      <c r="EC260" s="15">
        <f t="shared" ca="1" si="407"/>
        <v>-457885.78014256497</v>
      </c>
      <c r="ED260" s="15">
        <f t="shared" ca="1" si="408"/>
        <v>586622.35374069982</v>
      </c>
      <c r="EE260" s="15">
        <f t="shared" ca="1" si="409"/>
        <v>333202.02726497053</v>
      </c>
      <c r="EF260" s="15">
        <f t="shared" ca="1" si="410"/>
        <v>0</v>
      </c>
      <c r="EG260" s="15">
        <f t="shared" ca="1" si="411"/>
        <v>73456.831012026581</v>
      </c>
      <c r="EH260" s="15">
        <f t="shared" ca="1" si="412"/>
        <v>-471678.55101202667</v>
      </c>
      <c r="EI260" s="15">
        <f t="shared" ca="1" si="413"/>
        <v>-398221.72000000009</v>
      </c>
      <c r="EJ260" s="16">
        <f ca="1">_xll.DBRW($B$3,$Q$37,$Q$38,$Q$40,$Q$41,$Q$42,$P260,EJ$2,EJ$4,EJ$3)</f>
        <v>6.5672815808702989E-2</v>
      </c>
      <c r="EK260" s="16">
        <f ca="1">_xll.DBRW($B$3,$Q$37,$Q$38,$Q$40,$Q$41,$Q$42,$P260,EK$2,EK$4,EK$3)</f>
        <v>8.3176679587934566E-2</v>
      </c>
      <c r="EL260" s="17">
        <f t="shared" ca="1" si="414"/>
        <v>1.7503863779231577</v>
      </c>
      <c r="EM260" s="14">
        <f t="shared" ca="1" si="415"/>
        <v>111948.00682671269</v>
      </c>
      <c r="EN260" s="15">
        <f ca="1">_xll.DBRW($B$3,$Q$37,$Q$38,$Q$40,$Q$41,$Q$42,$P260,EN$2,EN$4,EN$3)</f>
        <v>0.68027399279264678</v>
      </c>
      <c r="EO260" s="15">
        <f ca="1">_xll.DBRW($B$3,$Q$37,$Q$38,$Q$40,$Q$41,$Q$42,$P260,EO$2,EO$4,EO$3)</f>
        <v>1</v>
      </c>
      <c r="EP260" s="15">
        <f ca="1">_xll.DBRW($B$3,$Q$37,$Q$38,$Q$40,$Q$41,$Q$42,$P260,EP$2,EP$4,EP$3)</f>
        <v>10.358532437138114</v>
      </c>
      <c r="EQ260" s="15">
        <f ca="1">_xll.DBRW($B$3,$Q$37,$Q$38,$Q$40,$Q$41,$Q$42,$P260,EQ$2,EQ$4,EQ$3)</f>
        <v>617425</v>
      </c>
      <c r="ER260" s="15">
        <f ca="1">_xll.DBRW($B$3,$Q$37,$Q$38,$Q$40,$Q$41,$Q$42,$P260,ER$2,ER$4,ER$3)</f>
        <v>617425</v>
      </c>
      <c r="ES260" s="15">
        <f ca="1">_xll.DBRW($B$3,$Q$37,$Q$38,$Q$40,$Q$41,$Q$42,$P260,ES$2,ES$4,ES$3)</f>
        <v>0.30018435625793455</v>
      </c>
      <c r="ET260" s="15">
        <f ca="1">_xll.DBRW($B$3,$Q$37,$Q$38,$Q$40,$Q$41,$Q$42,$P260,ET$2,ET$4,ET$3)</f>
        <v>1</v>
      </c>
      <c r="EU260" s="15">
        <f ca="1">_xll.DBRW($B$3,$Q$37,$Q$38,$Q$40,$Q$41,$Q$42,$P260,EU$2,EU$4,EU$3)</f>
        <v>3.6089966291642956</v>
      </c>
      <c r="EV260" s="15">
        <f ca="1">_xll.DBRW($B$3,$Q$37,$Q$38,$Q$40,$Q$41,$Q$42,$P260,EV$2,EV$4,EV$3)</f>
        <v>913720</v>
      </c>
      <c r="EW260" s="15">
        <f ca="1">_xll.DBRW($B$3,$Q$37,$Q$38,$Q$40,$Q$41,$Q$42,$P260,EW$2,EW$4,EW$3)</f>
        <v>913720</v>
      </c>
      <c r="EX260" s="15">
        <f t="shared" ca="1" si="416"/>
        <v>0.38008963653471223</v>
      </c>
      <c r="EY260" s="15">
        <f t="shared" ca="1" si="417"/>
        <v>0</v>
      </c>
      <c r="EZ260" s="15">
        <f t="shared" ca="1" si="418"/>
        <v>6.7495358079738192</v>
      </c>
      <c r="FA260" s="15">
        <f t="shared" ca="1" si="419"/>
        <v>-234676.8438374447</v>
      </c>
      <c r="FB260" s="15">
        <f t="shared" ca="1" si="420"/>
        <v>0</v>
      </c>
      <c r="FC260" s="15">
        <f t="shared" ca="1" si="421"/>
        <v>273680.43645359052</v>
      </c>
      <c r="FD260" s="15">
        <f t="shared" ca="1" si="422"/>
        <v>72944.414210566872</v>
      </c>
      <c r="FE260" s="15">
        <f t="shared" ca="1" si="423"/>
        <v>0</v>
      </c>
      <c r="FF260" s="15">
        <f t="shared" ca="1" si="424"/>
        <v>111948.00682671269</v>
      </c>
      <c r="FG260" s="15">
        <f t="shared" ca="1" si="425"/>
        <v>-257681.72682671266</v>
      </c>
      <c r="FH260" s="15">
        <f t="shared" ca="1" si="426"/>
        <v>-145733.71999999997</v>
      </c>
      <c r="FI260" s="20"/>
      <c r="FJ260" s="85">
        <f t="shared" ca="1" si="427"/>
        <v>-2555780.4632499232</v>
      </c>
      <c r="FK260" s="21"/>
      <c r="FL260" s="22"/>
      <c r="FM260" s="104">
        <f ca="1">_xll.DBRW($B$3,$Q$37,$Q$38,$Q$40,$Q$41,$Q$42,$P260,FM$2,FM$4,FM$3)</f>
        <v>1517511.1700000002</v>
      </c>
      <c r="FN260" s="105">
        <f t="shared" ca="1" si="428"/>
        <v>0.23727361974616337</v>
      </c>
      <c r="FO260" s="104">
        <f ca="1">_xll.DBRW($B$3,$Q$37,$Q$38,$Q$40,$Q$41,$Q$42,$P260,FO$2,FO$4,FO$3)</f>
        <v>577160.12999999966</v>
      </c>
      <c r="FP260" s="105">
        <f t="shared" ca="1" si="429"/>
        <v>0.17502364134729709</v>
      </c>
      <c r="FQ260" s="86">
        <f t="shared" ca="1" si="430"/>
        <v>940351.0400000005</v>
      </c>
      <c r="FR260" s="103">
        <f t="shared" ca="1" si="431"/>
        <v>6.2249978398866288</v>
      </c>
      <c r="FS260" s="23"/>
      <c r="FU260" s="37"/>
      <c r="FV260" s="37"/>
      <c r="FW260" s="37"/>
      <c r="FX260" s="37"/>
      <c r="FY260" s="37"/>
      <c r="FZ260" s="37"/>
      <c r="GA260" s="37"/>
      <c r="GB260" s="37"/>
      <c r="GC260" s="37"/>
      <c r="GD260" s="37"/>
      <c r="GE260" s="37"/>
      <c r="GF260" s="37"/>
      <c r="GG260" s="37"/>
    </row>
    <row r="261" spans="1:189" ht="15" customHeight="1" x14ac:dyDescent="0.25">
      <c r="A261">
        <f t="shared" ca="1" si="353"/>
        <v>1</v>
      </c>
      <c r="C261" s="30"/>
      <c r="D261" s="30"/>
      <c r="E261" s="30">
        <f t="shared" ca="1" si="352"/>
        <v>0</v>
      </c>
      <c r="F261" s="30"/>
      <c r="G261" s="30"/>
      <c r="H261" s="30"/>
      <c r="I261" s="30">
        <f t="shared" ca="1" si="351"/>
        <v>0</v>
      </c>
      <c r="J261" s="30">
        <f t="shared" ca="1" si="354"/>
        <v>0</v>
      </c>
      <c r="K261" s="4"/>
      <c r="L261" s="9"/>
      <c r="M261" s="10"/>
      <c r="N261" s="9"/>
      <c r="O261" s="11"/>
      <c r="P261" s="130" t="s">
        <v>228</v>
      </c>
      <c r="Q261" s="130"/>
      <c r="R261" s="12"/>
      <c r="S261" s="13"/>
      <c r="T261" s="84">
        <f ca="1">_xll.DBRW($B$3,$Q$37,$Q$38,$Q$40,$Q$41,$Q$42,$P261,T$2,T$4,T$3)</f>
        <v>7631742.9199999999</v>
      </c>
      <c r="U261" s="84">
        <f ca="1">_xll.DBRW($B$3,$Q$37,$Q$38,$Q$40,$Q$41,$Q$42,$P261,U$2,U$4,U$3)</f>
        <v>4040156.0500000003</v>
      </c>
      <c r="V261" s="85">
        <f t="shared" ca="1" si="355"/>
        <v>3591586.8699999996</v>
      </c>
      <c r="W261" s="106">
        <f t="shared" ca="1" si="356"/>
        <v>0.88897231333428306</v>
      </c>
      <c r="X261" s="15">
        <f ca="1">_xll.DBRW($B$3,$Q$37,$Q$38,$Q$40,$Q$41,$Q$42,$P261,X$2,X$4,X$3)</f>
        <v>-3420811.24</v>
      </c>
      <c r="Y261" s="15">
        <f ca="1">_xll.DBRW($B$3,$Q$37,$Q$38,$Q$40,$Q$41,$Q$42,$P261,Y$2,Y$4,Y$3)</f>
        <v>-664460.05000000005</v>
      </c>
      <c r="Z261" s="15">
        <f ca="1">_xll.DBRW($B$3,$Q$37,$Q$38,$Q$40,$Q$41,$Q$42,$P261,Z$2,Z$4,Z$3)</f>
        <v>-491157.51</v>
      </c>
      <c r="AA261" s="15">
        <f ca="1">_xll.DBRW($B$3,$Q$37,$Q$38,$Q$40,$Q$41,$Q$42,$P261,AA$2,AA$4,AA$3)</f>
        <v>-8376.24</v>
      </c>
      <c r="AB261" s="15">
        <f ca="1">_xll.DBRW($B$3,$Q$37,$Q$38,$Q$40,$Q$41,$Q$42,$P261,AB$2,AB$4,AB$3)</f>
        <v>-1644685.8300000003</v>
      </c>
      <c r="AC261" s="15">
        <f ca="1">_xll.DBRW($B$3,$Q$37,$Q$38,$Q$40,$Q$41,$Q$42,$P261,AC$2,AC$4,AC$3)</f>
        <v>-1829592.6799999997</v>
      </c>
      <c r="AD261" s="15">
        <f ca="1">_xll.DBRW($B$3,$Q$37,$Q$38,$Q$40,$Q$41,$Q$42,$P261,AD$2,AD$4,AD$3)</f>
        <v>-344776.93999999994</v>
      </c>
      <c r="AE261" s="15">
        <f ca="1">_xll.DBRW($B$3,$Q$37,$Q$38,$Q$40,$Q$41,$Q$42,$P261,AE$2,AE$4,AE$3)</f>
        <v>-326871.95</v>
      </c>
      <c r="AF261" s="15">
        <f ca="1">_xll.DBRW($B$3,$Q$37,$Q$38,$Q$40,$Q$41,$Q$42,$P261,AF$2,AF$4,AF$3)</f>
        <v>-4020.83</v>
      </c>
      <c r="AG261" s="15">
        <f ca="1">_xll.DBRW($B$3,$Q$37,$Q$38,$Q$40,$Q$41,$Q$42,$P261,AG$2,AG$4,AG$3)</f>
        <v>-923580.25000000012</v>
      </c>
      <c r="AH261" s="15">
        <f t="shared" ca="1" si="357"/>
        <v>-1591218.5600000005</v>
      </c>
      <c r="AI261" s="15">
        <f t="shared" ca="1" si="358"/>
        <v>-319683.1100000001</v>
      </c>
      <c r="AJ261" s="15">
        <f t="shared" ca="1" si="359"/>
        <v>-164285.56</v>
      </c>
      <c r="AK261" s="15">
        <f t="shared" ca="1" si="360"/>
        <v>-4355.41</v>
      </c>
      <c r="AL261" s="15">
        <f t="shared" ca="1" si="361"/>
        <v>-721105.58000000019</v>
      </c>
      <c r="AM261" s="20"/>
      <c r="AN261" s="16">
        <f ca="1">_xll.DBRW($B$3,$Q$37,$Q$38,$Q$40,$Q$41,$Q$42,$P261,AN$2,AN$4,AN$3)</f>
        <v>0.44823460064873361</v>
      </c>
      <c r="AO261" s="16">
        <f ca="1">_xll.DBRW($B$3,$Q$37,$Q$38,$Q$40,$Q$41,$Q$42,$P261,AO$2,AO$4,AO$3)</f>
        <v>0.45285198327921011</v>
      </c>
      <c r="AP261" s="17">
        <f t="shared" ca="1" si="362"/>
        <v>0.46173826304765075</v>
      </c>
      <c r="AQ261" s="14">
        <f t="shared" ca="1" si="363"/>
        <v>35238.677199069876</v>
      </c>
      <c r="AR261" s="18">
        <f ca="1">_xll.DBRW($B$3,$Q$37,$Q$38,$Q$40,$Q$41,$Q$42,$P261,AR$2,AR$4,AR$3)</f>
        <v>42614.03523633258</v>
      </c>
      <c r="AS261" s="19">
        <f ca="1">_xll.DBRW($B$3,$Q$37,$Q$38,$Q$40,$Q$41,$Q$42,$P261,AS$2,AS$4,AS$3)</f>
        <v>1.1498258338805332E-4</v>
      </c>
      <c r="AT261" s="18">
        <f ca="1">_xll.DBRW($B$3,$Q$37,$Q$38,$Q$40,$Q$41,$Q$42,$P261,AT$2,AT$4,AT$3)</f>
        <v>10.931489565891228</v>
      </c>
      <c r="AU261" s="15">
        <f ca="1">_xll.DBRW($B$3,$Q$37,$Q$38,$Q$40,$Q$41,$Q$42,$P261,AU$2,AU$4,AU$3)</f>
        <v>80.27428571428571</v>
      </c>
      <c r="AV261" s="15">
        <f ca="1">_xll.DBRW($B$3,$Q$37,$Q$38,$Q$40,$Q$41,$Q$42,$P261,AV$2,AV$4,AV$3)</f>
        <v>698143</v>
      </c>
      <c r="AW261" s="18">
        <f ca="1">_xll.DBRW($B$3,$Q$37,$Q$38,$Q$40,$Q$41,$Q$42,$P261,AW$2,AW$4,AW$3)</f>
        <v>23132.071982467969</v>
      </c>
      <c r="AX261" s="19">
        <f ca="1">_xll.DBRW($B$3,$Q$37,$Q$38,$Q$40,$Q$41,$Q$42,$P261,AX$2,AX$4,AX$3)</f>
        <v>8.5869464517324427E-5</v>
      </c>
      <c r="AY261" s="18">
        <f ca="1">_xll.DBRW($B$3,$Q$37,$Q$38,$Q$40,$Q$41,$Q$42,$P261,AY$2,AY$4,AY$3)</f>
        <v>4.3862867065904672</v>
      </c>
      <c r="AZ261" s="15">
        <f ca="1">_xll.DBRW($B$3,$Q$37,$Q$38,$Q$40,$Q$41,$Q$42,$P261,AZ$2,AZ$4,AZ$3)</f>
        <v>79.09333333333332</v>
      </c>
      <c r="BA261" s="15">
        <f ca="1">_xll.DBRW($B$3,$Q$37,$Q$38,$Q$40,$Q$41,$Q$42,$P261,BA$2,BA$4,BA$3)</f>
        <v>921088</v>
      </c>
      <c r="BB261" s="18">
        <f t="shared" ca="1" si="364"/>
        <v>19481.963253864611</v>
      </c>
      <c r="BC261" s="18">
        <f t="shared" ca="1" si="365"/>
        <v>2.9113118870728897E-5</v>
      </c>
      <c r="BD261" s="18">
        <f t="shared" ca="1" si="366"/>
        <v>6.545202859300761</v>
      </c>
      <c r="BE261" s="15">
        <f t="shared" ca="1" si="367"/>
        <v>-1563900.6845159431</v>
      </c>
      <c r="BF261" s="15">
        <f t="shared" ca="1" si="368"/>
        <v>-1159789.278112394</v>
      </c>
      <c r="BG261" s="15">
        <f t="shared" ca="1" si="369"/>
        <v>2048202.4315366726</v>
      </c>
      <c r="BH261" s="15">
        <f t="shared" ca="1" si="370"/>
        <v>710726.20829073433</v>
      </c>
      <c r="BI261" s="15">
        <f t="shared" ca="1" si="371"/>
        <v>0</v>
      </c>
      <c r="BJ261" s="15">
        <f t="shared" ca="1" si="372"/>
        <v>35238.677199069876</v>
      </c>
      <c r="BK261" s="15">
        <f t="shared" ca="1" si="373"/>
        <v>-1626457.2371990704</v>
      </c>
      <c r="BL261" s="15">
        <f t="shared" ca="1" si="374"/>
        <v>-1591218.5600000005</v>
      </c>
      <c r="BM261" s="16">
        <f ca="1">_xll.DBRW($B$3,$Q$37,$Q$38,$Q$40,$Q$41,$Q$42,$P261,BM$2,BM$4,BM$3)</f>
        <v>8.7065308274299161E-2</v>
      </c>
      <c r="BN261" s="16">
        <f ca="1">_xll.DBRW($B$3,$Q$37,$Q$38,$Q$40,$Q$41,$Q$42,$P261,BN$2,BN$4,BN$3)</f>
        <v>8.5337530464943287E-2</v>
      </c>
      <c r="BO261" s="17">
        <f t="shared" ca="1" si="375"/>
        <v>-0.17277778093558738</v>
      </c>
      <c r="BP261" s="14">
        <f t="shared" ca="1" si="376"/>
        <v>-13185.956063884834</v>
      </c>
      <c r="BQ261" s="15">
        <f ca="1">_xll.DBRW($B$3,$Q$37,$Q$38,$Q$40,$Q$41,$Q$42,$P261,BQ$2,BQ$4,BQ$3)</f>
        <v>0.95175350895160449</v>
      </c>
      <c r="BR261" s="15">
        <f ca="1">_xll.DBRW($B$3,$Q$37,$Q$38,$Q$40,$Q$41,$Q$42,$P261,BR$2,BR$4,BR$3)</f>
        <v>1</v>
      </c>
      <c r="BS261" s="15">
        <f ca="1">_xll.DBRW($B$3,$Q$37,$Q$38,$Q$40,$Q$41,$Q$42,$P261,BS$2,BS$4,BS$3)</f>
        <v>10.931489565891228</v>
      </c>
      <c r="BT261" s="15">
        <f ca="1">_xll.DBRW($B$3,$Q$37,$Q$38,$Q$40,$Q$41,$Q$42,$P261,BT$2,BT$4,BT$3)</f>
        <v>698143</v>
      </c>
      <c r="BU261" s="15">
        <f ca="1">_xll.DBRW($B$3,$Q$37,$Q$38,$Q$40,$Q$41,$Q$42,$P261,BU$2,BU$4,BU$3)</f>
        <v>698143</v>
      </c>
      <c r="BV261" s="15">
        <f ca="1">_xll.DBRW($B$3,$Q$37,$Q$38,$Q$40,$Q$41,$Q$42,$P261,BV$2,BV$4,BV$3)</f>
        <v>0.37431487545163972</v>
      </c>
      <c r="BW261" s="15">
        <f ca="1">_xll.DBRW($B$3,$Q$37,$Q$38,$Q$40,$Q$41,$Q$42,$P261,BW$2,BW$4,BW$3)</f>
        <v>1</v>
      </c>
      <c r="BX261" s="15">
        <f ca="1">_xll.DBRW($B$3,$Q$37,$Q$38,$Q$40,$Q$41,$Q$42,$P261,BX$2,BX$4,BX$3)</f>
        <v>4.3862867065904672</v>
      </c>
      <c r="BY261" s="15">
        <f ca="1">_xll.DBRW($B$3,$Q$37,$Q$38,$Q$40,$Q$41,$Q$42,$P261,BY$2,BY$4,BY$3)</f>
        <v>921088</v>
      </c>
      <c r="BZ261" s="15">
        <f ca="1">_xll.DBRW($B$3,$Q$37,$Q$38,$Q$40,$Q$41,$Q$42,$P261,BZ$2,BZ$4,BZ$3)</f>
        <v>921088</v>
      </c>
      <c r="CA261" s="15">
        <f t="shared" ca="1" si="377"/>
        <v>0.57743863349996483</v>
      </c>
      <c r="CB261" s="15">
        <f t="shared" ca="1" si="378"/>
        <v>0</v>
      </c>
      <c r="CC261" s="15">
        <f t="shared" ca="1" si="379"/>
        <v>6.545202859300761</v>
      </c>
      <c r="CD261" s="15">
        <f t="shared" ca="1" si="380"/>
        <v>-403134.73990756593</v>
      </c>
      <c r="CE261" s="15">
        <f t="shared" ca="1" si="381"/>
        <v>0</v>
      </c>
      <c r="CF261" s="15">
        <f t="shared" ca="1" si="382"/>
        <v>397843.84304963268</v>
      </c>
      <c r="CG261" s="15">
        <f t="shared" ca="1" si="383"/>
        <v>-7895.0592059515766</v>
      </c>
      <c r="CH261" s="15">
        <f t="shared" ca="1" si="384"/>
        <v>0</v>
      </c>
      <c r="CI261" s="15">
        <f t="shared" ca="1" si="385"/>
        <v>-13185.956063884834</v>
      </c>
      <c r="CJ261" s="15">
        <f t="shared" ca="1" si="386"/>
        <v>-306497.15393611527</v>
      </c>
      <c r="CK261" s="15">
        <f t="shared" ca="1" si="387"/>
        <v>-319683.1100000001</v>
      </c>
      <c r="CL261" s="16">
        <f ca="1">_xll.DBRW($B$3,$Q$37,$Q$38,$Q$40,$Q$41,$Q$42,$P261,CL$2,CL$4,CL$3)</f>
        <v>6.4357187492893167E-2</v>
      </c>
      <c r="CM261" s="16">
        <f ca="1">_xll.DBRW($B$3,$Q$37,$Q$38,$Q$40,$Q$41,$Q$42,$P261,CM$2,CM$4,CM$3)</f>
        <v>8.0905773429221867E-2</v>
      </c>
      <c r="CN261" s="17">
        <f t="shared" ca="1" si="388"/>
        <v>1.6548585936328699</v>
      </c>
      <c r="CO261" s="14">
        <f t="shared" ca="1" si="389"/>
        <v>126294.55355558812</v>
      </c>
      <c r="CP261" s="15">
        <f ca="1">_xll.DBRW($B$3,$Q$37,$Q$38,$Q$40,$Q$41,$Q$42,$P261,CP$2,CP$4,CP$3)</f>
        <v>1.7799874556563759</v>
      </c>
      <c r="CQ261" s="15">
        <f ca="1">_xll.DBRW($B$3,$Q$37,$Q$38,$Q$40,$Q$41,$Q$42,$P261,CQ$2,CQ$4,CQ$3)</f>
        <v>0.39523869751612495</v>
      </c>
      <c r="CR261" s="15">
        <f ca="1">_xll.DBRW($B$3,$Q$37,$Q$38,$Q$40,$Q$41,$Q$42,$P261,CR$2,CR$4,CR$3)</f>
        <v>10.931489565891228</v>
      </c>
      <c r="CS261" s="15">
        <f ca="1">_xll.DBRW($B$3,$Q$37,$Q$38,$Q$40,$Q$41,$Q$42,$P261,CS$2,CS$4,CS$3)</f>
        <v>275933.13</v>
      </c>
      <c r="CT261" s="15">
        <f ca="1">_xll.DBRW($B$3,$Q$37,$Q$38,$Q$40,$Q$41,$Q$42,$P261,CT$2,CT$4,CT$3)</f>
        <v>698143</v>
      </c>
      <c r="CU261" s="15">
        <f ca="1">_xll.DBRW($B$3,$Q$37,$Q$38,$Q$40,$Q$41,$Q$42,$P261,CU$2,CU$4,CU$3)</f>
        <v>0.92440785874627662</v>
      </c>
      <c r="CV261" s="15">
        <f ca="1">_xll.DBRW($B$3,$Q$37,$Q$38,$Q$40,$Q$41,$Q$42,$P261,CV$2,CV$4,CV$3)</f>
        <v>0.38389539327404115</v>
      </c>
      <c r="CW261" s="15">
        <f ca="1">_xll.DBRW($B$3,$Q$37,$Q$38,$Q$40,$Q$41,$Q$42,$P261,CW$2,CW$4,CW$3)</f>
        <v>4.3862867065904672</v>
      </c>
      <c r="CX261" s="15">
        <f ca="1">_xll.DBRW($B$3,$Q$37,$Q$38,$Q$40,$Q$41,$Q$42,$P261,CX$2,CX$4,CX$3)</f>
        <v>353601.44</v>
      </c>
      <c r="CY261" s="15">
        <f ca="1">_xll.DBRW($B$3,$Q$37,$Q$38,$Q$40,$Q$41,$Q$42,$P261,CY$2,CY$4,CY$3)</f>
        <v>921088</v>
      </c>
      <c r="CZ261" s="15">
        <f t="shared" ca="1" si="390"/>
        <v>0.85557959691009933</v>
      </c>
      <c r="DA261" s="15">
        <f t="shared" ca="1" si="391"/>
        <v>1.1343304242083796E-2</v>
      </c>
      <c r="DB261" s="15">
        <f t="shared" ca="1" si="392"/>
        <v>6.545202859300761</v>
      </c>
      <c r="DC261" s="15">
        <f t="shared" ca="1" si="393"/>
        <v>-236082.75613954203</v>
      </c>
      <c r="DD261" s="15">
        <f t="shared" ca="1" si="394"/>
        <v>-14512.674974292397</v>
      </c>
      <c r="DE261" s="15">
        <f t="shared" ca="1" si="395"/>
        <v>294079.36763254367</v>
      </c>
      <c r="DF261" s="15">
        <f t="shared" ca="1" si="396"/>
        <v>82810.617036878888</v>
      </c>
      <c r="DG261" s="15">
        <f t="shared" ca="1" si="397"/>
        <v>0</v>
      </c>
      <c r="DH261" s="15">
        <f t="shared" ca="1" si="398"/>
        <v>126294.55355558812</v>
      </c>
      <c r="DI261" s="15">
        <f t="shared" ca="1" si="399"/>
        <v>-290580.11355558812</v>
      </c>
      <c r="DJ261" s="15">
        <f t="shared" ca="1" si="400"/>
        <v>-164285.56</v>
      </c>
      <c r="DK261" s="16">
        <f ca="1">_xll.DBRW($B$3,$Q$37,$Q$38,$Q$40,$Q$41,$Q$42,$P261,DK$2,DK$4,DK$3)</f>
        <v>1.0975526937691974E-3</v>
      </c>
      <c r="DL261" s="16">
        <f ca="1">_xll.DBRW($B$3,$Q$37,$Q$38,$Q$40,$Q$41,$Q$42,$P261,DL$2,DL$4,DL$3)</f>
        <v>9.9521650902568461E-4</v>
      </c>
      <c r="DM261" s="17">
        <f t="shared" ca="1" si="401"/>
        <v>-1.0233618474351277E-2</v>
      </c>
      <c r="DN261" s="14">
        <f t="shared" ca="1" si="402"/>
        <v>-781.00345337611452</v>
      </c>
      <c r="DO261" s="15">
        <f ca="1">_xll.DBRW($B$3,$Q$37,$Q$38,$Q$40,$Q$41,$Q$42,$P261,DO$2,DO$4,DO$3)</f>
        <v>1.3949077998357999E-2</v>
      </c>
      <c r="DP261" s="15">
        <f ca="1">_xll.DBRW($B$3,$Q$37,$Q$38,$Q$40,$Q$41,$Q$42,$P261,DP$2,DP$4,DP$3)</f>
        <v>0.86012034783704772</v>
      </c>
      <c r="DQ261" s="15">
        <f ca="1">_xll.DBRW($B$3,$Q$37,$Q$38,$Q$40,$Q$41,$Q$42,$P261,DQ$2,DQ$4,DQ$3)</f>
        <v>10.931489565891228</v>
      </c>
      <c r="DR261" s="15">
        <f ca="1">_xll.DBRW($B$3,$Q$37,$Q$38,$Q$40,$Q$41,$Q$42,$P261,DR$2,DR$4,DR$3)</f>
        <v>600487</v>
      </c>
      <c r="DS261" s="15">
        <f ca="1">_xll.DBRW($B$3,$Q$37,$Q$38,$Q$40,$Q$41,$Q$42,$P261,DS$2,DS$4,DS$3)</f>
        <v>698143</v>
      </c>
      <c r="DT261" s="15">
        <f ca="1">_xll.DBRW($B$3,$Q$37,$Q$38,$Q$40,$Q$41,$Q$42,$P261,DT$2,DT$4,DT$3)</f>
        <v>4.3332905841514053E-3</v>
      </c>
      <c r="DU261" s="15">
        <f ca="1">_xll.DBRW($B$3,$Q$37,$Q$38,$Q$40,$Q$41,$Q$42,$P261,DU$2,DU$4,DU$3)</f>
        <v>1.0073880020150083</v>
      </c>
      <c r="DV261" s="15">
        <f ca="1">_xll.DBRW($B$3,$Q$37,$Q$38,$Q$40,$Q$41,$Q$42,$P261,DV$2,DV$4,DV$3)</f>
        <v>4.3862867065904672</v>
      </c>
      <c r="DW261" s="15">
        <f ca="1">_xll.DBRW($B$3,$Q$37,$Q$38,$Q$40,$Q$41,$Q$42,$P261,DW$2,DW$4,DW$3)</f>
        <v>927893</v>
      </c>
      <c r="DX261" s="15">
        <f ca="1">_xll.DBRW($B$3,$Q$37,$Q$38,$Q$40,$Q$41,$Q$42,$P261,DX$2,DX$4,DX$3)</f>
        <v>921088</v>
      </c>
      <c r="DY261" s="15">
        <f t="shared" ca="1" si="403"/>
        <v>9.6157874142065933E-3</v>
      </c>
      <c r="DZ261" s="15">
        <f t="shared" ca="1" si="404"/>
        <v>-0.14726765417796062</v>
      </c>
      <c r="EA261" s="15">
        <f t="shared" ca="1" si="405"/>
        <v>6.545202859300761</v>
      </c>
      <c r="EB261" s="15">
        <f t="shared" ca="1" si="406"/>
        <v>-5774.1553369946741</v>
      </c>
      <c r="EC261" s="15">
        <f t="shared" ca="1" si="407"/>
        <v>1224.5025880437506</v>
      </c>
      <c r="ED261" s="15">
        <f t="shared" ca="1" si="408"/>
        <v>5015.2533804042168</v>
      </c>
      <c r="EE261" s="15">
        <f t="shared" ca="1" si="409"/>
        <v>-1246.6040848294078</v>
      </c>
      <c r="EF261" s="15">
        <f t="shared" ca="1" si="410"/>
        <v>0</v>
      </c>
      <c r="EG261" s="15">
        <f t="shared" ca="1" si="411"/>
        <v>-781.00345337611452</v>
      </c>
      <c r="EH261" s="15">
        <f t="shared" ca="1" si="412"/>
        <v>-3574.4065466238853</v>
      </c>
      <c r="EI261" s="15">
        <f t="shared" ca="1" si="413"/>
        <v>-4355.41</v>
      </c>
      <c r="EJ261" s="16">
        <f ca="1">_xll.DBRW($B$3,$Q$37,$Q$38,$Q$40,$Q$41,$Q$42,$P261,EJ$2,EJ$4,EJ$3)</f>
        <v>0.21550592665928012</v>
      </c>
      <c r="EK261" s="16">
        <f ca="1">_xll.DBRW($B$3,$Q$37,$Q$38,$Q$40,$Q$41,$Q$42,$P261,EK$2,EK$4,EK$3)</f>
        <v>0.22860014280884028</v>
      </c>
      <c r="EL261" s="17">
        <f t="shared" ca="1" si="414"/>
        <v>1.3094216149560163</v>
      </c>
      <c r="EM261" s="14">
        <f t="shared" ca="1" si="415"/>
        <v>99931.691392355366</v>
      </c>
      <c r="EN261" s="15">
        <f ca="1">_xll.DBRW($B$3,$Q$37,$Q$38,$Q$40,$Q$41,$Q$42,$P261,EN$2,EN$4,EN$3)</f>
        <v>2.355800788663641</v>
      </c>
      <c r="EO261" s="15">
        <f ca="1">_xll.DBRW($B$3,$Q$37,$Q$38,$Q$40,$Q$41,$Q$42,$P261,EO$2,EO$4,EO$3)</f>
        <v>1</v>
      </c>
      <c r="EP261" s="15">
        <f ca="1">_xll.DBRW($B$3,$Q$37,$Q$38,$Q$40,$Q$41,$Q$42,$P261,EP$2,EP$4,EP$3)</f>
        <v>10.931489565891228</v>
      </c>
      <c r="EQ261" s="15">
        <f ca="1">_xll.DBRW($B$3,$Q$37,$Q$38,$Q$40,$Q$41,$Q$42,$P261,EQ$2,EQ$4,EQ$3)</f>
        <v>698143</v>
      </c>
      <c r="ER261" s="15">
        <f ca="1">_xll.DBRW($B$3,$Q$37,$Q$38,$Q$40,$Q$41,$Q$42,$P261,ER$2,ER$4,ER$3)</f>
        <v>698143</v>
      </c>
      <c r="ES261" s="15">
        <f ca="1">_xll.DBRW($B$3,$Q$37,$Q$38,$Q$40,$Q$41,$Q$42,$P261,ES$2,ES$4,ES$3)</f>
        <v>1.0027057675270985</v>
      </c>
      <c r="ET261" s="15">
        <f ca="1">_xll.DBRW($B$3,$Q$37,$Q$38,$Q$40,$Q$41,$Q$42,$P261,ET$2,ET$4,ET$3)</f>
        <v>1</v>
      </c>
      <c r="EU261" s="15">
        <f ca="1">_xll.DBRW($B$3,$Q$37,$Q$38,$Q$40,$Q$41,$Q$42,$P261,EU$2,EU$4,EU$3)</f>
        <v>4.3862867065904672</v>
      </c>
      <c r="EV261" s="15">
        <f ca="1">_xll.DBRW($B$3,$Q$37,$Q$38,$Q$40,$Q$41,$Q$42,$P261,EV$2,EV$4,EV$3)</f>
        <v>921088</v>
      </c>
      <c r="EW261" s="15">
        <f ca="1">_xll.DBRW($B$3,$Q$37,$Q$38,$Q$40,$Q$41,$Q$42,$P261,EW$2,EW$4,EW$3)</f>
        <v>921088</v>
      </c>
      <c r="EX261" s="15">
        <f t="shared" ca="1" si="416"/>
        <v>1.3530950211365425</v>
      </c>
      <c r="EY261" s="15">
        <f t="shared" ca="1" si="417"/>
        <v>0</v>
      </c>
      <c r="EZ261" s="15">
        <f t="shared" ca="1" si="418"/>
        <v>6.545202859300761</v>
      </c>
      <c r="FA261" s="15">
        <f t="shared" ca="1" si="419"/>
        <v>-944653.81734132918</v>
      </c>
      <c r="FB261" s="15">
        <f t="shared" ca="1" si="420"/>
        <v>0</v>
      </c>
      <c r="FC261" s="15">
        <f t="shared" ca="1" si="421"/>
        <v>984751.65093292645</v>
      </c>
      <c r="FD261" s="15">
        <f t="shared" ca="1" si="422"/>
        <v>59833.857800758095</v>
      </c>
      <c r="FE261" s="15">
        <f t="shared" ca="1" si="423"/>
        <v>0</v>
      </c>
      <c r="FF261" s="15">
        <f t="shared" ca="1" si="424"/>
        <v>99931.691392355366</v>
      </c>
      <c r="FG261" s="15">
        <f t="shared" ca="1" si="425"/>
        <v>-821037.27139235556</v>
      </c>
      <c r="FH261" s="15">
        <f t="shared" ca="1" si="426"/>
        <v>-721105.58000000019</v>
      </c>
      <c r="FI261" s="20"/>
      <c r="FJ261" s="85">
        <f t="shared" ca="1" si="427"/>
        <v>-3048146.1826297534</v>
      </c>
      <c r="FK261" s="21"/>
      <c r="FL261" s="22"/>
      <c r="FM261" s="104">
        <f ca="1">_xll.DBRW($B$3,$Q$37,$Q$38,$Q$40,$Q$41,$Q$42,$P261,FM$2,FM$4,FM$3)</f>
        <v>1402252.0500000014</v>
      </c>
      <c r="FN261" s="105">
        <f t="shared" ca="1" si="428"/>
        <v>0.18373942423102499</v>
      </c>
      <c r="FO261" s="104">
        <f ca="1">_xll.DBRW($B$3,$Q$37,$Q$38,$Q$40,$Q$41,$Q$42,$P261,FO$2,FO$4,FO$3)</f>
        <v>611313.40000000107</v>
      </c>
      <c r="FP261" s="105">
        <f t="shared" ca="1" si="429"/>
        <v>0.1513093535087589</v>
      </c>
      <c r="FQ261" s="86">
        <f t="shared" ca="1" si="430"/>
        <v>790938.65000000037</v>
      </c>
      <c r="FR261" s="103">
        <f t="shared" ca="1" si="431"/>
        <v>3.2430070722266087</v>
      </c>
      <c r="FS261" s="23"/>
      <c r="FU261" s="37"/>
      <c r="FV261" s="37"/>
      <c r="FW261" s="37"/>
      <c r="FX261" s="37"/>
      <c r="FY261" s="37"/>
      <c r="FZ261" s="37"/>
      <c r="GA261" s="37"/>
      <c r="GB261" s="37"/>
      <c r="GC261" s="37"/>
      <c r="GD261" s="37"/>
      <c r="GE261" s="37"/>
      <c r="GF261" s="37"/>
      <c r="GG261" s="37"/>
    </row>
    <row r="262" spans="1:189" ht="15" customHeight="1" x14ac:dyDescent="0.25">
      <c r="A262">
        <f t="shared" ca="1" si="353"/>
        <v>1</v>
      </c>
      <c r="C262" s="30"/>
      <c r="D262" s="30"/>
      <c r="E262" s="30">
        <f t="shared" ca="1" si="352"/>
        <v>0</v>
      </c>
      <c r="F262" s="30"/>
      <c r="G262" s="30"/>
      <c r="H262" s="30"/>
      <c r="I262" s="30">
        <f t="shared" ca="1" si="351"/>
        <v>0</v>
      </c>
      <c r="J262" s="30">
        <f t="shared" ca="1" si="354"/>
        <v>0</v>
      </c>
      <c r="K262" s="4"/>
      <c r="L262" s="9"/>
      <c r="M262" s="10"/>
      <c r="N262" s="9"/>
      <c r="O262" s="11"/>
      <c r="P262" s="130" t="s">
        <v>213</v>
      </c>
      <c r="Q262" s="130"/>
      <c r="R262" s="12"/>
      <c r="S262" s="13"/>
      <c r="T262" s="84">
        <f ca="1">_xll.DBRW($B$3,$Q$37,$Q$38,$Q$40,$Q$41,$Q$42,$P262,T$2,T$4,T$3)</f>
        <v>7074556.1899999995</v>
      </c>
      <c r="U262" s="84">
        <f ca="1">_xll.DBRW($B$3,$Q$37,$Q$38,$Q$40,$Q$41,$Q$42,$P262,U$2,U$4,U$3)</f>
        <v>3441509.3200000003</v>
      </c>
      <c r="V262" s="85">
        <f t="shared" ca="1" si="355"/>
        <v>3633046.8699999992</v>
      </c>
      <c r="W262" s="106">
        <f t="shared" ca="1" si="356"/>
        <v>1.0556551013495437</v>
      </c>
      <c r="X262" s="15">
        <f ca="1">_xll.DBRW($B$3,$Q$37,$Q$38,$Q$40,$Q$41,$Q$42,$P262,X$2,X$4,X$3)</f>
        <v>-2286158.4800000004</v>
      </c>
      <c r="Y262" s="15">
        <f ca="1">_xll.DBRW($B$3,$Q$37,$Q$38,$Q$40,$Q$41,$Q$42,$P262,Y$2,Y$4,Y$3)</f>
        <v>-622061.18999999994</v>
      </c>
      <c r="Z262" s="15">
        <f ca="1">_xll.DBRW($B$3,$Q$37,$Q$38,$Q$40,$Q$41,$Q$42,$P262,Z$2,Z$4,Z$3)</f>
        <v>-684331.42999999993</v>
      </c>
      <c r="AA262" s="15">
        <f ca="1">_xll.DBRW($B$3,$Q$37,$Q$38,$Q$40,$Q$41,$Q$42,$P262,AA$2,AA$4,AA$3)</f>
        <v>-848900.38000000012</v>
      </c>
      <c r="AB262" s="15">
        <f ca="1">_xll.DBRW($B$3,$Q$37,$Q$38,$Q$40,$Q$41,$Q$42,$P262,AB$2,AB$4,AB$3)</f>
        <v>-2133305.5399999996</v>
      </c>
      <c r="AC262" s="15">
        <f ca="1">_xll.DBRW($B$3,$Q$37,$Q$38,$Q$40,$Q$41,$Q$42,$P262,AC$2,AC$4,AC$3)</f>
        <v>-1244305.6100000001</v>
      </c>
      <c r="AD262" s="15">
        <f ca="1">_xll.DBRW($B$3,$Q$37,$Q$38,$Q$40,$Q$41,$Q$42,$P262,AD$2,AD$4,AD$3)</f>
        <v>-270468.53000000003</v>
      </c>
      <c r="AE262" s="15">
        <f ca="1">_xll.DBRW($B$3,$Q$37,$Q$38,$Q$40,$Q$41,$Q$42,$P262,AE$2,AE$4,AE$3)</f>
        <v>-406875.35</v>
      </c>
      <c r="AF262" s="15">
        <f ca="1">_xll.DBRW($B$3,$Q$37,$Q$38,$Q$40,$Q$41,$Q$42,$P262,AF$2,AF$4,AF$3)</f>
        <v>-386380.77999999991</v>
      </c>
      <c r="AG262" s="15">
        <f ca="1">_xll.DBRW($B$3,$Q$37,$Q$38,$Q$40,$Q$41,$Q$42,$P262,AG$2,AG$4,AG$3)</f>
        <v>-902075.19000000006</v>
      </c>
      <c r="AH262" s="15">
        <f t="shared" ca="1" si="357"/>
        <v>-1041852.8700000003</v>
      </c>
      <c r="AI262" s="15">
        <f t="shared" ca="1" si="358"/>
        <v>-351592.65999999992</v>
      </c>
      <c r="AJ262" s="15">
        <f t="shared" ca="1" si="359"/>
        <v>-277456.07999999996</v>
      </c>
      <c r="AK262" s="15">
        <f t="shared" ca="1" si="360"/>
        <v>-462519.60000000021</v>
      </c>
      <c r="AL262" s="15">
        <f t="shared" ca="1" si="361"/>
        <v>-1231230.3499999996</v>
      </c>
      <c r="AM262" s="20"/>
      <c r="AN262" s="16">
        <f ca="1">_xll.DBRW($B$3,$Q$37,$Q$38,$Q$40,$Q$41,$Q$42,$P262,AN$2,AN$4,AN$3)</f>
        <v>0.32315221175732872</v>
      </c>
      <c r="AO262" s="16">
        <f ca="1">_xll.DBRW($B$3,$Q$37,$Q$38,$Q$40,$Q$41,$Q$42,$P262,AO$2,AO$4,AO$3)</f>
        <v>0.36155811136957783</v>
      </c>
      <c r="AP262" s="17">
        <f t="shared" ca="1" si="362"/>
        <v>3.8405899612249108</v>
      </c>
      <c r="AQ262" s="14">
        <f t="shared" ca="1" si="363"/>
        <v>271704.6948343555</v>
      </c>
      <c r="AR262" s="18">
        <f ca="1">_xll.DBRW($B$3,$Q$37,$Q$38,$Q$40,$Q$41,$Q$42,$P262,AR$2,AR$4,AR$3)</f>
        <v>39399.542955622586</v>
      </c>
      <c r="AS262" s="19">
        <f ca="1">_xll.DBRW($B$3,$Q$37,$Q$38,$Q$40,$Q$41,$Q$42,$P262,AS$2,AS$4,AS$3)</f>
        <v>5.8877606621485736E-5</v>
      </c>
      <c r="AT262" s="18">
        <f ca="1">_xll.DBRW($B$3,$Q$37,$Q$38,$Q$40,$Q$41,$Q$42,$P262,AT$2,AT$4,AT$3)</f>
        <v>7.1785081667628932</v>
      </c>
      <c r="AU262" s="15">
        <f ca="1">_xll.DBRW($B$3,$Q$37,$Q$38,$Q$40,$Q$41,$Q$42,$P262,AU$2,AU$4,AU$3)</f>
        <v>58.024999999999999</v>
      </c>
      <c r="AV262" s="15">
        <f ca="1">_xll.DBRW($B$3,$Q$37,$Q$38,$Q$40,$Q$41,$Q$42,$P262,AV$2,AV$4,AV$3)</f>
        <v>985519</v>
      </c>
      <c r="AW262" s="18">
        <f ca="1">_xll.DBRW($B$3,$Q$37,$Q$38,$Q$40,$Q$41,$Q$42,$P262,AW$2,AW$4,AW$3)</f>
        <v>24281.239543808675</v>
      </c>
      <c r="AX262" s="19">
        <f ca="1">_xll.DBRW($B$3,$Q$37,$Q$38,$Q$40,$Q$41,$Q$42,$P262,AX$2,AX$4,AX$3)</f>
        <v>4.2564132522195956E-5</v>
      </c>
      <c r="AY262" s="18">
        <f ca="1">_xll.DBRW($B$3,$Q$37,$Q$38,$Q$40,$Q$41,$Q$42,$P262,AY$2,AY$4,AY$3)</f>
        <v>2.8584890374355982</v>
      </c>
      <c r="AZ262" s="15">
        <f ca="1">_xll.DBRW($B$3,$Q$37,$Q$38,$Q$40,$Q$41,$Q$42,$P262,AZ$2,AZ$4,AZ$3)</f>
        <v>51.245555555555562</v>
      </c>
      <c r="BA262" s="15">
        <f ca="1">_xll.DBRW($B$3,$Q$37,$Q$38,$Q$40,$Q$41,$Q$42,$P262,BA$2,BA$4,BA$3)</f>
        <v>1203961</v>
      </c>
      <c r="BB262" s="18">
        <f t="shared" ca="1" si="364"/>
        <v>15118.303411813911</v>
      </c>
      <c r="BC262" s="18">
        <f t="shared" ca="1" si="365"/>
        <v>1.6313474099289779E-5</v>
      </c>
      <c r="BD262" s="18">
        <f t="shared" ca="1" si="366"/>
        <v>4.3200191293272949</v>
      </c>
      <c r="BE262" s="15">
        <f t="shared" ca="1" si="367"/>
        <v>-877239.55547050212</v>
      </c>
      <c r="BF262" s="15">
        <f t="shared" ca="1" si="368"/>
        <v>-876211.61152299633</v>
      </c>
      <c r="BG262" s="15">
        <f t="shared" ca="1" si="369"/>
        <v>1375807.9167481747</v>
      </c>
      <c r="BH262" s="15">
        <f t="shared" ca="1" si="370"/>
        <v>649347.94507967925</v>
      </c>
      <c r="BI262" s="15">
        <f t="shared" ca="1" si="371"/>
        <v>0</v>
      </c>
      <c r="BJ262" s="15">
        <f t="shared" ca="1" si="372"/>
        <v>271704.69483435561</v>
      </c>
      <c r="BK262" s="15">
        <f t="shared" ca="1" si="373"/>
        <v>-1313557.5648343558</v>
      </c>
      <c r="BL262" s="15">
        <f t="shared" ca="1" si="374"/>
        <v>-1041852.8700000002</v>
      </c>
      <c r="BM262" s="16">
        <f ca="1">_xll.DBRW($B$3,$Q$37,$Q$38,$Q$40,$Q$41,$Q$42,$P262,BM$2,BM$4,BM$3)</f>
        <v>8.7929358859188025E-2</v>
      </c>
      <c r="BN262" s="16">
        <f ca="1">_xll.DBRW($B$3,$Q$37,$Q$38,$Q$40,$Q$41,$Q$42,$P262,BN$2,BN$4,BN$3)</f>
        <v>7.859009081515432E-2</v>
      </c>
      <c r="BO262" s="17">
        <f t="shared" ca="1" si="375"/>
        <v>-0.9339268044033705</v>
      </c>
      <c r="BP262" s="14">
        <f t="shared" ca="1" si="376"/>
        <v>-66071.176550987817</v>
      </c>
      <c r="BQ262" s="15">
        <f ca="1">_xll.DBRW($B$3,$Q$37,$Q$38,$Q$40,$Q$41,$Q$42,$P262,BQ$2,BQ$4,BQ$3)</f>
        <v>0.63120162066890639</v>
      </c>
      <c r="BR262" s="15">
        <f ca="1">_xll.DBRW($B$3,$Q$37,$Q$38,$Q$40,$Q$41,$Q$42,$P262,BR$2,BR$4,BR$3)</f>
        <v>1</v>
      </c>
      <c r="BS262" s="15">
        <f ca="1">_xll.DBRW($B$3,$Q$37,$Q$38,$Q$40,$Q$41,$Q$42,$P262,BS$2,BS$4,BS$3)</f>
        <v>7.1785081667628932</v>
      </c>
      <c r="BT262" s="15">
        <f ca="1">_xll.DBRW($B$3,$Q$37,$Q$38,$Q$40,$Q$41,$Q$42,$P262,BT$2,BT$4,BT$3)</f>
        <v>985519</v>
      </c>
      <c r="BU262" s="15">
        <f ca="1">_xll.DBRW($B$3,$Q$37,$Q$38,$Q$40,$Q$41,$Q$42,$P262,BU$2,BU$4,BU$3)</f>
        <v>985519</v>
      </c>
      <c r="BV262" s="15">
        <f ca="1">_xll.DBRW($B$3,$Q$37,$Q$38,$Q$40,$Q$41,$Q$42,$P262,BV$2,BV$4,BV$3)</f>
        <v>0.22464891304618673</v>
      </c>
      <c r="BW262" s="15">
        <f ca="1">_xll.DBRW($B$3,$Q$37,$Q$38,$Q$40,$Q$41,$Q$42,$P262,BW$2,BW$4,BW$3)</f>
        <v>1</v>
      </c>
      <c r="BX262" s="15">
        <f ca="1">_xll.DBRW($B$3,$Q$37,$Q$38,$Q$40,$Q$41,$Q$42,$P262,BX$2,BX$4,BX$3)</f>
        <v>2.8584890374355982</v>
      </c>
      <c r="BY262" s="15">
        <f ca="1">_xll.DBRW($B$3,$Q$37,$Q$38,$Q$40,$Q$41,$Q$42,$P262,BY$2,BY$4,BY$3)</f>
        <v>1203961</v>
      </c>
      <c r="BZ262" s="15">
        <f ca="1">_xll.DBRW($B$3,$Q$37,$Q$38,$Q$40,$Q$41,$Q$42,$P262,BZ$2,BZ$4,BZ$3)</f>
        <v>1203961</v>
      </c>
      <c r="CA262" s="15">
        <f t="shared" ca="1" si="377"/>
        <v>0.40655270762271967</v>
      </c>
      <c r="CB262" s="15">
        <f t="shared" ca="1" si="378"/>
        <v>0</v>
      </c>
      <c r="CC262" s="15">
        <f t="shared" ca="1" si="379"/>
        <v>4.3200191293272949</v>
      </c>
      <c r="CD262" s="15">
        <f t="shared" ca="1" si="380"/>
        <v>-400665.41786363506</v>
      </c>
      <c r="CE262" s="15">
        <f t="shared" ca="1" si="381"/>
        <v>0</v>
      </c>
      <c r="CF262" s="15">
        <f t="shared" ca="1" si="382"/>
        <v>374355.81014654337</v>
      </c>
      <c r="CG262" s="15">
        <f t="shared" ca="1" si="383"/>
        <v>-39761.568833896134</v>
      </c>
      <c r="CH262" s="15">
        <f t="shared" ca="1" si="384"/>
        <v>0</v>
      </c>
      <c r="CI262" s="15">
        <f t="shared" ca="1" si="385"/>
        <v>-66071.176550987817</v>
      </c>
      <c r="CJ262" s="15">
        <f t="shared" ca="1" si="386"/>
        <v>-285521.4834490121</v>
      </c>
      <c r="CK262" s="15">
        <f t="shared" ca="1" si="387"/>
        <v>-351592.65999999992</v>
      </c>
      <c r="CL262" s="16">
        <f ca="1">_xll.DBRW($B$3,$Q$37,$Q$38,$Q$40,$Q$41,$Q$42,$P262,CL$2,CL$4,CL$3)</f>
        <v>9.6731358352530092E-2</v>
      </c>
      <c r="CM262" s="16">
        <f ca="1">_xll.DBRW($B$3,$Q$37,$Q$38,$Q$40,$Q$41,$Q$42,$P262,CM$2,CM$4,CM$3)</f>
        <v>0.11822584574607514</v>
      </c>
      <c r="CN262" s="17">
        <f t="shared" ca="1" si="388"/>
        <v>2.1494487393545052</v>
      </c>
      <c r="CO262" s="14">
        <f t="shared" ca="1" si="389"/>
        <v>152063.95884088107</v>
      </c>
      <c r="CP262" s="15">
        <f ca="1">_xll.DBRW($B$3,$Q$37,$Q$38,$Q$40,$Q$41,$Q$42,$P262,CP$2,CP$4,CP$3)</f>
        <v>1.9214706069072107</v>
      </c>
      <c r="CQ262" s="15">
        <f ca="1">_xll.DBRW($B$3,$Q$37,$Q$38,$Q$40,$Q$41,$Q$42,$P262,CQ$2,CQ$4,CQ$3)</f>
        <v>0.36138301747607099</v>
      </c>
      <c r="CR262" s="15">
        <f ca="1">_xll.DBRW($B$3,$Q$37,$Q$38,$Q$40,$Q$41,$Q$42,$P262,CR$2,CR$4,CR$3)</f>
        <v>7.1785081667628932</v>
      </c>
      <c r="CS262" s="15">
        <f ca="1">_xll.DBRW($B$3,$Q$37,$Q$38,$Q$40,$Q$41,$Q$42,$P262,CS$2,CS$4,CS$3)</f>
        <v>356149.83</v>
      </c>
      <c r="CT262" s="15">
        <f ca="1">_xll.DBRW($B$3,$Q$37,$Q$38,$Q$40,$Q$41,$Q$42,$P262,CT$2,CT$4,CT$3)</f>
        <v>985519</v>
      </c>
      <c r="CU262" s="15">
        <f ca="1">_xll.DBRW($B$3,$Q$37,$Q$38,$Q$40,$Q$41,$Q$42,$P262,CU$2,CU$4,CU$3)</f>
        <v>0.9866395479951986</v>
      </c>
      <c r="CV262" s="15">
        <f ca="1">_xll.DBRW($B$3,$Q$37,$Q$38,$Q$40,$Q$41,$Q$42,$P262,CV$2,CV$4,CV$3)</f>
        <v>0.34252355350380953</v>
      </c>
      <c r="CW262" s="15">
        <f ca="1">_xll.DBRW($B$3,$Q$37,$Q$38,$Q$40,$Q$41,$Q$42,$P262,CW$2,CW$4,CW$3)</f>
        <v>2.8584890374355982</v>
      </c>
      <c r="CX262" s="15">
        <f ca="1">_xll.DBRW($B$3,$Q$37,$Q$38,$Q$40,$Q$41,$Q$42,$P262,CX$2,CX$4,CX$3)</f>
        <v>412385</v>
      </c>
      <c r="CY262" s="15">
        <f ca="1">_xll.DBRW($B$3,$Q$37,$Q$38,$Q$40,$Q$41,$Q$42,$P262,CY$2,CY$4,CY$3)</f>
        <v>1203961</v>
      </c>
      <c r="CZ262" s="15">
        <f t="shared" ca="1" si="390"/>
        <v>0.93483105891201213</v>
      </c>
      <c r="DA262" s="15">
        <f t="shared" ca="1" si="391"/>
        <v>1.8859463972261459E-2</v>
      </c>
      <c r="DB262" s="15">
        <f t="shared" ca="1" si="392"/>
        <v>4.3200191293272949</v>
      </c>
      <c r="DC262" s="15">
        <f t="shared" ca="1" si="393"/>
        <v>-332939.92271023314</v>
      </c>
      <c r="DD262" s="15">
        <f t="shared" ca="1" si="394"/>
        <v>-37679.52252377769</v>
      </c>
      <c r="DE262" s="15">
        <f t="shared" ca="1" si="395"/>
        <v>411829.97911570809</v>
      </c>
      <c r="DF262" s="15">
        <f t="shared" ca="1" si="396"/>
        <v>110853.42495918379</v>
      </c>
      <c r="DG262" s="15">
        <f t="shared" ca="1" si="397"/>
        <v>0</v>
      </c>
      <c r="DH262" s="15">
        <f t="shared" ca="1" si="398"/>
        <v>152063.95884088107</v>
      </c>
      <c r="DI262" s="15">
        <f t="shared" ca="1" si="399"/>
        <v>-429520.03884088102</v>
      </c>
      <c r="DJ262" s="15">
        <f t="shared" ca="1" si="400"/>
        <v>-277456.07999999996</v>
      </c>
      <c r="DK262" s="16">
        <f ca="1">_xll.DBRW($B$3,$Q$37,$Q$38,$Q$40,$Q$41,$Q$42,$P262,DK$2,DK$4,DK$3)</f>
        <v>0.11999344654296967</v>
      </c>
      <c r="DL262" s="16">
        <f ca="1">_xll.DBRW($B$3,$Q$37,$Q$38,$Q$40,$Q$41,$Q$42,$P262,DL$2,DL$4,DL$3)</f>
        <v>0.11227073474843877</v>
      </c>
      <c r="DM262" s="17">
        <f t="shared" ca="1" si="401"/>
        <v>-0.77227117945309065</v>
      </c>
      <c r="DN262" s="14">
        <f t="shared" ca="1" si="402"/>
        <v>-54634.758529584564</v>
      </c>
      <c r="DO262" s="15">
        <f ca="1">_xll.DBRW($B$3,$Q$37,$Q$38,$Q$40,$Q$41,$Q$42,$P262,DO$2,DO$4,DO$3)</f>
        <v>1.249396311209279</v>
      </c>
      <c r="DP262" s="15">
        <f ca="1">_xll.DBRW($B$3,$Q$37,$Q$38,$Q$40,$Q$41,$Q$42,$P262,DP$2,DP$4,DP$3)</f>
        <v>0.68943211072315291</v>
      </c>
      <c r="DQ262" s="15">
        <f ca="1">_xll.DBRW($B$3,$Q$37,$Q$38,$Q$40,$Q$41,$Q$42,$P262,DQ$2,DQ$4,DQ$3)</f>
        <v>7.1785081667628932</v>
      </c>
      <c r="DR262" s="15">
        <f ca="1">_xll.DBRW($B$3,$Q$37,$Q$38,$Q$40,$Q$41,$Q$42,$P262,DR$2,DR$4,DR$3)</f>
        <v>679448.44432777097</v>
      </c>
      <c r="DS262" s="15">
        <f ca="1">_xll.DBRW($B$3,$Q$37,$Q$38,$Q$40,$Q$41,$Q$42,$P262,DS$2,DS$4,DS$3)</f>
        <v>985519</v>
      </c>
      <c r="DT262" s="15">
        <f ca="1">_xll.DBRW($B$3,$Q$37,$Q$38,$Q$40,$Q$41,$Q$42,$P262,DT$2,DT$4,DT$3)</f>
        <v>0</v>
      </c>
      <c r="DU262" s="15">
        <f ca="1">_xll.DBRW($B$3,$Q$37,$Q$38,$Q$40,$Q$41,$Q$42,$P262,DU$2,DU$4,DU$3)</f>
        <v>0</v>
      </c>
      <c r="DV262" s="15">
        <f ca="1">_xll.DBRW($B$3,$Q$37,$Q$38,$Q$40,$Q$41,$Q$42,$P262,DV$2,DV$4,DV$3)</f>
        <v>2.8584890374355982</v>
      </c>
      <c r="DW262" s="15">
        <f ca="1">_xll.DBRW($B$3,$Q$37,$Q$38,$Q$40,$Q$41,$Q$42,$P262,DW$2,DW$4,DW$3)</f>
        <v>0</v>
      </c>
      <c r="DX262" s="15">
        <f ca="1">_xll.DBRW($B$3,$Q$37,$Q$38,$Q$40,$Q$41,$Q$42,$P262,DX$2,DX$4,DX$3)</f>
        <v>1203961</v>
      </c>
      <c r="DY262" s="15">
        <f t="shared" ca="1" si="403"/>
        <v>1.249396311209279</v>
      </c>
      <c r="DZ262" s="15">
        <f t="shared" ca="1" si="404"/>
        <v>0.68943211072315291</v>
      </c>
      <c r="EA262" s="15">
        <f t="shared" ca="1" si="405"/>
        <v>4.3200191293272949</v>
      </c>
      <c r="EB262" s="15">
        <f t="shared" ca="1" si="406"/>
        <v>0</v>
      </c>
      <c r="EC262" s="15">
        <f t="shared" ca="1" si="407"/>
        <v>0</v>
      </c>
      <c r="ED262" s="15">
        <f t="shared" ca="1" si="408"/>
        <v>510867.41079058259</v>
      </c>
      <c r="EE262" s="15">
        <f t="shared" ca="1" si="409"/>
        <v>0</v>
      </c>
      <c r="EF262" s="15">
        <f t="shared" ca="1" si="410"/>
        <v>-565502.16932016704</v>
      </c>
      <c r="EG262" s="15">
        <f t="shared" ca="1" si="411"/>
        <v>-54634.758529584447</v>
      </c>
      <c r="EH262" s="15">
        <f t="shared" ca="1" si="412"/>
        <v>-407884.84147041565</v>
      </c>
      <c r="EI262" s="15">
        <f t="shared" ca="1" si="413"/>
        <v>-462519.60000000009</v>
      </c>
      <c r="EJ262" s="16">
        <f ca="1">_xll.DBRW($B$3,$Q$37,$Q$38,$Q$40,$Q$41,$Q$42,$P262,EJ$2,EJ$4,EJ$3)</f>
        <v>0.30154620059636555</v>
      </c>
      <c r="EK262" s="16">
        <f ca="1">_xll.DBRW($B$3,$Q$37,$Q$38,$Q$40,$Q$41,$Q$42,$P262,EK$2,EK$4,EK$3)</f>
        <v>0.26211615489682882</v>
      </c>
      <c r="EL262" s="17">
        <f t="shared" ca="1" si="414"/>
        <v>-3.9430045699536729</v>
      </c>
      <c r="EM262" s="14">
        <f t="shared" ca="1" si="415"/>
        <v>-278950.07387564075</v>
      </c>
      <c r="EN262" s="15">
        <f ca="1">_xll.DBRW($B$3,$Q$37,$Q$38,$Q$40,$Q$41,$Q$42,$P262,EN$2,EN$4,EN$3)</f>
        <v>2.164651863637332</v>
      </c>
      <c r="EO262" s="15">
        <f ca="1">_xll.DBRW($B$3,$Q$37,$Q$38,$Q$40,$Q$41,$Q$42,$P262,EO$2,EO$4,EO$3)</f>
        <v>1</v>
      </c>
      <c r="EP262" s="15">
        <f ca="1">_xll.DBRW($B$3,$Q$37,$Q$38,$Q$40,$Q$41,$Q$42,$P262,EP$2,EP$4,EP$3)</f>
        <v>7.1785081667628932</v>
      </c>
      <c r="EQ262" s="15">
        <f ca="1">_xll.DBRW($B$3,$Q$37,$Q$38,$Q$40,$Q$41,$Q$42,$P262,EQ$2,EQ$4,EQ$3)</f>
        <v>985519</v>
      </c>
      <c r="ER262" s="15">
        <f ca="1">_xll.DBRW($B$3,$Q$37,$Q$38,$Q$40,$Q$41,$Q$42,$P262,ER$2,ER$4,ER$3)</f>
        <v>985519</v>
      </c>
      <c r="ES262" s="15">
        <f ca="1">_xll.DBRW($B$3,$Q$37,$Q$38,$Q$40,$Q$41,$Q$42,$P262,ES$2,ES$4,ES$3)</f>
        <v>0.74925615530735634</v>
      </c>
      <c r="ET262" s="15">
        <f ca="1">_xll.DBRW($B$3,$Q$37,$Q$38,$Q$40,$Q$41,$Q$42,$P262,ET$2,ET$4,ET$3)</f>
        <v>1</v>
      </c>
      <c r="EU262" s="15">
        <f ca="1">_xll.DBRW($B$3,$Q$37,$Q$38,$Q$40,$Q$41,$Q$42,$P262,EU$2,EU$4,EU$3)</f>
        <v>2.8584890374355982</v>
      </c>
      <c r="EV262" s="15">
        <f ca="1">_xll.DBRW($B$3,$Q$37,$Q$38,$Q$40,$Q$41,$Q$42,$P262,EV$2,EV$4,EV$3)</f>
        <v>1203961</v>
      </c>
      <c r="EW262" s="15">
        <f ca="1">_xll.DBRW($B$3,$Q$37,$Q$38,$Q$40,$Q$41,$Q$42,$P262,EW$2,EW$4,EW$3)</f>
        <v>1203961</v>
      </c>
      <c r="EX262" s="15">
        <f t="shared" ca="1" si="416"/>
        <v>1.4153957083299757</v>
      </c>
      <c r="EY262" s="15">
        <f t="shared" ca="1" si="417"/>
        <v>0</v>
      </c>
      <c r="EZ262" s="15">
        <f t="shared" ca="1" si="418"/>
        <v>4.3200191293272949</v>
      </c>
      <c r="FA262" s="15">
        <f t="shared" ca="1" si="419"/>
        <v>-1394899.3630776494</v>
      </c>
      <c r="FB262" s="15">
        <f t="shared" ca="1" si="420"/>
        <v>0</v>
      </c>
      <c r="FC262" s="15">
        <f t="shared" ca="1" si="421"/>
        <v>1283821.1683272012</v>
      </c>
      <c r="FD262" s="15">
        <f t="shared" ca="1" si="422"/>
        <v>-167871.87912519253</v>
      </c>
      <c r="FE262" s="15">
        <f t="shared" ca="1" si="423"/>
        <v>0</v>
      </c>
      <c r="FF262" s="15">
        <f t="shared" ca="1" si="424"/>
        <v>-278950.07387564075</v>
      </c>
      <c r="FG262" s="15">
        <f t="shared" ca="1" si="425"/>
        <v>-952280.27612435888</v>
      </c>
      <c r="FH262" s="15">
        <f t="shared" ca="1" si="426"/>
        <v>-1231230.3499999996</v>
      </c>
      <c r="FI262" s="20"/>
      <c r="FJ262" s="85">
        <f t="shared" ca="1" si="427"/>
        <v>-3388764.2047190238</v>
      </c>
      <c r="FK262" s="21"/>
      <c r="FL262" s="22"/>
      <c r="FM262" s="104">
        <f ca="1">_xll.DBRW($B$3,$Q$37,$Q$38,$Q$40,$Q$41,$Q$42,$P262,FM$2,FM$4,FM$3)</f>
        <v>499799.17000000016</v>
      </c>
      <c r="FN262" s="105">
        <f t="shared" ca="1" si="428"/>
        <v>7.064742389161803E-2</v>
      </c>
      <c r="FO262" s="104">
        <f ca="1">_xll.DBRW($B$3,$Q$37,$Q$38,$Q$40,$Q$41,$Q$42,$P262,FO$2,FO$4,FO$3)</f>
        <v>231403.85999999964</v>
      </c>
      <c r="FP262" s="105">
        <f t="shared" ca="1" si="429"/>
        <v>6.7239062423924981E-2</v>
      </c>
      <c r="FQ262" s="86">
        <f t="shared" ca="1" si="430"/>
        <v>268395.31000000052</v>
      </c>
      <c r="FR262" s="103">
        <f t="shared" ca="1" si="431"/>
        <v>0.34083614676930496</v>
      </c>
      <c r="FS262" s="23"/>
      <c r="FU262" s="37"/>
      <c r="FV262" s="37"/>
      <c r="FW262" s="37"/>
      <c r="FX262" s="37"/>
      <c r="FY262" s="37"/>
      <c r="FZ262" s="37"/>
      <c r="GA262" s="37"/>
      <c r="GB262" s="37"/>
      <c r="GC262" s="37"/>
      <c r="GD262" s="37"/>
      <c r="GE262" s="37"/>
      <c r="GF262" s="37"/>
      <c r="GG262" s="37"/>
    </row>
    <row r="263" spans="1:189" ht="15" customHeight="1" x14ac:dyDescent="0.25">
      <c r="A263">
        <f t="shared" ca="1" si="353"/>
        <v>1</v>
      </c>
      <c r="C263" s="30"/>
      <c r="D263" s="30"/>
      <c r="E263" s="30">
        <f t="shared" ca="1" si="352"/>
        <v>0</v>
      </c>
      <c r="F263" s="30"/>
      <c r="G263" s="30"/>
      <c r="H263" s="30"/>
      <c r="I263" s="30">
        <f t="shared" ca="1" si="351"/>
        <v>0</v>
      </c>
      <c r="J263" s="30">
        <f t="shared" ca="1" si="354"/>
        <v>0</v>
      </c>
      <c r="K263" s="4"/>
      <c r="L263" s="9"/>
      <c r="M263" s="10"/>
      <c r="N263" s="9"/>
      <c r="O263" s="11"/>
      <c r="P263" s="130" t="s">
        <v>200</v>
      </c>
      <c r="Q263" s="130"/>
      <c r="R263" s="12"/>
      <c r="S263" s="13"/>
      <c r="T263" s="84">
        <f ca="1">_xll.DBRW($B$3,$Q$37,$Q$38,$Q$40,$Q$41,$Q$42,$P263,T$2,T$4,T$3)</f>
        <v>8620643.8900000006</v>
      </c>
      <c r="U263" s="84">
        <f ca="1">_xll.DBRW($B$3,$Q$37,$Q$38,$Q$40,$Q$41,$Q$42,$P263,U$2,U$4,U$3)</f>
        <v>4775698.1900000013</v>
      </c>
      <c r="V263" s="85">
        <f t="shared" ca="1" si="355"/>
        <v>3844945.6999999993</v>
      </c>
      <c r="W263" s="106">
        <f t="shared" ca="1" si="356"/>
        <v>0.80510650946306939</v>
      </c>
      <c r="X263" s="15">
        <f ca="1">_xll.DBRW($B$3,$Q$37,$Q$38,$Q$40,$Q$41,$Q$42,$P263,X$2,X$4,X$3)</f>
        <v>-5022825.6500000004</v>
      </c>
      <c r="Y263" s="15">
        <f ca="1">_xll.DBRW($B$3,$Q$37,$Q$38,$Q$40,$Q$41,$Q$42,$P263,Y$2,Y$4,Y$3)</f>
        <v>-1158097.96</v>
      </c>
      <c r="Z263" s="15">
        <f ca="1">_xll.DBRW($B$3,$Q$37,$Q$38,$Q$40,$Q$41,$Q$42,$P263,Z$2,Z$4,Z$3)</f>
        <v>-593264.25</v>
      </c>
      <c r="AA263" s="15">
        <f ca="1">_xll.DBRW($B$3,$Q$37,$Q$38,$Q$40,$Q$41,$Q$42,$P263,AA$2,AA$4,AA$3)</f>
        <v>-523622.08</v>
      </c>
      <c r="AB263" s="15">
        <f ca="1">_xll.DBRW($B$3,$Q$37,$Q$38,$Q$40,$Q$41,$Q$42,$P263,AB$2,AB$4,AB$3)</f>
        <v>-1599714.6099999999</v>
      </c>
      <c r="AC263" s="15">
        <f ca="1">_xll.DBRW($B$3,$Q$37,$Q$38,$Q$40,$Q$41,$Q$42,$P263,AC$2,AC$4,AC$3)</f>
        <v>-2751043.5400000005</v>
      </c>
      <c r="AD263" s="15">
        <f ca="1">_xll.DBRW($B$3,$Q$37,$Q$38,$Q$40,$Q$41,$Q$42,$P263,AD$2,AD$4,AD$3)</f>
        <v>-497669.91999999993</v>
      </c>
      <c r="AE263" s="15">
        <f ca="1">_xll.DBRW($B$3,$Q$37,$Q$38,$Q$40,$Q$41,$Q$42,$P263,AE$2,AE$4,AE$3)</f>
        <v>-375746.7900000001</v>
      </c>
      <c r="AF263" s="15">
        <f ca="1">_xll.DBRW($B$3,$Q$37,$Q$38,$Q$40,$Q$41,$Q$42,$P263,AF$2,AF$4,AF$3)</f>
        <v>-362912.25</v>
      </c>
      <c r="AG263" s="15">
        <f ca="1">_xll.DBRW($B$3,$Q$37,$Q$38,$Q$40,$Q$41,$Q$42,$P263,AG$2,AG$4,AG$3)</f>
        <v>-765442.71</v>
      </c>
      <c r="AH263" s="15">
        <f t="shared" ca="1" si="357"/>
        <v>-2271782.11</v>
      </c>
      <c r="AI263" s="15">
        <f t="shared" ca="1" si="358"/>
        <v>-660428.04</v>
      </c>
      <c r="AJ263" s="15">
        <f t="shared" ca="1" si="359"/>
        <v>-217517.4599999999</v>
      </c>
      <c r="AK263" s="15">
        <f t="shared" ca="1" si="360"/>
        <v>-160709.83000000002</v>
      </c>
      <c r="AL263" s="15">
        <f t="shared" ca="1" si="361"/>
        <v>-834271.89999999991</v>
      </c>
      <c r="AM263" s="20"/>
      <c r="AN263" s="16">
        <f ca="1">_xll.DBRW($B$3,$Q$37,$Q$38,$Q$40,$Q$41,$Q$42,$P263,AN$2,AN$4,AN$3)</f>
        <v>0.58265086855362491</v>
      </c>
      <c r="AO263" s="16">
        <f ca="1">_xll.DBRW($B$3,$Q$37,$Q$38,$Q$40,$Q$41,$Q$42,$P263,AO$2,AO$4,AO$3)</f>
        <v>0.57605054393104349</v>
      </c>
      <c r="AP263" s="17">
        <f t="shared" ca="1" si="362"/>
        <v>-0.66003246225814216</v>
      </c>
      <c r="AQ263" s="14">
        <f t="shared" ca="1" si="363"/>
        <v>-56899.048129673582</v>
      </c>
      <c r="AR263" s="18">
        <f ca="1">_xll.DBRW($B$3,$Q$37,$Q$38,$Q$40,$Q$41,$Q$42,$P263,AR$2,AR$4,AR$3)</f>
        <v>62316.831587529472</v>
      </c>
      <c r="AS263" s="19">
        <f ca="1">_xll.DBRW($B$3,$Q$37,$Q$38,$Q$40,$Q$41,$Q$42,$P263,AS$2,AS$4,AS$3)</f>
        <v>1.0267631461879019E-4</v>
      </c>
      <c r="AT263" s="18">
        <f ca="1">_xll.DBRW($B$3,$Q$37,$Q$38,$Q$40,$Q$41,$Q$42,$P263,AT$2,AT$4,AT$3)</f>
        <v>10.981640895878025</v>
      </c>
      <c r="AU263" s="15">
        <f ca="1">_xll.DBRW($B$3,$Q$37,$Q$38,$Q$40,$Q$41,$Q$42,$P263,AU$2,AU$4,AU$3)</f>
        <v>80.601428571428571</v>
      </c>
      <c r="AV263" s="15">
        <f ca="1">_xll.DBRW($B$3,$Q$37,$Q$38,$Q$40,$Q$41,$Q$42,$P263,AV$2,AV$4,AV$3)</f>
        <v>785005.08000000007</v>
      </c>
      <c r="AW263" s="18">
        <f ca="1">_xll.DBRW($B$3,$Q$37,$Q$38,$Q$40,$Q$41,$Q$42,$P263,AW$2,AW$4,AW$3)</f>
        <v>29605.784820683908</v>
      </c>
      <c r="AX263" s="19">
        <f ca="1">_xll.DBRW($B$3,$Q$37,$Q$38,$Q$40,$Q$41,$Q$42,$P263,AX$2,AX$4,AX$3)</f>
        <v>8.1545586020731608E-5</v>
      </c>
      <c r="AY263" s="18">
        <f ca="1">_xll.DBRW($B$3,$Q$37,$Q$38,$Q$40,$Q$41,$Q$42,$P263,AY$2,AY$4,AY$3)</f>
        <v>4.1909882704586874</v>
      </c>
      <c r="AZ263" s="15">
        <f ca="1">_xll.DBRW($B$3,$Q$37,$Q$38,$Q$40,$Q$41,$Q$42,$P263,AZ$2,AZ$4,AZ$3)</f>
        <v>92.922499999999999</v>
      </c>
      <c r="BA263" s="15">
        <f ca="1">_xll.DBRW($B$3,$Q$37,$Q$38,$Q$40,$Q$41,$Q$42,$P263,BA$2,BA$4,BA$3)</f>
        <v>1139516</v>
      </c>
      <c r="BB263" s="18">
        <f t="shared" ca="1" si="364"/>
        <v>32711.046766845564</v>
      </c>
      <c r="BC263" s="18">
        <f t="shared" ca="1" si="365"/>
        <v>2.1130728598058577E-5</v>
      </c>
      <c r="BD263" s="18">
        <f t="shared" ca="1" si="366"/>
        <v>6.7906526254193373</v>
      </c>
      <c r="BE263" s="15">
        <f t="shared" ca="1" si="367"/>
        <v>-2636557.0994745623</v>
      </c>
      <c r="BF263" s="15">
        <f t="shared" ca="1" si="368"/>
        <v>-1301553.7785029083</v>
      </c>
      <c r="BG263" s="15">
        <f t="shared" ca="1" si="369"/>
        <v>3105935.1248681494</v>
      </c>
      <c r="BH263" s="15">
        <f t="shared" ca="1" si="370"/>
        <v>775276.70497964765</v>
      </c>
      <c r="BI263" s="15">
        <f t="shared" ca="1" si="371"/>
        <v>0</v>
      </c>
      <c r="BJ263" s="15">
        <f t="shared" ca="1" si="372"/>
        <v>-56899.048129673814</v>
      </c>
      <c r="BK263" s="15">
        <f t="shared" ca="1" si="373"/>
        <v>-2214883.0618703263</v>
      </c>
      <c r="BL263" s="15">
        <f t="shared" ca="1" si="374"/>
        <v>-2271782.1100000003</v>
      </c>
      <c r="BM263" s="16">
        <f ca="1">_xll.DBRW($B$3,$Q$37,$Q$38,$Q$40,$Q$41,$Q$42,$P263,BM$2,BM$4,BM$3)</f>
        <v>0.13434007653922472</v>
      </c>
      <c r="BN263" s="16">
        <f ca="1">_xll.DBRW($B$3,$Q$37,$Q$38,$Q$40,$Q$41,$Q$42,$P263,BN$2,BN$4,BN$3)</f>
        <v>0.10420882982975936</v>
      </c>
      <c r="BO263" s="17">
        <f t="shared" ca="1" si="375"/>
        <v>-3.013124670946536</v>
      </c>
      <c r="BP263" s="14">
        <f t="shared" ca="1" si="376"/>
        <v>-259750.7478440351</v>
      </c>
      <c r="BQ263" s="15">
        <f ca="1">_xll.DBRW($B$3,$Q$37,$Q$38,$Q$40,$Q$41,$Q$42,$P263,BQ$2,BQ$4,BQ$3)</f>
        <v>1.4752744784785339</v>
      </c>
      <c r="BR263" s="15">
        <f ca="1">_xll.DBRW($B$3,$Q$37,$Q$38,$Q$40,$Q$41,$Q$42,$P263,BR$2,BR$4,BR$3)</f>
        <v>1</v>
      </c>
      <c r="BS263" s="15">
        <f ca="1">_xll.DBRW($B$3,$Q$37,$Q$38,$Q$40,$Q$41,$Q$42,$P263,BS$2,BS$4,BS$3)</f>
        <v>10.981640895878025</v>
      </c>
      <c r="BT263" s="15">
        <f ca="1">_xll.DBRW($B$3,$Q$37,$Q$38,$Q$40,$Q$41,$Q$42,$P263,BT$2,BT$4,BT$3)</f>
        <v>785005.08000000007</v>
      </c>
      <c r="BU263" s="15">
        <f ca="1">_xll.DBRW($B$3,$Q$37,$Q$38,$Q$40,$Q$41,$Q$42,$P263,BU$2,BU$4,BU$3)</f>
        <v>785005.08000000007</v>
      </c>
      <c r="BV263" s="15">
        <f ca="1">_xll.DBRW($B$3,$Q$37,$Q$38,$Q$40,$Q$41,$Q$42,$P263,BV$2,BV$4,BV$3)</f>
        <v>0.43673798349474685</v>
      </c>
      <c r="BW263" s="15">
        <f ca="1">_xll.DBRW($B$3,$Q$37,$Q$38,$Q$40,$Q$41,$Q$42,$P263,BW$2,BW$4,BW$3)</f>
        <v>1</v>
      </c>
      <c r="BX263" s="15">
        <f ca="1">_xll.DBRW($B$3,$Q$37,$Q$38,$Q$40,$Q$41,$Q$42,$P263,BX$2,BX$4,BX$3)</f>
        <v>4.1909882704586874</v>
      </c>
      <c r="BY263" s="15">
        <f ca="1">_xll.DBRW($B$3,$Q$37,$Q$38,$Q$40,$Q$41,$Q$42,$P263,BY$2,BY$4,BY$3)</f>
        <v>1139516</v>
      </c>
      <c r="BZ263" s="15">
        <f ca="1">_xll.DBRW($B$3,$Q$37,$Q$38,$Q$40,$Q$41,$Q$42,$P263,BZ$2,BZ$4,BZ$3)</f>
        <v>1139516</v>
      </c>
      <c r="CA263" s="15">
        <f t="shared" ca="1" si="377"/>
        <v>1.038536494983787</v>
      </c>
      <c r="CB263" s="15">
        <f t="shared" ca="1" si="378"/>
        <v>0</v>
      </c>
      <c r="CC263" s="15">
        <f t="shared" ca="1" si="379"/>
        <v>6.7906526254193373</v>
      </c>
      <c r="CD263" s="15">
        <f t="shared" ca="1" si="380"/>
        <v>-815256.42432766734</v>
      </c>
      <c r="CE263" s="15">
        <f t="shared" ca="1" si="381"/>
        <v>0</v>
      </c>
      <c r="CF263" s="15">
        <f t="shared" ca="1" si="382"/>
        <v>716126.21712285583</v>
      </c>
      <c r="CG263" s="15">
        <f t="shared" ca="1" si="383"/>
        <v>-160620.54063922359</v>
      </c>
      <c r="CH263" s="15">
        <f t="shared" ca="1" si="384"/>
        <v>0</v>
      </c>
      <c r="CI263" s="15">
        <f t="shared" ca="1" si="385"/>
        <v>-259750.7478440351</v>
      </c>
      <c r="CJ263" s="15">
        <f t="shared" ca="1" si="386"/>
        <v>-400677.29215596494</v>
      </c>
      <c r="CK263" s="15">
        <f t="shared" ca="1" si="387"/>
        <v>-660428.04</v>
      </c>
      <c r="CL263" s="16">
        <f ca="1">_xll.DBRW($B$3,$Q$37,$Q$38,$Q$40,$Q$41,$Q$42,$P263,CL$2,CL$4,CL$3)</f>
        <v>6.8819018343651811E-2</v>
      </c>
      <c r="CM263" s="16">
        <f ca="1">_xll.DBRW($B$3,$Q$37,$Q$38,$Q$40,$Q$41,$Q$42,$P263,CM$2,CM$4,CM$3)</f>
        <v>7.8678922966026035E-2</v>
      </c>
      <c r="CN263" s="17">
        <f t="shared" ca="1" si="388"/>
        <v>0.98599046223742248</v>
      </c>
      <c r="CO263" s="14">
        <f t="shared" ca="1" si="389"/>
        <v>84998.726538853138</v>
      </c>
      <c r="CP263" s="15">
        <f ca="1">_xll.DBRW($B$3,$Q$37,$Q$38,$Q$40,$Q$41,$Q$42,$P263,CP$2,CP$4,CP$3)</f>
        <v>1.8449853057797267</v>
      </c>
      <c r="CQ263" s="15">
        <f ca="1">_xll.DBRW($B$3,$Q$37,$Q$38,$Q$40,$Q$41,$Q$42,$P263,CQ$2,CQ$4,CQ$3)</f>
        <v>0.40962155302230652</v>
      </c>
      <c r="CR263" s="15">
        <f ca="1">_xll.DBRW($B$3,$Q$37,$Q$38,$Q$40,$Q$41,$Q$42,$P263,CR$2,CR$4,CR$3)</f>
        <v>10.981640895878025</v>
      </c>
      <c r="CS263" s="15">
        <f ca="1">_xll.DBRW($B$3,$Q$37,$Q$38,$Q$40,$Q$41,$Q$42,$P263,CS$2,CS$4,CS$3)</f>
        <v>321555</v>
      </c>
      <c r="CT263" s="15">
        <f ca="1">_xll.DBRW($B$3,$Q$37,$Q$38,$Q$40,$Q$41,$Q$42,$P263,CT$2,CT$4,CT$3)</f>
        <v>785005.08000000007</v>
      </c>
      <c r="CU263" s="15">
        <f ca="1">_xll.DBRW($B$3,$Q$37,$Q$38,$Q$40,$Q$41,$Q$42,$P263,CU$2,CU$4,CU$3)</f>
        <v>1.0479763049068973</v>
      </c>
      <c r="CV263" s="15">
        <f ca="1">_xll.DBRW($B$3,$Q$37,$Q$38,$Q$40,$Q$41,$Q$42,$P263,CV$2,CV$4,CV$3)</f>
        <v>0.31464685006616844</v>
      </c>
      <c r="CW263" s="15">
        <f ca="1">_xll.DBRW($B$3,$Q$37,$Q$38,$Q$40,$Q$41,$Q$42,$P263,CW$2,CW$4,CW$3)</f>
        <v>4.1909882704586874</v>
      </c>
      <c r="CX263" s="15">
        <f ca="1">_xll.DBRW($B$3,$Q$37,$Q$38,$Q$40,$Q$41,$Q$42,$P263,CX$2,CX$4,CX$3)</f>
        <v>358545.12</v>
      </c>
      <c r="CY263" s="15">
        <f ca="1">_xll.DBRW($B$3,$Q$37,$Q$38,$Q$40,$Q$41,$Q$42,$P263,CY$2,CY$4,CY$3)</f>
        <v>1139516</v>
      </c>
      <c r="CZ263" s="15">
        <f t="shared" ca="1" si="390"/>
        <v>0.79700900087282944</v>
      </c>
      <c r="DA263" s="15">
        <f t="shared" ca="1" si="391"/>
        <v>9.497470295613808E-2</v>
      </c>
      <c r="DB263" s="15">
        <f t="shared" ca="1" si="392"/>
        <v>6.7906526254193373</v>
      </c>
      <c r="DC263" s="15">
        <f t="shared" ca="1" si="393"/>
        <v>-256282.22927566268</v>
      </c>
      <c r="DD263" s="15">
        <f t="shared" ca="1" si="394"/>
        <v>-179074.08228112559</v>
      </c>
      <c r="DE263" s="15">
        <f t="shared" ca="1" si="395"/>
        <v>366853.32137769082</v>
      </c>
      <c r="DF263" s="15">
        <f t="shared" ca="1" si="396"/>
        <v>153501.71671795059</v>
      </c>
      <c r="DG263" s="15">
        <f t="shared" ca="1" si="397"/>
        <v>0</v>
      </c>
      <c r="DH263" s="15">
        <f t="shared" ca="1" si="398"/>
        <v>84998.726538853138</v>
      </c>
      <c r="DI263" s="15">
        <f t="shared" ca="1" si="399"/>
        <v>-302516.18653885304</v>
      </c>
      <c r="DJ263" s="15">
        <f t="shared" ca="1" si="400"/>
        <v>-217517.4599999999</v>
      </c>
      <c r="DK263" s="16">
        <f ca="1">_xll.DBRW($B$3,$Q$37,$Q$38,$Q$40,$Q$41,$Q$42,$P263,DK$2,DK$4,DK$3)</f>
        <v>6.074048373665044E-2</v>
      </c>
      <c r="DL263" s="16">
        <f ca="1">_xll.DBRW($B$3,$Q$37,$Q$38,$Q$40,$Q$41,$Q$42,$P263,DL$2,DL$4,DL$3)</f>
        <v>7.5991454141703177E-2</v>
      </c>
      <c r="DM263" s="17">
        <f t="shared" ca="1" si="401"/>
        <v>1.5250970405052737</v>
      </c>
      <c r="DN263" s="14">
        <f t="shared" ca="1" si="402"/>
        <v>131473.18483888876</v>
      </c>
      <c r="DO263" s="15">
        <f ca="1">_xll.DBRW($B$3,$Q$37,$Q$38,$Q$40,$Q$41,$Q$42,$P263,DO$2,DO$4,DO$3)</f>
        <v>0.76652157632116202</v>
      </c>
      <c r="DP263" s="15">
        <f ca="1">_xll.DBRW($B$3,$Q$37,$Q$38,$Q$40,$Q$41,$Q$42,$P263,DP$2,DP$4,DP$3)</f>
        <v>0.87020405014449065</v>
      </c>
      <c r="DQ263" s="15">
        <f ca="1">_xll.DBRW($B$3,$Q$37,$Q$38,$Q$40,$Q$41,$Q$42,$P263,DQ$2,DQ$4,DQ$3)</f>
        <v>10.981640895878025</v>
      </c>
      <c r="DR263" s="15">
        <f ca="1">_xll.DBRW($B$3,$Q$37,$Q$38,$Q$40,$Q$41,$Q$42,$P263,DR$2,DR$4,DR$3)</f>
        <v>683114.6</v>
      </c>
      <c r="DS263" s="15">
        <f ca="1">_xll.DBRW($B$3,$Q$37,$Q$38,$Q$40,$Q$41,$Q$42,$P263,DS$2,DS$4,DS$3)</f>
        <v>785005.08000000007</v>
      </c>
      <c r="DT263" s="15">
        <f ca="1">_xll.DBRW($B$3,$Q$37,$Q$38,$Q$40,$Q$41,$Q$42,$P263,DT$2,DT$4,DT$3)</f>
        <v>0</v>
      </c>
      <c r="DU263" s="15">
        <f ca="1">_xll.DBRW($B$3,$Q$37,$Q$38,$Q$40,$Q$41,$Q$42,$P263,DU$2,DU$4,DU$3)</f>
        <v>0</v>
      </c>
      <c r="DV263" s="15">
        <f ca="1">_xll.DBRW($B$3,$Q$37,$Q$38,$Q$40,$Q$41,$Q$42,$P263,DV$2,DV$4,DV$3)</f>
        <v>4.1909882704586874</v>
      </c>
      <c r="DW263" s="15">
        <f ca="1">_xll.DBRW($B$3,$Q$37,$Q$38,$Q$40,$Q$41,$Q$42,$P263,DW$2,DW$4,DW$3)</f>
        <v>0</v>
      </c>
      <c r="DX263" s="15">
        <f ca="1">_xll.DBRW($B$3,$Q$37,$Q$38,$Q$40,$Q$41,$Q$42,$P263,DX$2,DX$4,DX$3)</f>
        <v>1139516</v>
      </c>
      <c r="DY263" s="15">
        <f t="shared" ca="1" si="403"/>
        <v>0.76652157632116202</v>
      </c>
      <c r="DZ263" s="15">
        <f t="shared" ca="1" si="404"/>
        <v>0.87020405014449065</v>
      </c>
      <c r="EA263" s="15">
        <f t="shared" ca="1" si="405"/>
        <v>6.7906526254193373</v>
      </c>
      <c r="EB263" s="15">
        <f t="shared" ca="1" si="406"/>
        <v>0</v>
      </c>
      <c r="EC263" s="15">
        <f t="shared" ca="1" si="407"/>
        <v>0</v>
      </c>
      <c r="ED263" s="15">
        <f t="shared" ca="1" si="408"/>
        <v>323789.10273911664</v>
      </c>
      <c r="EE263" s="15">
        <f t="shared" ca="1" si="409"/>
        <v>0</v>
      </c>
      <c r="EF263" s="15">
        <f t="shared" ca="1" si="410"/>
        <v>-192315.91790022788</v>
      </c>
      <c r="EG263" s="15">
        <f t="shared" ca="1" si="411"/>
        <v>131473.18483888876</v>
      </c>
      <c r="EH263" s="15">
        <f t="shared" ca="1" si="412"/>
        <v>-292183.01483888878</v>
      </c>
      <c r="EI263" s="15">
        <f t="shared" ca="1" si="413"/>
        <v>-160709.83000000002</v>
      </c>
      <c r="EJ263" s="16">
        <f ca="1">_xll.DBRW($B$3,$Q$37,$Q$38,$Q$40,$Q$41,$Q$42,$P263,EJ$2,EJ$4,EJ$3)</f>
        <v>0.18556787989533804</v>
      </c>
      <c r="EK263" s="16">
        <f ca="1">_xll.DBRW($B$3,$Q$37,$Q$38,$Q$40,$Q$41,$Q$42,$P263,EK$2,EK$4,EK$3)</f>
        <v>0.16027870262044339</v>
      </c>
      <c r="EL263" s="17">
        <f t="shared" ca="1" si="414"/>
        <v>-2.5289177274894659</v>
      </c>
      <c r="EM263" s="14">
        <f t="shared" ca="1" si="415"/>
        <v>-218008.99155794748</v>
      </c>
      <c r="EN263" s="15">
        <f ca="1">_xll.DBRW($B$3,$Q$37,$Q$38,$Q$40,$Q$41,$Q$42,$P263,EN$2,EN$4,EN$3)</f>
        <v>2.0378398188200255</v>
      </c>
      <c r="EO263" s="15">
        <f ca="1">_xll.DBRW($B$3,$Q$37,$Q$38,$Q$40,$Q$41,$Q$42,$P263,EO$2,EO$4,EO$3)</f>
        <v>1</v>
      </c>
      <c r="EP263" s="15">
        <f ca="1">_xll.DBRW($B$3,$Q$37,$Q$38,$Q$40,$Q$41,$Q$42,$P263,EP$2,EP$4,EP$3)</f>
        <v>10.981640895878025</v>
      </c>
      <c r="EQ263" s="15">
        <f ca="1">_xll.DBRW($B$3,$Q$37,$Q$38,$Q$40,$Q$41,$Q$42,$P263,EQ$2,EQ$4,EQ$3)</f>
        <v>785005.08000000007</v>
      </c>
      <c r="ER263" s="15">
        <f ca="1">_xll.DBRW($B$3,$Q$37,$Q$38,$Q$40,$Q$41,$Q$42,$P263,ER$2,ER$4,ER$3)</f>
        <v>785005.08000000007</v>
      </c>
      <c r="ES263" s="15">
        <f ca="1">_xll.DBRW($B$3,$Q$37,$Q$38,$Q$40,$Q$41,$Q$42,$P263,ES$2,ES$4,ES$3)</f>
        <v>0.67172616268661434</v>
      </c>
      <c r="ET263" s="15">
        <f ca="1">_xll.DBRW($B$3,$Q$37,$Q$38,$Q$40,$Q$41,$Q$42,$P263,ET$2,ET$4,ET$3)</f>
        <v>1</v>
      </c>
      <c r="EU263" s="15">
        <f ca="1">_xll.DBRW($B$3,$Q$37,$Q$38,$Q$40,$Q$41,$Q$42,$P263,EU$2,EU$4,EU$3)</f>
        <v>4.1909882704586874</v>
      </c>
      <c r="EV263" s="15">
        <f ca="1">_xll.DBRW($B$3,$Q$37,$Q$38,$Q$40,$Q$41,$Q$42,$P263,EV$2,EV$4,EV$3)</f>
        <v>1139516</v>
      </c>
      <c r="EW263" s="15">
        <f ca="1">_xll.DBRW($B$3,$Q$37,$Q$38,$Q$40,$Q$41,$Q$42,$P263,EW$2,EW$4,EW$3)</f>
        <v>1139516</v>
      </c>
      <c r="EX263" s="15">
        <f t="shared" ca="1" si="416"/>
        <v>1.3661136561334111</v>
      </c>
      <c r="EY263" s="15">
        <f t="shared" ca="1" si="417"/>
        <v>0</v>
      </c>
      <c r="EZ263" s="15">
        <f t="shared" ca="1" si="418"/>
        <v>6.7906526254193373</v>
      </c>
      <c r="FA263" s="15">
        <f t="shared" ca="1" si="419"/>
        <v>-1072406.1599221008</v>
      </c>
      <c r="FB263" s="15">
        <f t="shared" ca="1" si="420"/>
        <v>0</v>
      </c>
      <c r="FC263" s="15">
        <f t="shared" ca="1" si="421"/>
        <v>989206.10492696532</v>
      </c>
      <c r="FD263" s="15">
        <f t="shared" ca="1" si="422"/>
        <v>-134808.93656281196</v>
      </c>
      <c r="FE263" s="15">
        <f t="shared" ca="1" si="423"/>
        <v>0</v>
      </c>
      <c r="FF263" s="15">
        <f t="shared" ca="1" si="424"/>
        <v>-218008.99155794748</v>
      </c>
      <c r="FG263" s="15">
        <f t="shared" ca="1" si="425"/>
        <v>-616262.90844205243</v>
      </c>
      <c r="FH263" s="15">
        <f t="shared" ca="1" si="426"/>
        <v>-834271.89999999991</v>
      </c>
      <c r="FI263" s="20"/>
      <c r="FJ263" s="85">
        <f t="shared" ca="1" si="427"/>
        <v>-3826522.4638460856</v>
      </c>
      <c r="FK263" s="21"/>
      <c r="FL263" s="22"/>
      <c r="FM263" s="104">
        <f ca="1">_xll.DBRW($B$3,$Q$37,$Q$38,$Q$40,$Q$41,$Q$42,$P263,FM$2,FM$4,FM$3)</f>
        <v>-276880.66000000009</v>
      </c>
      <c r="FN263" s="105">
        <f t="shared" ca="1" si="428"/>
        <v>-3.2118327068490014E-2</v>
      </c>
      <c r="FO263" s="104">
        <f ca="1">_xll.DBRW($B$3,$Q$37,$Q$38,$Q$40,$Q$41,$Q$42,$P263,FO$2,FO$4,FO$3)</f>
        <v>22882.980000000171</v>
      </c>
      <c r="FP263" s="105">
        <f t="shared" ca="1" si="429"/>
        <v>4.7915465110244257E-3</v>
      </c>
      <c r="FQ263" s="86">
        <f t="shared" ca="1" si="430"/>
        <v>-299763.64000000025</v>
      </c>
      <c r="FR263" s="103">
        <f t="shared" ca="1" si="431"/>
        <v>-3.6909873579514438</v>
      </c>
      <c r="FS263" s="23"/>
      <c r="FU263" s="37"/>
      <c r="FV263" s="37"/>
      <c r="FW263" s="37"/>
      <c r="FX263" s="37"/>
      <c r="FY263" s="37"/>
      <c r="FZ263" s="37"/>
      <c r="GA263" s="37"/>
      <c r="GB263" s="37"/>
      <c r="GC263" s="37"/>
      <c r="GD263" s="37"/>
      <c r="GE263" s="37"/>
      <c r="GF263" s="37"/>
      <c r="GG263" s="37"/>
    </row>
    <row r="264" spans="1:189" ht="15" customHeight="1" x14ac:dyDescent="0.25">
      <c r="A264">
        <f t="shared" ca="1" si="353"/>
        <v>1</v>
      </c>
      <c r="C264" s="30"/>
      <c r="D264" s="30"/>
      <c r="E264" s="30">
        <f t="shared" ca="1" si="352"/>
        <v>0</v>
      </c>
      <c r="F264" s="30"/>
      <c r="G264" s="30"/>
      <c r="H264" s="30"/>
      <c r="I264" s="30">
        <f t="shared" ca="1" si="351"/>
        <v>0</v>
      </c>
      <c r="J264" s="30">
        <f t="shared" ca="1" si="354"/>
        <v>0</v>
      </c>
      <c r="K264" s="4"/>
      <c r="L264" s="9"/>
      <c r="M264" s="10"/>
      <c r="N264" s="9"/>
      <c r="O264" s="11"/>
      <c r="P264" s="130" t="s">
        <v>127</v>
      </c>
      <c r="Q264" s="130"/>
      <c r="R264" s="12"/>
      <c r="S264" s="13"/>
      <c r="T264" s="84">
        <f ca="1">_xll.DBRW($B$3,$Q$37,$Q$38,$Q$40,$Q$41,$Q$42,$P264,T$2,T$4,T$3)</f>
        <v>8776032.7100000009</v>
      </c>
      <c r="U264" s="84">
        <f ca="1">_xll.DBRW($B$3,$Q$37,$Q$38,$Q$40,$Q$41,$Q$42,$P264,U$2,U$4,U$3)</f>
        <v>4929241.84</v>
      </c>
      <c r="V264" s="85">
        <f t="shared" ca="1" si="355"/>
        <v>3846790.870000001</v>
      </c>
      <c r="W264" s="106">
        <f t="shared" ca="1" si="356"/>
        <v>0.78040213786710877</v>
      </c>
      <c r="X264" s="15">
        <f ca="1">_xll.DBRW($B$3,$Q$37,$Q$38,$Q$40,$Q$41,$Q$42,$P264,X$2,X$4,X$3)</f>
        <v>-3218809.8500000006</v>
      </c>
      <c r="Y264" s="15">
        <f ca="1">_xll.DBRW($B$3,$Q$37,$Q$38,$Q$40,$Q$41,$Q$42,$P264,Y$2,Y$4,Y$3)</f>
        <v>-648748.31000000006</v>
      </c>
      <c r="Z264" s="15">
        <f ca="1">_xll.DBRW($B$3,$Q$37,$Q$38,$Q$40,$Q$41,$Q$42,$P264,Z$2,Z$4,Z$3)</f>
        <v>-620985.72</v>
      </c>
      <c r="AA264" s="15">
        <f ca="1">_xll.DBRW($B$3,$Q$37,$Q$38,$Q$40,$Q$41,$Q$42,$P264,AA$2,AA$4,AA$3)</f>
        <v>-616388.32000000007</v>
      </c>
      <c r="AB264" s="15">
        <f ca="1">_xll.DBRW($B$3,$Q$37,$Q$38,$Q$40,$Q$41,$Q$42,$P264,AB$2,AB$4,AB$3)</f>
        <v>-1203546.9300000002</v>
      </c>
      <c r="AC264" s="15">
        <f ca="1">_xll.DBRW($B$3,$Q$37,$Q$38,$Q$40,$Q$41,$Q$42,$P264,AC$2,AC$4,AC$3)</f>
        <v>-1529217.54</v>
      </c>
      <c r="AD264" s="15">
        <f ca="1">_xll.DBRW($B$3,$Q$37,$Q$38,$Q$40,$Q$41,$Q$42,$P264,AD$2,AD$4,AD$3)</f>
        <v>-367396.08999999997</v>
      </c>
      <c r="AE264" s="15">
        <f ca="1">_xll.DBRW($B$3,$Q$37,$Q$38,$Q$40,$Q$41,$Q$42,$P264,AE$2,AE$4,AE$3)</f>
        <v>-413734.18999999989</v>
      </c>
      <c r="AF264" s="15">
        <f ca="1">_xll.DBRW($B$3,$Q$37,$Q$38,$Q$40,$Q$41,$Q$42,$P264,AF$2,AF$4,AF$3)</f>
        <v>-254979.53999999992</v>
      </c>
      <c r="AG264" s="15">
        <f ca="1">_xll.DBRW($B$3,$Q$37,$Q$38,$Q$40,$Q$41,$Q$42,$P264,AG$2,AG$4,AG$3)</f>
        <v>-514498.92</v>
      </c>
      <c r="AH264" s="15">
        <f t="shared" ca="1" si="357"/>
        <v>-1689592.3100000005</v>
      </c>
      <c r="AI264" s="15">
        <f t="shared" ca="1" si="358"/>
        <v>-281352.22000000009</v>
      </c>
      <c r="AJ264" s="15">
        <f t="shared" ca="1" si="359"/>
        <v>-207251.53000000009</v>
      </c>
      <c r="AK264" s="15">
        <f t="shared" ca="1" si="360"/>
        <v>-361408.78000000014</v>
      </c>
      <c r="AL264" s="15">
        <f t="shared" ca="1" si="361"/>
        <v>-689048.01000000024</v>
      </c>
      <c r="AM264" s="20"/>
      <c r="AN264" s="16">
        <f ca="1">_xll.DBRW($B$3,$Q$37,$Q$38,$Q$40,$Q$41,$Q$42,$P264,AN$2,AN$4,AN$3)</f>
        <v>0.366772772659823</v>
      </c>
      <c r="AO264" s="16">
        <f ca="1">_xll.DBRW($B$3,$Q$37,$Q$38,$Q$40,$Q$41,$Q$42,$P264,AO$2,AO$4,AO$3)</f>
        <v>0.31023382289557133</v>
      </c>
      <c r="AP264" s="17">
        <f t="shared" ca="1" si="362"/>
        <v>-5.6538949764251667</v>
      </c>
      <c r="AQ264" s="14">
        <f t="shared" ca="1" si="363"/>
        <v>-496187.67252011946</v>
      </c>
      <c r="AR264" s="18">
        <f ca="1">_xll.DBRW($B$3,$Q$37,$Q$38,$Q$40,$Q$41,$Q$42,$P264,AR$2,AR$4,AR$3)</f>
        <v>49811.466510736413</v>
      </c>
      <c r="AS264" s="19">
        <f ca="1">_xll.DBRW($B$3,$Q$37,$Q$38,$Q$40,$Q$41,$Q$42,$P264,AS$2,AS$4,AS$3)</f>
        <v>5.9338657304132097E-5</v>
      </c>
      <c r="AT264" s="18">
        <f ca="1">_xll.DBRW($B$3,$Q$37,$Q$38,$Q$40,$Q$41,$Q$42,$P264,AT$2,AT$4,AT$3)</f>
        <v>8.0587921498694683</v>
      </c>
      <c r="AU264" s="15">
        <f ca="1">_xll.DBRW($B$3,$Q$37,$Q$38,$Q$40,$Q$41,$Q$42,$P264,AU$2,AU$4,AU$3)</f>
        <v>64.619857142857157</v>
      </c>
      <c r="AV264" s="15">
        <f ca="1">_xll.DBRW($B$3,$Q$37,$Q$38,$Q$40,$Q$41,$Q$42,$P264,AV$2,AV$4,AV$3)</f>
        <v>1089001</v>
      </c>
      <c r="AW264" s="18">
        <f ca="1">_xll.DBRW($B$3,$Q$37,$Q$38,$Q$40,$Q$41,$Q$42,$P264,AW$2,AW$4,AW$3)</f>
        <v>24542.963888938426</v>
      </c>
      <c r="AX264" s="19">
        <f ca="1">_xll.DBRW($B$3,$Q$37,$Q$38,$Q$40,$Q$41,$Q$42,$P264,AX$2,AX$4,AX$3)</f>
        <v>4.5849705161957127E-5</v>
      </c>
      <c r="AY264" s="18">
        <f ca="1">_xll.DBRW($B$3,$Q$37,$Q$38,$Q$40,$Q$41,$Q$42,$P264,AY$2,AY$4,AY$3)</f>
        <v>3.6272242903932943</v>
      </c>
      <c r="AZ264" s="15">
        <f ca="1">_xll.DBRW($B$3,$Q$37,$Q$38,$Q$40,$Q$41,$Q$42,$P264,AZ$2,AZ$4,AZ$3)</f>
        <v>62.307777777777773</v>
      </c>
      <c r="BA264" s="15">
        <f ca="1">_xll.DBRW($B$3,$Q$37,$Q$38,$Q$40,$Q$41,$Q$42,$P264,BA$2,BA$4,BA$3)</f>
        <v>1358957</v>
      </c>
      <c r="BB264" s="18">
        <f t="shared" ca="1" si="364"/>
        <v>25268.502621797987</v>
      </c>
      <c r="BC264" s="18">
        <f t="shared" ca="1" si="365"/>
        <v>1.3488952142174969E-5</v>
      </c>
      <c r="BD264" s="18">
        <f t="shared" ca="1" si="366"/>
        <v>4.431567859476174</v>
      </c>
      <c r="BE264" s="15">
        <f t="shared" ca="1" si="367"/>
        <v>-1632847.0296344974</v>
      </c>
      <c r="BF264" s="15">
        <f t="shared" ca="1" si="368"/>
        <v>-946971.67338465073</v>
      </c>
      <c r="BG264" s="15">
        <f t="shared" ca="1" si="369"/>
        <v>1770038.7367921351</v>
      </c>
      <c r="BH264" s="15">
        <f t="shared" ca="1" si="370"/>
        <v>313592.29370689357</v>
      </c>
      <c r="BI264" s="15">
        <f t="shared" ca="1" si="371"/>
        <v>0</v>
      </c>
      <c r="BJ264" s="15">
        <f t="shared" ca="1" si="372"/>
        <v>-496187.67252011958</v>
      </c>
      <c r="BK264" s="15">
        <f t="shared" ca="1" si="373"/>
        <v>-1193404.6374798811</v>
      </c>
      <c r="BL264" s="15">
        <f t="shared" ca="1" si="374"/>
        <v>-1689592.3100000005</v>
      </c>
      <c r="BM264" s="16">
        <f ca="1">_xll.DBRW($B$3,$Q$37,$Q$38,$Q$40,$Q$41,$Q$42,$P264,BM$2,BM$4,BM$3)</f>
        <v>7.3922731539135297E-2</v>
      </c>
      <c r="BN264" s="16">
        <f ca="1">_xll.DBRW($B$3,$Q$37,$Q$38,$Q$40,$Q$41,$Q$42,$P264,BN$2,BN$4,BN$3)</f>
        <v>7.4533995678329301E-2</v>
      </c>
      <c r="BO264" s="17">
        <f t="shared" ca="1" si="375"/>
        <v>6.112641391940038E-2</v>
      </c>
      <c r="BP264" s="14">
        <f t="shared" ca="1" si="376"/>
        <v>5364.4740800166037</v>
      </c>
      <c r="BQ264" s="15">
        <f ca="1">_xll.DBRW($B$3,$Q$37,$Q$38,$Q$40,$Q$41,$Q$42,$P264,BQ$2,BQ$4,BQ$3)</f>
        <v>0.59572792862449164</v>
      </c>
      <c r="BR264" s="15">
        <f ca="1">_xll.DBRW($B$3,$Q$37,$Q$38,$Q$40,$Q$41,$Q$42,$P264,BR$2,BR$4,BR$3)</f>
        <v>1</v>
      </c>
      <c r="BS264" s="15">
        <f ca="1">_xll.DBRW($B$3,$Q$37,$Q$38,$Q$40,$Q$41,$Q$42,$P264,BS$2,BS$4,BS$3)</f>
        <v>8.0587921498694683</v>
      </c>
      <c r="BT264" s="15">
        <f ca="1">_xll.DBRW($B$3,$Q$37,$Q$38,$Q$40,$Q$41,$Q$42,$P264,BT$2,BT$4,BT$3)</f>
        <v>1089001</v>
      </c>
      <c r="BU264" s="15">
        <f ca="1">_xll.DBRW($B$3,$Q$37,$Q$38,$Q$40,$Q$41,$Q$42,$P264,BU$2,BU$4,BU$3)</f>
        <v>1089001</v>
      </c>
      <c r="BV264" s="15">
        <f ca="1">_xll.DBRW($B$3,$Q$37,$Q$38,$Q$40,$Q$41,$Q$42,$P264,BV$2,BV$4,BV$3)</f>
        <v>0.27035151958450487</v>
      </c>
      <c r="BW264" s="15">
        <f ca="1">_xll.DBRW($B$3,$Q$37,$Q$38,$Q$40,$Q$41,$Q$42,$P264,BW$2,BW$4,BW$3)</f>
        <v>1</v>
      </c>
      <c r="BX264" s="15">
        <f ca="1">_xll.DBRW($B$3,$Q$37,$Q$38,$Q$40,$Q$41,$Q$42,$P264,BX$2,BX$4,BX$3)</f>
        <v>3.6272242903932943</v>
      </c>
      <c r="BY264" s="15">
        <f ca="1">_xll.DBRW($B$3,$Q$37,$Q$38,$Q$40,$Q$41,$Q$42,$P264,BY$2,BY$4,BY$3)</f>
        <v>1358957</v>
      </c>
      <c r="BZ264" s="15">
        <f ca="1">_xll.DBRW($B$3,$Q$37,$Q$38,$Q$40,$Q$41,$Q$42,$P264,BZ$2,BZ$4,BZ$3)</f>
        <v>1358957</v>
      </c>
      <c r="CA264" s="15">
        <f t="shared" ca="1" si="377"/>
        <v>0.32537640903998677</v>
      </c>
      <c r="CB264" s="15">
        <f t="shared" ca="1" si="378"/>
        <v>0</v>
      </c>
      <c r="CC264" s="15">
        <f t="shared" ca="1" si="379"/>
        <v>4.431567859476174</v>
      </c>
      <c r="CD264" s="15">
        <f t="shared" ca="1" si="380"/>
        <v>-354335.23482095462</v>
      </c>
      <c r="CE264" s="15">
        <f t="shared" ca="1" si="381"/>
        <v>0</v>
      </c>
      <c r="CF264" s="15">
        <f t="shared" ca="1" si="382"/>
        <v>356749.75927156192</v>
      </c>
      <c r="CG264" s="15">
        <f t="shared" ca="1" si="383"/>
        <v>2949.9496294092969</v>
      </c>
      <c r="CH264" s="15">
        <f t="shared" ca="1" si="384"/>
        <v>0</v>
      </c>
      <c r="CI264" s="15">
        <f t="shared" ca="1" si="385"/>
        <v>5364.4740800166037</v>
      </c>
      <c r="CJ264" s="15">
        <f t="shared" ca="1" si="386"/>
        <v>-286716.69408001669</v>
      </c>
      <c r="CK264" s="15">
        <f t="shared" ca="1" si="387"/>
        <v>-281352.22000000009</v>
      </c>
      <c r="CL264" s="16">
        <f ca="1">_xll.DBRW($B$3,$Q$37,$Q$38,$Q$40,$Q$41,$Q$42,$P264,CL$2,CL$4,CL$3)</f>
        <v>7.0759275918879289E-2</v>
      </c>
      <c r="CM264" s="16">
        <f ca="1">_xll.DBRW($B$3,$Q$37,$Q$38,$Q$40,$Q$41,$Q$42,$P264,CM$2,CM$4,CM$3)</f>
        <v>8.3934650282851589E-2</v>
      </c>
      <c r="CN264" s="17">
        <f t="shared" ca="1" si="388"/>
        <v>1.3175374363972301</v>
      </c>
      <c r="CO264" s="14">
        <f t="shared" ca="1" si="389"/>
        <v>115627.51638471638</v>
      </c>
      <c r="CP264" s="15">
        <f ca="1">_xll.DBRW($B$3,$Q$37,$Q$38,$Q$40,$Q$41,$Q$42,$P264,CP$2,CP$4,CP$3)</f>
        <v>1.6013185265983576</v>
      </c>
      <c r="CQ264" s="15">
        <f ca="1">_xll.DBRW($B$3,$Q$37,$Q$38,$Q$40,$Q$41,$Q$42,$P264,CQ$2,CQ$4,CQ$3)</f>
        <v>0.35610297878514346</v>
      </c>
      <c r="CR264" s="15">
        <f ca="1">_xll.DBRW($B$3,$Q$37,$Q$38,$Q$40,$Q$41,$Q$42,$P264,CR$2,CR$4,CR$3)</f>
        <v>8.0587921498694683</v>
      </c>
      <c r="CS264" s="15">
        <f ca="1">_xll.DBRW($B$3,$Q$37,$Q$38,$Q$40,$Q$41,$Q$42,$P264,CS$2,CS$4,CS$3)</f>
        <v>387796.5</v>
      </c>
      <c r="CT264" s="15">
        <f ca="1">_xll.DBRW($B$3,$Q$37,$Q$38,$Q$40,$Q$41,$Q$42,$P264,CT$2,CT$4,CT$3)</f>
        <v>1089001</v>
      </c>
      <c r="CU264" s="15">
        <f ca="1">_xll.DBRW($B$3,$Q$37,$Q$38,$Q$40,$Q$41,$Q$42,$P264,CU$2,CU$4,CU$3)</f>
        <v>0.83778350563477744</v>
      </c>
      <c r="CV264" s="15">
        <f ca="1">_xll.DBRW($B$3,$Q$37,$Q$38,$Q$40,$Q$41,$Q$42,$P264,CV$2,CV$4,CV$3)</f>
        <v>0.36339913624934417</v>
      </c>
      <c r="CW264" s="15">
        <f ca="1">_xll.DBRW($B$3,$Q$37,$Q$38,$Q$40,$Q$41,$Q$42,$P264,CW$2,CW$4,CW$3)</f>
        <v>3.6272242903932943</v>
      </c>
      <c r="CX264" s="15">
        <f ca="1">_xll.DBRW($B$3,$Q$37,$Q$38,$Q$40,$Q$41,$Q$42,$P264,CX$2,CX$4,CX$3)</f>
        <v>493843.8</v>
      </c>
      <c r="CY264" s="15">
        <f ca="1">_xll.DBRW($B$3,$Q$37,$Q$38,$Q$40,$Q$41,$Q$42,$P264,CY$2,CY$4,CY$3)</f>
        <v>1358957</v>
      </c>
      <c r="CZ264" s="15">
        <f t="shared" ca="1" si="390"/>
        <v>0.76353502096358017</v>
      </c>
      <c r="DA264" s="15">
        <f t="shared" ca="1" si="391"/>
        <v>-7.2961574642007032E-3</v>
      </c>
      <c r="DB264" s="15">
        <f t="shared" ca="1" si="392"/>
        <v>4.431567859476174</v>
      </c>
      <c r="DC264" s="15">
        <f t="shared" ca="1" si="393"/>
        <v>-296096.20875710301</v>
      </c>
      <c r="DD264" s="15">
        <f t="shared" ca="1" si="394"/>
        <v>12467.860113545399</v>
      </c>
      <c r="DE264" s="15">
        <f t="shared" ca="1" si="395"/>
        <v>341482.979926495</v>
      </c>
      <c r="DF264" s="15">
        <f t="shared" ca="1" si="396"/>
        <v>57772.885101779015</v>
      </c>
      <c r="DG264" s="15">
        <f t="shared" ca="1" si="397"/>
        <v>0</v>
      </c>
      <c r="DH264" s="15">
        <f t="shared" ca="1" si="398"/>
        <v>115627.51638471638</v>
      </c>
      <c r="DI264" s="15">
        <f t="shared" ca="1" si="399"/>
        <v>-322879.04638471646</v>
      </c>
      <c r="DJ264" s="15">
        <f t="shared" ca="1" si="400"/>
        <v>-207251.53000000009</v>
      </c>
      <c r="DK264" s="16">
        <f ca="1">_xll.DBRW($B$3,$Q$37,$Q$38,$Q$40,$Q$41,$Q$42,$P264,DK$2,DK$4,DK$3)</f>
        <v>7.0235417342695838E-2</v>
      </c>
      <c r="DL264" s="16">
        <f ca="1">_xll.DBRW($B$3,$Q$37,$Q$38,$Q$40,$Q$41,$Q$42,$P264,DL$2,DL$4,DL$3)</f>
        <v>5.172794281077512E-2</v>
      </c>
      <c r="DM264" s="17">
        <f t="shared" ca="1" si="401"/>
        <v>-1.8507474531920718</v>
      </c>
      <c r="DN264" s="14">
        <f t="shared" ca="1" si="402"/>
        <v>-162422.20187162823</v>
      </c>
      <c r="DO264" s="15">
        <f ca="1">_xll.DBRW($B$3,$Q$37,$Q$38,$Q$40,$Q$41,$Q$42,$P264,DO$2,DO$4,DO$3)</f>
        <v>1.0247962837961408</v>
      </c>
      <c r="DP264" s="15">
        <f ca="1">_xll.DBRW($B$3,$Q$37,$Q$38,$Q$40,$Q$41,$Q$42,$P264,DP$2,DP$4,DP$3)</f>
        <v>0.55231721550301605</v>
      </c>
      <c r="DQ264" s="15">
        <f ca="1">_xll.DBRW($B$3,$Q$37,$Q$38,$Q$40,$Q$41,$Q$42,$P264,DQ$2,DQ$4,DQ$3)</f>
        <v>8.0587921498694683</v>
      </c>
      <c r="DR264" s="15">
        <f ca="1">_xll.DBRW($B$3,$Q$37,$Q$38,$Q$40,$Q$41,$Q$42,$P264,DR$2,DR$4,DR$3)</f>
        <v>601474</v>
      </c>
      <c r="DS264" s="15">
        <f ca="1">_xll.DBRW($B$3,$Q$37,$Q$38,$Q$40,$Q$41,$Q$42,$P264,DS$2,DS$4,DS$3)</f>
        <v>1089001</v>
      </c>
      <c r="DT264" s="15">
        <f ca="1">_xll.DBRW($B$3,$Q$37,$Q$38,$Q$40,$Q$41,$Q$42,$P264,DT$2,DT$4,DT$3)</f>
        <v>0</v>
      </c>
      <c r="DU264" s="15">
        <f ca="1">_xll.DBRW($B$3,$Q$37,$Q$38,$Q$40,$Q$41,$Q$42,$P264,DU$2,DU$4,DU$3)</f>
        <v>0</v>
      </c>
      <c r="DV264" s="15">
        <f ca="1">_xll.DBRW($B$3,$Q$37,$Q$38,$Q$40,$Q$41,$Q$42,$P264,DV$2,DV$4,DV$3)</f>
        <v>3.6272242903932943</v>
      </c>
      <c r="DW264" s="15">
        <f ca="1">_xll.DBRW($B$3,$Q$37,$Q$38,$Q$40,$Q$41,$Q$42,$P264,DW$2,DW$4,DW$3)</f>
        <v>0</v>
      </c>
      <c r="DX264" s="15">
        <f ca="1">_xll.DBRW($B$3,$Q$37,$Q$38,$Q$40,$Q$41,$Q$42,$P264,DX$2,DX$4,DX$3)</f>
        <v>1358957</v>
      </c>
      <c r="DY264" s="15">
        <f t="shared" ca="1" si="403"/>
        <v>1.0247962837961408</v>
      </c>
      <c r="DZ264" s="15">
        <f t="shared" ca="1" si="404"/>
        <v>0.55231721550301605</v>
      </c>
      <c r="EA264" s="15">
        <f t="shared" ca="1" si="405"/>
        <v>4.431567859476174</v>
      </c>
      <c r="EB264" s="15">
        <f t="shared" ca="1" si="406"/>
        <v>0</v>
      </c>
      <c r="EC264" s="15">
        <f t="shared" ca="1" si="407"/>
        <v>0</v>
      </c>
      <c r="ED264" s="15">
        <f t="shared" ca="1" si="408"/>
        <v>338954.84795606241</v>
      </c>
      <c r="EE264" s="15">
        <f t="shared" ca="1" si="409"/>
        <v>0</v>
      </c>
      <c r="EF264" s="15">
        <f t="shared" ca="1" si="410"/>
        <v>-501377.04982769064</v>
      </c>
      <c r="EG264" s="15">
        <f t="shared" ca="1" si="411"/>
        <v>-162422.20187162823</v>
      </c>
      <c r="EH264" s="15">
        <f t="shared" ca="1" si="412"/>
        <v>-198986.57812837191</v>
      </c>
      <c r="EI264" s="15">
        <f t="shared" ca="1" si="413"/>
        <v>-361408.78000000014</v>
      </c>
      <c r="EJ264" s="16">
        <f ca="1">_xll.DBRW($B$3,$Q$37,$Q$38,$Q$40,$Q$41,$Q$42,$P264,EJ$2,EJ$4,EJ$3)</f>
        <v>0.13714020557701409</v>
      </c>
      <c r="EK264" s="16">
        <f ca="1">_xll.DBRW($B$3,$Q$37,$Q$38,$Q$40,$Q$41,$Q$42,$P264,EK$2,EK$4,EK$3)</f>
        <v>0.10437688729835175</v>
      </c>
      <c r="EL264" s="17">
        <f t="shared" ca="1" si="414"/>
        <v>-3.2763318278662341</v>
      </c>
      <c r="EM264" s="14">
        <f t="shared" ca="1" si="415"/>
        <v>-287531.95290168171</v>
      </c>
      <c r="EN264" s="15">
        <f ca="1">_xll.DBRW($B$3,$Q$37,$Q$38,$Q$40,$Q$41,$Q$42,$P264,EN$2,EN$4,EN$3)</f>
        <v>1.1051844121355261</v>
      </c>
      <c r="EO264" s="15">
        <f ca="1">_xll.DBRW($B$3,$Q$37,$Q$38,$Q$40,$Q$41,$Q$42,$P264,EO$2,EO$4,EO$3)</f>
        <v>1</v>
      </c>
      <c r="EP264" s="15">
        <f ca="1">_xll.DBRW($B$3,$Q$37,$Q$38,$Q$40,$Q$41,$Q$42,$P264,EP$2,EP$4,EP$3)</f>
        <v>8.0587921498694683</v>
      </c>
      <c r="EQ264" s="15">
        <f ca="1">_xll.DBRW($B$3,$Q$37,$Q$38,$Q$40,$Q$41,$Q$42,$P264,EQ$2,EQ$4,EQ$3)</f>
        <v>1089001</v>
      </c>
      <c r="ER264" s="15">
        <f ca="1">_xll.DBRW($B$3,$Q$37,$Q$38,$Q$40,$Q$41,$Q$42,$P264,ER$2,ER$4,ER$3)</f>
        <v>1089001</v>
      </c>
      <c r="ES264" s="15">
        <f ca="1">_xll.DBRW($B$3,$Q$37,$Q$38,$Q$40,$Q$41,$Q$42,$P264,ES$2,ES$4,ES$3)</f>
        <v>0.37859838096422477</v>
      </c>
      <c r="ET264" s="15">
        <f ca="1">_xll.DBRW($B$3,$Q$37,$Q$38,$Q$40,$Q$41,$Q$42,$P264,ET$2,ET$4,ET$3)</f>
        <v>1</v>
      </c>
      <c r="EU264" s="15">
        <f ca="1">_xll.DBRW($B$3,$Q$37,$Q$38,$Q$40,$Q$41,$Q$42,$P264,EU$2,EU$4,EU$3)</f>
        <v>3.6272242903932943</v>
      </c>
      <c r="EV264" s="15">
        <f ca="1">_xll.DBRW($B$3,$Q$37,$Q$38,$Q$40,$Q$41,$Q$42,$P264,EV$2,EV$4,EV$3)</f>
        <v>1358957</v>
      </c>
      <c r="EW264" s="15">
        <f ca="1">_xll.DBRW($B$3,$Q$37,$Q$38,$Q$40,$Q$41,$Q$42,$P264,EW$2,EW$4,EW$3)</f>
        <v>1358957</v>
      </c>
      <c r="EX264" s="15">
        <f t="shared" ca="1" si="416"/>
        <v>0.72658603117130127</v>
      </c>
      <c r="EY264" s="15">
        <f t="shared" ca="1" si="417"/>
        <v>0</v>
      </c>
      <c r="EZ264" s="15">
        <f t="shared" ca="1" si="418"/>
        <v>4.431567859476174</v>
      </c>
      <c r="FA264" s="15">
        <f t="shared" ca="1" si="419"/>
        <v>-791252.91453157831</v>
      </c>
      <c r="FB264" s="15">
        <f t="shared" ca="1" si="420"/>
        <v>0</v>
      </c>
      <c r="FC264" s="15">
        <f t="shared" ca="1" si="421"/>
        <v>661836.14035083563</v>
      </c>
      <c r="FD264" s="15">
        <f t="shared" ca="1" si="422"/>
        <v>-158115.17872093903</v>
      </c>
      <c r="FE264" s="15">
        <f t="shared" ca="1" si="423"/>
        <v>0</v>
      </c>
      <c r="FF264" s="15">
        <f t="shared" ca="1" si="424"/>
        <v>-287531.95290168171</v>
      </c>
      <c r="FG264" s="15">
        <f t="shared" ca="1" si="425"/>
        <v>-401516.05709831853</v>
      </c>
      <c r="FH264" s="15">
        <f t="shared" ca="1" si="426"/>
        <v>-689048.01000000024</v>
      </c>
      <c r="FI264" s="20"/>
      <c r="FJ264" s="85">
        <f t="shared" ca="1" si="427"/>
        <v>-2403503.0131713045</v>
      </c>
      <c r="FK264" s="21"/>
      <c r="FL264" s="22"/>
      <c r="FM264" s="104">
        <f ca="1">_xll.DBRW($B$3,$Q$37,$Q$38,$Q$40,$Q$41,$Q$42,$P264,FM$2,FM$4,FM$3)</f>
        <v>2467553.5800000005</v>
      </c>
      <c r="FN264" s="105">
        <f t="shared" ca="1" si="428"/>
        <v>0.28116959696245258</v>
      </c>
      <c r="FO264" s="104">
        <f ca="1">_xll.DBRW($B$3,$Q$37,$Q$38,$Q$40,$Q$41,$Q$42,$P264,FO$2,FO$4,FO$3)</f>
        <v>1849415.5599999987</v>
      </c>
      <c r="FP264" s="105">
        <f t="shared" ca="1" si="429"/>
        <v>0.37519270103412061</v>
      </c>
      <c r="FQ264" s="86">
        <f t="shared" ca="1" si="430"/>
        <v>618138.02000000188</v>
      </c>
      <c r="FR264" s="103">
        <f t="shared" ca="1" si="431"/>
        <v>-9.4023104071668033</v>
      </c>
      <c r="FS264" s="23"/>
      <c r="FU264" s="37"/>
      <c r="FV264" s="37"/>
      <c r="FW264" s="37"/>
      <c r="FX264" s="37"/>
      <c r="FY264" s="37"/>
      <c r="FZ264" s="37"/>
      <c r="GA264" s="37"/>
      <c r="GB264" s="37"/>
      <c r="GC264" s="37"/>
      <c r="GD264" s="37"/>
      <c r="GE264" s="37"/>
      <c r="GF264" s="37"/>
      <c r="GG264" s="37"/>
    </row>
    <row r="265" spans="1:189" ht="15" customHeight="1" x14ac:dyDescent="0.25">
      <c r="A265">
        <f t="shared" ca="1" si="353"/>
        <v>1</v>
      </c>
      <c r="C265" s="30"/>
      <c r="D265" s="30"/>
      <c r="E265" s="30">
        <f t="shared" ca="1" si="352"/>
        <v>0</v>
      </c>
      <c r="F265" s="30"/>
      <c r="G265" s="30"/>
      <c r="H265" s="30"/>
      <c r="I265" s="30">
        <f t="shared" ca="1" si="351"/>
        <v>0</v>
      </c>
      <c r="J265" s="30">
        <f t="shared" ca="1" si="354"/>
        <v>0</v>
      </c>
      <c r="K265" s="4"/>
      <c r="L265" s="9"/>
      <c r="M265" s="10"/>
      <c r="N265" s="9"/>
      <c r="O265" s="11"/>
      <c r="P265" s="130" t="s">
        <v>225</v>
      </c>
      <c r="Q265" s="130"/>
      <c r="R265" s="12"/>
      <c r="S265" s="13"/>
      <c r="T265" s="84">
        <f ca="1">_xll.DBRW($B$3,$Q$37,$Q$38,$Q$40,$Q$41,$Q$42,$P265,T$2,T$4,T$3)</f>
        <v>13045580.34</v>
      </c>
      <c r="U265" s="84">
        <f ca="1">_xll.DBRW($B$3,$Q$37,$Q$38,$Q$40,$Q$41,$Q$42,$P265,U$2,U$4,U$3)</f>
        <v>9154481.1999999993</v>
      </c>
      <c r="V265" s="85">
        <f t="shared" ca="1" si="355"/>
        <v>3891099.1400000006</v>
      </c>
      <c r="W265" s="106">
        <f t="shared" ca="1" si="356"/>
        <v>0.42504856965570054</v>
      </c>
      <c r="X265" s="15">
        <f ca="1">_xll.DBRW($B$3,$Q$37,$Q$38,$Q$40,$Q$41,$Q$42,$P265,X$2,X$4,X$3)</f>
        <v>-5495873.7999999998</v>
      </c>
      <c r="Y265" s="15">
        <f ca="1">_xll.DBRW($B$3,$Q$37,$Q$38,$Q$40,$Q$41,$Q$42,$P265,Y$2,Y$4,Y$3)</f>
        <v>-1718915.92</v>
      </c>
      <c r="Z265" s="15">
        <f ca="1">_xll.DBRW($B$3,$Q$37,$Q$38,$Q$40,$Q$41,$Q$42,$P265,Z$2,Z$4,Z$3)</f>
        <v>-1458393.0300000003</v>
      </c>
      <c r="AA265" s="15">
        <f ca="1">_xll.DBRW($B$3,$Q$37,$Q$38,$Q$40,$Q$41,$Q$42,$P265,AA$2,AA$4,AA$3)</f>
        <v>-2143816.52</v>
      </c>
      <c r="AB265" s="15">
        <f ca="1">_xll.DBRW($B$3,$Q$37,$Q$38,$Q$40,$Q$41,$Q$42,$P265,AB$2,AB$4,AB$3)</f>
        <v>-3512737.1400000006</v>
      </c>
      <c r="AC265" s="15">
        <f ca="1">_xll.DBRW($B$3,$Q$37,$Q$38,$Q$40,$Q$41,$Q$42,$P265,AC$2,AC$4,AC$3)</f>
        <v>-3593527.14</v>
      </c>
      <c r="AD265" s="15">
        <f ca="1">_xll.DBRW($B$3,$Q$37,$Q$38,$Q$40,$Q$41,$Q$42,$P265,AD$2,AD$4,AD$3)</f>
        <v>-923653.20999999985</v>
      </c>
      <c r="AE265" s="15">
        <f ca="1">_xll.DBRW($B$3,$Q$37,$Q$38,$Q$40,$Q$41,$Q$42,$P265,AE$2,AE$4,AE$3)</f>
        <v>-1145644.8700000003</v>
      </c>
      <c r="AF265" s="15">
        <f ca="1">_xll.DBRW($B$3,$Q$37,$Q$38,$Q$40,$Q$41,$Q$42,$P265,AF$2,AF$4,AF$3)</f>
        <v>-1038447.9199999999</v>
      </c>
      <c r="AG265" s="15">
        <f ca="1">_xll.DBRW($B$3,$Q$37,$Q$38,$Q$40,$Q$41,$Q$42,$P265,AG$2,AG$4,AG$3)</f>
        <v>-2077460.1500000001</v>
      </c>
      <c r="AH265" s="15">
        <f t="shared" ca="1" si="357"/>
        <v>-1902346.6599999997</v>
      </c>
      <c r="AI265" s="15">
        <f t="shared" ca="1" si="358"/>
        <v>-795262.71000000008</v>
      </c>
      <c r="AJ265" s="15">
        <f t="shared" ca="1" si="359"/>
        <v>-312748.15999999992</v>
      </c>
      <c r="AK265" s="15">
        <f t="shared" ca="1" si="360"/>
        <v>-1105368.6000000001</v>
      </c>
      <c r="AL265" s="15">
        <f t="shared" ca="1" si="361"/>
        <v>-1435276.9900000005</v>
      </c>
      <c r="AM265" s="20"/>
      <c r="AN265" s="16">
        <f ca="1">_xll.DBRW($B$3,$Q$37,$Q$38,$Q$40,$Q$41,$Q$42,$P265,AN$2,AN$4,AN$3)</f>
        <v>0.42128243104284924</v>
      </c>
      <c r="AO265" s="16">
        <f ca="1">_xll.DBRW($B$3,$Q$37,$Q$38,$Q$40,$Q$41,$Q$42,$P265,AO$2,AO$4,AO$3)</f>
        <v>0.39254295917937987</v>
      </c>
      <c r="AP265" s="17">
        <f t="shared" ca="1" si="362"/>
        <v>-2.8739471863469368</v>
      </c>
      <c r="AQ265" s="14">
        <f t="shared" ca="1" si="363"/>
        <v>-374923.0891240593</v>
      </c>
      <c r="AR265" s="18">
        <f ca="1">_xll.DBRW($B$3,$Q$37,$Q$38,$Q$40,$Q$41,$Q$42,$P265,AR$2,AR$4,AR$3)</f>
        <v>46027.992390706138</v>
      </c>
      <c r="AS265" s="19">
        <f ca="1">_xll.DBRW($B$3,$Q$37,$Q$38,$Q$40,$Q$41,$Q$42,$P265,AS$2,AS$4,AS$3)</f>
        <v>5.1110079720766349E-5</v>
      </c>
      <c r="AT265" s="18">
        <f ca="1">_xll.DBRW($B$3,$Q$37,$Q$38,$Q$40,$Q$41,$Q$42,$P265,AT$2,AT$4,AT$3)</f>
        <v>5.5841264366340067</v>
      </c>
      <c r="AU265" s="15">
        <f ca="1">_xll.DBRW($B$3,$Q$37,$Q$38,$Q$40,$Q$41,$Q$42,$P265,AU$2,AU$4,AU$3)</f>
        <v>119.40285714285713</v>
      </c>
      <c r="AV265" s="15">
        <f ca="1">_xll.DBRW($B$3,$Q$37,$Q$38,$Q$40,$Q$41,$Q$42,$P265,AV$2,AV$4,AV$3)</f>
        <v>2336190</v>
      </c>
      <c r="AW265" s="18">
        <f ca="1">_xll.DBRW($B$3,$Q$37,$Q$38,$Q$40,$Q$41,$Q$42,$P265,AW$2,AW$4,AW$3)</f>
        <v>27053.326231590832</v>
      </c>
      <c r="AX265" s="19">
        <f ca="1">_xll.DBRW($B$3,$Q$37,$Q$38,$Q$40,$Q$41,$Q$42,$P265,AX$2,AX$4,AX$3)</f>
        <v>3.7368411428442827E-5</v>
      </c>
      <c r="AY265" s="18">
        <f ca="1">_xll.DBRW($B$3,$Q$37,$Q$38,$Q$40,$Q$41,$Q$42,$P265,AY$2,AY$4,AY$3)</f>
        <v>2.575360992955686</v>
      </c>
      <c r="AZ265" s="15">
        <f ca="1">_xll.DBRW($B$3,$Q$37,$Q$38,$Q$40,$Q$41,$Q$42,$P265,AZ$2,AZ$4,AZ$3)</f>
        <v>132.83125000000001</v>
      </c>
      <c r="BA265" s="15">
        <f ca="1">_xll.DBRW($B$3,$Q$37,$Q$38,$Q$40,$Q$41,$Q$42,$P265,BA$2,BA$4,BA$3)</f>
        <v>3554640</v>
      </c>
      <c r="BB265" s="18">
        <f t="shared" ca="1" si="364"/>
        <v>18974.666159115306</v>
      </c>
      <c r="BC265" s="18">
        <f t="shared" ca="1" si="365"/>
        <v>1.3741668292323522E-5</v>
      </c>
      <c r="BD265" s="18">
        <f t="shared" ca="1" si="366"/>
        <v>3.0087654436783207</v>
      </c>
      <c r="BE265" s="15">
        <f t="shared" ca="1" si="367"/>
        <v>-2265629.3527302505</v>
      </c>
      <c r="BF265" s="15">
        <f t="shared" ca="1" si="368"/>
        <v>-2021024.4923226235</v>
      </c>
      <c r="BG265" s="15">
        <f t="shared" ca="1" si="369"/>
        <v>2961214.3206099188</v>
      </c>
      <c r="BH265" s="15">
        <f t="shared" ca="1" si="370"/>
        <v>950516.43531889608</v>
      </c>
      <c r="BI265" s="15">
        <f t="shared" ca="1" si="371"/>
        <v>0</v>
      </c>
      <c r="BJ265" s="15">
        <f t="shared" ca="1" si="372"/>
        <v>-374923.08912405884</v>
      </c>
      <c r="BK265" s="15">
        <f t="shared" ca="1" si="373"/>
        <v>-1527423.5708759404</v>
      </c>
      <c r="BL265" s="15">
        <f t="shared" ca="1" si="374"/>
        <v>-1902346.6599999992</v>
      </c>
      <c r="BM265" s="16">
        <f ca="1">_xll.DBRW($B$3,$Q$37,$Q$38,$Q$40,$Q$41,$Q$42,$P265,BM$2,BM$4,BM$3)</f>
        <v>0.13176231913037301</v>
      </c>
      <c r="BN265" s="16">
        <f ca="1">_xll.DBRW($B$3,$Q$37,$Q$38,$Q$40,$Q$41,$Q$42,$P265,BN$2,BN$4,BN$3)</f>
        <v>0.10089629218966553</v>
      </c>
      <c r="BO265" s="17">
        <f t="shared" ca="1" si="375"/>
        <v>-3.0866026940707476</v>
      </c>
      <c r="BP265" s="14">
        <f t="shared" ca="1" si="376"/>
        <v>-402665.23423160374</v>
      </c>
      <c r="BQ265" s="15">
        <f ca="1">_xll.DBRW($B$3,$Q$37,$Q$38,$Q$40,$Q$41,$Q$42,$P265,BQ$2,BQ$4,BQ$3)</f>
        <v>0.73577744960812264</v>
      </c>
      <c r="BR265" s="15">
        <f ca="1">_xll.DBRW($B$3,$Q$37,$Q$38,$Q$40,$Q$41,$Q$42,$P265,BR$2,BR$4,BR$3)</f>
        <v>1</v>
      </c>
      <c r="BS265" s="15">
        <f ca="1">_xll.DBRW($B$3,$Q$37,$Q$38,$Q$40,$Q$41,$Q$42,$P265,BS$2,BS$4,BS$3)</f>
        <v>5.5841264366340067</v>
      </c>
      <c r="BT265" s="15">
        <f ca="1">_xll.DBRW($B$3,$Q$37,$Q$38,$Q$40,$Q$41,$Q$42,$P265,BT$2,BT$4,BT$3)</f>
        <v>2336190</v>
      </c>
      <c r="BU265" s="15">
        <f ca="1">_xll.DBRW($B$3,$Q$37,$Q$38,$Q$40,$Q$41,$Q$42,$P265,BU$2,BU$4,BU$3)</f>
        <v>2336190</v>
      </c>
      <c r="BV265" s="15">
        <f ca="1">_xll.DBRW($B$3,$Q$37,$Q$38,$Q$40,$Q$41,$Q$42,$P265,BV$2,BV$4,BV$3)</f>
        <v>0.25984437523912401</v>
      </c>
      <c r="BW265" s="15">
        <f ca="1">_xll.DBRW($B$3,$Q$37,$Q$38,$Q$40,$Q$41,$Q$42,$P265,BW$2,BW$4,BW$3)</f>
        <v>1</v>
      </c>
      <c r="BX265" s="15">
        <f ca="1">_xll.DBRW($B$3,$Q$37,$Q$38,$Q$40,$Q$41,$Q$42,$P265,BX$2,BX$4,BX$3)</f>
        <v>2.575360992955686</v>
      </c>
      <c r="BY265" s="15">
        <f ca="1">_xll.DBRW($B$3,$Q$37,$Q$38,$Q$40,$Q$41,$Q$42,$P265,BY$2,BY$4,BY$3)</f>
        <v>3554640</v>
      </c>
      <c r="BZ265" s="15">
        <f ca="1">_xll.DBRW($B$3,$Q$37,$Q$38,$Q$40,$Q$41,$Q$42,$P265,BZ$2,BZ$4,BZ$3)</f>
        <v>3554640</v>
      </c>
      <c r="CA265" s="15">
        <f t="shared" ca="1" si="377"/>
        <v>0.47593307436899862</v>
      </c>
      <c r="CB265" s="15">
        <f t="shared" ca="1" si="378"/>
        <v>0</v>
      </c>
      <c r="CC265" s="15">
        <f t="shared" ca="1" si="379"/>
        <v>3.0087654436783207</v>
      </c>
      <c r="CD265" s="15">
        <f t="shared" ca="1" si="380"/>
        <v>-1111870.0890101108</v>
      </c>
      <c r="CE265" s="15">
        <f t="shared" ca="1" si="381"/>
        <v>0</v>
      </c>
      <c r="CF265" s="15">
        <f t="shared" ca="1" si="382"/>
        <v>926163.63174648851</v>
      </c>
      <c r="CG265" s="15">
        <f t="shared" ca="1" si="383"/>
        <v>-216958.77696798142</v>
      </c>
      <c r="CH265" s="15">
        <f t="shared" ca="1" si="384"/>
        <v>0</v>
      </c>
      <c r="CI265" s="15">
        <f t="shared" ca="1" si="385"/>
        <v>-402665.23423160374</v>
      </c>
      <c r="CJ265" s="15">
        <f t="shared" ca="1" si="386"/>
        <v>-392597.47576839634</v>
      </c>
      <c r="CK265" s="15">
        <f t="shared" ca="1" si="387"/>
        <v>-795262.71000000008</v>
      </c>
      <c r="CL265" s="16">
        <f ca="1">_xll.DBRW($B$3,$Q$37,$Q$38,$Q$40,$Q$41,$Q$42,$P265,CL$2,CL$4,CL$3)</f>
        <v>0.11179211594966884</v>
      </c>
      <c r="CM265" s="16">
        <f ca="1">_xll.DBRW($B$3,$Q$37,$Q$38,$Q$40,$Q$41,$Q$42,$P265,CM$2,CM$4,CM$3)</f>
        <v>0.12514579963308028</v>
      </c>
      <c r="CN265" s="17">
        <f t="shared" ca="1" si="388"/>
        <v>1.3353683683411444</v>
      </c>
      <c r="CO265" s="14">
        <f t="shared" ca="1" si="389"/>
        <v>174206.55332689121</v>
      </c>
      <c r="CP265" s="15">
        <f ca="1">_xll.DBRW($B$3,$Q$37,$Q$38,$Q$40,$Q$41,$Q$42,$P265,CP$2,CP$4,CP$3)</f>
        <v>1.9217378153610678</v>
      </c>
      <c r="CQ265" s="15">
        <f ca="1">_xll.DBRW($B$3,$Q$37,$Q$38,$Q$40,$Q$41,$Q$42,$P265,CQ$2,CQ$4,CQ$3)</f>
        <v>0.32484208048146773</v>
      </c>
      <c r="CR265" s="15">
        <f ca="1">_xll.DBRW($B$3,$Q$37,$Q$38,$Q$40,$Q$41,$Q$42,$P265,CR$2,CR$4,CR$3)</f>
        <v>5.5841264366340067</v>
      </c>
      <c r="CS265" s="15">
        <f ca="1">_xll.DBRW($B$3,$Q$37,$Q$38,$Q$40,$Q$41,$Q$42,$P265,CS$2,CS$4,CS$3)</f>
        <v>758892.82000000007</v>
      </c>
      <c r="CT265" s="15">
        <f ca="1">_xll.DBRW($B$3,$Q$37,$Q$38,$Q$40,$Q$41,$Q$42,$P265,CT$2,CT$4,CT$3)</f>
        <v>2336190</v>
      </c>
      <c r="CU265" s="15">
        <f ca="1">_xll.DBRW($B$3,$Q$37,$Q$38,$Q$40,$Q$41,$Q$42,$P265,CU$2,CU$4,CU$3)</f>
        <v>0.9425312670197733</v>
      </c>
      <c r="CV265" s="15">
        <f ca="1">_xll.DBRW($B$3,$Q$37,$Q$38,$Q$40,$Q$41,$Q$42,$P265,CV$2,CV$4,CV$3)</f>
        <v>0.341946863817433</v>
      </c>
      <c r="CW265" s="15">
        <f ca="1">_xll.DBRW($B$3,$Q$37,$Q$38,$Q$40,$Q$41,$Q$42,$P265,CW$2,CW$4,CW$3)</f>
        <v>2.575360992955686</v>
      </c>
      <c r="CX265" s="15">
        <f ca="1">_xll.DBRW($B$3,$Q$37,$Q$38,$Q$40,$Q$41,$Q$42,$P265,CX$2,CX$4,CX$3)</f>
        <v>1215498</v>
      </c>
      <c r="CY265" s="15">
        <f ca="1">_xll.DBRW($B$3,$Q$37,$Q$38,$Q$40,$Q$41,$Q$42,$P265,CY$2,CY$4,CY$3)</f>
        <v>3554640</v>
      </c>
      <c r="CZ265" s="15">
        <f t="shared" ca="1" si="390"/>
        <v>0.9792065483412945</v>
      </c>
      <c r="DA265" s="15">
        <f t="shared" ca="1" si="391"/>
        <v>-1.7104783335965268E-2</v>
      </c>
      <c r="DB265" s="15">
        <f t="shared" ca="1" si="392"/>
        <v>3.0087654436783207</v>
      </c>
      <c r="DC265" s="15">
        <f t="shared" ca="1" si="393"/>
        <v>-743112.81883319141</v>
      </c>
      <c r="DD265" s="15">
        <f t="shared" ca="1" si="394"/>
        <v>72951.383493753616</v>
      </c>
      <c r="DE265" s="15">
        <f t="shared" ca="1" si="395"/>
        <v>785792.12017453753</v>
      </c>
      <c r="DF265" s="15">
        <f t="shared" ca="1" si="396"/>
        <v>58575.86849179148</v>
      </c>
      <c r="DG265" s="15">
        <f t="shared" ca="1" si="397"/>
        <v>0</v>
      </c>
      <c r="DH265" s="15">
        <f t="shared" ca="1" si="398"/>
        <v>174206.55332689121</v>
      </c>
      <c r="DI265" s="15">
        <f t="shared" ca="1" si="399"/>
        <v>-486954.71332689113</v>
      </c>
      <c r="DJ265" s="15">
        <f t="shared" ca="1" si="400"/>
        <v>-312748.15999999992</v>
      </c>
      <c r="DK265" s="16">
        <f ca="1">_xll.DBRW($B$3,$Q$37,$Q$38,$Q$40,$Q$41,$Q$42,$P265,DK$2,DK$4,DK$3)</f>
        <v>0.16433278276066329</v>
      </c>
      <c r="DL265" s="16">
        <f ca="1">_xll.DBRW($B$3,$Q$37,$Q$38,$Q$40,$Q$41,$Q$42,$P265,DL$2,DL$4,DL$3)</f>
        <v>0.11343602082005477</v>
      </c>
      <c r="DM265" s="17">
        <f t="shared" ca="1" si="401"/>
        <v>-5.0896761940608517</v>
      </c>
      <c r="DN265" s="14">
        <f t="shared" ca="1" si="402"/>
        <v>-663977.79694206279</v>
      </c>
      <c r="DO265" s="15">
        <f ca="1">_xll.DBRW($B$3,$Q$37,$Q$38,$Q$40,$Q$41,$Q$42,$P265,DO$2,DO$4,DO$3)</f>
        <v>1.0567335659923498</v>
      </c>
      <c r="DP265" s="15">
        <f ca="1">_xll.DBRW($B$3,$Q$37,$Q$38,$Q$40,$Q$41,$Q$42,$P265,DP$2,DP$4,DP$3)</f>
        <v>0.8683882732140793</v>
      </c>
      <c r="DQ265" s="15">
        <f ca="1">_xll.DBRW($B$3,$Q$37,$Q$38,$Q$40,$Q$41,$Q$42,$P265,DQ$2,DQ$4,DQ$3)</f>
        <v>5.5841264366340067</v>
      </c>
      <c r="DR265" s="15">
        <f ca="1">_xll.DBRW($B$3,$Q$37,$Q$38,$Q$40,$Q$41,$Q$42,$P265,DR$2,DR$4,DR$3)</f>
        <v>2028720</v>
      </c>
      <c r="DS265" s="15">
        <f ca="1">_xll.DBRW($B$3,$Q$37,$Q$38,$Q$40,$Q$41,$Q$42,$P265,DS$2,DS$4,DS$3)</f>
        <v>2336190</v>
      </c>
      <c r="DT265" s="15">
        <f ca="1">_xll.DBRW($B$3,$Q$37,$Q$38,$Q$40,$Q$41,$Q$42,$P265,DT$2,DT$4,DT$3)</f>
        <v>0</v>
      </c>
      <c r="DU265" s="15">
        <f ca="1">_xll.DBRW($B$3,$Q$37,$Q$38,$Q$40,$Q$41,$Q$42,$P265,DU$2,DU$4,DU$3)</f>
        <v>0</v>
      </c>
      <c r="DV265" s="15">
        <f ca="1">_xll.DBRW($B$3,$Q$37,$Q$38,$Q$40,$Q$41,$Q$42,$P265,DV$2,DV$4,DV$3)</f>
        <v>2.575360992955686</v>
      </c>
      <c r="DW265" s="15">
        <f ca="1">_xll.DBRW($B$3,$Q$37,$Q$38,$Q$40,$Q$41,$Q$42,$P265,DW$2,DW$4,DW$3)</f>
        <v>0</v>
      </c>
      <c r="DX265" s="15">
        <f ca="1">_xll.DBRW($B$3,$Q$37,$Q$38,$Q$40,$Q$41,$Q$42,$P265,DX$2,DX$4,DX$3)</f>
        <v>3554640</v>
      </c>
      <c r="DY265" s="15">
        <f t="shared" ca="1" si="403"/>
        <v>1.0567335659923498</v>
      </c>
      <c r="DZ265" s="15">
        <f t="shared" ca="1" si="404"/>
        <v>0.8683882732140793</v>
      </c>
      <c r="EA265" s="15">
        <f t="shared" ca="1" si="405"/>
        <v>3.0087654436783207</v>
      </c>
      <c r="EB265" s="15">
        <f t="shared" ca="1" si="406"/>
        <v>0</v>
      </c>
      <c r="EC265" s="15">
        <f t="shared" ca="1" si="407"/>
        <v>0</v>
      </c>
      <c r="ED265" s="15">
        <f t="shared" ca="1" si="408"/>
        <v>1155102.975578537</v>
      </c>
      <c r="EE265" s="15">
        <f t="shared" ca="1" si="409"/>
        <v>0</v>
      </c>
      <c r="EF265" s="15">
        <f t="shared" ca="1" si="410"/>
        <v>-1819080.7725205994</v>
      </c>
      <c r="EG265" s="15">
        <f t="shared" ca="1" si="411"/>
        <v>-663977.79694206244</v>
      </c>
      <c r="EH265" s="15">
        <f t="shared" ca="1" si="412"/>
        <v>-441390.8030579373</v>
      </c>
      <c r="EI265" s="15">
        <f t="shared" ca="1" si="413"/>
        <v>-1105368.5999999996</v>
      </c>
      <c r="EJ265" s="16">
        <f ca="1">_xll.DBRW($B$3,$Q$37,$Q$38,$Q$40,$Q$41,$Q$42,$P265,EJ$2,EJ$4,EJ$3)</f>
        <v>0.2692664525800621</v>
      </c>
      <c r="EK265" s="16">
        <f ca="1">_xll.DBRW($B$3,$Q$37,$Q$38,$Q$40,$Q$41,$Q$42,$P265,EK$2,EK$4,EK$3)</f>
        <v>0.22693368467456138</v>
      </c>
      <c r="EL265" s="17">
        <f t="shared" ca="1" si="414"/>
        <v>-4.2332767905500726</v>
      </c>
      <c r="EM265" s="14">
        <f t="shared" ca="1" si="415"/>
        <v>-552255.52472578327</v>
      </c>
      <c r="EN265" s="15">
        <f ca="1">_xll.DBRW($B$3,$Q$37,$Q$38,$Q$40,$Q$41,$Q$42,$P265,EN$2,EN$4,EN$3)</f>
        <v>1.503617916350982</v>
      </c>
      <c r="EO265" s="15">
        <f ca="1">_xll.DBRW($B$3,$Q$37,$Q$38,$Q$40,$Q$41,$Q$42,$P265,EO$2,EO$4,EO$3)</f>
        <v>1</v>
      </c>
      <c r="EP265" s="15">
        <f ca="1">_xll.DBRW($B$3,$Q$37,$Q$38,$Q$40,$Q$41,$Q$42,$P265,EP$2,EP$4,EP$3)</f>
        <v>5.5841264366340067</v>
      </c>
      <c r="EQ265" s="15">
        <f ca="1">_xll.DBRW($B$3,$Q$37,$Q$38,$Q$40,$Q$41,$Q$42,$P265,EQ$2,EQ$4,EQ$3)</f>
        <v>2336190</v>
      </c>
      <c r="ER265" s="15">
        <f ca="1">_xll.DBRW($B$3,$Q$37,$Q$38,$Q$40,$Q$41,$Q$42,$P265,ER$2,ER$4,ER$3)</f>
        <v>2336190</v>
      </c>
      <c r="ES265" s="15">
        <f ca="1">_xll.DBRW($B$3,$Q$37,$Q$38,$Q$40,$Q$41,$Q$42,$P265,ES$2,ES$4,ES$3)</f>
        <v>0.58443615949857097</v>
      </c>
      <c r="ET265" s="15">
        <f ca="1">_xll.DBRW($B$3,$Q$37,$Q$38,$Q$40,$Q$41,$Q$42,$P265,ET$2,ET$4,ET$3)</f>
        <v>1</v>
      </c>
      <c r="EU265" s="15">
        <f ca="1">_xll.DBRW($B$3,$Q$37,$Q$38,$Q$40,$Q$41,$Q$42,$P265,EU$2,EU$4,EU$3)</f>
        <v>2.575360992955686</v>
      </c>
      <c r="EV265" s="15">
        <f ca="1">_xll.DBRW($B$3,$Q$37,$Q$38,$Q$40,$Q$41,$Q$42,$P265,EV$2,EV$4,EV$3)</f>
        <v>3554640</v>
      </c>
      <c r="EW265" s="15">
        <f ca="1">_xll.DBRW($B$3,$Q$37,$Q$38,$Q$40,$Q$41,$Q$42,$P265,EW$2,EW$4,EW$3)</f>
        <v>3554640</v>
      </c>
      <c r="EX265" s="15">
        <f t="shared" ca="1" si="416"/>
        <v>0.91918175685241099</v>
      </c>
      <c r="EY265" s="15">
        <f t="shared" ca="1" si="417"/>
        <v>0</v>
      </c>
      <c r="EZ265" s="15">
        <f t="shared" ca="1" si="418"/>
        <v>3.0087654436783207</v>
      </c>
      <c r="FA265" s="15">
        <f t="shared" ca="1" si="419"/>
        <v>-2147383.2285410338</v>
      </c>
      <c r="FB265" s="15">
        <f t="shared" ca="1" si="420"/>
        <v>0</v>
      </c>
      <c r="FC265" s="15">
        <f t="shared" ca="1" si="421"/>
        <v>1892686.7504683842</v>
      </c>
      <c r="FD265" s="15">
        <f t="shared" ca="1" si="422"/>
        <v>-297559.0466531337</v>
      </c>
      <c r="FE265" s="15">
        <f t="shared" ca="1" si="423"/>
        <v>0</v>
      </c>
      <c r="FF265" s="15">
        <f t="shared" ca="1" si="424"/>
        <v>-552255.52472578327</v>
      </c>
      <c r="FG265" s="15">
        <f t="shared" ca="1" si="425"/>
        <v>-883021.46527421719</v>
      </c>
      <c r="FH265" s="15">
        <f t="shared" ca="1" si="426"/>
        <v>-1435276.9900000005</v>
      </c>
      <c r="FI265" s="20"/>
      <c r="FJ265" s="85">
        <f t="shared" ca="1" si="427"/>
        <v>-3731388.0283033825</v>
      </c>
      <c r="FK265" s="21"/>
      <c r="FL265" s="22"/>
      <c r="FM265" s="104">
        <f ca="1">_xll.DBRW($B$3,$Q$37,$Q$38,$Q$40,$Q$41,$Q$42,$P265,FM$2,FM$4,FM$3)</f>
        <v>-1284156.0699999987</v>
      </c>
      <c r="FN265" s="105">
        <f t="shared" ca="1" si="428"/>
        <v>-9.8436101463616352E-2</v>
      </c>
      <c r="FO265" s="104">
        <f ca="1">_xll.DBRW($B$3,$Q$37,$Q$38,$Q$40,$Q$41,$Q$42,$P265,FO$2,FO$4,FO$3)</f>
        <v>375747.91000000009</v>
      </c>
      <c r="FP265" s="105">
        <f t="shared" ca="1" si="429"/>
        <v>4.1045243503258284E-2</v>
      </c>
      <c r="FQ265" s="86">
        <f t="shared" ca="1" si="430"/>
        <v>-1659903.9799999988</v>
      </c>
      <c r="FR265" s="103">
        <f t="shared" ca="1" si="431"/>
        <v>-13.948134496687464</v>
      </c>
      <c r="FS265" s="23"/>
      <c r="FU265" s="37"/>
      <c r="FV265" s="37"/>
      <c r="FW265" s="37"/>
      <c r="FX265" s="37"/>
      <c r="FY265" s="37"/>
      <c r="FZ265" s="37"/>
      <c r="GA265" s="37"/>
      <c r="GB265" s="37"/>
      <c r="GC265" s="37"/>
      <c r="GD265" s="37"/>
      <c r="GE265" s="37"/>
      <c r="GF265" s="37"/>
      <c r="GG265" s="37"/>
    </row>
    <row r="266" spans="1:189" ht="15" customHeight="1" x14ac:dyDescent="0.25">
      <c r="A266">
        <f t="shared" ca="1" si="353"/>
        <v>1</v>
      </c>
      <c r="C266" s="30"/>
      <c r="D266" s="30"/>
      <c r="E266" s="30">
        <f t="shared" ca="1" si="352"/>
        <v>0</v>
      </c>
      <c r="F266" s="30"/>
      <c r="G266" s="30"/>
      <c r="H266" s="30"/>
      <c r="I266" s="30">
        <f t="shared" ca="1" si="351"/>
        <v>0</v>
      </c>
      <c r="J266" s="30">
        <f t="shared" ca="1" si="354"/>
        <v>0</v>
      </c>
      <c r="K266" s="4"/>
      <c r="L266" s="9"/>
      <c r="M266" s="10"/>
      <c r="N266" s="9"/>
      <c r="O266" s="11"/>
      <c r="P266" s="130" t="s">
        <v>206</v>
      </c>
      <c r="Q266" s="130"/>
      <c r="R266" s="12"/>
      <c r="S266" s="13"/>
      <c r="T266" s="84">
        <f ca="1">_xll.DBRW($B$3,$Q$37,$Q$38,$Q$40,$Q$41,$Q$42,$P266,T$2,T$4,T$3)</f>
        <v>9443656.879999999</v>
      </c>
      <c r="U266" s="84">
        <f ca="1">_xll.DBRW($B$3,$Q$37,$Q$38,$Q$40,$Q$41,$Q$42,$P266,U$2,U$4,U$3)</f>
        <v>5392199.1399999997</v>
      </c>
      <c r="V266" s="85">
        <f t="shared" ca="1" si="355"/>
        <v>4051457.7399999993</v>
      </c>
      <c r="W266" s="106">
        <f t="shared" ca="1" si="356"/>
        <v>0.75135536259144897</v>
      </c>
      <c r="X266" s="15">
        <f ca="1">_xll.DBRW($B$3,$Q$37,$Q$38,$Q$40,$Q$41,$Q$42,$P266,X$2,X$4,X$3)</f>
        <v>-4582100.0299999993</v>
      </c>
      <c r="Y266" s="15">
        <f ca="1">_xll.DBRW($B$3,$Q$37,$Q$38,$Q$40,$Q$41,$Q$42,$P266,Y$2,Y$4,Y$3)</f>
        <v>-618254.36999999988</v>
      </c>
      <c r="Z266" s="15">
        <f ca="1">_xll.DBRW($B$3,$Q$37,$Q$38,$Q$40,$Q$41,$Q$42,$P266,Z$2,Z$4,Z$3)</f>
        <v>-667802.6</v>
      </c>
      <c r="AA266" s="15">
        <f ca="1">_xll.DBRW($B$3,$Q$37,$Q$38,$Q$40,$Q$41,$Q$42,$P266,AA$2,AA$4,AA$3)</f>
        <v>-1617378.7599999998</v>
      </c>
      <c r="AB266" s="15">
        <f ca="1">_xll.DBRW($B$3,$Q$37,$Q$38,$Q$40,$Q$41,$Q$42,$P266,AB$2,AB$4,AB$3)</f>
        <v>-2159167.2400000002</v>
      </c>
      <c r="AC266" s="15">
        <f ca="1">_xll.DBRW($B$3,$Q$37,$Q$38,$Q$40,$Q$41,$Q$42,$P266,AC$2,AC$4,AC$3)</f>
        <v>-2382037.6700000009</v>
      </c>
      <c r="AD266" s="15">
        <f ca="1">_xll.DBRW($B$3,$Q$37,$Q$38,$Q$40,$Q$41,$Q$42,$P266,AD$2,AD$4,AD$3)</f>
        <v>-392195.51</v>
      </c>
      <c r="AE266" s="15">
        <f ca="1">_xll.DBRW($B$3,$Q$37,$Q$38,$Q$40,$Q$41,$Q$42,$P266,AE$2,AE$4,AE$3)</f>
        <v>-460259.83999999991</v>
      </c>
      <c r="AF266" s="15">
        <f ca="1">_xll.DBRW($B$3,$Q$37,$Q$38,$Q$40,$Q$41,$Q$42,$P266,AF$2,AF$4,AF$3)</f>
        <v>-854937.16</v>
      </c>
      <c r="AG266" s="15">
        <f ca="1">_xll.DBRW($B$3,$Q$37,$Q$38,$Q$40,$Q$41,$Q$42,$P266,AG$2,AG$4,AG$3)</f>
        <v>-1366372.8000000003</v>
      </c>
      <c r="AH266" s="15">
        <f t="shared" ca="1" si="357"/>
        <v>-2200062.3599999985</v>
      </c>
      <c r="AI266" s="15">
        <f t="shared" ca="1" si="358"/>
        <v>-226058.85999999987</v>
      </c>
      <c r="AJ266" s="15">
        <f t="shared" ca="1" si="359"/>
        <v>-207542.76000000007</v>
      </c>
      <c r="AK266" s="15">
        <f t="shared" ca="1" si="360"/>
        <v>-762441.59999999974</v>
      </c>
      <c r="AL266" s="15">
        <f t="shared" ca="1" si="361"/>
        <v>-792794.44</v>
      </c>
      <c r="AM266" s="20"/>
      <c r="AN266" s="16">
        <f ca="1">_xll.DBRW($B$3,$Q$37,$Q$38,$Q$40,$Q$41,$Q$42,$P266,AN$2,AN$4,AN$3)</f>
        <v>0.48520399334966097</v>
      </c>
      <c r="AO266" s="16">
        <f ca="1">_xll.DBRW($B$3,$Q$37,$Q$38,$Q$40,$Q$41,$Q$42,$P266,AO$2,AO$4,AO$3)</f>
        <v>0.44175624975156258</v>
      </c>
      <c r="AP266" s="17">
        <f t="shared" ca="1" si="362"/>
        <v>-4.3447743598098389</v>
      </c>
      <c r="AQ266" s="14">
        <f t="shared" ca="1" si="363"/>
        <v>-410305.58275065757</v>
      </c>
      <c r="AR266" s="18">
        <f ca="1">_xll.DBRW($B$3,$Q$37,$Q$38,$Q$40,$Q$41,$Q$42,$P266,AR$2,AR$4,AR$3)</f>
        <v>49397.369879258302</v>
      </c>
      <c r="AS266" s="19">
        <f ca="1">_xll.DBRW($B$3,$Q$37,$Q$38,$Q$40,$Q$41,$Q$42,$P266,AS$2,AS$4,AS$3)</f>
        <v>8.606508323985492E-5</v>
      </c>
      <c r="AT266" s="18">
        <f ca="1">_xll.DBRW($B$3,$Q$37,$Q$38,$Q$40,$Q$41,$Q$42,$P266,AT$2,AT$4,AT$3)</f>
        <v>8.7620646341723649</v>
      </c>
      <c r="AU266" s="15">
        <f ca="1">_xll.DBRW($B$3,$Q$37,$Q$38,$Q$40,$Q$41,$Q$42,$P266,AU$2,AU$4,AU$3)</f>
        <v>92.759999999999991</v>
      </c>
      <c r="AV266" s="15">
        <f ca="1">_xll.DBRW($B$3,$Q$37,$Q$38,$Q$40,$Q$41,$Q$42,$P266,AV$2,AV$4,AV$3)</f>
        <v>1077789</v>
      </c>
      <c r="AW266" s="18">
        <f ca="1">_xll.DBRW($B$3,$Q$37,$Q$38,$Q$40,$Q$41,$Q$42,$P266,AW$2,AW$4,AW$3)</f>
        <v>28316.764228823533</v>
      </c>
      <c r="AX266" s="19">
        <f ca="1">_xll.DBRW($B$3,$Q$37,$Q$38,$Q$40,$Q$41,$Q$42,$P266,AX$2,AX$4,AX$3)</f>
        <v>5.8581058422281614E-5</v>
      </c>
      <c r="AY266" s="18">
        <f ca="1">_xll.DBRW($B$3,$Q$37,$Q$38,$Q$40,$Q$41,$Q$42,$P266,AY$2,AY$4,AY$3)</f>
        <v>3.7550708576315235</v>
      </c>
      <c r="AZ266" s="15">
        <f ca="1">_xll.DBRW($B$3,$Q$37,$Q$38,$Q$40,$Q$41,$Q$42,$P266,AZ$2,AZ$4,AZ$3)</f>
        <v>84.121111111111105</v>
      </c>
      <c r="BA266" s="15">
        <f ca="1">_xll.DBRW($B$3,$Q$37,$Q$38,$Q$40,$Q$41,$Q$42,$P266,BA$2,BA$4,BA$3)</f>
        <v>1435978</v>
      </c>
      <c r="BB266" s="18">
        <f t="shared" ca="1" si="364"/>
        <v>21080.605650434769</v>
      </c>
      <c r="BC266" s="18">
        <f t="shared" ca="1" si="365"/>
        <v>2.7484024817573306E-5</v>
      </c>
      <c r="BD266" s="18">
        <f t="shared" ca="1" si="366"/>
        <v>5.0069937765408419</v>
      </c>
      <c r="BE266" s="15">
        <f t="shared" ca="1" si="367"/>
        <v>-1955436.9801343291</v>
      </c>
      <c r="BF266" s="15">
        <f t="shared" ca="1" si="368"/>
        <v>-2149748.6445759321</v>
      </c>
      <c r="BG266" s="15">
        <f t="shared" ca="1" si="369"/>
        <v>2618395.0120866322</v>
      </c>
      <c r="BH266" s="15">
        <f t="shared" ca="1" si="370"/>
        <v>1076485.0298729714</v>
      </c>
      <c r="BI266" s="15">
        <f t="shared" ca="1" si="371"/>
        <v>0</v>
      </c>
      <c r="BJ266" s="15">
        <f t="shared" ca="1" si="372"/>
        <v>-410305.58275065734</v>
      </c>
      <c r="BK266" s="15">
        <f t="shared" ca="1" si="373"/>
        <v>-1789756.7772493409</v>
      </c>
      <c r="BL266" s="15">
        <f t="shared" ca="1" si="374"/>
        <v>-2200062.3599999985</v>
      </c>
      <c r="BM266" s="16">
        <f ca="1">_xll.DBRW($B$3,$Q$37,$Q$38,$Q$40,$Q$41,$Q$42,$P266,BM$2,BM$4,BM$3)</f>
        <v>6.5467686708244738E-2</v>
      </c>
      <c r="BN266" s="16">
        <f ca="1">_xll.DBRW($B$3,$Q$37,$Q$38,$Q$40,$Q$41,$Q$42,$P266,BN$2,BN$4,BN$3)</f>
        <v>7.273386976579653E-2</v>
      </c>
      <c r="BO266" s="17">
        <f t="shared" ca="1" si="375"/>
        <v>0.72661830575517916</v>
      </c>
      <c r="BP266" s="14">
        <f t="shared" ca="1" si="376"/>
        <v>68619.339622788364</v>
      </c>
      <c r="BQ266" s="15">
        <f ca="1">_xll.DBRW($B$3,$Q$37,$Q$38,$Q$40,$Q$41,$Q$42,$P266,BQ$2,BQ$4,BQ$3)</f>
        <v>0.57363210238738738</v>
      </c>
      <c r="BR266" s="15">
        <f ca="1">_xll.DBRW($B$3,$Q$37,$Q$38,$Q$40,$Q$41,$Q$42,$P266,BR$2,BR$4,BR$3)</f>
        <v>1</v>
      </c>
      <c r="BS266" s="15">
        <f ca="1">_xll.DBRW($B$3,$Q$37,$Q$38,$Q$40,$Q$41,$Q$42,$P266,BS$2,BS$4,BS$3)</f>
        <v>8.7620646341723649</v>
      </c>
      <c r="BT266" s="15">
        <f ca="1">_xll.DBRW($B$3,$Q$37,$Q$38,$Q$40,$Q$41,$Q$42,$P266,BT$2,BT$4,BT$3)</f>
        <v>1077789</v>
      </c>
      <c r="BU266" s="15">
        <f ca="1">_xll.DBRW($B$3,$Q$37,$Q$38,$Q$40,$Q$41,$Q$42,$P266,BU$2,BU$4,BU$3)</f>
        <v>1077789</v>
      </c>
      <c r="BV266" s="15">
        <f ca="1">_xll.DBRW($B$3,$Q$37,$Q$38,$Q$40,$Q$41,$Q$42,$P266,BV$2,BV$4,BV$3)</f>
        <v>0.27312083472030907</v>
      </c>
      <c r="BW266" s="15">
        <f ca="1">_xll.DBRW($B$3,$Q$37,$Q$38,$Q$40,$Q$41,$Q$42,$P266,BW$2,BW$4,BW$3)</f>
        <v>1</v>
      </c>
      <c r="BX266" s="15">
        <f ca="1">_xll.DBRW($B$3,$Q$37,$Q$38,$Q$40,$Q$41,$Q$42,$P266,BX$2,BX$4,BX$3)</f>
        <v>3.7550708576315235</v>
      </c>
      <c r="BY266" s="15">
        <f ca="1">_xll.DBRW($B$3,$Q$37,$Q$38,$Q$40,$Q$41,$Q$42,$P266,BY$2,BY$4,BY$3)</f>
        <v>1435978</v>
      </c>
      <c r="BZ266" s="15">
        <f ca="1">_xll.DBRW($B$3,$Q$37,$Q$38,$Q$40,$Q$41,$Q$42,$P266,BZ$2,BZ$4,BZ$3)</f>
        <v>1435978</v>
      </c>
      <c r="CA266" s="15">
        <f t="shared" ca="1" si="377"/>
        <v>0.30051126766707831</v>
      </c>
      <c r="CB266" s="15">
        <f t="shared" ca="1" si="378"/>
        <v>0</v>
      </c>
      <c r="CC266" s="15">
        <f t="shared" ca="1" si="379"/>
        <v>5.0069937765408419</v>
      </c>
      <c r="CD266" s="15">
        <f t="shared" ca="1" si="380"/>
        <v>-323887.73866763269</v>
      </c>
      <c r="CE266" s="15">
        <f t="shared" ca="1" si="381"/>
        <v>0</v>
      </c>
      <c r="CF266" s="15">
        <f t="shared" ca="1" si="382"/>
        <v>353295.24628661654</v>
      </c>
      <c r="CG266" s="15">
        <f t="shared" ca="1" si="383"/>
        <v>39211.832003804506</v>
      </c>
      <c r="CH266" s="15">
        <f t="shared" ca="1" si="384"/>
        <v>0</v>
      </c>
      <c r="CI266" s="15">
        <f t="shared" ca="1" si="385"/>
        <v>68619.339622788364</v>
      </c>
      <c r="CJ266" s="15">
        <f t="shared" ca="1" si="386"/>
        <v>-294678.19962278823</v>
      </c>
      <c r="CK266" s="15">
        <f t="shared" ca="1" si="387"/>
        <v>-226058.85999999987</v>
      </c>
      <c r="CL266" s="16">
        <f ca="1">_xll.DBRW($B$3,$Q$37,$Q$38,$Q$40,$Q$41,$Q$42,$P266,CL$2,CL$4,CL$3)</f>
        <v>7.0714407404433355E-2</v>
      </c>
      <c r="CM266" s="16">
        <f ca="1">_xll.DBRW($B$3,$Q$37,$Q$38,$Q$40,$Q$41,$Q$42,$P266,CM$2,CM$4,CM$3)</f>
        <v>8.5356610178903725E-2</v>
      </c>
      <c r="CN266" s="17">
        <f t="shared" ca="1" si="388"/>
        <v>1.464220277447037</v>
      </c>
      <c r="CO266" s="14">
        <f t="shared" ca="1" si="389"/>
        <v>138275.93896948214</v>
      </c>
      <c r="CP266" s="15">
        <f ca="1">_xll.DBRW($B$3,$Q$37,$Q$38,$Q$40,$Q$41,$Q$42,$P266,CP$2,CP$4,CP$3)</f>
        <v>1.8292793732899024</v>
      </c>
      <c r="CQ266" s="15">
        <f ca="1">_xll.DBRW($B$3,$Q$37,$Q$38,$Q$40,$Q$41,$Q$42,$P266,CQ$2,CQ$4,CQ$3)</f>
        <v>0.33871491544263299</v>
      </c>
      <c r="CR266" s="15">
        <f ca="1">_xll.DBRW($B$3,$Q$37,$Q$38,$Q$40,$Q$41,$Q$42,$P266,CR$2,CR$4,CR$3)</f>
        <v>8.7620646341723649</v>
      </c>
      <c r="CS266" s="15">
        <f ca="1">_xll.DBRW($B$3,$Q$37,$Q$38,$Q$40,$Q$41,$Q$42,$P266,CS$2,CS$4,CS$3)</f>
        <v>365063.20999999996</v>
      </c>
      <c r="CT266" s="15">
        <f ca="1">_xll.DBRW($B$3,$Q$37,$Q$38,$Q$40,$Q$41,$Q$42,$P266,CT$2,CT$4,CT$3)</f>
        <v>1077789</v>
      </c>
      <c r="CU266" s="15">
        <f ca="1">_xll.DBRW($B$3,$Q$37,$Q$38,$Q$40,$Q$41,$Q$42,$P266,CU$2,CU$4,CU$3)</f>
        <v>0.94804668965755157</v>
      </c>
      <c r="CV266" s="15">
        <f ca="1">_xll.DBRW($B$3,$Q$37,$Q$38,$Q$40,$Q$41,$Q$42,$P266,CV$2,CV$4,CV$3)</f>
        <v>0.33808474085257578</v>
      </c>
      <c r="CW266" s="15">
        <f ca="1">_xll.DBRW($B$3,$Q$37,$Q$38,$Q$40,$Q$41,$Q$42,$P266,CW$2,CW$4,CW$3)</f>
        <v>3.7550708576315235</v>
      </c>
      <c r="CX266" s="15">
        <f ca="1">_xll.DBRW($B$3,$Q$37,$Q$38,$Q$40,$Q$41,$Q$42,$P266,CX$2,CX$4,CX$3)</f>
        <v>485482.25000000006</v>
      </c>
      <c r="CY266" s="15">
        <f ca="1">_xll.DBRW($B$3,$Q$37,$Q$38,$Q$40,$Q$41,$Q$42,$P266,CY$2,CY$4,CY$3)</f>
        <v>1435978</v>
      </c>
      <c r="CZ266" s="15">
        <f t="shared" ca="1" si="390"/>
        <v>0.88123268363235085</v>
      </c>
      <c r="DA266" s="15">
        <f t="shared" ca="1" si="391"/>
        <v>6.3017459005720866E-4</v>
      </c>
      <c r="DB266" s="15">
        <f t="shared" ca="1" si="392"/>
        <v>5.0069937765408419</v>
      </c>
      <c r="DC266" s="15">
        <f t="shared" ca="1" si="393"/>
        <v>-321705.63224374043</v>
      </c>
      <c r="DD266" s="15">
        <f t="shared" ca="1" si="394"/>
        <v>-1244.7536929140642</v>
      </c>
      <c r="DE266" s="15">
        <f t="shared" ca="1" si="395"/>
        <v>381609.0843609288</v>
      </c>
      <c r="DF266" s="15">
        <f t="shared" ca="1" si="396"/>
        <v>79617.240545207867</v>
      </c>
      <c r="DG266" s="15">
        <f t="shared" ca="1" si="397"/>
        <v>0</v>
      </c>
      <c r="DH266" s="15">
        <f t="shared" ca="1" si="398"/>
        <v>138275.93896948214</v>
      </c>
      <c r="DI266" s="15">
        <f t="shared" ca="1" si="399"/>
        <v>-345818.69896948221</v>
      </c>
      <c r="DJ266" s="15">
        <f t="shared" ca="1" si="400"/>
        <v>-207542.76000000007</v>
      </c>
      <c r="DK266" s="16">
        <f ca="1">_xll.DBRW($B$3,$Q$37,$Q$38,$Q$40,$Q$41,$Q$42,$P266,DK$2,DK$4,DK$3)</f>
        <v>0.17126615044912558</v>
      </c>
      <c r="DL266" s="16">
        <f ca="1">_xll.DBRW($B$3,$Q$37,$Q$38,$Q$40,$Q$41,$Q$42,$P266,DL$2,DL$4,DL$3)</f>
        <v>0.1585507392814873</v>
      </c>
      <c r="DM266" s="17">
        <f t="shared" ca="1" si="401"/>
        <v>-1.2715411167638275</v>
      </c>
      <c r="DN266" s="14">
        <f t="shared" ca="1" si="402"/>
        <v>-120079.98015529604</v>
      </c>
      <c r="DO266" s="15">
        <f ca="1">_xll.DBRW($B$3,$Q$37,$Q$38,$Q$40,$Q$41,$Q$42,$P266,DO$2,DO$4,DO$3)</f>
        <v>2.1188171882426237</v>
      </c>
      <c r="DP266" s="15">
        <f ca="1">_xll.DBRW($B$3,$Q$37,$Q$38,$Q$40,$Q$41,$Q$42,$P266,DP$2,DP$4,DP$3)</f>
        <v>0.70824660485493918</v>
      </c>
      <c r="DQ266" s="15">
        <f ca="1">_xll.DBRW($B$3,$Q$37,$Q$38,$Q$40,$Q$41,$Q$42,$P266,DQ$2,DQ$4,DQ$3)</f>
        <v>8.7620646341723649</v>
      </c>
      <c r="DR266" s="15">
        <f ca="1">_xll.DBRW($B$3,$Q$37,$Q$38,$Q$40,$Q$41,$Q$42,$P266,DR$2,DR$4,DR$3)</f>
        <v>763340.4</v>
      </c>
      <c r="DS266" s="15">
        <f ca="1">_xll.DBRW($B$3,$Q$37,$Q$38,$Q$40,$Q$41,$Q$42,$P266,DS$2,DS$4,DS$3)</f>
        <v>1077789</v>
      </c>
      <c r="DT266" s="15">
        <f ca="1">_xll.DBRW($B$3,$Q$37,$Q$38,$Q$40,$Q$41,$Q$42,$P266,DT$2,DT$4,DT$3)</f>
        <v>0</v>
      </c>
      <c r="DU266" s="15">
        <f ca="1">_xll.DBRW($B$3,$Q$37,$Q$38,$Q$40,$Q$41,$Q$42,$P266,DU$2,DU$4,DU$3)</f>
        <v>0</v>
      </c>
      <c r="DV266" s="15">
        <f ca="1">_xll.DBRW($B$3,$Q$37,$Q$38,$Q$40,$Q$41,$Q$42,$P266,DV$2,DV$4,DV$3)</f>
        <v>3.7550708576315235</v>
      </c>
      <c r="DW266" s="15">
        <f ca="1">_xll.DBRW($B$3,$Q$37,$Q$38,$Q$40,$Q$41,$Q$42,$P266,DW$2,DW$4,DW$3)</f>
        <v>0</v>
      </c>
      <c r="DX266" s="15">
        <f ca="1">_xll.DBRW($B$3,$Q$37,$Q$38,$Q$40,$Q$41,$Q$42,$P266,DX$2,DX$4,DX$3)</f>
        <v>1435978</v>
      </c>
      <c r="DY266" s="15">
        <f t="shared" ca="1" si="403"/>
        <v>2.1188171882426237</v>
      </c>
      <c r="DZ266" s="15">
        <f t="shared" ca="1" si="404"/>
        <v>0.70824660485493918</v>
      </c>
      <c r="EA266" s="15">
        <f t="shared" ca="1" si="405"/>
        <v>5.0069937765408419</v>
      </c>
      <c r="EB266" s="15">
        <f t="shared" ca="1" si="406"/>
        <v>0</v>
      </c>
      <c r="EC266" s="15">
        <f t="shared" ca="1" si="407"/>
        <v>0</v>
      </c>
      <c r="ED266" s="15">
        <f t="shared" ca="1" si="408"/>
        <v>924234.83776255802</v>
      </c>
      <c r="EE266" s="15">
        <f t="shared" ca="1" si="409"/>
        <v>0</v>
      </c>
      <c r="EF266" s="15">
        <f t="shared" ca="1" si="410"/>
        <v>-1044314.8179178541</v>
      </c>
      <c r="EG266" s="15">
        <f t="shared" ca="1" si="411"/>
        <v>-120079.98015529604</v>
      </c>
      <c r="EH266" s="15">
        <f t="shared" ca="1" si="412"/>
        <v>-642361.6198447037</v>
      </c>
      <c r="EI266" s="15">
        <f t="shared" ca="1" si="413"/>
        <v>-762441.59999999974</v>
      </c>
      <c r="EJ266" s="16">
        <f ca="1">_xll.DBRW($B$3,$Q$37,$Q$38,$Q$40,$Q$41,$Q$42,$P266,EJ$2,EJ$4,EJ$3)</f>
        <v>0.22863677359696707</v>
      </c>
      <c r="EK266" s="16">
        <f ca="1">_xll.DBRW($B$3,$Q$37,$Q$38,$Q$40,$Q$41,$Q$42,$P266,EK$2,EK$4,EK$3)</f>
        <v>0.25339805977566332</v>
      </c>
      <c r="EL266" s="17">
        <f t="shared" ca="1" si="414"/>
        <v>2.4761286178696245</v>
      </c>
      <c r="EM266" s="14">
        <f t="shared" ca="1" si="415"/>
        <v>233837.09057909367</v>
      </c>
      <c r="EN266" s="15">
        <f ca="1">_xll.DBRW($B$3,$Q$37,$Q$38,$Q$40,$Q$41,$Q$42,$P266,EN$2,EN$4,EN$3)</f>
        <v>2.003330188005259</v>
      </c>
      <c r="EO266" s="15">
        <f ca="1">_xll.DBRW($B$3,$Q$37,$Q$38,$Q$40,$Q$41,$Q$42,$P266,EO$2,EO$4,EO$3)</f>
        <v>1</v>
      </c>
      <c r="EP266" s="15">
        <f ca="1">_xll.DBRW($B$3,$Q$37,$Q$38,$Q$40,$Q$41,$Q$42,$P266,EP$2,EP$4,EP$3)</f>
        <v>8.7620646341723649</v>
      </c>
      <c r="EQ266" s="15">
        <f ca="1">_xll.DBRW($B$3,$Q$37,$Q$38,$Q$40,$Q$41,$Q$42,$P266,EQ$2,EQ$4,EQ$3)</f>
        <v>1077789</v>
      </c>
      <c r="ER266" s="15">
        <f ca="1">_xll.DBRW($B$3,$Q$37,$Q$38,$Q$40,$Q$41,$Q$42,$P266,ER$2,ER$4,ER$3)</f>
        <v>1077789</v>
      </c>
      <c r="ES266" s="15">
        <f ca="1">_xll.DBRW($B$3,$Q$37,$Q$38,$Q$40,$Q$41,$Q$42,$P266,ES$2,ES$4,ES$3)</f>
        <v>0.95152766964396407</v>
      </c>
      <c r="ET266" s="15">
        <f ca="1">_xll.DBRW($B$3,$Q$37,$Q$38,$Q$40,$Q$41,$Q$42,$P266,ET$2,ET$4,ET$3)</f>
        <v>1</v>
      </c>
      <c r="EU266" s="15">
        <f ca="1">_xll.DBRW($B$3,$Q$37,$Q$38,$Q$40,$Q$41,$Q$42,$P266,EU$2,EU$4,EU$3)</f>
        <v>3.7550708576315235</v>
      </c>
      <c r="EV266" s="15">
        <f ca="1">_xll.DBRW($B$3,$Q$37,$Q$38,$Q$40,$Q$41,$Q$42,$P266,EV$2,EV$4,EV$3)</f>
        <v>1435978</v>
      </c>
      <c r="EW266" s="15">
        <f ca="1">_xll.DBRW($B$3,$Q$37,$Q$38,$Q$40,$Q$41,$Q$42,$P266,EW$2,EW$4,EW$3)</f>
        <v>1435978</v>
      </c>
      <c r="EX266" s="15">
        <f t="shared" ca="1" si="416"/>
        <v>1.0518025183612949</v>
      </c>
      <c r="EY266" s="15">
        <f t="shared" ca="1" si="417"/>
        <v>0</v>
      </c>
      <c r="EZ266" s="15">
        <f t="shared" ca="1" si="418"/>
        <v>5.0069937765408419</v>
      </c>
      <c r="FA266" s="15">
        <f t="shared" ca="1" si="419"/>
        <v>-1133621.1844621017</v>
      </c>
      <c r="FB266" s="15">
        <f t="shared" ca="1" si="420"/>
        <v>0</v>
      </c>
      <c r="FC266" s="15">
        <f t="shared" ca="1" si="421"/>
        <v>1233834.4196900611</v>
      </c>
      <c r="FD266" s="15">
        <f t="shared" ca="1" si="422"/>
        <v>133623.8553511342</v>
      </c>
      <c r="FE266" s="15">
        <f t="shared" ca="1" si="423"/>
        <v>0</v>
      </c>
      <c r="FF266" s="15">
        <f t="shared" ca="1" si="424"/>
        <v>233837.09057909367</v>
      </c>
      <c r="FG266" s="15">
        <f t="shared" ca="1" si="425"/>
        <v>-1026631.5305790936</v>
      </c>
      <c r="FH266" s="15">
        <f t="shared" ca="1" si="426"/>
        <v>-792794.44</v>
      </c>
      <c r="FI266" s="20"/>
      <c r="FJ266" s="85">
        <f t="shared" ca="1" si="427"/>
        <v>-4099246.8262654087</v>
      </c>
      <c r="FK266" s="21"/>
      <c r="FL266" s="22"/>
      <c r="FM266" s="104">
        <f ca="1">_xll.DBRW($B$3,$Q$37,$Q$38,$Q$40,$Q$41,$Q$42,$P266,FM$2,FM$4,FM$3)</f>
        <v>-201046.12000000052</v>
      </c>
      <c r="FN266" s="105">
        <f t="shared" ca="1" si="428"/>
        <v>-2.1289011508431734E-2</v>
      </c>
      <c r="FO266" s="104">
        <f ca="1">_xll.DBRW($B$3,$Q$37,$Q$38,$Q$40,$Q$41,$Q$42,$P266,FO$2,FO$4,FO$3)</f>
        <v>-63603.840000000389</v>
      </c>
      <c r="FP266" s="105">
        <f t="shared" ca="1" si="429"/>
        <v>-1.1795528753413286E-2</v>
      </c>
      <c r="FQ266" s="86">
        <f t="shared" ca="1" si="430"/>
        <v>-137442.28000000014</v>
      </c>
      <c r="FR266" s="103">
        <f t="shared" ca="1" si="431"/>
        <v>-0.94934827550184475</v>
      </c>
      <c r="FS266" s="23"/>
      <c r="FU266" s="37"/>
      <c r="FV266" s="37"/>
      <c r="FW266" s="37"/>
      <c r="FX266" s="37"/>
      <c r="FY266" s="37"/>
      <c r="FZ266" s="37"/>
      <c r="GA266" s="37"/>
      <c r="GB266" s="37"/>
      <c r="GC266" s="37"/>
      <c r="GD266" s="37"/>
      <c r="GE266" s="37"/>
      <c r="GF266" s="37"/>
      <c r="GG266" s="37"/>
    </row>
    <row r="267" spans="1:189" ht="15" customHeight="1" x14ac:dyDescent="0.25">
      <c r="A267">
        <f t="shared" ca="1" si="353"/>
        <v>1</v>
      </c>
      <c r="C267" s="30"/>
      <c r="D267" s="30"/>
      <c r="E267" s="30">
        <f t="shared" ca="1" si="352"/>
        <v>0</v>
      </c>
      <c r="F267" s="30"/>
      <c r="G267" s="30"/>
      <c r="H267" s="30"/>
      <c r="I267" s="30">
        <f t="shared" ca="1" si="351"/>
        <v>0</v>
      </c>
      <c r="J267" s="30">
        <f t="shared" ca="1" si="354"/>
        <v>0</v>
      </c>
      <c r="K267" s="4"/>
      <c r="L267" s="9"/>
      <c r="M267" s="10"/>
      <c r="N267" s="9"/>
      <c r="O267" s="11"/>
      <c r="P267" s="130" t="s">
        <v>151</v>
      </c>
      <c r="Q267" s="130"/>
      <c r="R267" s="12"/>
      <c r="S267" s="13"/>
      <c r="T267" s="84">
        <f ca="1">_xll.DBRW($B$3,$Q$37,$Q$38,$Q$40,$Q$41,$Q$42,$P267,T$2,T$4,T$3)</f>
        <v>9897876.5500000007</v>
      </c>
      <c r="U267" s="84">
        <f ca="1">_xll.DBRW($B$3,$Q$37,$Q$38,$Q$40,$Q$41,$Q$42,$P267,U$2,U$4,U$3)</f>
        <v>5839433.5899999999</v>
      </c>
      <c r="V267" s="85">
        <f t="shared" ca="1" si="355"/>
        <v>4058442.9600000009</v>
      </c>
      <c r="W267" s="106">
        <f t="shared" ca="1" si="356"/>
        <v>0.69500627029136242</v>
      </c>
      <c r="X267" s="15">
        <f ca="1">_xll.DBRW($B$3,$Q$37,$Q$38,$Q$40,$Q$41,$Q$42,$P267,X$2,X$4,X$3)</f>
        <v>-4003145.6900000009</v>
      </c>
      <c r="Y267" s="15">
        <f ca="1">_xll.DBRW($B$3,$Q$37,$Q$38,$Q$40,$Q$41,$Q$42,$P267,Y$2,Y$4,Y$3)</f>
        <v>-921193.28</v>
      </c>
      <c r="Z267" s="15">
        <f ca="1">_xll.DBRW($B$3,$Q$37,$Q$38,$Q$40,$Q$41,$Q$42,$P267,Z$2,Z$4,Z$3)</f>
        <v>-985415.13000000012</v>
      </c>
      <c r="AA267" s="15">
        <f ca="1">_xll.DBRW($B$3,$Q$37,$Q$38,$Q$40,$Q$41,$Q$42,$P267,AA$2,AA$4,AA$3)</f>
        <v>-1525348.0100000002</v>
      </c>
      <c r="AB267" s="15">
        <f ca="1">_xll.DBRW($B$3,$Q$37,$Q$38,$Q$40,$Q$41,$Q$42,$P267,AB$2,AB$4,AB$3)</f>
        <v>-1211623.3999999999</v>
      </c>
      <c r="AC267" s="15">
        <f ca="1">_xll.DBRW($B$3,$Q$37,$Q$38,$Q$40,$Q$41,$Q$42,$P267,AC$2,AC$4,AC$3)</f>
        <v>-2247608.66</v>
      </c>
      <c r="AD267" s="15">
        <f ca="1">_xll.DBRW($B$3,$Q$37,$Q$38,$Q$40,$Q$41,$Q$42,$P267,AD$2,AD$4,AD$3)</f>
        <v>-469404.79000000004</v>
      </c>
      <c r="AE267" s="15">
        <f ca="1">_xll.DBRW($B$3,$Q$37,$Q$38,$Q$40,$Q$41,$Q$42,$P267,AE$2,AE$4,AE$3)</f>
        <v>-700594.96</v>
      </c>
      <c r="AF267" s="15">
        <f ca="1">_xll.DBRW($B$3,$Q$37,$Q$38,$Q$40,$Q$41,$Q$42,$P267,AF$2,AF$4,AF$3)</f>
        <v>-913703.94</v>
      </c>
      <c r="AG267" s="15">
        <f ca="1">_xll.DBRW($B$3,$Q$37,$Q$38,$Q$40,$Q$41,$Q$42,$P267,AG$2,AG$4,AG$3)</f>
        <v>-721462.04</v>
      </c>
      <c r="AH267" s="15">
        <f t="shared" ca="1" si="357"/>
        <v>-1755537.0300000007</v>
      </c>
      <c r="AI267" s="15">
        <f t="shared" ca="1" si="358"/>
        <v>-451788.49</v>
      </c>
      <c r="AJ267" s="15">
        <f t="shared" ca="1" si="359"/>
        <v>-284820.17000000016</v>
      </c>
      <c r="AK267" s="15">
        <f t="shared" ca="1" si="360"/>
        <v>-611644.0700000003</v>
      </c>
      <c r="AL267" s="15">
        <f t="shared" ca="1" si="361"/>
        <v>-490161.35999999987</v>
      </c>
      <c r="AM267" s="20"/>
      <c r="AN267" s="16">
        <f ca="1">_xll.DBRW($B$3,$Q$37,$Q$38,$Q$40,$Q$41,$Q$42,$P267,AN$2,AN$4,AN$3)</f>
        <v>0.40444489985076654</v>
      </c>
      <c r="AO267" s="16">
        <f ca="1">_xll.DBRW($B$3,$Q$37,$Q$38,$Q$40,$Q$41,$Q$42,$P267,AO$2,AO$4,AO$3)</f>
        <v>0.38490182743905477</v>
      </c>
      <c r="AP267" s="17">
        <f t="shared" ca="1" si="362"/>
        <v>-1.954307241171177</v>
      </c>
      <c r="AQ267" s="14">
        <f t="shared" ca="1" si="363"/>
        <v>-193434.91813883372</v>
      </c>
      <c r="AR267" s="18">
        <f ca="1">_xll.DBRW($B$3,$Q$37,$Q$38,$Q$40,$Q$41,$Q$42,$P267,AR$2,AR$4,AR$3)</f>
        <v>34880.156127859802</v>
      </c>
      <c r="AS267" s="19">
        <f ca="1">_xll.DBRW($B$3,$Q$37,$Q$38,$Q$40,$Q$41,$Q$42,$P267,AS$2,AS$4,AS$3)</f>
        <v>6.5218939031762841E-5</v>
      </c>
      <c r="AT267" s="18">
        <f ca="1">_xll.DBRW($B$3,$Q$37,$Q$38,$Q$40,$Q$41,$Q$42,$P267,AT$2,AT$4,AT$3)</f>
        <v>5.6246148159134606</v>
      </c>
      <c r="AU267" s="15">
        <f ca="1">_xll.DBRW($B$3,$Q$37,$Q$38,$Q$40,$Q$41,$Q$42,$P267,AU$2,AU$4,AU$3)</f>
        <v>114.76857142857143</v>
      </c>
      <c r="AV267" s="15">
        <f ca="1">_xll.DBRW($B$3,$Q$37,$Q$38,$Q$40,$Q$41,$Q$42,$P267,AV$2,AV$4,AV$3)</f>
        <v>1759743</v>
      </c>
      <c r="AW267" s="18">
        <f ca="1">_xll.DBRW($B$3,$Q$37,$Q$38,$Q$40,$Q$41,$Q$42,$P267,AW$2,AW$4,AW$3)</f>
        <v>20799.635942994635</v>
      </c>
      <c r="AX267" s="19">
        <f ca="1">_xll.DBRW($B$3,$Q$37,$Q$38,$Q$40,$Q$41,$Q$42,$P267,AX$2,AX$4,AX$3)</f>
        <v>5.0817830352343543E-5</v>
      </c>
      <c r="AY267" s="18">
        <f ca="1">_xll.DBRW($B$3,$Q$37,$Q$38,$Q$40,$Q$41,$Q$42,$P267,AY$2,AY$4,AY$3)</f>
        <v>2.7461349762205849</v>
      </c>
      <c r="AZ267" s="15">
        <f ca="1">_xll.DBRW($B$3,$Q$37,$Q$38,$Q$40,$Q$41,$Q$42,$P267,AZ$2,AZ$4,AZ$3)</f>
        <v>108.06</v>
      </c>
      <c r="BA267" s="15">
        <f ca="1">_xll.DBRW($B$3,$Q$37,$Q$38,$Q$40,$Q$41,$Q$42,$P267,BA$2,BA$4,BA$3)</f>
        <v>2126419</v>
      </c>
      <c r="BB267" s="18">
        <f t="shared" ca="1" si="364"/>
        <v>14080.520184865167</v>
      </c>
      <c r="BC267" s="18">
        <f t="shared" ca="1" si="365"/>
        <v>1.4401108679419298E-5</v>
      </c>
      <c r="BD267" s="18">
        <f t="shared" ca="1" si="366"/>
        <v>2.8784798396928757</v>
      </c>
      <c r="BE267" s="15">
        <f t="shared" ca="1" si="367"/>
        <v>-1616001.1865881397</v>
      </c>
      <c r="BF267" s="15">
        <f t="shared" ca="1" si="368"/>
        <v>-1134439.1474710088</v>
      </c>
      <c r="BG267" s="15">
        <f t="shared" ca="1" si="369"/>
        <v>2048669.0273291275</v>
      </c>
      <c r="BH267" s="15">
        <f t="shared" ca="1" si="370"/>
        <v>508336.38859118731</v>
      </c>
      <c r="BI267" s="15">
        <f t="shared" ca="1" si="371"/>
        <v>0</v>
      </c>
      <c r="BJ267" s="15">
        <f t="shared" ca="1" si="372"/>
        <v>-193434.91813883372</v>
      </c>
      <c r="BK267" s="15">
        <f t="shared" ca="1" si="373"/>
        <v>-1562102.111861167</v>
      </c>
      <c r="BL267" s="15">
        <f t="shared" ca="1" si="374"/>
        <v>-1755537.0300000007</v>
      </c>
      <c r="BM267" s="16">
        <f ca="1">_xll.DBRW($B$3,$Q$37,$Q$38,$Q$40,$Q$41,$Q$42,$P267,BM$2,BM$4,BM$3)</f>
        <v>9.3069788792223315E-2</v>
      </c>
      <c r="BN267" s="16">
        <f ca="1">_xll.DBRW($B$3,$Q$37,$Q$38,$Q$40,$Q$41,$Q$42,$P267,BN$2,BN$4,BN$3)</f>
        <v>8.0385328947631729E-2</v>
      </c>
      <c r="BO267" s="17">
        <f t="shared" ca="1" si="375"/>
        <v>-1.2684459844591587</v>
      </c>
      <c r="BP267" s="14">
        <f t="shared" ca="1" si="376"/>
        <v>-125549.21764519974</v>
      </c>
      <c r="BQ267" s="15">
        <f ca="1">_xll.DBRW($B$3,$Q$37,$Q$38,$Q$40,$Q$41,$Q$42,$P267,BQ$2,BQ$4,BQ$3)</f>
        <v>0.52348171295467583</v>
      </c>
      <c r="BR267" s="15">
        <f ca="1">_xll.DBRW($B$3,$Q$37,$Q$38,$Q$40,$Q$41,$Q$42,$P267,BR$2,BR$4,BR$3)</f>
        <v>1</v>
      </c>
      <c r="BS267" s="15">
        <f ca="1">_xll.DBRW($B$3,$Q$37,$Q$38,$Q$40,$Q$41,$Q$42,$P267,BS$2,BS$4,BS$3)</f>
        <v>5.6246148159134606</v>
      </c>
      <c r="BT267" s="15">
        <f ca="1">_xll.DBRW($B$3,$Q$37,$Q$38,$Q$40,$Q$41,$Q$42,$P267,BT$2,BT$4,BT$3)</f>
        <v>1759743</v>
      </c>
      <c r="BU267" s="15">
        <f ca="1">_xll.DBRW($B$3,$Q$37,$Q$38,$Q$40,$Q$41,$Q$42,$P267,BU$2,BU$4,BU$3)</f>
        <v>1759743</v>
      </c>
      <c r="BV267" s="15">
        <f ca="1">_xll.DBRW($B$3,$Q$37,$Q$38,$Q$40,$Q$41,$Q$42,$P267,BV$2,BV$4,BV$3)</f>
        <v>0.22074896339808855</v>
      </c>
      <c r="BW267" s="15">
        <f ca="1">_xll.DBRW($B$3,$Q$37,$Q$38,$Q$40,$Q$41,$Q$42,$P267,BW$2,BW$4,BW$3)</f>
        <v>1</v>
      </c>
      <c r="BX267" s="15">
        <f ca="1">_xll.DBRW($B$3,$Q$37,$Q$38,$Q$40,$Q$41,$Q$42,$P267,BX$2,BX$4,BX$3)</f>
        <v>2.7461349762205849</v>
      </c>
      <c r="BY267" s="15">
        <f ca="1">_xll.DBRW($B$3,$Q$37,$Q$38,$Q$40,$Q$41,$Q$42,$P267,BY$2,BY$4,BY$3)</f>
        <v>2126419</v>
      </c>
      <c r="BZ267" s="15">
        <f ca="1">_xll.DBRW($B$3,$Q$37,$Q$38,$Q$40,$Q$41,$Q$42,$P267,BZ$2,BZ$4,BZ$3)</f>
        <v>2126419</v>
      </c>
      <c r="CA267" s="15">
        <f t="shared" ca="1" si="377"/>
        <v>0.30273274955658724</v>
      </c>
      <c r="CB267" s="15">
        <f t="shared" ca="1" si="378"/>
        <v>0</v>
      </c>
      <c r="CC267" s="15">
        <f t="shared" ca="1" si="379"/>
        <v>2.8784798396928757</v>
      </c>
      <c r="CD267" s="15">
        <f t="shared" ca="1" si="380"/>
        <v>-532731.83690295753</v>
      </c>
      <c r="CE267" s="15">
        <f t="shared" ca="1" si="381"/>
        <v>0</v>
      </c>
      <c r="CF267" s="15">
        <f t="shared" ca="1" si="382"/>
        <v>471434.28869802842</v>
      </c>
      <c r="CG267" s="15">
        <f t="shared" ca="1" si="383"/>
        <v>-64251.669440270634</v>
      </c>
      <c r="CH267" s="15">
        <f t="shared" ca="1" si="384"/>
        <v>0</v>
      </c>
      <c r="CI267" s="15">
        <f t="shared" ca="1" si="385"/>
        <v>-125549.21764519974</v>
      </c>
      <c r="CJ267" s="15">
        <f t="shared" ca="1" si="386"/>
        <v>-326239.27235480025</v>
      </c>
      <c r="CK267" s="15">
        <f t="shared" ca="1" si="387"/>
        <v>-451788.49</v>
      </c>
      <c r="CL267" s="16">
        <f ca="1">_xll.DBRW($B$3,$Q$37,$Q$38,$Q$40,$Q$41,$Q$42,$P267,CL$2,CL$4,CL$3)</f>
        <v>9.9558236054176699E-2</v>
      </c>
      <c r="CM267" s="16">
        <f ca="1">_xll.DBRW($B$3,$Q$37,$Q$38,$Q$40,$Q$41,$Q$42,$P267,CM$2,CM$4,CM$3)</f>
        <v>0.1199765266959736</v>
      </c>
      <c r="CN267" s="17">
        <f t="shared" ca="1" si="388"/>
        <v>2.0418290641796899</v>
      </c>
      <c r="CO267" s="14">
        <f t="shared" ca="1" si="389"/>
        <v>202097.72013452608</v>
      </c>
      <c r="CP267" s="15">
        <f ca="1">_xll.DBRW($B$3,$Q$37,$Q$38,$Q$40,$Q$41,$Q$42,$P267,CP$2,CP$4,CP$3)</f>
        <v>1.8452913957634229</v>
      </c>
      <c r="CQ267" s="15">
        <f ca="1">_xll.DBRW($B$3,$Q$37,$Q$38,$Q$40,$Q$41,$Q$42,$P267,CQ$2,CQ$4,CQ$3)</f>
        <v>0.30346249423921562</v>
      </c>
      <c r="CR267" s="15">
        <f ca="1">_xll.DBRW($B$3,$Q$37,$Q$38,$Q$40,$Q$41,$Q$42,$P267,CR$2,CR$4,CR$3)</f>
        <v>5.6246148159134606</v>
      </c>
      <c r="CS267" s="15">
        <f ca="1">_xll.DBRW($B$3,$Q$37,$Q$38,$Q$40,$Q$41,$Q$42,$P267,CS$2,CS$4,CS$3)</f>
        <v>534016</v>
      </c>
      <c r="CT267" s="15">
        <f ca="1">_xll.DBRW($B$3,$Q$37,$Q$38,$Q$40,$Q$41,$Q$42,$P267,CT$2,CT$4,CT$3)</f>
        <v>1759743</v>
      </c>
      <c r="CU267" s="15">
        <f ca="1">_xll.DBRW($B$3,$Q$37,$Q$38,$Q$40,$Q$41,$Q$42,$P267,CU$2,CU$4,CU$3)</f>
        <v>1.0433112190269407</v>
      </c>
      <c r="CV267" s="15">
        <f ca="1">_xll.DBRW($B$3,$Q$37,$Q$38,$Q$40,$Q$41,$Q$42,$P267,CV$2,CV$4,CV$3)</f>
        <v>0.31579430018260746</v>
      </c>
      <c r="CW267" s="15">
        <f ca="1">_xll.DBRW($B$3,$Q$37,$Q$38,$Q$40,$Q$41,$Q$42,$P267,CW$2,CW$4,CW$3)</f>
        <v>2.7461349762205849</v>
      </c>
      <c r="CX267" s="15">
        <f ca="1">_xll.DBRW($B$3,$Q$37,$Q$38,$Q$40,$Q$41,$Q$42,$P267,CX$2,CX$4,CX$3)</f>
        <v>671511</v>
      </c>
      <c r="CY267" s="15">
        <f ca="1">_xll.DBRW($B$3,$Q$37,$Q$38,$Q$40,$Q$41,$Q$42,$P267,CY$2,CY$4,CY$3)</f>
        <v>2126419</v>
      </c>
      <c r="CZ267" s="15">
        <f t="shared" ca="1" si="390"/>
        <v>0.80198017673648225</v>
      </c>
      <c r="DA267" s="15">
        <f t="shared" ca="1" si="391"/>
        <v>-1.2331805943391838E-2</v>
      </c>
      <c r="DB267" s="15">
        <f t="shared" ca="1" si="392"/>
        <v>2.8784798396928757</v>
      </c>
      <c r="DC267" s="15">
        <f t="shared" ca="1" si="393"/>
        <v>-428270.24606010929</v>
      </c>
      <c r="DD267" s="15">
        <f t="shared" ca="1" si="394"/>
        <v>38480.581029535373</v>
      </c>
      <c r="DE267" s="15">
        <f t="shared" ca="1" si="395"/>
        <v>504300.77050043759</v>
      </c>
      <c r="DF267" s="15">
        <f t="shared" ca="1" si="396"/>
        <v>87586.614664662397</v>
      </c>
      <c r="DG267" s="15">
        <f t="shared" ca="1" si="397"/>
        <v>0</v>
      </c>
      <c r="DH267" s="15">
        <f t="shared" ca="1" si="398"/>
        <v>202097.72013452608</v>
      </c>
      <c r="DI267" s="15">
        <f t="shared" ca="1" si="399"/>
        <v>-486917.89013452624</v>
      </c>
      <c r="DJ267" s="15">
        <f t="shared" ca="1" si="400"/>
        <v>-284820.17000000016</v>
      </c>
      <c r="DK267" s="16">
        <f ca="1">_xll.DBRW($B$3,$Q$37,$Q$38,$Q$40,$Q$41,$Q$42,$P267,DK$2,DK$4,DK$3)</f>
        <v>0.1541086113061291</v>
      </c>
      <c r="DL267" s="16">
        <f ca="1">_xll.DBRW($B$3,$Q$37,$Q$38,$Q$40,$Q$41,$Q$42,$P267,DL$2,DL$4,DL$3)</f>
        <v>0.15647132995308197</v>
      </c>
      <c r="DM267" s="17">
        <f t="shared" ca="1" si="401"/>
        <v>0.2362718646952866</v>
      </c>
      <c r="DN267" s="14">
        <f t="shared" ca="1" si="402"/>
        <v>23385.89748992247</v>
      </c>
      <c r="DO267" s="15">
        <f ca="1">_xll.DBRW($B$3,$Q$37,$Q$38,$Q$40,$Q$41,$Q$42,$P267,DO$2,DO$4,DO$3)</f>
        <v>1.1554686344794989</v>
      </c>
      <c r="DP267" s="15">
        <f ca="1">_xll.DBRW($B$3,$Q$37,$Q$38,$Q$40,$Q$41,$Q$42,$P267,DP$2,DP$4,DP$3)</f>
        <v>0.75017317869711653</v>
      </c>
      <c r="DQ267" s="15">
        <f ca="1">_xll.DBRW($B$3,$Q$37,$Q$38,$Q$40,$Q$41,$Q$42,$P267,DQ$2,DQ$4,DQ$3)</f>
        <v>5.6246148159134606</v>
      </c>
      <c r="DR267" s="15">
        <f ca="1">_xll.DBRW($B$3,$Q$37,$Q$38,$Q$40,$Q$41,$Q$42,$P267,DR$2,DR$4,DR$3)</f>
        <v>1320112</v>
      </c>
      <c r="DS267" s="15">
        <f ca="1">_xll.DBRW($B$3,$Q$37,$Q$38,$Q$40,$Q$41,$Q$42,$P267,DS$2,DS$4,DS$3)</f>
        <v>1759743</v>
      </c>
      <c r="DT267" s="15">
        <f ca="1">_xll.DBRW($B$3,$Q$37,$Q$38,$Q$40,$Q$41,$Q$42,$P267,DT$2,DT$4,DT$3)</f>
        <v>0</v>
      </c>
      <c r="DU267" s="15">
        <f ca="1">_xll.DBRW($B$3,$Q$37,$Q$38,$Q$40,$Q$41,$Q$42,$P267,DU$2,DU$4,DU$3)</f>
        <v>0</v>
      </c>
      <c r="DV267" s="15">
        <f ca="1">_xll.DBRW($B$3,$Q$37,$Q$38,$Q$40,$Q$41,$Q$42,$P267,DV$2,DV$4,DV$3)</f>
        <v>2.7461349762205849</v>
      </c>
      <c r="DW267" s="15">
        <f ca="1">_xll.DBRW($B$3,$Q$37,$Q$38,$Q$40,$Q$41,$Q$42,$P267,DW$2,DW$4,DW$3)</f>
        <v>0</v>
      </c>
      <c r="DX267" s="15">
        <f ca="1">_xll.DBRW($B$3,$Q$37,$Q$38,$Q$40,$Q$41,$Q$42,$P267,DX$2,DX$4,DX$3)</f>
        <v>2126419</v>
      </c>
      <c r="DY267" s="15">
        <f t="shared" ca="1" si="403"/>
        <v>1.1554686344794989</v>
      </c>
      <c r="DZ267" s="15">
        <f t="shared" ca="1" si="404"/>
        <v>0.75017317869711653</v>
      </c>
      <c r="EA267" s="15">
        <f t="shared" ca="1" si="405"/>
        <v>2.8784798396928757</v>
      </c>
      <c r="EB267" s="15">
        <f t="shared" ca="1" si="406"/>
        <v>0</v>
      </c>
      <c r="EC267" s="15">
        <f t="shared" ca="1" si="407"/>
        <v>0</v>
      </c>
      <c r="ED267" s="15">
        <f t="shared" ca="1" si="408"/>
        <v>780619.40932884708</v>
      </c>
      <c r="EE267" s="15">
        <f t="shared" ca="1" si="409"/>
        <v>0</v>
      </c>
      <c r="EF267" s="15">
        <f t="shared" ca="1" si="410"/>
        <v>-757233.51183892472</v>
      </c>
      <c r="EG267" s="15">
        <f t="shared" ca="1" si="411"/>
        <v>23385.897489922354</v>
      </c>
      <c r="EH267" s="15">
        <f t="shared" ca="1" si="412"/>
        <v>-635029.96748992277</v>
      </c>
      <c r="EI267" s="15">
        <f t="shared" ca="1" si="413"/>
        <v>-611644.07000000041</v>
      </c>
      <c r="EJ267" s="16">
        <f ca="1">_xll.DBRW($B$3,$Q$37,$Q$38,$Q$40,$Q$41,$Q$42,$P267,EJ$2,EJ$4,EJ$3)</f>
        <v>0.12241245825600844</v>
      </c>
      <c r="EK267" s="16">
        <f ca="1">_xll.DBRW($B$3,$Q$37,$Q$38,$Q$40,$Q$41,$Q$42,$P267,EK$2,EK$4,EK$3)</f>
        <v>0.12355000341736913</v>
      </c>
      <c r="EL267" s="17">
        <f t="shared" ca="1" si="414"/>
        <v>0.11375451613606924</v>
      </c>
      <c r="EM267" s="14">
        <f t="shared" ca="1" si="415"/>
        <v>11259.281577197893</v>
      </c>
      <c r="EN267" s="15">
        <f ca="1">_xll.DBRW($B$3,$Q$37,$Q$38,$Q$40,$Q$41,$Q$42,$P267,EN$2,EN$4,EN$3)</f>
        <v>0.68852292635913304</v>
      </c>
      <c r="EO267" s="15">
        <f ca="1">_xll.DBRW($B$3,$Q$37,$Q$38,$Q$40,$Q$41,$Q$42,$P267,EO$2,EO$4,EO$3)</f>
        <v>1</v>
      </c>
      <c r="EP267" s="15">
        <f ca="1">_xll.DBRW($B$3,$Q$37,$Q$38,$Q$40,$Q$41,$Q$42,$P267,EP$2,EP$4,EP$3)</f>
        <v>5.6246148159134606</v>
      </c>
      <c r="EQ267" s="15">
        <f ca="1">_xll.DBRW($B$3,$Q$37,$Q$38,$Q$40,$Q$41,$Q$42,$P267,EQ$2,EQ$4,EQ$3)</f>
        <v>1759743</v>
      </c>
      <c r="ER267" s="15">
        <f ca="1">_xll.DBRW($B$3,$Q$37,$Q$38,$Q$40,$Q$41,$Q$42,$P267,ER$2,ER$4,ER$3)</f>
        <v>1759743</v>
      </c>
      <c r="ES267" s="15">
        <f ca="1">_xll.DBRW($B$3,$Q$37,$Q$38,$Q$40,$Q$41,$Q$42,$P267,ES$2,ES$4,ES$3)</f>
        <v>0.33928498569661014</v>
      </c>
      <c r="ET267" s="15">
        <f ca="1">_xll.DBRW($B$3,$Q$37,$Q$38,$Q$40,$Q$41,$Q$42,$P267,ET$2,ET$4,ET$3)</f>
        <v>1</v>
      </c>
      <c r="EU267" s="15">
        <f ca="1">_xll.DBRW($B$3,$Q$37,$Q$38,$Q$40,$Q$41,$Q$42,$P267,EU$2,EU$4,EU$3)</f>
        <v>2.7461349762205849</v>
      </c>
      <c r="EV267" s="15">
        <f ca="1">_xll.DBRW($B$3,$Q$37,$Q$38,$Q$40,$Q$41,$Q$42,$P267,EV$2,EV$4,EV$3)</f>
        <v>2126419</v>
      </c>
      <c r="EW267" s="15">
        <f ca="1">_xll.DBRW($B$3,$Q$37,$Q$38,$Q$40,$Q$41,$Q$42,$P267,EW$2,EW$4,EW$3)</f>
        <v>2126419</v>
      </c>
      <c r="EX267" s="15">
        <f t="shared" ca="1" si="416"/>
        <v>0.34923794066252289</v>
      </c>
      <c r="EY267" s="15">
        <f t="shared" ca="1" si="417"/>
        <v>0</v>
      </c>
      <c r="EZ267" s="15">
        <f t="shared" ca="1" si="418"/>
        <v>2.8784798396928757</v>
      </c>
      <c r="FA267" s="15">
        <f t="shared" ca="1" si="419"/>
        <v>-614569.02141529007</v>
      </c>
      <c r="FB267" s="15">
        <f t="shared" ca="1" si="420"/>
        <v>0</v>
      </c>
      <c r="FC267" s="15">
        <f t="shared" ca="1" si="421"/>
        <v>620066.19908135536</v>
      </c>
      <c r="FD267" s="15">
        <f t="shared" ca="1" si="422"/>
        <v>5762.1039111326099</v>
      </c>
      <c r="FE267" s="15">
        <f t="shared" ca="1" si="423"/>
        <v>0</v>
      </c>
      <c r="FF267" s="15">
        <f t="shared" ca="1" si="424"/>
        <v>11259.281577197893</v>
      </c>
      <c r="FG267" s="15">
        <f t="shared" ca="1" si="425"/>
        <v>-501420.64157719776</v>
      </c>
      <c r="FH267" s="15">
        <f t="shared" ca="1" si="426"/>
        <v>-490161.35999999987</v>
      </c>
      <c r="FI267" s="20"/>
      <c r="FJ267" s="85">
        <f t="shared" ca="1" si="427"/>
        <v>-3511709.8834176143</v>
      </c>
      <c r="FK267" s="21"/>
      <c r="FL267" s="22"/>
      <c r="FM267" s="104">
        <f ca="1">_xll.DBRW($B$3,$Q$37,$Q$38,$Q$40,$Q$41,$Q$42,$P267,FM$2,FM$4,FM$3)</f>
        <v>1251151.0400000005</v>
      </c>
      <c r="FN267" s="105">
        <f t="shared" ca="1" si="428"/>
        <v>0.12640600574069602</v>
      </c>
      <c r="FO267" s="104">
        <f ca="1">_xll.DBRW($B$3,$Q$37,$Q$38,$Q$40,$Q$41,$Q$42,$P267,FO$2,FO$4,FO$3)</f>
        <v>786659.20000000054</v>
      </c>
      <c r="FP267" s="105">
        <f t="shared" ca="1" si="429"/>
        <v>0.13471498354688893</v>
      </c>
      <c r="FQ267" s="86">
        <f t="shared" ca="1" si="430"/>
        <v>464491.83999999997</v>
      </c>
      <c r="FR267" s="103">
        <f t="shared" ca="1" si="431"/>
        <v>-0.83089778061929132</v>
      </c>
      <c r="FS267" s="23"/>
      <c r="FU267" s="37"/>
      <c r="FV267" s="37"/>
      <c r="FW267" s="37"/>
      <c r="FX267" s="37"/>
      <c r="FY267" s="37"/>
      <c r="FZ267" s="37"/>
      <c r="GA267" s="37"/>
      <c r="GB267" s="37"/>
      <c r="GC267" s="37"/>
      <c r="GD267" s="37"/>
      <c r="GE267" s="37"/>
      <c r="GF267" s="37"/>
      <c r="GG267" s="37"/>
    </row>
    <row r="268" spans="1:189" ht="15" customHeight="1" x14ac:dyDescent="0.25">
      <c r="A268">
        <f t="shared" ca="1" si="353"/>
        <v>1</v>
      </c>
      <c r="C268" s="30"/>
      <c r="D268" s="30"/>
      <c r="E268" s="30">
        <f t="shared" ca="1" si="352"/>
        <v>0</v>
      </c>
      <c r="F268" s="30"/>
      <c r="G268" s="30"/>
      <c r="H268" s="30"/>
      <c r="I268" s="30">
        <f t="shared" ca="1" si="351"/>
        <v>0</v>
      </c>
      <c r="J268" s="30">
        <f t="shared" ca="1" si="354"/>
        <v>0</v>
      </c>
      <c r="K268" s="4"/>
      <c r="L268" s="9"/>
      <c r="M268" s="10"/>
      <c r="N268" s="9"/>
      <c r="O268" s="11"/>
      <c r="P268" s="130" t="s">
        <v>198</v>
      </c>
      <c r="Q268" s="130"/>
      <c r="R268" s="12"/>
      <c r="S268" s="13"/>
      <c r="T268" s="84">
        <f ca="1">_xll.DBRW($B$3,$Q$37,$Q$38,$Q$40,$Q$41,$Q$42,$P268,T$2,T$4,T$3)</f>
        <v>8678426.9800000004</v>
      </c>
      <c r="U268" s="84">
        <f ca="1">_xll.DBRW($B$3,$Q$37,$Q$38,$Q$40,$Q$41,$Q$42,$P268,U$2,U$4,U$3)</f>
        <v>4603239.8</v>
      </c>
      <c r="V268" s="85">
        <f t="shared" ca="1" si="355"/>
        <v>4075187.1800000006</v>
      </c>
      <c r="W268" s="106">
        <f t="shared" ca="1" si="356"/>
        <v>0.88528674521800943</v>
      </c>
      <c r="X268" s="15">
        <f ca="1">_xll.DBRW($B$3,$Q$37,$Q$38,$Q$40,$Q$41,$Q$42,$P268,X$2,X$4,X$3)</f>
        <v>-5704119.6799999997</v>
      </c>
      <c r="Y268" s="15">
        <f ca="1">_xll.DBRW($B$3,$Q$37,$Q$38,$Q$40,$Q$41,$Q$42,$P268,Y$2,Y$4,Y$3)</f>
        <v>-933481.54</v>
      </c>
      <c r="Z268" s="15">
        <f ca="1">_xll.DBRW($B$3,$Q$37,$Q$38,$Q$40,$Q$41,$Q$42,$P268,Z$2,Z$4,Z$3)</f>
        <v>-674252.24</v>
      </c>
      <c r="AA268" s="15">
        <f ca="1">_xll.DBRW($B$3,$Q$37,$Q$38,$Q$40,$Q$41,$Q$42,$P268,AA$2,AA$4,AA$3)</f>
        <v>-145618.34999999998</v>
      </c>
      <c r="AB268" s="15">
        <f ca="1">_xll.DBRW($B$3,$Q$37,$Q$38,$Q$40,$Q$41,$Q$42,$P268,AB$2,AB$4,AB$3)</f>
        <v>-1583832.4400000002</v>
      </c>
      <c r="AC268" s="15">
        <f ca="1">_xll.DBRW($B$3,$Q$37,$Q$38,$Q$40,$Q$41,$Q$42,$P268,AC$2,AC$4,AC$3)</f>
        <v>-2840276.5400000005</v>
      </c>
      <c r="AD268" s="15">
        <f ca="1">_xll.DBRW($B$3,$Q$37,$Q$38,$Q$40,$Q$41,$Q$42,$P268,AD$2,AD$4,AD$3)</f>
        <v>-469902.85000000009</v>
      </c>
      <c r="AE268" s="15">
        <f ca="1">_xll.DBRW($B$3,$Q$37,$Q$38,$Q$40,$Q$41,$Q$42,$P268,AE$2,AE$4,AE$3)</f>
        <v>-363356.49999999994</v>
      </c>
      <c r="AF268" s="15">
        <f ca="1">_xll.DBRW($B$3,$Q$37,$Q$38,$Q$40,$Q$41,$Q$42,$P268,AF$2,AF$4,AF$3)</f>
        <v>-87442.5</v>
      </c>
      <c r="AG268" s="15">
        <f ca="1">_xll.DBRW($B$3,$Q$37,$Q$38,$Q$40,$Q$41,$Q$42,$P268,AG$2,AG$4,AG$3)</f>
        <v>-779119.95</v>
      </c>
      <c r="AH268" s="15">
        <f t="shared" ca="1" si="357"/>
        <v>-2863843.1399999992</v>
      </c>
      <c r="AI268" s="15">
        <f t="shared" ca="1" si="358"/>
        <v>-463578.68999999994</v>
      </c>
      <c r="AJ268" s="15">
        <f t="shared" ca="1" si="359"/>
        <v>-310895.74000000005</v>
      </c>
      <c r="AK268" s="15">
        <f t="shared" ca="1" si="360"/>
        <v>-58175.849999999977</v>
      </c>
      <c r="AL268" s="15">
        <f t="shared" ca="1" si="361"/>
        <v>-804712.49000000022</v>
      </c>
      <c r="AM268" s="20"/>
      <c r="AN268" s="16">
        <f ca="1">_xll.DBRW($B$3,$Q$37,$Q$38,$Q$40,$Q$41,$Q$42,$P268,AN$2,AN$4,AN$3)</f>
        <v>0.65727575897631152</v>
      </c>
      <c r="AO268" s="16">
        <f ca="1">_xll.DBRW($B$3,$Q$37,$Q$38,$Q$40,$Q$41,$Q$42,$P268,AO$2,AO$4,AO$3)</f>
        <v>0.61701685408611573</v>
      </c>
      <c r="AP268" s="17">
        <f t="shared" ca="1" si="362"/>
        <v>-4.025890489019579</v>
      </c>
      <c r="AQ268" s="14">
        <f t="shared" ca="1" si="363"/>
        <v>-349383.96638432937</v>
      </c>
      <c r="AR268" s="18">
        <f ca="1">_xll.DBRW($B$3,$Q$37,$Q$38,$Q$40,$Q$41,$Q$42,$P268,AR$2,AR$4,AR$3)</f>
        <v>56267.121964967657</v>
      </c>
      <c r="AS268" s="19">
        <f ca="1">_xll.DBRW($B$3,$Q$37,$Q$38,$Q$40,$Q$41,$Q$42,$P268,AS$2,AS$4,AS$3)</f>
        <v>1.7031380239490058E-4</v>
      </c>
      <c r="AT268" s="18">
        <f ca="1">_xll.DBRW($B$3,$Q$37,$Q$38,$Q$40,$Q$41,$Q$42,$P268,AT$2,AT$4,AT$3)</f>
        <v>14.579980108496059</v>
      </c>
      <c r="AU268" s="15">
        <f ca="1">_xll.DBRW($B$3,$Q$37,$Q$38,$Q$40,$Q$41,$Q$42,$P268,AU$2,AU$4,AU$3)</f>
        <v>101.37571428571428</v>
      </c>
      <c r="AV268" s="15">
        <f ca="1">_xll.DBRW($B$3,$Q$37,$Q$38,$Q$40,$Q$41,$Q$42,$P268,AV$2,AV$4,AV$3)</f>
        <v>595229</v>
      </c>
      <c r="AW268" s="18">
        <f ca="1">_xll.DBRW($B$3,$Q$37,$Q$38,$Q$40,$Q$41,$Q$42,$P268,AW$2,AW$4,AW$3)</f>
        <v>0</v>
      </c>
      <c r="AX268" s="19">
        <f ca="1">_xll.DBRW($B$3,$Q$37,$Q$38,$Q$40,$Q$41,$Q$42,$P268,AX$2,AX$4,AX$3)</f>
        <v>0</v>
      </c>
      <c r="AY268" s="18">
        <f ca="1">_xll.DBRW($B$3,$Q$37,$Q$38,$Q$40,$Q$41,$Q$42,$P268,AY$2,AY$4,AY$3)</f>
        <v>7.5377560828635097</v>
      </c>
      <c r="AZ268" s="15">
        <f ca="1">_xll.DBRW($B$3,$Q$37,$Q$38,$Q$40,$Q$41,$Q$42,$P268,AZ$2,AZ$4,AZ$3)</f>
        <v>0</v>
      </c>
      <c r="BA268" s="15">
        <f ca="1">_xll.DBRW($B$3,$Q$37,$Q$38,$Q$40,$Q$41,$Q$42,$P268,BA$2,BA$4,BA$3)</f>
        <v>610691</v>
      </c>
      <c r="BB268" s="18">
        <f t="shared" ca="1" si="364"/>
        <v>56267.121964967657</v>
      </c>
      <c r="BC268" s="18">
        <f t="shared" ca="1" si="365"/>
        <v>1.7031380239490058E-4</v>
      </c>
      <c r="BD268" s="18">
        <f t="shared" ca="1" si="366"/>
        <v>7.0422240256325495</v>
      </c>
      <c r="BE268" s="15">
        <f t="shared" ca="1" si="367"/>
        <v>0</v>
      </c>
      <c r="BF268" s="15">
        <f t="shared" ca="1" si="368"/>
        <v>0</v>
      </c>
      <c r="BG268" s="15">
        <f t="shared" ca="1" si="369"/>
        <v>2755126.43753003</v>
      </c>
      <c r="BH268" s="15">
        <f t="shared" ca="1" si="370"/>
        <v>0</v>
      </c>
      <c r="BI268" s="15">
        <f t="shared" ca="1" si="371"/>
        <v>-3104510.4039143594</v>
      </c>
      <c r="BJ268" s="15">
        <f t="shared" ca="1" si="372"/>
        <v>-349383.96638432937</v>
      </c>
      <c r="BK268" s="15">
        <f t="shared" ca="1" si="373"/>
        <v>-2514459.1736156698</v>
      </c>
      <c r="BL268" s="15">
        <f t="shared" ca="1" si="374"/>
        <v>-2863843.1399999992</v>
      </c>
      <c r="BM268" s="16">
        <f ca="1">_xll.DBRW($B$3,$Q$37,$Q$38,$Q$40,$Q$41,$Q$42,$P268,BM$2,BM$4,BM$3)</f>
        <v>0.10756344924619046</v>
      </c>
      <c r="BN268" s="16">
        <f ca="1">_xll.DBRW($B$3,$Q$37,$Q$38,$Q$40,$Q$41,$Q$42,$P268,BN$2,BN$4,BN$3)</f>
        <v>0.10208089745835099</v>
      </c>
      <c r="BO268" s="17">
        <f t="shared" ca="1" si="375"/>
        <v>-0.54825517878394758</v>
      </c>
      <c r="BP268" s="14">
        <f t="shared" ca="1" si="376"/>
        <v>-47579.925354833365</v>
      </c>
      <c r="BQ268" s="15">
        <f ca="1">_xll.DBRW($B$3,$Q$37,$Q$38,$Q$40,$Q$41,$Q$42,$P268,BQ$2,BQ$4,BQ$3)</f>
        <v>1.5682729504106823</v>
      </c>
      <c r="BR268" s="15">
        <f ca="1">_xll.DBRW($B$3,$Q$37,$Q$38,$Q$40,$Q$41,$Q$42,$P268,BR$2,BR$4,BR$3)</f>
        <v>1</v>
      </c>
      <c r="BS268" s="15">
        <f ca="1">_xll.DBRW($B$3,$Q$37,$Q$38,$Q$40,$Q$41,$Q$42,$P268,BS$2,BS$4,BS$3)</f>
        <v>14.579980108496059</v>
      </c>
      <c r="BT268" s="15">
        <f ca="1">_xll.DBRW($B$3,$Q$37,$Q$38,$Q$40,$Q$41,$Q$42,$P268,BT$2,BT$4,BT$3)</f>
        <v>595229</v>
      </c>
      <c r="BU268" s="15">
        <f ca="1">_xll.DBRW($B$3,$Q$37,$Q$38,$Q$40,$Q$41,$Q$42,$P268,BU$2,BU$4,BU$3)</f>
        <v>595229</v>
      </c>
      <c r="BV268" s="15">
        <f ca="1">_xll.DBRW($B$3,$Q$37,$Q$38,$Q$40,$Q$41,$Q$42,$P268,BV$2,BV$4,BV$3)</f>
        <v>0.76946090576085135</v>
      </c>
      <c r="BW268" s="15">
        <f ca="1">_xll.DBRW($B$3,$Q$37,$Q$38,$Q$40,$Q$41,$Q$42,$P268,BW$2,BW$4,BW$3)</f>
        <v>1</v>
      </c>
      <c r="BX268" s="15">
        <f ca="1">_xll.DBRW($B$3,$Q$37,$Q$38,$Q$40,$Q$41,$Q$42,$P268,BX$2,BX$4,BX$3)</f>
        <v>7.5377560828635097</v>
      </c>
      <c r="BY268" s="15">
        <f ca="1">_xll.DBRW($B$3,$Q$37,$Q$38,$Q$40,$Q$41,$Q$42,$P268,BY$2,BY$4,BY$3)</f>
        <v>610691</v>
      </c>
      <c r="BZ268" s="15">
        <f ca="1">_xll.DBRW($B$3,$Q$37,$Q$38,$Q$40,$Q$41,$Q$42,$P268,BZ$2,BZ$4,BZ$3)</f>
        <v>610691</v>
      </c>
      <c r="CA268" s="15">
        <f t="shared" ca="1" si="377"/>
        <v>0.79881204464983091</v>
      </c>
      <c r="CB268" s="15">
        <f t="shared" ca="1" si="378"/>
        <v>0</v>
      </c>
      <c r="CC268" s="15">
        <f t="shared" ca="1" si="379"/>
        <v>7.0422240256325495</v>
      </c>
      <c r="CD268" s="15">
        <f t="shared" ca="1" si="380"/>
        <v>-475476.09452487418</v>
      </c>
      <c r="CE268" s="15">
        <f t="shared" ca="1" si="381"/>
        <v>0</v>
      </c>
      <c r="CF268" s="15">
        <f t="shared" ca="1" si="382"/>
        <v>450877.57867665327</v>
      </c>
      <c r="CG268" s="15">
        <f t="shared" ca="1" si="383"/>
        <v>-22981.409506612457</v>
      </c>
      <c r="CH268" s="15">
        <f t="shared" ca="1" si="384"/>
        <v>0</v>
      </c>
      <c r="CI268" s="15">
        <f t="shared" ca="1" si="385"/>
        <v>-47579.925354833365</v>
      </c>
      <c r="CJ268" s="15">
        <f t="shared" ca="1" si="386"/>
        <v>-415998.76464516658</v>
      </c>
      <c r="CK268" s="15">
        <f t="shared" ca="1" si="387"/>
        <v>-463578.68999999994</v>
      </c>
      <c r="CL268" s="16">
        <f ca="1">_xll.DBRW($B$3,$Q$37,$Q$38,$Q$40,$Q$41,$Q$42,$P268,CL$2,CL$4,CL$3)</f>
        <v>7.7692909274210423E-2</v>
      </c>
      <c r="CM268" s="16">
        <f ca="1">_xll.DBRW($B$3,$Q$37,$Q$38,$Q$40,$Q$41,$Q$42,$P268,CM$2,CM$4,CM$3)</f>
        <v>7.8934949250308431E-2</v>
      </c>
      <c r="CN268" s="17">
        <f t="shared" ca="1" si="388"/>
        <v>0.12420399760980083</v>
      </c>
      <c r="CO268" s="14">
        <f t="shared" ca="1" si="389"/>
        <v>10778.95323880756</v>
      </c>
      <c r="CP268" s="15">
        <f ca="1">_xll.DBRW($B$3,$Q$37,$Q$38,$Q$40,$Q$41,$Q$42,$P268,CP$2,CP$4,CP$3)</f>
        <v>2.3944891950920679</v>
      </c>
      <c r="CQ268" s="15">
        <f ca="1">_xll.DBRW($B$3,$Q$37,$Q$38,$Q$40,$Q$41,$Q$42,$P268,CQ$2,CQ$4,CQ$3)</f>
        <v>0.47307002851003566</v>
      </c>
      <c r="CR268" s="15">
        <f ca="1">_xll.DBRW($B$3,$Q$37,$Q$38,$Q$40,$Q$41,$Q$42,$P268,CR$2,CR$4,CR$3)</f>
        <v>14.579980108496059</v>
      </c>
      <c r="CS268" s="15">
        <f ca="1">_xll.DBRW($B$3,$Q$37,$Q$38,$Q$40,$Q$41,$Q$42,$P268,CS$2,CS$4,CS$3)</f>
        <v>281585</v>
      </c>
      <c r="CT268" s="15">
        <f ca="1">_xll.DBRW($B$3,$Q$37,$Q$38,$Q$40,$Q$41,$Q$42,$P268,CT$2,CT$4,CT$3)</f>
        <v>595229</v>
      </c>
      <c r="CU268" s="15">
        <f ca="1">_xll.DBRW($B$3,$Q$37,$Q$38,$Q$40,$Q$41,$Q$42,$P268,CU$2,CU$4,CU$3)</f>
        <v>1.5995478997367516</v>
      </c>
      <c r="CV268" s="15">
        <f ca="1">_xll.DBRW($B$3,$Q$37,$Q$38,$Q$40,$Q$41,$Q$42,$P268,CV$2,CV$4,CV$3)</f>
        <v>0.37197535251051678</v>
      </c>
      <c r="CW268" s="15">
        <f ca="1">_xll.DBRW($B$3,$Q$37,$Q$38,$Q$40,$Q$41,$Q$42,$P268,CW$2,CW$4,CW$3)</f>
        <v>7.5377560828635097</v>
      </c>
      <c r="CX268" s="15">
        <f ca="1">_xll.DBRW($B$3,$Q$37,$Q$38,$Q$40,$Q$41,$Q$42,$P268,CX$2,CX$4,CX$3)</f>
        <v>227162</v>
      </c>
      <c r="CY268" s="15">
        <f ca="1">_xll.DBRW($B$3,$Q$37,$Q$38,$Q$40,$Q$41,$Q$42,$P268,CY$2,CY$4,CY$3)</f>
        <v>610691</v>
      </c>
      <c r="CZ268" s="15">
        <f t="shared" ca="1" si="390"/>
        <v>0.79494129535531632</v>
      </c>
      <c r="DA268" s="15">
        <f t="shared" ca="1" si="391"/>
        <v>0.10109467599951888</v>
      </c>
      <c r="DB268" s="15">
        <f t="shared" ca="1" si="392"/>
        <v>7.0422240256325495</v>
      </c>
      <c r="DC268" s="15">
        <f t="shared" ca="1" si="393"/>
        <v>-223843.54465262673</v>
      </c>
      <c r="DD268" s="15">
        <f t="shared" ca="1" si="394"/>
        <v>-183246.85032141392</v>
      </c>
      <c r="DE268" s="15">
        <f t="shared" ca="1" si="395"/>
        <v>325668.16199547955</v>
      </c>
      <c r="DF268" s="15">
        <f t="shared" ca="1" si="396"/>
        <v>92201.186217368668</v>
      </c>
      <c r="DG268" s="15">
        <f t="shared" ca="1" si="397"/>
        <v>0</v>
      </c>
      <c r="DH268" s="15">
        <f t="shared" ca="1" si="398"/>
        <v>10778.953238807531</v>
      </c>
      <c r="DI268" s="15">
        <f t="shared" ca="1" si="399"/>
        <v>-321674.69323880761</v>
      </c>
      <c r="DJ268" s="15">
        <f t="shared" ca="1" si="400"/>
        <v>-310895.74000000011</v>
      </c>
      <c r="DK268" s="16">
        <f ca="1">_xll.DBRW($B$3,$Q$37,$Q$38,$Q$40,$Q$41,$Q$42,$P268,DK$2,DK$4,DK$3)</f>
        <v>1.6779348415972957E-2</v>
      </c>
      <c r="DL268" s="16">
        <f ca="1">_xll.DBRW($B$3,$Q$37,$Q$38,$Q$40,$Q$41,$Q$42,$P268,DL$2,DL$4,DL$3)</f>
        <v>1.8995860263460531E-2</v>
      </c>
      <c r="DM268" s="17">
        <f t="shared" ca="1" si="401"/>
        <v>0.22165118474875739</v>
      </c>
      <c r="DN268" s="14">
        <f t="shared" ca="1" si="402"/>
        <v>19235.836218725817</v>
      </c>
      <c r="DO268" s="15">
        <f ca="1">_xll.DBRW($B$3,$Q$37,$Q$38,$Q$40,$Q$41,$Q$42,$P268,DO$2,DO$4,DO$3)</f>
        <v>0.23596210498342313</v>
      </c>
      <c r="DP268" s="15">
        <f ca="1">_xll.DBRW($B$3,$Q$37,$Q$38,$Q$40,$Q$41,$Q$42,$P268,DP$2,DP$4,DP$3)</f>
        <v>1.0367875221133378</v>
      </c>
      <c r="DQ268" s="15">
        <f ca="1">_xll.DBRW($B$3,$Q$37,$Q$38,$Q$40,$Q$41,$Q$42,$P268,DQ$2,DQ$4,DQ$3)</f>
        <v>14.579980108496059</v>
      </c>
      <c r="DR268" s="15">
        <f ca="1">_xll.DBRW($B$3,$Q$37,$Q$38,$Q$40,$Q$41,$Q$42,$P268,DR$2,DR$4,DR$3)</f>
        <v>617126</v>
      </c>
      <c r="DS268" s="15">
        <f ca="1">_xll.DBRW($B$3,$Q$37,$Q$38,$Q$40,$Q$41,$Q$42,$P268,DS$2,DS$4,DS$3)</f>
        <v>595229</v>
      </c>
      <c r="DT268" s="15">
        <f ca="1">_xll.DBRW($B$3,$Q$37,$Q$38,$Q$40,$Q$41,$Q$42,$P268,DT$2,DT$4,DT$3)</f>
        <v>0</v>
      </c>
      <c r="DU268" s="15">
        <f ca="1">_xll.DBRW($B$3,$Q$37,$Q$38,$Q$40,$Q$41,$Q$42,$P268,DU$2,DU$4,DU$3)</f>
        <v>0</v>
      </c>
      <c r="DV268" s="15">
        <f ca="1">_xll.DBRW($B$3,$Q$37,$Q$38,$Q$40,$Q$41,$Q$42,$P268,DV$2,DV$4,DV$3)</f>
        <v>7.5377560828635097</v>
      </c>
      <c r="DW268" s="15">
        <f ca="1">_xll.DBRW($B$3,$Q$37,$Q$38,$Q$40,$Q$41,$Q$42,$P268,DW$2,DW$4,DW$3)</f>
        <v>0</v>
      </c>
      <c r="DX268" s="15">
        <f ca="1">_xll.DBRW($B$3,$Q$37,$Q$38,$Q$40,$Q$41,$Q$42,$P268,DX$2,DX$4,DX$3)</f>
        <v>610691</v>
      </c>
      <c r="DY268" s="15">
        <f t="shared" ca="1" si="403"/>
        <v>0.23596210498342313</v>
      </c>
      <c r="DZ268" s="15">
        <f t="shared" ca="1" si="404"/>
        <v>1.0367875221133378</v>
      </c>
      <c r="EA268" s="15">
        <f t="shared" ca="1" si="405"/>
        <v>7.0422240256325495</v>
      </c>
      <c r="EB268" s="15">
        <f t="shared" ca="1" si="406"/>
        <v>0</v>
      </c>
      <c r="EC268" s="15">
        <f t="shared" ca="1" si="407"/>
        <v>0</v>
      </c>
      <c r="ED268" s="15">
        <f t="shared" ca="1" si="408"/>
        <v>70334.598217003222</v>
      </c>
      <c r="EE268" s="15">
        <f t="shared" ca="1" si="409"/>
        <v>0</v>
      </c>
      <c r="EF268" s="15">
        <f t="shared" ca="1" si="410"/>
        <v>-51098.761998277405</v>
      </c>
      <c r="EG268" s="15">
        <f t="shared" ca="1" si="411"/>
        <v>19235.836218725817</v>
      </c>
      <c r="EH268" s="15">
        <f t="shared" ca="1" si="412"/>
        <v>-77411.686218725794</v>
      </c>
      <c r="EI268" s="15">
        <f t="shared" ca="1" si="413"/>
        <v>-58175.849999999977</v>
      </c>
      <c r="EJ268" s="16">
        <f ca="1">_xll.DBRW($B$3,$Q$37,$Q$38,$Q$40,$Q$41,$Q$42,$P268,EJ$2,EJ$4,EJ$3)</f>
        <v>0.18250224881191546</v>
      </c>
      <c r="EK268" s="16">
        <f ca="1">_xll.DBRW($B$3,$Q$37,$Q$38,$Q$40,$Q$41,$Q$42,$P268,EK$2,EK$4,EK$3)</f>
        <v>0.16925469535608378</v>
      </c>
      <c r="EL268" s="17">
        <f t="shared" ca="1" si="414"/>
        <v>-1.3247553455831673</v>
      </c>
      <c r="EM268" s="14">
        <f t="shared" ca="1" si="415"/>
        <v>-114967.92533008207</v>
      </c>
      <c r="EN268" s="15">
        <f ca="1">_xll.DBRW($B$3,$Q$37,$Q$38,$Q$40,$Q$41,$Q$42,$P268,EN$2,EN$4,EN$3)</f>
        <v>2.6608791574335258</v>
      </c>
      <c r="EO268" s="15">
        <f ca="1">_xll.DBRW($B$3,$Q$37,$Q$38,$Q$40,$Q$41,$Q$42,$P268,EO$2,EO$4,EO$3)</f>
        <v>1</v>
      </c>
      <c r="EP268" s="15">
        <f ca="1">_xll.DBRW($B$3,$Q$37,$Q$38,$Q$40,$Q$41,$Q$42,$P268,EP$2,EP$4,EP$3)</f>
        <v>14.579980108496059</v>
      </c>
      <c r="EQ268" s="15">
        <f ca="1">_xll.DBRW($B$3,$Q$37,$Q$38,$Q$40,$Q$41,$Q$42,$P268,EQ$2,EQ$4,EQ$3)</f>
        <v>595229</v>
      </c>
      <c r="ER268" s="15">
        <f ca="1">_xll.DBRW($B$3,$Q$37,$Q$38,$Q$40,$Q$41,$Q$42,$P268,ER$2,ER$4,ER$3)</f>
        <v>595229</v>
      </c>
      <c r="ES268" s="15">
        <f ca="1">_xll.DBRW($B$3,$Q$37,$Q$38,$Q$40,$Q$41,$Q$42,$P268,ES$2,ES$4,ES$3)</f>
        <v>1.2758006094735308</v>
      </c>
      <c r="ET268" s="15">
        <f ca="1">_xll.DBRW($B$3,$Q$37,$Q$38,$Q$40,$Q$41,$Q$42,$P268,ET$2,ET$4,ET$3)</f>
        <v>1</v>
      </c>
      <c r="EU268" s="15">
        <f ca="1">_xll.DBRW($B$3,$Q$37,$Q$38,$Q$40,$Q$41,$Q$42,$P268,EU$2,EU$4,EU$3)</f>
        <v>7.5377560828635097</v>
      </c>
      <c r="EV268" s="15">
        <f ca="1">_xll.DBRW($B$3,$Q$37,$Q$38,$Q$40,$Q$41,$Q$42,$P268,EV$2,EV$4,EV$3)</f>
        <v>610691</v>
      </c>
      <c r="EW268" s="15">
        <f ca="1">_xll.DBRW($B$3,$Q$37,$Q$38,$Q$40,$Q$41,$Q$42,$P268,EW$2,EW$4,EW$3)</f>
        <v>610691</v>
      </c>
      <c r="EX268" s="15">
        <f t="shared" ca="1" si="416"/>
        <v>1.385078547959995</v>
      </c>
      <c r="EY268" s="15">
        <f t="shared" ca="1" si="417"/>
        <v>0</v>
      </c>
      <c r="EZ268" s="15">
        <f t="shared" ca="1" si="418"/>
        <v>7.0422240256325495</v>
      </c>
      <c r="FA268" s="15">
        <f t="shared" ca="1" si="419"/>
        <v>-824438.9190236798</v>
      </c>
      <c r="FB268" s="15">
        <f t="shared" ca="1" si="420"/>
        <v>0</v>
      </c>
      <c r="FC268" s="15">
        <f t="shared" ca="1" si="421"/>
        <v>765001.23995674925</v>
      </c>
      <c r="FD268" s="15">
        <f t="shared" ca="1" si="422"/>
        <v>-55530.246263151523</v>
      </c>
      <c r="FE268" s="15">
        <f t="shared" ca="1" si="423"/>
        <v>0</v>
      </c>
      <c r="FF268" s="15">
        <f t="shared" ca="1" si="424"/>
        <v>-114967.92533008207</v>
      </c>
      <c r="FG268" s="15">
        <f t="shared" ca="1" si="425"/>
        <v>-689744.56466991815</v>
      </c>
      <c r="FH268" s="15">
        <f t="shared" ca="1" si="426"/>
        <v>-804712.49000000022</v>
      </c>
      <c r="FI268" s="20"/>
      <c r="FJ268" s="85">
        <f t="shared" ca="1" si="427"/>
        <v>-4019288.8823882886</v>
      </c>
      <c r="FK268" s="21"/>
      <c r="FL268" s="22"/>
      <c r="FM268" s="104">
        <f ca="1">_xll.DBRW($B$3,$Q$37,$Q$38,$Q$40,$Q$41,$Q$42,$P268,FM$2,FM$4,FM$3)</f>
        <v>-362877.27000000083</v>
      </c>
      <c r="FN268" s="105">
        <f t="shared" ca="1" si="428"/>
        <v>-4.1813714724601027E-2</v>
      </c>
      <c r="FO268" s="104">
        <f ca="1">_xll.DBRW($B$3,$Q$37,$Q$38,$Q$40,$Q$41,$Q$42,$P268,FO$2,FO$4,FO$3)</f>
        <v>63141.459999999759</v>
      </c>
      <c r="FP268" s="105">
        <f t="shared" ca="1" si="429"/>
        <v>1.3716743585680626E-2</v>
      </c>
      <c r="FQ268" s="86">
        <f t="shared" ca="1" si="430"/>
        <v>-426018.73000000056</v>
      </c>
      <c r="FR268" s="103">
        <f t="shared" ca="1" si="431"/>
        <v>-5.5530458310281654</v>
      </c>
      <c r="FS268" s="23"/>
      <c r="FU268" s="37"/>
      <c r="FV268" s="37"/>
      <c r="FW268" s="37"/>
      <c r="FX268" s="37"/>
      <c r="FY268" s="37"/>
      <c r="FZ268" s="37"/>
      <c r="GA268" s="37"/>
      <c r="GB268" s="37"/>
      <c r="GC268" s="37"/>
      <c r="GD268" s="37"/>
      <c r="GE268" s="37"/>
      <c r="GF268" s="37"/>
      <c r="GG268" s="37"/>
    </row>
    <row r="269" spans="1:189" ht="15" customHeight="1" x14ac:dyDescent="0.25">
      <c r="A269">
        <f t="shared" ca="1" si="353"/>
        <v>1</v>
      </c>
      <c r="C269" s="30"/>
      <c r="D269" s="30"/>
      <c r="E269" s="30">
        <f t="shared" ca="1" si="352"/>
        <v>0</v>
      </c>
      <c r="F269" s="30"/>
      <c r="G269" s="30"/>
      <c r="H269" s="30"/>
      <c r="I269" s="30">
        <f t="shared" ca="1" si="351"/>
        <v>0</v>
      </c>
      <c r="J269" s="30">
        <f t="shared" ca="1" si="354"/>
        <v>0</v>
      </c>
      <c r="K269" s="4"/>
      <c r="L269" s="9"/>
      <c r="M269" s="10"/>
      <c r="N269" s="9"/>
      <c r="O269" s="11"/>
      <c r="P269" s="130" t="s">
        <v>168</v>
      </c>
      <c r="Q269" s="130"/>
      <c r="R269" s="12"/>
      <c r="S269" s="13"/>
      <c r="T269" s="84">
        <f ca="1">_xll.DBRW($B$3,$Q$37,$Q$38,$Q$40,$Q$41,$Q$42,$P269,T$2,T$4,T$3)</f>
        <v>10899806.369999997</v>
      </c>
      <c r="U269" s="84">
        <f ca="1">_xll.DBRW($B$3,$Q$37,$Q$38,$Q$40,$Q$41,$Q$42,$P269,U$2,U$4,U$3)</f>
        <v>6605923.7700000005</v>
      </c>
      <c r="V269" s="85">
        <f t="shared" ca="1" si="355"/>
        <v>4293882.5999999968</v>
      </c>
      <c r="W269" s="106">
        <f t="shared" ca="1" si="356"/>
        <v>0.65000486676823954</v>
      </c>
      <c r="X269" s="15">
        <f ca="1">_xll.DBRW($B$3,$Q$37,$Q$38,$Q$40,$Q$41,$Q$42,$P269,X$2,X$4,X$3)</f>
        <v>-5464834.8499999996</v>
      </c>
      <c r="Y269" s="15">
        <f ca="1">_xll.DBRW($B$3,$Q$37,$Q$38,$Q$40,$Q$41,$Q$42,$P269,Y$2,Y$4,Y$3)</f>
        <v>-1033271.6699999998</v>
      </c>
      <c r="Z269" s="15">
        <f ca="1">_xll.DBRW($B$3,$Q$37,$Q$38,$Q$40,$Q$41,$Q$42,$P269,Z$2,Z$4,Z$3)</f>
        <v>-1435090.66</v>
      </c>
      <c r="AA269" s="15">
        <f ca="1">_xll.DBRW($B$3,$Q$37,$Q$38,$Q$40,$Q$41,$Q$42,$P269,AA$2,AA$4,AA$3)</f>
        <v>-1664830.96</v>
      </c>
      <c r="AB269" s="15">
        <f ca="1">_xll.DBRW($B$3,$Q$37,$Q$38,$Q$40,$Q$41,$Q$42,$P269,AB$2,AB$4,AB$3)</f>
        <v>-1803823.85</v>
      </c>
      <c r="AC269" s="15">
        <f ca="1">_xll.DBRW($B$3,$Q$37,$Q$38,$Q$40,$Q$41,$Q$42,$P269,AC$2,AC$4,AC$3)</f>
        <v>-2955454.6100000003</v>
      </c>
      <c r="AD269" s="15">
        <f ca="1">_xll.DBRW($B$3,$Q$37,$Q$38,$Q$40,$Q$41,$Q$42,$P269,AD$2,AD$4,AD$3)</f>
        <v>-543827.46</v>
      </c>
      <c r="AE269" s="15">
        <f ca="1">_xll.DBRW($B$3,$Q$37,$Q$38,$Q$40,$Q$41,$Q$42,$P269,AE$2,AE$4,AE$3)</f>
        <v>-956235.7899999998</v>
      </c>
      <c r="AF269" s="15">
        <f ca="1">_xll.DBRW($B$3,$Q$37,$Q$38,$Q$40,$Q$41,$Q$42,$P269,AF$2,AF$4,AF$3)</f>
        <v>-957035.23</v>
      </c>
      <c r="AG269" s="15">
        <f ca="1">_xll.DBRW($B$3,$Q$37,$Q$38,$Q$40,$Q$41,$Q$42,$P269,AG$2,AG$4,AG$3)</f>
        <v>-1012405.79</v>
      </c>
      <c r="AH269" s="15">
        <f t="shared" ca="1" si="357"/>
        <v>-2509380.2399999993</v>
      </c>
      <c r="AI269" s="15">
        <f t="shared" ca="1" si="358"/>
        <v>-489444.20999999985</v>
      </c>
      <c r="AJ269" s="15">
        <f t="shared" ca="1" si="359"/>
        <v>-478854.87000000011</v>
      </c>
      <c r="AK269" s="15">
        <f t="shared" ca="1" si="360"/>
        <v>-707795.73</v>
      </c>
      <c r="AL269" s="15">
        <f t="shared" ca="1" si="361"/>
        <v>-791418.06</v>
      </c>
      <c r="AM269" s="20"/>
      <c r="AN269" s="16">
        <f ca="1">_xll.DBRW($B$3,$Q$37,$Q$38,$Q$40,$Q$41,$Q$42,$P269,AN$2,AN$4,AN$3)</f>
        <v>0.50136990185817409</v>
      </c>
      <c r="AO269" s="16">
        <f ca="1">_xll.DBRW($B$3,$Q$37,$Q$38,$Q$40,$Q$41,$Q$42,$P269,AO$2,AO$4,AO$3)</f>
        <v>0.44739459807602355</v>
      </c>
      <c r="AP269" s="17">
        <f t="shared" ca="1" si="362"/>
        <v>-5.3975303782150537</v>
      </c>
      <c r="AQ269" s="14">
        <f t="shared" ca="1" si="363"/>
        <v>-588320.35998736974</v>
      </c>
      <c r="AR269" s="18">
        <f ca="1">_xll.DBRW($B$3,$Q$37,$Q$38,$Q$40,$Q$41,$Q$42,$P269,AR$2,AR$4,AR$3)</f>
        <v>52159.472344622431</v>
      </c>
      <c r="AS269" s="19">
        <f ca="1">_xll.DBRW($B$3,$Q$37,$Q$38,$Q$40,$Q$41,$Q$42,$P269,AS$2,AS$4,AS$3)</f>
        <v>4.927321942560796E-5</v>
      </c>
      <c r="AT269" s="18">
        <f ca="1">_xll.DBRW($B$3,$Q$37,$Q$38,$Q$40,$Q$41,$Q$42,$P269,AT$2,AT$4,AT$3)</f>
        <v>5.1260857830423232</v>
      </c>
      <c r="AU269" s="15">
        <f ca="1">_xll.DBRW($B$3,$Q$37,$Q$38,$Q$40,$Q$41,$Q$42,$P269,AU$2,AU$4,AU$3)</f>
        <v>104.77166666666666</v>
      </c>
      <c r="AV269" s="15">
        <f ca="1">_xll.DBRW($B$3,$Q$37,$Q$38,$Q$40,$Q$41,$Q$42,$P269,AV$2,AV$4,AV$3)</f>
        <v>2126341</v>
      </c>
      <c r="AW269" s="18">
        <f ca="1">_xll.DBRW($B$3,$Q$37,$Q$38,$Q$40,$Q$41,$Q$42,$P269,AW$2,AW$4,AW$3)</f>
        <v>27106.525650171207</v>
      </c>
      <c r="AX269" s="19">
        <f ca="1">_xll.DBRW($B$3,$Q$37,$Q$38,$Q$40,$Q$41,$Q$42,$P269,AX$2,AX$4,AX$3)</f>
        <v>3.6094662563569266E-5</v>
      </c>
      <c r="AY269" s="18">
        <f ca="1">_xll.DBRW($B$3,$Q$37,$Q$38,$Q$40,$Q$41,$Q$42,$P269,AY$2,AY$4,AY$3)</f>
        <v>2.1868858068943648</v>
      </c>
      <c r="AZ269" s="15">
        <f ca="1">_xll.DBRW($B$3,$Q$37,$Q$38,$Q$40,$Q$41,$Q$42,$P269,AZ$2,AZ$4,AZ$3)</f>
        <v>109.03111111111112</v>
      </c>
      <c r="BA269" s="15">
        <f ca="1">_xll.DBRW($B$3,$Q$37,$Q$38,$Q$40,$Q$41,$Q$42,$P269,BA$2,BA$4,BA$3)</f>
        <v>3020699</v>
      </c>
      <c r="BB269" s="18">
        <f t="shared" ca="1" si="364"/>
        <v>25052.946694451224</v>
      </c>
      <c r="BC269" s="18">
        <f t="shared" ca="1" si="365"/>
        <v>1.3178556862038694E-5</v>
      </c>
      <c r="BD269" s="18">
        <f t="shared" ca="1" si="366"/>
        <v>2.9391999761479584</v>
      </c>
      <c r="BE269" s="15">
        <f t="shared" ca="1" si="367"/>
        <v>-2624838.9800888118</v>
      </c>
      <c r="BF269" s="15">
        <f t="shared" ca="1" si="368"/>
        <v>-1995271.0926591367</v>
      </c>
      <c r="BG269" s="15">
        <f t="shared" ca="1" si="369"/>
        <v>3133432.2406207598</v>
      </c>
      <c r="BH269" s="15">
        <f t="shared" ca="1" si="370"/>
        <v>898357.47213981906</v>
      </c>
      <c r="BI269" s="15">
        <f t="shared" ca="1" si="371"/>
        <v>0</v>
      </c>
      <c r="BJ269" s="15">
        <f t="shared" ca="1" si="372"/>
        <v>-588320.35998736974</v>
      </c>
      <c r="BK269" s="15">
        <f t="shared" ca="1" si="373"/>
        <v>-1921059.8800126296</v>
      </c>
      <c r="BL269" s="15">
        <f t="shared" ca="1" si="374"/>
        <v>-2509380.2399999993</v>
      </c>
      <c r="BM269" s="16">
        <f ca="1">_xll.DBRW($B$3,$Q$37,$Q$38,$Q$40,$Q$41,$Q$42,$P269,BM$2,BM$4,BM$3)</f>
        <v>9.4797250054268631E-2</v>
      </c>
      <c r="BN269" s="16">
        <f ca="1">_xll.DBRW($B$3,$Q$37,$Q$38,$Q$40,$Q$41,$Q$42,$P269,BN$2,BN$4,BN$3)</f>
        <v>8.2324210653130184E-2</v>
      </c>
      <c r="BO269" s="17">
        <f t="shared" ca="1" si="375"/>
        <v>-1.2473039401138446</v>
      </c>
      <c r="BP269" s="14">
        <f t="shared" ca="1" si="376"/>
        <v>-135953.71431778977</v>
      </c>
      <c r="BQ269" s="15">
        <f ca="1">_xll.DBRW($B$3,$Q$37,$Q$38,$Q$40,$Q$41,$Q$42,$P269,BQ$2,BQ$4,BQ$3)</f>
        <v>0.48593883577469454</v>
      </c>
      <c r="BR269" s="15">
        <f ca="1">_xll.DBRW($B$3,$Q$37,$Q$38,$Q$40,$Q$41,$Q$42,$P269,BR$2,BR$4,BR$3)</f>
        <v>1</v>
      </c>
      <c r="BS269" s="15">
        <f ca="1">_xll.DBRW($B$3,$Q$37,$Q$38,$Q$40,$Q$41,$Q$42,$P269,BS$2,BS$4,BS$3)</f>
        <v>5.1260857830423232</v>
      </c>
      <c r="BT269" s="15">
        <f ca="1">_xll.DBRW($B$3,$Q$37,$Q$38,$Q$40,$Q$41,$Q$42,$P269,BT$2,BT$4,BT$3)</f>
        <v>2126341</v>
      </c>
      <c r="BU269" s="15">
        <f ca="1">_xll.DBRW($B$3,$Q$37,$Q$38,$Q$40,$Q$41,$Q$42,$P269,BU$2,BU$4,BU$3)</f>
        <v>2126341</v>
      </c>
      <c r="BV269" s="15">
        <f ca="1">_xll.DBRW($B$3,$Q$37,$Q$38,$Q$40,$Q$41,$Q$42,$P269,BV$2,BV$4,BV$3)</f>
        <v>0.18003364784111225</v>
      </c>
      <c r="BW269" s="15">
        <f ca="1">_xll.DBRW($B$3,$Q$37,$Q$38,$Q$40,$Q$41,$Q$42,$P269,BW$2,BW$4,BW$3)</f>
        <v>1</v>
      </c>
      <c r="BX269" s="15">
        <f ca="1">_xll.DBRW($B$3,$Q$37,$Q$38,$Q$40,$Q$41,$Q$42,$P269,BX$2,BX$4,BX$3)</f>
        <v>2.1868858068943648</v>
      </c>
      <c r="BY269" s="15">
        <f ca="1">_xll.DBRW($B$3,$Q$37,$Q$38,$Q$40,$Q$41,$Q$42,$P269,BY$2,BY$4,BY$3)</f>
        <v>3020699</v>
      </c>
      <c r="BZ269" s="15">
        <f ca="1">_xll.DBRW($B$3,$Q$37,$Q$38,$Q$40,$Q$41,$Q$42,$P269,BZ$2,BZ$4,BZ$3)</f>
        <v>3020699</v>
      </c>
      <c r="CA269" s="15">
        <f t="shared" ca="1" si="377"/>
        <v>0.30590518793358229</v>
      </c>
      <c r="CB269" s="15">
        <f t="shared" ca="1" si="378"/>
        <v>0</v>
      </c>
      <c r="CC269" s="15">
        <f t="shared" ca="1" si="379"/>
        <v>2.9391999761479584</v>
      </c>
      <c r="CD269" s="15">
        <f t="shared" ca="1" si="380"/>
        <v>-650458.74321588129</v>
      </c>
      <c r="CE269" s="15">
        <f t="shared" ca="1" si="381"/>
        <v>0</v>
      </c>
      <c r="CF269" s="15">
        <f t="shared" ca="1" si="382"/>
        <v>592458.29983280366</v>
      </c>
      <c r="CG269" s="15">
        <f t="shared" ca="1" si="383"/>
        <v>-77953.270934712142</v>
      </c>
      <c r="CH269" s="15">
        <f t="shared" ca="1" si="384"/>
        <v>0</v>
      </c>
      <c r="CI269" s="15">
        <f t="shared" ca="1" si="385"/>
        <v>-135953.71431778977</v>
      </c>
      <c r="CJ269" s="15">
        <f t="shared" ca="1" si="386"/>
        <v>-353490.49568221008</v>
      </c>
      <c r="CK269" s="15">
        <f t="shared" ca="1" si="387"/>
        <v>-489444.20999999985</v>
      </c>
      <c r="CL269" s="16">
        <f ca="1">_xll.DBRW($B$3,$Q$37,$Q$38,$Q$40,$Q$41,$Q$42,$P269,CL$2,CL$4,CL$3)</f>
        <v>0.13166203245131594</v>
      </c>
      <c r="CM269" s="16">
        <f ca="1">_xll.DBRW($B$3,$Q$37,$Q$38,$Q$40,$Q$41,$Q$42,$P269,CM$2,CM$4,CM$3)</f>
        <v>0.14475428771107357</v>
      </c>
      <c r="CN269" s="17">
        <f t="shared" ca="1" si="388"/>
        <v>1.309225525975763</v>
      </c>
      <c r="CO269" s="14">
        <f t="shared" ca="1" si="389"/>
        <v>142703.0472779721</v>
      </c>
      <c r="CP269" s="15">
        <f ca="1">_xll.DBRW($B$3,$Q$37,$Q$38,$Q$40,$Q$41,$Q$42,$P269,CP$2,CP$4,CP$3)</f>
        <v>2.0649291565405195</v>
      </c>
      <c r="CQ269" s="15">
        <f ca="1">_xll.DBRW($B$3,$Q$37,$Q$38,$Q$40,$Q$41,$Q$42,$P269,CQ$2,CQ$4,CQ$3)</f>
        <v>0.3268445653825045</v>
      </c>
      <c r="CR269" s="15">
        <f ca="1">_xll.DBRW($B$3,$Q$37,$Q$38,$Q$40,$Q$41,$Q$42,$P269,CR$2,CR$4,CR$3)</f>
        <v>5.1260857830423232</v>
      </c>
      <c r="CS269" s="15">
        <f ca="1">_xll.DBRW($B$3,$Q$37,$Q$38,$Q$40,$Q$41,$Q$42,$P269,CS$2,CS$4,CS$3)</f>
        <v>694983</v>
      </c>
      <c r="CT269" s="15">
        <f ca="1">_xll.DBRW($B$3,$Q$37,$Q$38,$Q$40,$Q$41,$Q$42,$P269,CT$2,CT$4,CT$3)</f>
        <v>2126341</v>
      </c>
      <c r="CU269" s="15">
        <f ca="1">_xll.DBRW($B$3,$Q$37,$Q$38,$Q$40,$Q$41,$Q$42,$P269,CU$2,CU$4,CU$3)</f>
        <v>0.98006535383001481</v>
      </c>
      <c r="CV269" s="15">
        <f ca="1">_xll.DBRW($B$3,$Q$37,$Q$38,$Q$40,$Q$41,$Q$42,$P269,CV$2,CV$4,CV$3)</f>
        <v>0.32299998775117944</v>
      </c>
      <c r="CW269" s="15">
        <f ca="1">_xll.DBRW($B$3,$Q$37,$Q$38,$Q$40,$Q$41,$Q$42,$P269,CW$2,CW$4,CW$3)</f>
        <v>2.1868858068943648</v>
      </c>
      <c r="CX269" s="15">
        <f ca="1">_xll.DBRW($B$3,$Q$37,$Q$38,$Q$40,$Q$41,$Q$42,$P269,CX$2,CX$4,CX$3)</f>
        <v>975685.74</v>
      </c>
      <c r="CY269" s="15">
        <f ca="1">_xll.DBRW($B$3,$Q$37,$Q$38,$Q$40,$Q$41,$Q$42,$P269,CY$2,CY$4,CY$3)</f>
        <v>3020699</v>
      </c>
      <c r="CZ269" s="15">
        <f t="shared" ca="1" si="390"/>
        <v>1.0848638027105046</v>
      </c>
      <c r="DA269" s="15">
        <f t="shared" ca="1" si="391"/>
        <v>3.8445776313250635E-3</v>
      </c>
      <c r="DB269" s="15">
        <f t="shared" ca="1" si="392"/>
        <v>2.9391999761479584</v>
      </c>
      <c r="DC269" s="15">
        <f t="shared" ca="1" si="393"/>
        <v>-753961.90019915462</v>
      </c>
      <c r="DD269" s="15">
        <f t="shared" ca="1" si="394"/>
        <v>-17081.478822252291</v>
      </c>
      <c r="DE269" s="15">
        <f t="shared" ca="1" si="395"/>
        <v>822853.65718924243</v>
      </c>
      <c r="DF269" s="15">
        <f t="shared" ca="1" si="396"/>
        <v>90892.769110136665</v>
      </c>
      <c r="DG269" s="15">
        <f t="shared" ca="1" si="397"/>
        <v>0</v>
      </c>
      <c r="DH269" s="15">
        <f t="shared" ca="1" si="398"/>
        <v>142703.04727797222</v>
      </c>
      <c r="DI269" s="15">
        <f t="shared" ca="1" si="399"/>
        <v>-621557.91727797221</v>
      </c>
      <c r="DJ269" s="15">
        <f t="shared" ca="1" si="400"/>
        <v>-478854.87</v>
      </c>
      <c r="DK269" s="16">
        <f ca="1">_xll.DBRW($B$3,$Q$37,$Q$38,$Q$40,$Q$41,$Q$42,$P269,DK$2,DK$4,DK$3)</f>
        <v>0.15273949861918515</v>
      </c>
      <c r="DL269" s="16">
        <f ca="1">_xll.DBRW($B$3,$Q$37,$Q$38,$Q$40,$Q$41,$Q$42,$P269,DL$2,DL$4,DL$3)</f>
        <v>0.14487530636460855</v>
      </c>
      <c r="DM269" s="17">
        <f t="shared" ca="1" si="401"/>
        <v>-0.78641922545766019</v>
      </c>
      <c r="DN269" s="14">
        <f t="shared" ca="1" si="402"/>
        <v>-85718.172831338481</v>
      </c>
      <c r="DO269" s="15">
        <f ca="1">_xll.DBRW($B$3,$Q$37,$Q$38,$Q$40,$Q$41,$Q$42,$P269,DO$2,DO$4,DO$3)</f>
        <v>0.98457400874674361</v>
      </c>
      <c r="DP269" s="15">
        <f ca="1">_xll.DBRW($B$3,$Q$37,$Q$38,$Q$40,$Q$41,$Q$42,$P269,DP$2,DP$4,DP$3)</f>
        <v>0.79522287347137643</v>
      </c>
      <c r="DQ269" s="15">
        <f ca="1">_xll.DBRW($B$3,$Q$37,$Q$38,$Q$40,$Q$41,$Q$42,$P269,DQ$2,DQ$4,DQ$3)</f>
        <v>5.1260857830423232</v>
      </c>
      <c r="DR269" s="15">
        <f ca="1">_xll.DBRW($B$3,$Q$37,$Q$38,$Q$40,$Q$41,$Q$42,$P269,DR$2,DR$4,DR$3)</f>
        <v>1690915</v>
      </c>
      <c r="DS269" s="15">
        <f ca="1">_xll.DBRW($B$3,$Q$37,$Q$38,$Q$40,$Q$41,$Q$42,$P269,DS$2,DS$4,DS$3)</f>
        <v>2126341</v>
      </c>
      <c r="DT269" s="15">
        <f ca="1">_xll.DBRW($B$3,$Q$37,$Q$38,$Q$40,$Q$41,$Q$42,$P269,DT$2,DT$4,DT$3)</f>
        <v>0.61023656795693682</v>
      </c>
      <c r="DU269" s="15">
        <f ca="1">_xll.DBRW($B$3,$Q$37,$Q$38,$Q$40,$Q$41,$Q$42,$P269,DU$2,DU$4,DU$3)</f>
        <v>0.5191851290049091</v>
      </c>
      <c r="DV269" s="15">
        <f ca="1">_xll.DBRW($B$3,$Q$37,$Q$38,$Q$40,$Q$41,$Q$42,$P269,DV$2,DV$4,DV$3)</f>
        <v>2.1868858068943648</v>
      </c>
      <c r="DW269" s="15">
        <f ca="1">_xll.DBRW($B$3,$Q$37,$Q$38,$Q$40,$Q$41,$Q$42,$P269,DW$2,DW$4,DW$3)</f>
        <v>1568302</v>
      </c>
      <c r="DX269" s="15">
        <f ca="1">_xll.DBRW($B$3,$Q$37,$Q$38,$Q$40,$Q$41,$Q$42,$P269,DX$2,DX$4,DX$3)</f>
        <v>3020699</v>
      </c>
      <c r="DY269" s="15">
        <f t="shared" ca="1" si="403"/>
        <v>0.3743374407898068</v>
      </c>
      <c r="DZ269" s="15">
        <f t="shared" ca="1" si="404"/>
        <v>0.27603774446646734</v>
      </c>
      <c r="EA269" s="15">
        <f t="shared" ca="1" si="405"/>
        <v>2.9391999761479584</v>
      </c>
      <c r="EB269" s="15">
        <f t="shared" ca="1" si="406"/>
        <v>-632972.79369309614</v>
      </c>
      <c r="EC269" s="15">
        <f t="shared" ca="1" si="407"/>
        <v>-885148.97180731513</v>
      </c>
      <c r="ED269" s="15">
        <f t="shared" ca="1" si="408"/>
        <v>954582.37045308179</v>
      </c>
      <c r="EE269" s="15">
        <f t="shared" ca="1" si="409"/>
        <v>477821.222215991</v>
      </c>
      <c r="EF269" s="15">
        <f t="shared" ca="1" si="410"/>
        <v>0</v>
      </c>
      <c r="EG269" s="15">
        <f t="shared" ca="1" si="411"/>
        <v>-85718.172831338597</v>
      </c>
      <c r="EH269" s="15">
        <f t="shared" ca="1" si="412"/>
        <v>-622077.5571686615</v>
      </c>
      <c r="EI269" s="15">
        <f t="shared" ca="1" si="413"/>
        <v>-707795.7300000001</v>
      </c>
      <c r="EJ269" s="16">
        <f ca="1">_xll.DBRW($B$3,$Q$37,$Q$38,$Q$40,$Q$41,$Q$42,$P269,EJ$2,EJ$4,EJ$3)</f>
        <v>0.16549136643057638</v>
      </c>
      <c r="EK269" s="16">
        <f ca="1">_xll.DBRW($B$3,$Q$37,$Q$38,$Q$40,$Q$41,$Q$42,$P269,EK$2,EK$4,EK$3)</f>
        <v>0.15325726200440246</v>
      </c>
      <c r="EL269" s="17">
        <f t="shared" ca="1" si="414"/>
        <v>-1.2234104426173924</v>
      </c>
      <c r="EM269" s="14">
        <f t="shared" ca="1" si="415"/>
        <v>-133349.36935565574</v>
      </c>
      <c r="EN269" s="15">
        <f ca="1">_xll.DBRW($B$3,$Q$37,$Q$38,$Q$40,$Q$41,$Q$42,$P269,EN$2,EN$4,EN$3)</f>
        <v>0.84832294067602521</v>
      </c>
      <c r="EO269" s="15">
        <f ca="1">_xll.DBRW($B$3,$Q$37,$Q$38,$Q$40,$Q$41,$Q$42,$P269,EO$2,EO$4,EO$3)</f>
        <v>1</v>
      </c>
      <c r="EP269" s="15">
        <f ca="1">_xll.DBRW($B$3,$Q$37,$Q$38,$Q$40,$Q$41,$Q$42,$P269,EP$2,EP$4,EP$3)</f>
        <v>5.1260857830423232</v>
      </c>
      <c r="EQ269" s="15">
        <f ca="1">_xll.DBRW($B$3,$Q$37,$Q$38,$Q$40,$Q$41,$Q$42,$P269,EQ$2,EQ$4,EQ$3)</f>
        <v>2126341</v>
      </c>
      <c r="ER269" s="15">
        <f ca="1">_xll.DBRW($B$3,$Q$37,$Q$38,$Q$40,$Q$41,$Q$42,$P269,ER$2,ER$4,ER$3)</f>
        <v>2126341</v>
      </c>
      <c r="ES269" s="15">
        <f ca="1">_xll.DBRW($B$3,$Q$37,$Q$38,$Q$40,$Q$41,$Q$42,$P269,ES$2,ES$4,ES$3)</f>
        <v>0.33515613108091868</v>
      </c>
      <c r="ET269" s="15">
        <f ca="1">_xll.DBRW($B$3,$Q$37,$Q$38,$Q$40,$Q$41,$Q$42,$P269,ET$2,ET$4,ET$3)</f>
        <v>1</v>
      </c>
      <c r="EU269" s="15">
        <f ca="1">_xll.DBRW($B$3,$Q$37,$Q$38,$Q$40,$Q$41,$Q$42,$P269,EU$2,EU$4,EU$3)</f>
        <v>2.1868858068943648</v>
      </c>
      <c r="EV269" s="15">
        <f ca="1">_xll.DBRW($B$3,$Q$37,$Q$38,$Q$40,$Q$41,$Q$42,$P269,EV$2,EV$4,EV$3)</f>
        <v>3020699</v>
      </c>
      <c r="EW269" s="15">
        <f ca="1">_xll.DBRW($B$3,$Q$37,$Q$38,$Q$40,$Q$41,$Q$42,$P269,EW$2,EW$4,EW$3)</f>
        <v>3020699</v>
      </c>
      <c r="EX269" s="15">
        <f t="shared" ca="1" si="416"/>
        <v>0.51316680959510652</v>
      </c>
      <c r="EY269" s="15">
        <f t="shared" ca="1" si="417"/>
        <v>0</v>
      </c>
      <c r="EZ269" s="15">
        <f t="shared" ca="1" si="418"/>
        <v>2.9391999761479584</v>
      </c>
      <c r="FA269" s="15">
        <f t="shared" ca="1" si="419"/>
        <v>-1091167.6270812685</v>
      </c>
      <c r="FB269" s="15">
        <f t="shared" ca="1" si="420"/>
        <v>0</v>
      </c>
      <c r="FC269" s="15">
        <f t="shared" ca="1" si="421"/>
        <v>1034278.2468514426</v>
      </c>
      <c r="FD269" s="15">
        <f t="shared" ca="1" si="422"/>
        <v>-76459.989125829889</v>
      </c>
      <c r="FE269" s="15">
        <f t="shared" ca="1" si="423"/>
        <v>0</v>
      </c>
      <c r="FF269" s="15">
        <f t="shared" ca="1" si="424"/>
        <v>-133349.36935565574</v>
      </c>
      <c r="FG269" s="15">
        <f t="shared" ca="1" si="425"/>
        <v>-658068.69064434431</v>
      </c>
      <c r="FH269" s="15">
        <f t="shared" ca="1" si="426"/>
        <v>-791418.06</v>
      </c>
      <c r="FI269" s="20"/>
      <c r="FJ269" s="85">
        <f t="shared" ca="1" si="427"/>
        <v>-4176254.5407858179</v>
      </c>
      <c r="FK269" s="21"/>
      <c r="FL269" s="22"/>
      <c r="FM269" s="104">
        <f ca="1">_xll.DBRW($B$3,$Q$37,$Q$38,$Q$40,$Q$41,$Q$42,$P269,FM$2,FM$4,FM$3)</f>
        <v>-502045.62000000081</v>
      </c>
      <c r="FN269" s="105">
        <f t="shared" ca="1" si="428"/>
        <v>-4.6060049413520078E-2</v>
      </c>
      <c r="FO269" s="104">
        <f ca="1">_xll.DBRW($B$3,$Q$37,$Q$38,$Q$40,$Q$41,$Q$42,$P269,FO$2,FO$4,FO$3)</f>
        <v>180964.88999999961</v>
      </c>
      <c r="FP269" s="105">
        <f t="shared" ca="1" si="429"/>
        <v>2.7394335190761607E-2</v>
      </c>
      <c r="FQ269" s="86">
        <f t="shared" ca="1" si="430"/>
        <v>-683010.51000000047</v>
      </c>
      <c r="FR269" s="103">
        <f t="shared" ca="1" si="431"/>
        <v>-7.3454384604281691</v>
      </c>
      <c r="FS269" s="23"/>
      <c r="FU269" s="37"/>
      <c r="FV269" s="37"/>
      <c r="FW269" s="37"/>
      <c r="FX269" s="37"/>
      <c r="FY269" s="37"/>
      <c r="FZ269" s="37"/>
      <c r="GA269" s="37"/>
      <c r="GB269" s="37"/>
      <c r="GC269" s="37"/>
      <c r="GD269" s="37"/>
      <c r="GE269" s="37"/>
      <c r="GF269" s="37"/>
      <c r="GG269" s="37"/>
    </row>
    <row r="270" spans="1:189" ht="15" customHeight="1" x14ac:dyDescent="0.25">
      <c r="A270">
        <f t="shared" ca="1" si="353"/>
        <v>1</v>
      </c>
      <c r="C270" s="30"/>
      <c r="D270" s="30"/>
      <c r="E270" s="30">
        <f t="shared" ca="1" si="352"/>
        <v>0</v>
      </c>
      <c r="F270" s="30"/>
      <c r="G270" s="30"/>
      <c r="H270" s="30"/>
      <c r="I270" s="30">
        <f t="shared" ca="1" si="351"/>
        <v>0</v>
      </c>
      <c r="J270" s="30">
        <f t="shared" ca="1" si="354"/>
        <v>0</v>
      </c>
      <c r="K270" s="4"/>
      <c r="L270" s="9"/>
      <c r="M270" s="10"/>
      <c r="N270" s="9"/>
      <c r="O270" s="11"/>
      <c r="P270" s="130" t="s">
        <v>169</v>
      </c>
      <c r="Q270" s="130"/>
      <c r="R270" s="12"/>
      <c r="S270" s="13"/>
      <c r="T270" s="84">
        <f ca="1">_xll.DBRW($B$3,$Q$37,$Q$38,$Q$40,$Q$41,$Q$42,$P270,T$2,T$4,T$3)</f>
        <v>12045679.029999997</v>
      </c>
      <c r="U270" s="84">
        <f ca="1">_xll.DBRW($B$3,$Q$37,$Q$38,$Q$40,$Q$41,$Q$42,$P270,U$2,U$4,U$3)</f>
        <v>7747993.5000000009</v>
      </c>
      <c r="V270" s="85">
        <f t="shared" ca="1" si="355"/>
        <v>4297685.5299999965</v>
      </c>
      <c r="W270" s="106">
        <f t="shared" ca="1" si="356"/>
        <v>0.55468367778057581</v>
      </c>
      <c r="X270" s="15">
        <f ca="1">_xll.DBRW($B$3,$Q$37,$Q$38,$Q$40,$Q$41,$Q$42,$P270,X$2,X$4,X$3)</f>
        <v>-5914707.2400000002</v>
      </c>
      <c r="Y270" s="15">
        <f ca="1">_xll.DBRW($B$3,$Q$37,$Q$38,$Q$40,$Q$41,$Q$42,$P270,Y$2,Y$4,Y$3)</f>
        <v>-1263262.28</v>
      </c>
      <c r="Z270" s="15">
        <f ca="1">_xll.DBRW($B$3,$Q$37,$Q$38,$Q$40,$Q$41,$Q$42,$P270,Z$2,Z$4,Z$3)</f>
        <v>-1597502.0499999998</v>
      </c>
      <c r="AA270" s="15">
        <f ca="1">_xll.DBRW($B$3,$Q$37,$Q$38,$Q$40,$Q$41,$Q$42,$P270,AA$2,AA$4,AA$3)</f>
        <v>-1761594.7799999998</v>
      </c>
      <c r="AB270" s="15">
        <f ca="1">_xll.DBRW($B$3,$Q$37,$Q$38,$Q$40,$Q$41,$Q$42,$P270,AB$2,AB$4,AB$3)</f>
        <v>-2205964.1799999997</v>
      </c>
      <c r="AC270" s="15">
        <f ca="1">_xll.DBRW($B$3,$Q$37,$Q$38,$Q$40,$Q$41,$Q$42,$P270,AC$2,AC$4,AC$3)</f>
        <v>-3443367.6299999994</v>
      </c>
      <c r="AD270" s="15">
        <f ca="1">_xll.DBRW($B$3,$Q$37,$Q$38,$Q$40,$Q$41,$Q$42,$P270,AD$2,AD$4,AD$3)</f>
        <v>-658055.15</v>
      </c>
      <c r="AE270" s="15">
        <f ca="1">_xll.DBRW($B$3,$Q$37,$Q$38,$Q$40,$Q$41,$Q$42,$P270,AE$2,AE$4,AE$3)</f>
        <v>-1063795.23</v>
      </c>
      <c r="AF270" s="15">
        <f ca="1">_xll.DBRW($B$3,$Q$37,$Q$38,$Q$40,$Q$41,$Q$42,$P270,AF$2,AF$4,AF$3)</f>
        <v>-993249.48</v>
      </c>
      <c r="AG270" s="15">
        <f ca="1">_xll.DBRW($B$3,$Q$37,$Q$38,$Q$40,$Q$41,$Q$42,$P270,AG$2,AG$4,AG$3)</f>
        <v>-1199720.4300000002</v>
      </c>
      <c r="AH270" s="15">
        <f t="shared" ca="1" si="357"/>
        <v>-2471339.6100000008</v>
      </c>
      <c r="AI270" s="15">
        <f t="shared" ca="1" si="358"/>
        <v>-605207.13</v>
      </c>
      <c r="AJ270" s="15">
        <f t="shared" ca="1" si="359"/>
        <v>-533706.81999999983</v>
      </c>
      <c r="AK270" s="15">
        <f t="shared" ca="1" si="360"/>
        <v>-768345.29999999981</v>
      </c>
      <c r="AL270" s="15">
        <f t="shared" ca="1" si="361"/>
        <v>-1006243.7499999995</v>
      </c>
      <c r="AM270" s="20"/>
      <c r="AN270" s="16">
        <f ca="1">_xll.DBRW($B$3,$Q$37,$Q$38,$Q$40,$Q$41,$Q$42,$P270,AN$2,AN$4,AN$3)</f>
        <v>0.49102314824007076</v>
      </c>
      <c r="AO270" s="16">
        <f ca="1">_xll.DBRW($B$3,$Q$37,$Q$38,$Q$40,$Q$41,$Q$42,$P270,AO$2,AO$4,AO$3)</f>
        <v>0.44442056256242329</v>
      </c>
      <c r="AP270" s="17">
        <f t="shared" ca="1" si="362"/>
        <v>-4.660258567764747</v>
      </c>
      <c r="AQ270" s="14">
        <f t="shared" ca="1" si="363"/>
        <v>-561359.78904101602</v>
      </c>
      <c r="AR270" s="18">
        <f ca="1">_xll.DBRW($B$3,$Q$37,$Q$38,$Q$40,$Q$41,$Q$42,$P270,AR$2,AR$4,AR$3)</f>
        <v>39856.070169921724</v>
      </c>
      <c r="AS270" s="19">
        <f ca="1">_xll.DBRW($B$3,$Q$37,$Q$38,$Q$40,$Q$41,$Q$42,$P270,AS$2,AS$4,AS$3)</f>
        <v>5.9074956546823612E-5</v>
      </c>
      <c r="AT270" s="18">
        <f ca="1">_xll.DBRW($B$3,$Q$37,$Q$38,$Q$40,$Q$41,$Q$42,$P270,AT$2,AT$4,AT$3)</f>
        <v>4.7950806837809603</v>
      </c>
      <c r="AU270" s="15">
        <f ca="1">_xll.DBRW($B$3,$Q$37,$Q$38,$Q$40,$Q$41,$Q$42,$P270,AU$2,AU$4,AU$3)</f>
        <v>148.40166666666667</v>
      </c>
      <c r="AV270" s="15">
        <f ca="1">_xll.DBRW($B$3,$Q$37,$Q$38,$Q$40,$Q$41,$Q$42,$P270,AV$2,AV$4,AV$3)</f>
        <v>2512091</v>
      </c>
      <c r="AW270" s="18">
        <f ca="1">_xll.DBRW($B$3,$Q$37,$Q$38,$Q$40,$Q$41,$Q$42,$P270,AW$2,AW$4,AW$3)</f>
        <v>23285.926896893732</v>
      </c>
      <c r="AX270" s="19">
        <f ca="1">_xll.DBRW($B$3,$Q$37,$Q$38,$Q$40,$Q$41,$Q$42,$P270,AX$2,AX$4,AX$3)</f>
        <v>3.9879184822069638E-5</v>
      </c>
      <c r="AY270" s="18">
        <f ca="1">_xll.DBRW($B$3,$Q$37,$Q$38,$Q$40,$Q$41,$Q$42,$P270,AY$2,AY$4,AY$3)</f>
        <v>2.0895157890989644</v>
      </c>
      <c r="AZ270" s="15">
        <f ca="1">_xll.DBRW($B$3,$Q$37,$Q$38,$Q$40,$Q$41,$Q$42,$P270,AZ$2,AZ$4,AZ$3)</f>
        <v>147.87333333333333</v>
      </c>
      <c r="BA270" s="15">
        <f ca="1">_xll.DBRW($B$3,$Q$37,$Q$38,$Q$40,$Q$41,$Q$42,$P270,BA$2,BA$4,BA$3)</f>
        <v>3708033</v>
      </c>
      <c r="BB270" s="18">
        <f t="shared" ca="1" si="364"/>
        <v>16570.143273027992</v>
      </c>
      <c r="BC270" s="18">
        <f t="shared" ca="1" si="365"/>
        <v>1.9195771724753974E-5</v>
      </c>
      <c r="BD270" s="18">
        <f t="shared" ca="1" si="366"/>
        <v>2.7055648946819959</v>
      </c>
      <c r="BE270" s="15">
        <f t="shared" ca="1" si="367"/>
        <v>-2459036.878622809</v>
      </c>
      <c r="BF270" s="15">
        <f t="shared" ca="1" si="368"/>
        <v>-2847033.3710270985</v>
      </c>
      <c r="BG270" s="15">
        <f t="shared" ca="1" si="369"/>
        <v>3337300.3138389816</v>
      </c>
      <c r="BH270" s="15">
        <f t="shared" ca="1" si="370"/>
        <v>1407410.1467699099</v>
      </c>
      <c r="BI270" s="15">
        <f t="shared" ca="1" si="371"/>
        <v>0</v>
      </c>
      <c r="BJ270" s="15">
        <f t="shared" ca="1" si="372"/>
        <v>-561359.78904101602</v>
      </c>
      <c r="BK270" s="15">
        <f t="shared" ca="1" si="373"/>
        <v>-1909979.8209589848</v>
      </c>
      <c r="BL270" s="15">
        <f t="shared" ca="1" si="374"/>
        <v>-2471339.6100000008</v>
      </c>
      <c r="BM270" s="16">
        <f ca="1">_xll.DBRW($B$3,$Q$37,$Q$38,$Q$40,$Q$41,$Q$42,$P270,BM$2,BM$4,BM$3)</f>
        <v>0.10487264992316504</v>
      </c>
      <c r="BN270" s="16">
        <f ca="1">_xll.DBRW($B$3,$Q$37,$Q$38,$Q$40,$Q$41,$Q$42,$P270,BN$2,BN$4,BN$3)</f>
        <v>8.493233119000422E-2</v>
      </c>
      <c r="BO270" s="17">
        <f t="shared" ca="1" si="375"/>
        <v>-1.9940318733160822</v>
      </c>
      <c r="BP270" s="14">
        <f t="shared" ca="1" si="376"/>
        <v>-240194.67921555153</v>
      </c>
      <c r="BQ270" s="15">
        <f ca="1">_xll.DBRW($B$3,$Q$37,$Q$38,$Q$40,$Q$41,$Q$42,$P270,BQ$2,BQ$4,BQ$3)</f>
        <v>0.50287281790349159</v>
      </c>
      <c r="BR270" s="15">
        <f ca="1">_xll.DBRW($B$3,$Q$37,$Q$38,$Q$40,$Q$41,$Q$42,$P270,BR$2,BR$4,BR$3)</f>
        <v>1</v>
      </c>
      <c r="BS270" s="15">
        <f ca="1">_xll.DBRW($B$3,$Q$37,$Q$38,$Q$40,$Q$41,$Q$42,$P270,BS$2,BS$4,BS$3)</f>
        <v>4.7950806837809603</v>
      </c>
      <c r="BT270" s="15">
        <f ca="1">_xll.DBRW($B$3,$Q$37,$Q$38,$Q$40,$Q$41,$Q$42,$P270,BT$2,BT$4,BT$3)</f>
        <v>2512091</v>
      </c>
      <c r="BU270" s="15">
        <f ca="1">_xll.DBRW($B$3,$Q$37,$Q$38,$Q$40,$Q$41,$Q$42,$P270,BU$2,BU$4,BU$3)</f>
        <v>2512091</v>
      </c>
      <c r="BV270" s="15">
        <f ca="1">_xll.DBRW($B$3,$Q$37,$Q$38,$Q$40,$Q$41,$Q$42,$P270,BV$2,BV$4,BV$3)</f>
        <v>0.17746744702649628</v>
      </c>
      <c r="BW270" s="15">
        <f ca="1">_xll.DBRW($B$3,$Q$37,$Q$38,$Q$40,$Q$41,$Q$42,$P270,BW$2,BW$4,BW$3)</f>
        <v>1</v>
      </c>
      <c r="BX270" s="15">
        <f ca="1">_xll.DBRW($B$3,$Q$37,$Q$38,$Q$40,$Q$41,$Q$42,$P270,BX$2,BX$4,BX$3)</f>
        <v>2.0895157890989644</v>
      </c>
      <c r="BY270" s="15">
        <f ca="1">_xll.DBRW($B$3,$Q$37,$Q$38,$Q$40,$Q$41,$Q$42,$P270,BY$2,BY$4,BY$3)</f>
        <v>3708033</v>
      </c>
      <c r="BZ270" s="15">
        <f ca="1">_xll.DBRW($B$3,$Q$37,$Q$38,$Q$40,$Q$41,$Q$42,$P270,BZ$2,BZ$4,BZ$3)</f>
        <v>3708033</v>
      </c>
      <c r="CA270" s="15">
        <f t="shared" ca="1" si="377"/>
        <v>0.32540537087699528</v>
      </c>
      <c r="CB270" s="15">
        <f t="shared" ca="1" si="378"/>
        <v>0</v>
      </c>
      <c r="CC270" s="15">
        <f t="shared" ca="1" si="379"/>
        <v>2.7055648946819959</v>
      </c>
      <c r="CD270" s="15">
        <f t="shared" ca="1" si="380"/>
        <v>-817447.90353176196</v>
      </c>
      <c r="CE270" s="15">
        <f t="shared" ca="1" si="381"/>
        <v>0</v>
      </c>
      <c r="CF270" s="15">
        <f t="shared" ca="1" si="382"/>
        <v>712780.09754967131</v>
      </c>
      <c r="CG270" s="15">
        <f t="shared" ca="1" si="383"/>
        <v>-135526.87323346088</v>
      </c>
      <c r="CH270" s="15">
        <f t="shared" ca="1" si="384"/>
        <v>0</v>
      </c>
      <c r="CI270" s="15">
        <f t="shared" ca="1" si="385"/>
        <v>-240194.67921555153</v>
      </c>
      <c r="CJ270" s="15">
        <f t="shared" ca="1" si="386"/>
        <v>-365012.45078444848</v>
      </c>
      <c r="CK270" s="15">
        <f t="shared" ca="1" si="387"/>
        <v>-605207.13</v>
      </c>
      <c r="CL270" s="16">
        <f ca="1">_xll.DBRW($B$3,$Q$37,$Q$38,$Q$40,$Q$41,$Q$42,$P270,CL$2,CL$4,CL$3)</f>
        <v>0.13262034012540014</v>
      </c>
      <c r="CM270" s="16">
        <f ca="1">_xll.DBRW($B$3,$Q$37,$Q$38,$Q$40,$Q$41,$Q$42,$P270,CM$2,CM$4,CM$3)</f>
        <v>0.13729944791512794</v>
      </c>
      <c r="CN270" s="17">
        <f t="shared" ca="1" si="388"/>
        <v>0.46791077897277988</v>
      </c>
      <c r="CO270" s="14">
        <f t="shared" ca="1" si="389"/>
        <v>56363.030581833678</v>
      </c>
      <c r="CP270" s="15">
        <f ca="1">_xll.DBRW($B$3,$Q$37,$Q$38,$Q$40,$Q$41,$Q$42,$P270,CP$2,CP$4,CP$3)</f>
        <v>2.1567929778421027</v>
      </c>
      <c r="CQ270" s="15">
        <f ca="1">_xll.DBRW($B$3,$Q$37,$Q$38,$Q$40,$Q$41,$Q$42,$P270,CQ$2,CQ$4,CQ$3)</f>
        <v>0.29484759907184893</v>
      </c>
      <c r="CR270" s="15">
        <f ca="1">_xll.DBRW($B$3,$Q$37,$Q$38,$Q$40,$Q$41,$Q$42,$P270,CR$2,CR$4,CR$3)</f>
        <v>4.7950806837809603</v>
      </c>
      <c r="CS270" s="15">
        <f ca="1">_xll.DBRW($B$3,$Q$37,$Q$38,$Q$40,$Q$41,$Q$42,$P270,CS$2,CS$4,CS$3)</f>
        <v>740684</v>
      </c>
      <c r="CT270" s="15">
        <f ca="1">_xll.DBRW($B$3,$Q$37,$Q$38,$Q$40,$Q$41,$Q$42,$P270,CT$2,CT$4,CT$3)</f>
        <v>2512091</v>
      </c>
      <c r="CU270" s="15">
        <f ca="1">_xll.DBRW($B$3,$Q$37,$Q$38,$Q$40,$Q$41,$Q$42,$P270,CU$2,CU$4,CU$3)</f>
        <v>0.97109454475745349</v>
      </c>
      <c r="CV270" s="15">
        <f ca="1">_xll.DBRW($B$3,$Q$37,$Q$38,$Q$40,$Q$41,$Q$42,$P270,CV$2,CV$4,CV$3)</f>
        <v>0.2954288702392886</v>
      </c>
      <c r="CW270" s="15">
        <f ca="1">_xll.DBRW($B$3,$Q$37,$Q$38,$Q$40,$Q$41,$Q$42,$P270,CW$2,CW$4,CW$3)</f>
        <v>2.0895157890989644</v>
      </c>
      <c r="CX270" s="15">
        <f ca="1">_xll.DBRW($B$3,$Q$37,$Q$38,$Q$40,$Q$41,$Q$42,$P270,CX$2,CX$4,CX$3)</f>
        <v>1095460</v>
      </c>
      <c r="CY270" s="15">
        <f ca="1">_xll.DBRW($B$3,$Q$37,$Q$38,$Q$40,$Q$41,$Q$42,$P270,CY$2,CY$4,CY$3)</f>
        <v>3708033</v>
      </c>
      <c r="CZ270" s="15">
        <f t="shared" ca="1" si="390"/>
        <v>1.1856984330846492</v>
      </c>
      <c r="DA270" s="15">
        <f t="shared" ca="1" si="391"/>
        <v>-5.8127116743966756E-4</v>
      </c>
      <c r="DB270" s="15">
        <f t="shared" ca="1" si="392"/>
        <v>2.7055648946819959</v>
      </c>
      <c r="DC270" s="15">
        <f t="shared" ca="1" si="393"/>
        <v>-878227.8582108703</v>
      </c>
      <c r="DD270" s="15">
        <f t="shared" ca="1" si="394"/>
        <v>3143.1656656935338</v>
      </c>
      <c r="DE270" s="15">
        <f t="shared" ca="1" si="395"/>
        <v>901370.74862616789</v>
      </c>
      <c r="DF270" s="15">
        <f t="shared" ca="1" si="396"/>
        <v>30076.974500842509</v>
      </c>
      <c r="DG270" s="15">
        <f t="shared" ca="1" si="397"/>
        <v>0</v>
      </c>
      <c r="DH270" s="15">
        <f t="shared" ca="1" si="398"/>
        <v>56363.030581833678</v>
      </c>
      <c r="DI270" s="15">
        <f t="shared" ca="1" si="399"/>
        <v>-590069.85058183351</v>
      </c>
      <c r="DJ270" s="15">
        <f t="shared" ca="1" si="400"/>
        <v>-533706.81999999983</v>
      </c>
      <c r="DK270" s="16">
        <f ca="1">_xll.DBRW($B$3,$Q$37,$Q$38,$Q$40,$Q$41,$Q$42,$P270,DK$2,DK$4,DK$3)</f>
        <v>0.14624287892884361</v>
      </c>
      <c r="DL270" s="16">
        <f ca="1">_xll.DBRW($B$3,$Q$37,$Q$38,$Q$40,$Q$41,$Q$42,$P270,DL$2,DL$4,DL$3)</f>
        <v>0.12819441317290725</v>
      </c>
      <c r="DM270" s="17">
        <f t="shared" ca="1" si="401"/>
        <v>-1.8048465755936354</v>
      </c>
      <c r="DN270" s="14">
        <f t="shared" ca="1" si="402"/>
        <v>-217406.02547995537</v>
      </c>
      <c r="DO270" s="15">
        <f ca="1">_xll.DBRW($B$3,$Q$37,$Q$38,$Q$40,$Q$41,$Q$42,$P270,DO$2,DO$4,DO$3)</f>
        <v>0.7012464038922156</v>
      </c>
      <c r="DP270" s="15">
        <f ca="1">_xll.DBRW($B$3,$Q$37,$Q$38,$Q$40,$Q$41,$Q$42,$P270,DP$2,DP$4,DP$3)</f>
        <v>1</v>
      </c>
      <c r="DQ270" s="15">
        <f ca="1">_xll.DBRW($B$3,$Q$37,$Q$38,$Q$40,$Q$41,$Q$42,$P270,DQ$2,DQ$4,DQ$3)</f>
        <v>4.7950806837809603</v>
      </c>
      <c r="DR270" s="15">
        <f ca="1">_xll.DBRW($B$3,$Q$37,$Q$38,$Q$40,$Q$41,$Q$42,$P270,DR$2,DR$4,DR$3)</f>
        <v>2512091</v>
      </c>
      <c r="DS270" s="15">
        <f ca="1">_xll.DBRW($B$3,$Q$37,$Q$38,$Q$40,$Q$41,$Q$42,$P270,DS$2,DS$4,DS$3)</f>
        <v>2512091</v>
      </c>
      <c r="DT270" s="15">
        <f ca="1">_xll.DBRW($B$3,$Q$37,$Q$38,$Q$40,$Q$41,$Q$42,$P270,DT$2,DT$4,DT$3)</f>
        <v>0.26996241044962321</v>
      </c>
      <c r="DU270" s="15">
        <f ca="1">_xll.DBRW($B$3,$Q$37,$Q$38,$Q$40,$Q$41,$Q$42,$P270,DU$2,DU$4,DU$3)</f>
        <v>0.99222795482132975</v>
      </c>
      <c r="DV270" s="15">
        <f ca="1">_xll.DBRW($B$3,$Q$37,$Q$38,$Q$40,$Q$41,$Q$42,$P270,DV$2,DV$4,DV$3)</f>
        <v>2.0895157890989644</v>
      </c>
      <c r="DW270" s="15">
        <f ca="1">_xll.DBRW($B$3,$Q$37,$Q$38,$Q$40,$Q$41,$Q$42,$P270,DW$2,DW$4,DW$3)</f>
        <v>3679214</v>
      </c>
      <c r="DX270" s="15">
        <f ca="1">_xll.DBRW($B$3,$Q$37,$Q$38,$Q$40,$Q$41,$Q$42,$P270,DX$2,DX$4,DX$3)</f>
        <v>3708033</v>
      </c>
      <c r="DY270" s="15">
        <f t="shared" ca="1" si="403"/>
        <v>0.43128399344259238</v>
      </c>
      <c r="DZ270" s="15">
        <f t="shared" ca="1" si="404"/>
        <v>7.7720451786702505E-3</v>
      </c>
      <c r="EA270" s="15">
        <f t="shared" ca="1" si="405"/>
        <v>2.7055648946819959</v>
      </c>
      <c r="EB270" s="15">
        <f t="shared" ca="1" si="406"/>
        <v>-1083424.6383711954</v>
      </c>
      <c r="EC270" s="15">
        <f t="shared" ca="1" si="407"/>
        <v>-13798.436286886361</v>
      </c>
      <c r="ED270" s="15">
        <f t="shared" ca="1" si="408"/>
        <v>993958.03944323561</v>
      </c>
      <c r="EE270" s="15">
        <f t="shared" ca="1" si="409"/>
        <v>-114140.99026510923</v>
      </c>
      <c r="EF270" s="15">
        <f t="shared" ca="1" si="410"/>
        <v>0</v>
      </c>
      <c r="EG270" s="15">
        <f t="shared" ca="1" si="411"/>
        <v>-217406.02547995548</v>
      </c>
      <c r="EH270" s="15">
        <f t="shared" ca="1" si="412"/>
        <v>-550939.27452004445</v>
      </c>
      <c r="EI270" s="15">
        <f t="shared" ca="1" si="413"/>
        <v>-768345.29999999993</v>
      </c>
      <c r="EJ270" s="16">
        <f ca="1">_xll.DBRW($B$3,$Q$37,$Q$38,$Q$40,$Q$41,$Q$42,$P270,EJ$2,EJ$4,EJ$3)</f>
        <v>0.18313323595174694</v>
      </c>
      <c r="EK270" s="16">
        <f ca="1">_xll.DBRW($B$3,$Q$37,$Q$38,$Q$40,$Q$41,$Q$42,$P270,EK$2,EK$4,EK$3)</f>
        <v>0.15484272541013361</v>
      </c>
      <c r="EL270" s="17">
        <f t="shared" ca="1" si="414"/>
        <v>-2.829051054161333</v>
      </c>
      <c r="EM270" s="14">
        <f t="shared" ca="1" si="415"/>
        <v>-340778.40957910556</v>
      </c>
      <c r="EN270" s="15">
        <f ca="1">_xll.DBRW($B$3,$Q$37,$Q$38,$Q$40,$Q$41,$Q$42,$P270,EN$2,EN$4,EN$3)</f>
        <v>0.87813864227052274</v>
      </c>
      <c r="EO270" s="15">
        <f ca="1">_xll.DBRW($B$3,$Q$37,$Q$38,$Q$40,$Q$41,$Q$42,$P270,EO$2,EO$4,EO$3)</f>
        <v>1</v>
      </c>
      <c r="EP270" s="15">
        <f ca="1">_xll.DBRW($B$3,$Q$37,$Q$38,$Q$40,$Q$41,$Q$42,$P270,EP$2,EP$4,EP$3)</f>
        <v>4.7950806837809603</v>
      </c>
      <c r="EQ270" s="15">
        <f ca="1">_xll.DBRW($B$3,$Q$37,$Q$38,$Q$40,$Q$41,$Q$42,$P270,EQ$2,EQ$4,EQ$3)</f>
        <v>2512091</v>
      </c>
      <c r="ER270" s="15">
        <f ca="1">_xll.DBRW($B$3,$Q$37,$Q$38,$Q$40,$Q$41,$Q$42,$P270,ER$2,ER$4,ER$3)</f>
        <v>2512091</v>
      </c>
      <c r="ES270" s="15">
        <f ca="1">_xll.DBRW($B$3,$Q$37,$Q$38,$Q$40,$Q$41,$Q$42,$P270,ES$2,ES$4,ES$3)</f>
        <v>0.32354631957158964</v>
      </c>
      <c r="ET270" s="15">
        <f ca="1">_xll.DBRW($B$3,$Q$37,$Q$38,$Q$40,$Q$41,$Q$42,$P270,ET$2,ET$4,ET$3)</f>
        <v>1</v>
      </c>
      <c r="EU270" s="15">
        <f ca="1">_xll.DBRW($B$3,$Q$37,$Q$38,$Q$40,$Q$41,$Q$42,$P270,EU$2,EU$4,EU$3)</f>
        <v>2.0895157890989644</v>
      </c>
      <c r="EV270" s="15">
        <f ca="1">_xll.DBRW($B$3,$Q$37,$Q$38,$Q$40,$Q$41,$Q$42,$P270,EV$2,EV$4,EV$3)</f>
        <v>3708033</v>
      </c>
      <c r="EW270" s="15">
        <f ca="1">_xll.DBRW($B$3,$Q$37,$Q$38,$Q$40,$Q$41,$Q$42,$P270,EW$2,EW$4,EW$3)</f>
        <v>3708033</v>
      </c>
      <c r="EX270" s="15">
        <f t="shared" ca="1" si="416"/>
        <v>0.5545923226989331</v>
      </c>
      <c r="EY270" s="15">
        <f t="shared" ca="1" si="417"/>
        <v>0</v>
      </c>
      <c r="EZ270" s="15">
        <f t="shared" ca="1" si="418"/>
        <v>2.7055648946819959</v>
      </c>
      <c r="FA270" s="15">
        <f t="shared" ca="1" si="419"/>
        <v>-1393186.3825210857</v>
      </c>
      <c r="FB270" s="15">
        <f t="shared" ca="1" si="420"/>
        <v>0</v>
      </c>
      <c r="FC270" s="15">
        <f t="shared" ca="1" si="421"/>
        <v>1244687.9704280258</v>
      </c>
      <c r="FD270" s="15">
        <f t="shared" ca="1" si="422"/>
        <v>-192279.9974860457</v>
      </c>
      <c r="FE270" s="15">
        <f t="shared" ca="1" si="423"/>
        <v>0</v>
      </c>
      <c r="FF270" s="15">
        <f t="shared" ca="1" si="424"/>
        <v>-340778.40957910556</v>
      </c>
      <c r="FG270" s="15">
        <f t="shared" ca="1" si="425"/>
        <v>-665465.34042089398</v>
      </c>
      <c r="FH270" s="15">
        <f t="shared" ca="1" si="426"/>
        <v>-1006243.7499999995</v>
      </c>
      <c r="FI270" s="20"/>
      <c r="FJ270" s="85">
        <f t="shared" ca="1" si="427"/>
        <v>-4081466.7372662048</v>
      </c>
      <c r="FK270" s="21"/>
      <c r="FL270" s="22"/>
      <c r="FM270" s="104">
        <f ca="1">_xll.DBRW($B$3,$Q$37,$Q$38,$Q$40,$Q$41,$Q$42,$P270,FM$2,FM$4,FM$3)</f>
        <v>-697351.50000000023</v>
      </c>
      <c r="FN270" s="105">
        <f t="shared" ca="1" si="428"/>
        <v>-5.7892253169226311E-2</v>
      </c>
      <c r="FO270" s="104">
        <f ca="1">_xll.DBRW($B$3,$Q$37,$Q$38,$Q$40,$Q$41,$Q$42,$P270,FO$2,FO$4,FO$3)</f>
        <v>389805.58000000066</v>
      </c>
      <c r="FP270" s="105">
        <f t="shared" ca="1" si="429"/>
        <v>5.0310519749403586E-2</v>
      </c>
      <c r="FQ270" s="86">
        <f t="shared" ca="1" si="430"/>
        <v>-1087157.080000001</v>
      </c>
      <c r="FR270" s="103">
        <f t="shared" ca="1" si="431"/>
        <v>-10.82027729186299</v>
      </c>
      <c r="FS270" s="23"/>
      <c r="FU270" s="37"/>
      <c r="FV270" s="37"/>
      <c r="FW270" s="37"/>
      <c r="FX270" s="37"/>
      <c r="FY270" s="37"/>
      <c r="FZ270" s="37"/>
      <c r="GA270" s="37"/>
      <c r="GB270" s="37"/>
      <c r="GC270" s="37"/>
      <c r="GD270" s="37"/>
      <c r="GE270" s="37"/>
      <c r="GF270" s="37"/>
      <c r="GG270" s="37"/>
    </row>
    <row r="271" spans="1:189" ht="15" customHeight="1" x14ac:dyDescent="0.25">
      <c r="A271">
        <f t="shared" ca="1" si="353"/>
        <v>1</v>
      </c>
      <c r="C271" s="30"/>
      <c r="D271" s="30"/>
      <c r="E271" s="30">
        <f t="shared" ca="1" si="352"/>
        <v>0</v>
      </c>
      <c r="F271" s="30"/>
      <c r="G271" s="30"/>
      <c r="H271" s="30"/>
      <c r="I271" s="30">
        <f t="shared" ca="1" si="351"/>
        <v>0</v>
      </c>
      <c r="J271" s="30">
        <f t="shared" ca="1" si="354"/>
        <v>0</v>
      </c>
      <c r="K271" s="4"/>
      <c r="L271" s="9"/>
      <c r="M271" s="10"/>
      <c r="N271" s="9"/>
      <c r="O271" s="11"/>
      <c r="P271" s="130" t="s">
        <v>144</v>
      </c>
      <c r="Q271" s="130"/>
      <c r="R271" s="12"/>
      <c r="S271" s="13"/>
      <c r="T271" s="84">
        <f ca="1">_xll.DBRW($B$3,$Q$37,$Q$38,$Q$40,$Q$41,$Q$42,$P271,T$2,T$4,T$3)</f>
        <v>8793491.870000001</v>
      </c>
      <c r="U271" s="84">
        <f ca="1">_xll.DBRW($B$3,$Q$37,$Q$38,$Q$40,$Q$41,$Q$42,$P271,U$2,U$4,U$3)</f>
        <v>4423833.79</v>
      </c>
      <c r="V271" s="85">
        <f t="shared" ca="1" si="355"/>
        <v>4369658.080000001</v>
      </c>
      <c r="W271" s="106">
        <f t="shared" ca="1" si="356"/>
        <v>0.98775367417228421</v>
      </c>
      <c r="X271" s="15">
        <f ca="1">_xll.DBRW($B$3,$Q$37,$Q$38,$Q$40,$Q$41,$Q$42,$P271,X$2,X$4,X$3)</f>
        <v>-4250513.7699999996</v>
      </c>
      <c r="Y271" s="15">
        <f ca="1">_xll.DBRW($B$3,$Q$37,$Q$38,$Q$40,$Q$41,$Q$42,$P271,Y$2,Y$4,Y$3)</f>
        <v>-897495.76</v>
      </c>
      <c r="Z271" s="15">
        <f ca="1">_xll.DBRW($B$3,$Q$37,$Q$38,$Q$40,$Q$41,$Q$42,$P271,Z$2,Z$4,Z$3)</f>
        <v>-504577.60000000003</v>
      </c>
      <c r="AA271" s="15">
        <f ca="1">_xll.DBRW($B$3,$Q$37,$Q$38,$Q$40,$Q$41,$Q$42,$P271,AA$2,AA$4,AA$3)</f>
        <v>-206203.75000000006</v>
      </c>
      <c r="AB271" s="15">
        <f ca="1">_xll.DBRW($B$3,$Q$37,$Q$38,$Q$40,$Q$41,$Q$42,$P271,AB$2,AB$4,AB$3)</f>
        <v>-2043920.9</v>
      </c>
      <c r="AC271" s="15">
        <f ca="1">_xll.DBRW($B$3,$Q$37,$Q$38,$Q$40,$Q$41,$Q$42,$P271,AC$2,AC$4,AC$3)</f>
        <v>-2159402.54</v>
      </c>
      <c r="AD271" s="15">
        <f ca="1">_xll.DBRW($B$3,$Q$37,$Q$38,$Q$40,$Q$41,$Q$42,$P271,AD$2,AD$4,AD$3)</f>
        <v>-458922.05000000005</v>
      </c>
      <c r="AE271" s="15">
        <f ca="1">_xll.DBRW($B$3,$Q$37,$Q$38,$Q$40,$Q$41,$Q$42,$P271,AE$2,AE$4,AE$3)</f>
        <v>-295925.1399999999</v>
      </c>
      <c r="AF271" s="15">
        <f ca="1">_xll.DBRW($B$3,$Q$37,$Q$38,$Q$40,$Q$41,$Q$42,$P271,AF$2,AF$4,AF$3)</f>
        <v>-84210.03</v>
      </c>
      <c r="AG271" s="15">
        <f ca="1">_xll.DBRW($B$3,$Q$37,$Q$38,$Q$40,$Q$41,$Q$42,$P271,AG$2,AG$4,AG$3)</f>
        <v>-882753</v>
      </c>
      <c r="AH271" s="15">
        <f t="shared" ca="1" si="357"/>
        <v>-2091111.2299999995</v>
      </c>
      <c r="AI271" s="15">
        <f t="shared" ca="1" si="358"/>
        <v>-438573.70999999996</v>
      </c>
      <c r="AJ271" s="15">
        <f t="shared" ca="1" si="359"/>
        <v>-208652.46000000014</v>
      </c>
      <c r="AK271" s="15">
        <f t="shared" ca="1" si="360"/>
        <v>-121993.72000000006</v>
      </c>
      <c r="AL271" s="15">
        <f t="shared" ca="1" si="361"/>
        <v>-1161167.8999999999</v>
      </c>
      <c r="AM271" s="20"/>
      <c r="AN271" s="16">
        <f ca="1">_xll.DBRW($B$3,$Q$37,$Q$38,$Q$40,$Q$41,$Q$42,$P271,AN$2,AN$4,AN$3)</f>
        <v>0.48337040993932245</v>
      </c>
      <c r="AO271" s="16">
        <f ca="1">_xll.DBRW($B$3,$Q$37,$Q$38,$Q$40,$Q$41,$Q$42,$P271,AO$2,AO$4,AO$3)</f>
        <v>0.48812922060527958</v>
      </c>
      <c r="AP271" s="17">
        <f t="shared" ca="1" si="362"/>
        <v>0.4758810665957125</v>
      </c>
      <c r="AQ271" s="14">
        <f t="shared" ca="1" si="363"/>
        <v>41846.56290196348</v>
      </c>
      <c r="AR271" s="18">
        <f ca="1">_xll.DBRW($B$3,$Q$37,$Q$38,$Q$40,$Q$41,$Q$42,$P271,AR$2,AR$4,AR$3)</f>
        <v>45859.427234895185</v>
      </c>
      <c r="AS271" s="19">
        <f ca="1">_xll.DBRW($B$3,$Q$37,$Q$38,$Q$40,$Q$41,$Q$42,$P271,AS$2,AS$4,AS$3)</f>
        <v>1.2615364572952993E-4</v>
      </c>
      <c r="AT271" s="18">
        <f ca="1">_xll.DBRW($B$3,$Q$37,$Q$38,$Q$40,$Q$41,$Q$42,$P271,AT$2,AT$4,AT$3)</f>
        <v>11.968738296323016</v>
      </c>
      <c r="AU271" s="15">
        <f ca="1">_xll.DBRW($B$3,$Q$37,$Q$38,$Q$40,$Q$41,$Q$42,$P271,AU$2,AU$4,AU$3)</f>
        <v>92.685714285714283</v>
      </c>
      <c r="AV271" s="15">
        <f ca="1">_xll.DBRW($B$3,$Q$37,$Q$38,$Q$40,$Q$41,$Q$42,$P271,AV$2,AV$4,AV$3)</f>
        <v>734705</v>
      </c>
      <c r="AW271" s="18">
        <f ca="1">_xll.DBRW($B$3,$Q$37,$Q$38,$Q$40,$Q$41,$Q$42,$P271,AW$2,AW$4,AW$3)</f>
        <v>23554.263555932612</v>
      </c>
      <c r="AX271" s="19">
        <f ca="1">_xll.DBRW($B$3,$Q$37,$Q$38,$Q$40,$Q$41,$Q$42,$P271,AX$2,AX$4,AX$3)</f>
        <v>1.0463803558986761E-4</v>
      </c>
      <c r="AY271" s="18">
        <f ca="1">_xll.DBRW($B$3,$Q$37,$Q$38,$Q$40,$Q$41,$Q$42,$P271,AY$2,AY$4,AY$3)</f>
        <v>5.0492200921768386</v>
      </c>
      <c r="AZ271" s="15">
        <f ca="1">_xll.DBRW($B$3,$Q$37,$Q$38,$Q$40,$Q$41,$Q$42,$P271,AZ$2,AZ$4,AZ$3)</f>
        <v>91.677777777777791</v>
      </c>
      <c r="BA271" s="15">
        <f ca="1">_xll.DBRW($B$3,$Q$37,$Q$38,$Q$40,$Q$41,$Q$42,$P271,BA$2,BA$4,BA$3)</f>
        <v>876142</v>
      </c>
      <c r="BB271" s="18">
        <f t="shared" ca="1" si="364"/>
        <v>22305.163678962574</v>
      </c>
      <c r="BC271" s="18">
        <f t="shared" ca="1" si="365"/>
        <v>2.1515610139662318E-5</v>
      </c>
      <c r="BD271" s="18">
        <f t="shared" ca="1" si="366"/>
        <v>6.9195182041461774</v>
      </c>
      <c r="BE271" s="15">
        <f t="shared" ca="1" si="367"/>
        <v>-2067370.0278444167</v>
      </c>
      <c r="BF271" s="15">
        <f t="shared" ca="1" si="368"/>
        <v>-873988.09288657818</v>
      </c>
      <c r="BG271" s="15">
        <f t="shared" ca="1" si="369"/>
        <v>2457360.7242732239</v>
      </c>
      <c r="BH271" s="15">
        <f t="shared" ca="1" si="370"/>
        <v>525843.95935973432</v>
      </c>
      <c r="BI271" s="15">
        <f t="shared" ca="1" si="371"/>
        <v>0</v>
      </c>
      <c r="BJ271" s="15">
        <f t="shared" ca="1" si="372"/>
        <v>41846.56290196348</v>
      </c>
      <c r="BK271" s="15">
        <f t="shared" ca="1" si="373"/>
        <v>-2132957.792901963</v>
      </c>
      <c r="BL271" s="15">
        <f t="shared" ca="1" si="374"/>
        <v>-2091111.2299999995</v>
      </c>
      <c r="BM271" s="16">
        <f ca="1">_xll.DBRW($B$3,$Q$37,$Q$38,$Q$40,$Q$41,$Q$42,$P271,BM$2,BM$4,BM$3)</f>
        <v>0.10206363675184701</v>
      </c>
      <c r="BN271" s="16">
        <f ca="1">_xll.DBRW($B$3,$Q$37,$Q$38,$Q$40,$Q$41,$Q$42,$P271,BN$2,BN$4,BN$3)</f>
        <v>0.10373853806112368</v>
      </c>
      <c r="BO271" s="17">
        <f t="shared" ca="1" si="375"/>
        <v>0.16749013092766663</v>
      </c>
      <c r="BP271" s="14">
        <f t="shared" ca="1" si="376"/>
        <v>14728.231046176807</v>
      </c>
      <c r="BQ271" s="15">
        <f ca="1">_xll.DBRW($B$3,$Q$37,$Q$38,$Q$40,$Q$41,$Q$42,$P271,BQ$2,BQ$4,BQ$3)</f>
        <v>1.2215729578538326</v>
      </c>
      <c r="BR271" s="15">
        <f ca="1">_xll.DBRW($B$3,$Q$37,$Q$38,$Q$40,$Q$41,$Q$42,$P271,BR$2,BR$4,BR$3)</f>
        <v>1</v>
      </c>
      <c r="BS271" s="15">
        <f ca="1">_xll.DBRW($B$3,$Q$37,$Q$38,$Q$40,$Q$41,$Q$42,$P271,BS$2,BS$4,BS$3)</f>
        <v>11.968738296323016</v>
      </c>
      <c r="BT271" s="15">
        <f ca="1">_xll.DBRW($B$3,$Q$37,$Q$38,$Q$40,$Q$41,$Q$42,$P271,BT$2,BT$4,BT$3)</f>
        <v>734705</v>
      </c>
      <c r="BU271" s="15">
        <f ca="1">_xll.DBRW($B$3,$Q$37,$Q$38,$Q$40,$Q$41,$Q$42,$P271,BU$2,BU$4,BU$3)</f>
        <v>734705</v>
      </c>
      <c r="BV271" s="15">
        <f ca="1">_xll.DBRW($B$3,$Q$37,$Q$38,$Q$40,$Q$41,$Q$42,$P271,BV$2,BV$4,BV$3)</f>
        <v>0.52379871071127748</v>
      </c>
      <c r="BW271" s="15">
        <f ca="1">_xll.DBRW($B$3,$Q$37,$Q$38,$Q$40,$Q$41,$Q$42,$P271,BW$2,BW$4,BW$3)</f>
        <v>1</v>
      </c>
      <c r="BX271" s="15">
        <f ca="1">_xll.DBRW($B$3,$Q$37,$Q$38,$Q$40,$Q$41,$Q$42,$P271,BX$2,BX$4,BX$3)</f>
        <v>5.0492200921768386</v>
      </c>
      <c r="BY271" s="15">
        <f ca="1">_xll.DBRW($B$3,$Q$37,$Q$38,$Q$40,$Q$41,$Q$42,$P271,BY$2,BY$4,BY$3)</f>
        <v>876142</v>
      </c>
      <c r="BZ271" s="15">
        <f ca="1">_xll.DBRW($B$3,$Q$37,$Q$38,$Q$40,$Q$41,$Q$42,$P271,BZ$2,BZ$4,BZ$3)</f>
        <v>876142</v>
      </c>
      <c r="CA271" s="15">
        <f t="shared" ca="1" si="377"/>
        <v>0.69777424714255509</v>
      </c>
      <c r="CB271" s="15">
        <f t="shared" ca="1" si="378"/>
        <v>0</v>
      </c>
      <c r="CC271" s="15">
        <f t="shared" ca="1" si="379"/>
        <v>6.9195182041461774</v>
      </c>
      <c r="CD271" s="15">
        <f t="shared" ca="1" si="380"/>
        <v>-512658.22824687092</v>
      </c>
      <c r="CE271" s="15">
        <f t="shared" ca="1" si="381"/>
        <v>0</v>
      </c>
      <c r="CF271" s="15">
        <f t="shared" ca="1" si="382"/>
        <v>518871.58827525639</v>
      </c>
      <c r="CG271" s="15">
        <f t="shared" ca="1" si="383"/>
        <v>8514.8710177913308</v>
      </c>
      <c r="CH271" s="15">
        <f t="shared" ca="1" si="384"/>
        <v>0</v>
      </c>
      <c r="CI271" s="15">
        <f t="shared" ca="1" si="385"/>
        <v>14728.231046176807</v>
      </c>
      <c r="CJ271" s="15">
        <f t="shared" ca="1" si="386"/>
        <v>-453301.94104617677</v>
      </c>
      <c r="CK271" s="15">
        <f t="shared" ca="1" si="387"/>
        <v>-438573.70999999996</v>
      </c>
      <c r="CL271" s="16">
        <f ca="1">_xll.DBRW($B$3,$Q$37,$Q$38,$Q$40,$Q$41,$Q$42,$P271,CL$2,CL$4,CL$3)</f>
        <v>5.7380800193996197E-2</v>
      </c>
      <c r="CM271" s="16">
        <f ca="1">_xll.DBRW($B$3,$Q$37,$Q$38,$Q$40,$Q$41,$Q$42,$P271,CM$2,CM$4,CM$3)</f>
        <v>6.6893367619039745E-2</v>
      </c>
      <c r="CN271" s="17">
        <f t="shared" ca="1" si="388"/>
        <v>0.95125674250435488</v>
      </c>
      <c r="CO271" s="14">
        <f t="shared" ca="1" si="389"/>
        <v>83648.684314947343</v>
      </c>
      <c r="CP271" s="15">
        <f ca="1">_xll.DBRW($B$3,$Q$37,$Q$38,$Q$40,$Q$41,$Q$42,$P271,CP$2,CP$4,CP$3)</f>
        <v>1.6708033523511825</v>
      </c>
      <c r="CQ271" s="15">
        <f ca="1">_xll.DBRW($B$3,$Q$37,$Q$38,$Q$40,$Q$41,$Q$42,$P271,CQ$2,CQ$4,CQ$3)</f>
        <v>0.41104524945386245</v>
      </c>
      <c r="CR271" s="15">
        <f ca="1">_xll.DBRW($B$3,$Q$37,$Q$38,$Q$40,$Q$41,$Q$42,$P271,CR$2,CR$4,CR$3)</f>
        <v>11.968738296323016</v>
      </c>
      <c r="CS271" s="15">
        <f ca="1">_xll.DBRW($B$3,$Q$37,$Q$38,$Q$40,$Q$41,$Q$42,$P271,CS$2,CS$4,CS$3)</f>
        <v>301997</v>
      </c>
      <c r="CT271" s="15">
        <f ca="1">_xll.DBRW($B$3,$Q$37,$Q$38,$Q$40,$Q$41,$Q$42,$P271,CT$2,CT$4,CT$3)</f>
        <v>734705</v>
      </c>
      <c r="CU271" s="15">
        <f ca="1">_xll.DBRW($B$3,$Q$37,$Q$38,$Q$40,$Q$41,$Q$42,$P271,CU$2,CU$4,CU$3)</f>
        <v>0.84154992421290886</v>
      </c>
      <c r="CV271" s="15">
        <f ca="1">_xll.DBRW($B$3,$Q$37,$Q$38,$Q$40,$Q$41,$Q$42,$P271,CV$2,CV$4,CV$3)</f>
        <v>0.40135389012283396</v>
      </c>
      <c r="CW271" s="15">
        <f ca="1">_xll.DBRW($B$3,$Q$37,$Q$38,$Q$40,$Q$41,$Q$42,$P271,CW$2,CW$4,CW$3)</f>
        <v>5.0492200921768386</v>
      </c>
      <c r="CX271" s="15">
        <f ca="1">_xll.DBRW($B$3,$Q$37,$Q$38,$Q$40,$Q$41,$Q$42,$P271,CX$2,CX$4,CX$3)</f>
        <v>351643</v>
      </c>
      <c r="CY271" s="15">
        <f ca="1">_xll.DBRW($B$3,$Q$37,$Q$38,$Q$40,$Q$41,$Q$42,$P271,CY$2,CY$4,CY$3)</f>
        <v>876142</v>
      </c>
      <c r="CZ271" s="15">
        <f t="shared" ca="1" si="390"/>
        <v>0.82925342813827363</v>
      </c>
      <c r="DA271" s="15">
        <f t="shared" ca="1" si="391"/>
        <v>9.6913593310284929E-3</v>
      </c>
      <c r="DB271" s="15">
        <f t="shared" ca="1" si="392"/>
        <v>6.9195182041461774</v>
      </c>
      <c r="DC271" s="15">
        <f t="shared" ca="1" si="393"/>
        <v>-250432.04753747422</v>
      </c>
      <c r="DD271" s="15">
        <f t="shared" ca="1" si="394"/>
        <v>-12183.868033498742</v>
      </c>
      <c r="DE271" s="15">
        <f t="shared" ca="1" si="395"/>
        <v>291712.77725046524</v>
      </c>
      <c r="DF271" s="15">
        <f t="shared" ca="1" si="396"/>
        <v>54551.822635455057</v>
      </c>
      <c r="DG271" s="15">
        <f t="shared" ca="1" si="397"/>
        <v>0</v>
      </c>
      <c r="DH271" s="15">
        <f t="shared" ca="1" si="398"/>
        <v>83648.684314947343</v>
      </c>
      <c r="DI271" s="15">
        <f t="shared" ca="1" si="399"/>
        <v>-292301.14431494748</v>
      </c>
      <c r="DJ271" s="15">
        <f t="shared" ca="1" si="400"/>
        <v>-208652.46000000014</v>
      </c>
      <c r="DK271" s="16">
        <f ca="1">_xll.DBRW($B$3,$Q$37,$Q$38,$Q$40,$Q$41,$Q$42,$P271,DK$2,DK$4,DK$3)</f>
        <v>2.3449586699851015E-2</v>
      </c>
      <c r="DL271" s="16">
        <f ca="1">_xll.DBRW($B$3,$Q$37,$Q$38,$Q$40,$Q$41,$Q$42,$P271,DL$2,DL$4,DL$3)</f>
        <v>1.9035532074092684E-2</v>
      </c>
      <c r="DM271" s="17">
        <f t="shared" ca="1" si="401"/>
        <v>-0.44140546257583313</v>
      </c>
      <c r="DN271" s="14">
        <f t="shared" ca="1" si="402"/>
        <v>-38814.95346534178</v>
      </c>
      <c r="DO271" s="15">
        <f ca="1">_xll.DBRW($B$3,$Q$37,$Q$38,$Q$40,$Q$41,$Q$42,$P271,DO$2,DO$4,DO$3)</f>
        <v>0.29693016939975703</v>
      </c>
      <c r="DP271" s="15">
        <f ca="1">_xll.DBRW($B$3,$Q$37,$Q$38,$Q$40,$Q$41,$Q$42,$P271,DP$2,DP$4,DP$3)</f>
        <v>0.94521202387352743</v>
      </c>
      <c r="DQ271" s="15">
        <f ca="1">_xll.DBRW($B$3,$Q$37,$Q$38,$Q$40,$Q$41,$Q$42,$P271,DQ$2,DQ$4,DQ$3)</f>
        <v>11.968738296323016</v>
      </c>
      <c r="DR271" s="15">
        <f ca="1">_xll.DBRW($B$3,$Q$37,$Q$38,$Q$40,$Q$41,$Q$42,$P271,DR$2,DR$4,DR$3)</f>
        <v>694452</v>
      </c>
      <c r="DS271" s="15">
        <f ca="1">_xll.DBRW($B$3,$Q$37,$Q$38,$Q$40,$Q$41,$Q$42,$P271,DS$2,DS$4,DS$3)</f>
        <v>734705</v>
      </c>
      <c r="DT271" s="15">
        <f ca="1">_xll.DBRW($B$3,$Q$37,$Q$38,$Q$40,$Q$41,$Q$42,$P271,DT$2,DT$4,DT$3)</f>
        <v>0</v>
      </c>
      <c r="DU271" s="15">
        <f ca="1">_xll.DBRW($B$3,$Q$37,$Q$38,$Q$40,$Q$41,$Q$42,$P271,DU$2,DU$4,DU$3)</f>
        <v>0</v>
      </c>
      <c r="DV271" s="15">
        <f ca="1">_xll.DBRW($B$3,$Q$37,$Q$38,$Q$40,$Q$41,$Q$42,$P271,DV$2,DV$4,DV$3)</f>
        <v>5.0492200921768386</v>
      </c>
      <c r="DW271" s="15">
        <f ca="1">_xll.DBRW($B$3,$Q$37,$Q$38,$Q$40,$Q$41,$Q$42,$P271,DW$2,DW$4,DW$3)</f>
        <v>0</v>
      </c>
      <c r="DX271" s="15">
        <f ca="1">_xll.DBRW($B$3,$Q$37,$Q$38,$Q$40,$Q$41,$Q$42,$P271,DX$2,DX$4,DX$3)</f>
        <v>876142</v>
      </c>
      <c r="DY271" s="15">
        <f t="shared" ca="1" si="403"/>
        <v>0.29693016939975703</v>
      </c>
      <c r="DZ271" s="15">
        <f t="shared" ca="1" si="404"/>
        <v>0.94521202387352743</v>
      </c>
      <c r="EA271" s="15">
        <f t="shared" ca="1" si="405"/>
        <v>6.9195182041461774</v>
      </c>
      <c r="EB271" s="15">
        <f t="shared" ca="1" si="406"/>
        <v>0</v>
      </c>
      <c r="EC271" s="15">
        <f t="shared" ca="1" si="407"/>
        <v>0</v>
      </c>
      <c r="ED271" s="15">
        <f t="shared" ca="1" si="408"/>
        <v>119213.11725284798</v>
      </c>
      <c r="EE271" s="15">
        <f t="shared" ca="1" si="409"/>
        <v>0</v>
      </c>
      <c r="EF271" s="15">
        <f t="shared" ca="1" si="410"/>
        <v>-158028.07071818976</v>
      </c>
      <c r="EG271" s="15">
        <f t="shared" ca="1" si="411"/>
        <v>-38814.95346534178</v>
      </c>
      <c r="EH271" s="15">
        <f t="shared" ca="1" si="412"/>
        <v>-83178.76653465828</v>
      </c>
      <c r="EI271" s="15">
        <f t="shared" ca="1" si="413"/>
        <v>-121993.72000000006</v>
      </c>
      <c r="EJ271" s="16">
        <f ca="1">_xll.DBRW($B$3,$Q$37,$Q$38,$Q$40,$Q$41,$Q$42,$P271,EJ$2,EJ$4,EJ$3)</f>
        <v>0.23243563879021356</v>
      </c>
      <c r="EK271" s="16">
        <f ca="1">_xll.DBRW($B$3,$Q$37,$Q$38,$Q$40,$Q$41,$Q$42,$P271,EK$2,EK$4,EK$3)</f>
        <v>0.19954479347651982</v>
      </c>
      <c r="EL271" s="17">
        <f t="shared" ca="1" si="414"/>
        <v>-3.2890845313693742</v>
      </c>
      <c r="EM271" s="14">
        <f t="shared" ca="1" si="415"/>
        <v>-289225.38086339354</v>
      </c>
      <c r="EN271" s="15">
        <f ca="1">_xll.DBRW($B$3,$Q$37,$Q$38,$Q$40,$Q$41,$Q$42,$P271,EN$2,EN$4,EN$3)</f>
        <v>2.7819613314187324</v>
      </c>
      <c r="EO271" s="15">
        <f ca="1">_xll.DBRW($B$3,$Q$37,$Q$38,$Q$40,$Q$41,$Q$42,$P271,EO$2,EO$4,EO$3)</f>
        <v>1</v>
      </c>
      <c r="EP271" s="15">
        <f ca="1">_xll.DBRW($B$3,$Q$37,$Q$38,$Q$40,$Q$41,$Q$42,$P271,EP$2,EP$4,EP$3)</f>
        <v>11.968738296323016</v>
      </c>
      <c r="EQ271" s="15">
        <f ca="1">_xll.DBRW($B$3,$Q$37,$Q$38,$Q$40,$Q$41,$Q$42,$P271,EQ$2,EQ$4,EQ$3)</f>
        <v>734705</v>
      </c>
      <c r="ER271" s="15">
        <f ca="1">_xll.DBRW($B$3,$Q$37,$Q$38,$Q$40,$Q$41,$Q$42,$P271,ER$2,ER$4,ER$3)</f>
        <v>734705</v>
      </c>
      <c r="ES271" s="15">
        <f ca="1">_xll.DBRW($B$3,$Q$37,$Q$38,$Q$40,$Q$41,$Q$42,$P271,ES$2,ES$4,ES$3)</f>
        <v>1.0075455805109217</v>
      </c>
      <c r="ET271" s="15">
        <f ca="1">_xll.DBRW($B$3,$Q$37,$Q$38,$Q$40,$Q$41,$Q$42,$P271,ET$2,ET$4,ET$3)</f>
        <v>1</v>
      </c>
      <c r="EU271" s="15">
        <f ca="1">_xll.DBRW($B$3,$Q$37,$Q$38,$Q$40,$Q$41,$Q$42,$P271,EU$2,EU$4,EU$3)</f>
        <v>5.0492200921768386</v>
      </c>
      <c r="EV271" s="15">
        <f ca="1">_xll.DBRW($B$3,$Q$37,$Q$38,$Q$40,$Q$41,$Q$42,$P271,EV$2,EV$4,EV$3)</f>
        <v>876142</v>
      </c>
      <c r="EW271" s="15">
        <f ca="1">_xll.DBRW($B$3,$Q$37,$Q$38,$Q$40,$Q$41,$Q$42,$P271,EW$2,EW$4,EW$3)</f>
        <v>876142</v>
      </c>
      <c r="EX271" s="15">
        <f t="shared" ca="1" si="416"/>
        <v>1.7744157509078107</v>
      </c>
      <c r="EY271" s="15">
        <f t="shared" ca="1" si="417"/>
        <v>0</v>
      </c>
      <c r="EZ271" s="15">
        <f t="shared" ca="1" si="418"/>
        <v>6.9195182041461774</v>
      </c>
      <c r="FA271" s="15">
        <f t="shared" ca="1" si="419"/>
        <v>-1303672.124270723</v>
      </c>
      <c r="FB271" s="15">
        <f t="shared" ca="1" si="420"/>
        <v>0</v>
      </c>
      <c r="FC271" s="15">
        <f t="shared" ca="1" si="421"/>
        <v>1181657.3748404018</v>
      </c>
      <c r="FD271" s="15">
        <f t="shared" ca="1" si="422"/>
        <v>-167210.63143307238</v>
      </c>
      <c r="FE271" s="15">
        <f t="shared" ca="1" si="423"/>
        <v>0</v>
      </c>
      <c r="FF271" s="15">
        <f t="shared" ca="1" si="424"/>
        <v>-289225.38086339354</v>
      </c>
      <c r="FG271" s="15">
        <f t="shared" ca="1" si="425"/>
        <v>-871942.51913660637</v>
      </c>
      <c r="FH271" s="15">
        <f t="shared" ca="1" si="426"/>
        <v>-1161167.8999999999</v>
      </c>
      <c r="FI271" s="20"/>
      <c r="FJ271" s="85">
        <f t="shared" ca="1" si="427"/>
        <v>-3833682.1639343519</v>
      </c>
      <c r="FK271" s="21"/>
      <c r="FL271" s="22"/>
      <c r="FM271" s="104">
        <f ca="1">_xll.DBRW($B$3,$Q$37,$Q$38,$Q$40,$Q$41,$Q$42,$P271,FM$2,FM$4,FM$3)</f>
        <v>890780.09000000032</v>
      </c>
      <c r="FN271" s="105">
        <f t="shared" ca="1" si="428"/>
        <v>0.10129992762476964</v>
      </c>
      <c r="FO271" s="104">
        <f ca="1">_xll.DBRW($B$3,$Q$37,$Q$38,$Q$40,$Q$41,$Q$42,$P271,FO$2,FO$4,FO$3)</f>
        <v>542621.02999999956</v>
      </c>
      <c r="FP271" s="105">
        <f t="shared" ca="1" si="429"/>
        <v>0.12265854816394436</v>
      </c>
      <c r="FQ271" s="86">
        <f t="shared" ca="1" si="430"/>
        <v>348159.06000000075</v>
      </c>
      <c r="FR271" s="103">
        <f t="shared" ca="1" si="431"/>
        <v>-2.1358620539174726</v>
      </c>
      <c r="FS271" s="23"/>
      <c r="FU271" s="37"/>
      <c r="FV271" s="37"/>
      <c r="FW271" s="37"/>
      <c r="FX271" s="37"/>
      <c r="FY271" s="37"/>
      <c r="FZ271" s="37"/>
      <c r="GA271" s="37"/>
      <c r="GB271" s="37"/>
      <c r="GC271" s="37"/>
      <c r="GD271" s="37"/>
      <c r="GE271" s="37"/>
      <c r="GF271" s="37"/>
      <c r="GG271" s="37"/>
    </row>
    <row r="272" spans="1:189" ht="15" customHeight="1" x14ac:dyDescent="0.25">
      <c r="A272">
        <f t="shared" ca="1" si="353"/>
        <v>1</v>
      </c>
      <c r="C272" s="30"/>
      <c r="D272" s="30"/>
      <c r="E272" s="30">
        <f t="shared" ca="1" si="352"/>
        <v>0</v>
      </c>
      <c r="F272" s="30"/>
      <c r="G272" s="30"/>
      <c r="H272" s="30"/>
      <c r="I272" s="30">
        <f t="shared" ca="1" si="351"/>
        <v>0</v>
      </c>
      <c r="J272" s="30">
        <f t="shared" ca="1" si="354"/>
        <v>0</v>
      </c>
      <c r="K272" s="4"/>
      <c r="L272" s="9"/>
      <c r="M272" s="10"/>
      <c r="N272" s="9"/>
      <c r="O272" s="11"/>
      <c r="P272" s="130" t="s">
        <v>376</v>
      </c>
      <c r="Q272" s="130"/>
      <c r="R272" s="12"/>
      <c r="S272" s="13"/>
      <c r="T272" s="84">
        <f ca="1">_xll.DBRW($B$3,$Q$37,$Q$38,$Q$40,$Q$41,$Q$42,$P272,T$2,T$4,T$3)</f>
        <v>9244963.379999999</v>
      </c>
      <c r="U272" s="84">
        <f ca="1">_xll.DBRW($B$3,$Q$37,$Q$38,$Q$40,$Q$41,$Q$42,$P272,U$2,U$4,U$3)</f>
        <v>4872531.0000000009</v>
      </c>
      <c r="V272" s="85">
        <f t="shared" ca="1" si="355"/>
        <v>4372432.379999998</v>
      </c>
      <c r="W272" s="106">
        <f t="shared" ca="1" si="356"/>
        <v>0.89736368634699237</v>
      </c>
      <c r="X272" s="15">
        <f ca="1">_xll.DBRW($B$3,$Q$37,$Q$38,$Q$40,$Q$41,$Q$42,$P272,X$2,X$4,X$3)</f>
        <v>-4383190.96</v>
      </c>
      <c r="Y272" s="15">
        <f ca="1">_xll.DBRW($B$3,$Q$37,$Q$38,$Q$40,$Q$41,$Q$42,$P272,Y$2,Y$4,Y$3)</f>
        <v>-780941.59</v>
      </c>
      <c r="Z272" s="15">
        <f ca="1">_xll.DBRW($B$3,$Q$37,$Q$38,$Q$40,$Q$41,$Q$42,$P272,Z$2,Z$4,Z$3)</f>
        <v>-625463.83000000007</v>
      </c>
      <c r="AA272" s="15">
        <f ca="1">_xll.DBRW($B$3,$Q$37,$Q$38,$Q$40,$Q$41,$Q$42,$P272,AA$2,AA$4,AA$3)</f>
        <v>-47550.55</v>
      </c>
      <c r="AB272" s="15">
        <f ca="1">_xll.DBRW($B$3,$Q$37,$Q$38,$Q$40,$Q$41,$Q$42,$P272,AB$2,AB$4,AB$3)</f>
        <v>-1009815.3300000001</v>
      </c>
      <c r="AC272" s="15">
        <f ca="1">_xll.DBRW($B$3,$Q$37,$Q$38,$Q$40,$Q$41,$Q$42,$P272,AC$2,AC$4,AC$3)</f>
        <v>-2233287.62</v>
      </c>
      <c r="AD272" s="15">
        <f ca="1">_xll.DBRW($B$3,$Q$37,$Q$38,$Q$40,$Q$41,$Q$42,$P272,AD$2,AD$4,AD$3)</f>
        <v>-401038.45000000007</v>
      </c>
      <c r="AE272" s="15">
        <f ca="1">_xll.DBRW($B$3,$Q$37,$Q$38,$Q$40,$Q$41,$Q$42,$P272,AE$2,AE$4,AE$3)</f>
        <v>-414191.19999999995</v>
      </c>
      <c r="AF272" s="15">
        <f ca="1">_xll.DBRW($B$3,$Q$37,$Q$38,$Q$40,$Q$41,$Q$42,$P272,AF$2,AF$4,AF$3)</f>
        <v>-39593.460000000006</v>
      </c>
      <c r="AG272" s="15">
        <f ca="1">_xll.DBRW($B$3,$Q$37,$Q$38,$Q$40,$Q$41,$Q$42,$P272,AG$2,AG$4,AG$3)</f>
        <v>-387068.64</v>
      </c>
      <c r="AH272" s="15">
        <f t="shared" ca="1" si="357"/>
        <v>-2149903.34</v>
      </c>
      <c r="AI272" s="15">
        <f t="shared" ca="1" si="358"/>
        <v>-379903.1399999999</v>
      </c>
      <c r="AJ272" s="15">
        <f t="shared" ca="1" si="359"/>
        <v>-211272.63000000012</v>
      </c>
      <c r="AK272" s="15">
        <f t="shared" ca="1" si="360"/>
        <v>-7957.0899999999965</v>
      </c>
      <c r="AL272" s="15">
        <f t="shared" ca="1" si="361"/>
        <v>-622746.69000000006</v>
      </c>
      <c r="AM272" s="20"/>
      <c r="AN272" s="16">
        <f ca="1">_xll.DBRW($B$3,$Q$37,$Q$38,$Q$40,$Q$41,$Q$42,$P272,AN$2,AN$4,AN$3)</f>
        <v>0.47411663841550017</v>
      </c>
      <c r="AO272" s="16">
        <f ca="1">_xll.DBRW($B$3,$Q$37,$Q$38,$Q$40,$Q$41,$Q$42,$P272,AO$2,AO$4,AO$3)</f>
        <v>0.45834241382969132</v>
      </c>
      <c r="AP272" s="17">
        <f t="shared" ca="1" si="362"/>
        <v>-1.5774224585808849</v>
      </c>
      <c r="AQ272" s="14">
        <f t="shared" ca="1" si="363"/>
        <v>-145832.12864369876</v>
      </c>
      <c r="AR272" s="18">
        <f ca="1">_xll.DBRW($B$3,$Q$37,$Q$38,$Q$40,$Q$41,$Q$42,$P272,AR$2,AR$4,AR$3)</f>
        <v>39211.657133818546</v>
      </c>
      <c r="AS272" s="19">
        <f ca="1">_xll.DBRW($B$3,$Q$37,$Q$38,$Q$40,$Q$41,$Q$42,$P272,AS$2,AS$4,AS$3)</f>
        <v>1.2984448145495097E-4</v>
      </c>
      <c r="AT272" s="18">
        <f ca="1">_xll.DBRW($B$3,$Q$37,$Q$38,$Q$40,$Q$41,$Q$42,$P272,AT$2,AT$4,AT$3)</f>
        <v>10.738744171783416</v>
      </c>
      <c r="AU272" s="15">
        <f ca="1">_xll.DBRW($B$3,$Q$37,$Q$38,$Q$40,$Q$41,$Q$42,$P272,AU$2,AU$4,AU$3)</f>
        <v>111.78285439560437</v>
      </c>
      <c r="AV272" s="15">
        <f ca="1">_xll.DBRW($B$3,$Q$37,$Q$38,$Q$40,$Q$41,$Q$42,$P272,AV$2,AV$4,AV$3)</f>
        <v>860898</v>
      </c>
      <c r="AW272" s="18">
        <f ca="1">_xll.DBRW($B$3,$Q$37,$Q$38,$Q$40,$Q$41,$Q$42,$P272,AW$2,AW$4,AW$3)</f>
        <v>20192.473960217001</v>
      </c>
      <c r="AX272" s="19">
        <f ca="1">_xll.DBRW($B$3,$Q$37,$Q$38,$Q$40,$Q$41,$Q$42,$P272,AX$2,AX$4,AX$3)</f>
        <v>8.4796637575644196E-5</v>
      </c>
      <c r="AY272" s="18">
        <f ca="1">_xll.DBRW($B$3,$Q$37,$Q$38,$Q$40,$Q$41,$Q$42,$P272,AY$2,AY$4,AY$3)</f>
        <v>3.7357526698290351</v>
      </c>
      <c r="AZ272" s="15">
        <f ca="1">_xll.DBRW($B$3,$Q$37,$Q$38,$Q$40,$Q$41,$Q$42,$P272,AZ$2,AZ$4,AZ$3)</f>
        <v>110.6</v>
      </c>
      <c r="BA272" s="15">
        <f ca="1">_xll.DBRW($B$3,$Q$37,$Q$38,$Q$40,$Q$41,$Q$42,$P272,BA$2,BA$4,BA$3)</f>
        <v>1304297</v>
      </c>
      <c r="BB272" s="18">
        <f t="shared" ca="1" si="364"/>
        <v>19019.183173601545</v>
      </c>
      <c r="BC272" s="18">
        <f t="shared" ca="1" si="365"/>
        <v>4.504784387930677E-5</v>
      </c>
      <c r="BD272" s="18">
        <f t="shared" ca="1" si="366"/>
        <v>7.0029915019543818</v>
      </c>
      <c r="BE272" s="15">
        <f t="shared" ca="1" si="367"/>
        <v>-2126018.5834180303</v>
      </c>
      <c r="BF272" s="15">
        <f t="shared" ca="1" si="368"/>
        <v>-2328551.0806148108</v>
      </c>
      <c r="BG272" s="15">
        <f t="shared" ca="1" si="369"/>
        <v>2858383.4900338799</v>
      </c>
      <c r="BH272" s="15">
        <f t="shared" ca="1" si="370"/>
        <v>1450354.0453552625</v>
      </c>
      <c r="BI272" s="15">
        <f t="shared" ca="1" si="371"/>
        <v>0</v>
      </c>
      <c r="BJ272" s="15">
        <f t="shared" ca="1" si="372"/>
        <v>-145832.12864369876</v>
      </c>
      <c r="BK272" s="15">
        <f t="shared" ca="1" si="373"/>
        <v>-2004071.2113563011</v>
      </c>
      <c r="BL272" s="15">
        <f t="shared" ca="1" si="374"/>
        <v>-2149903.34</v>
      </c>
      <c r="BM272" s="16">
        <f ca="1">_xll.DBRW($B$3,$Q$37,$Q$38,$Q$40,$Q$41,$Q$42,$P272,BM$2,BM$4,BM$3)</f>
        <v>8.447211285762822E-2</v>
      </c>
      <c r="BN272" s="16">
        <f ca="1">_xll.DBRW($B$3,$Q$37,$Q$38,$Q$40,$Q$41,$Q$42,$P272,BN$2,BN$4,BN$3)</f>
        <v>8.2305982250292509E-2</v>
      </c>
      <c r="BO272" s="17">
        <f t="shared" ca="1" si="375"/>
        <v>-0.21661306073357117</v>
      </c>
      <c r="BP272" s="14">
        <f t="shared" ca="1" si="376"/>
        <v>-20025.798141115869</v>
      </c>
      <c r="BQ272" s="15">
        <f ca="1">_xll.DBRW($B$3,$Q$37,$Q$38,$Q$40,$Q$41,$Q$42,$P272,BQ$2,BQ$4,BQ$3)</f>
        <v>0.90712440962808594</v>
      </c>
      <c r="BR272" s="15">
        <f ca="1">_xll.DBRW($B$3,$Q$37,$Q$38,$Q$40,$Q$41,$Q$42,$P272,BR$2,BR$4,BR$3)</f>
        <v>1</v>
      </c>
      <c r="BS272" s="15">
        <f ca="1">_xll.DBRW($B$3,$Q$37,$Q$38,$Q$40,$Q$41,$Q$42,$P272,BS$2,BS$4,BS$3)</f>
        <v>10.738744171783416</v>
      </c>
      <c r="BT272" s="15">
        <f ca="1">_xll.DBRW($B$3,$Q$37,$Q$38,$Q$40,$Q$41,$Q$42,$P272,BT$2,BT$4,BT$3)</f>
        <v>860898</v>
      </c>
      <c r="BU272" s="15">
        <f ca="1">_xll.DBRW($B$3,$Q$37,$Q$38,$Q$40,$Q$41,$Q$42,$P272,BU$2,BU$4,BU$3)</f>
        <v>860898</v>
      </c>
      <c r="BV272" s="15">
        <f ca="1">_xll.DBRW($B$3,$Q$37,$Q$38,$Q$40,$Q$41,$Q$42,$P272,BV$2,BV$4,BV$3)</f>
        <v>0.30747479293443142</v>
      </c>
      <c r="BW272" s="15">
        <f ca="1">_xll.DBRW($B$3,$Q$37,$Q$38,$Q$40,$Q$41,$Q$42,$P272,BW$2,BW$4,BW$3)</f>
        <v>1</v>
      </c>
      <c r="BX272" s="15">
        <f ca="1">_xll.DBRW($B$3,$Q$37,$Q$38,$Q$40,$Q$41,$Q$42,$P272,BX$2,BX$4,BX$3)</f>
        <v>3.7357526698290351</v>
      </c>
      <c r="BY272" s="15">
        <f ca="1">_xll.DBRW($B$3,$Q$37,$Q$38,$Q$40,$Q$41,$Q$42,$P272,BY$2,BY$4,BY$3)</f>
        <v>1304297</v>
      </c>
      <c r="BZ272" s="15">
        <f ca="1">_xll.DBRW($B$3,$Q$37,$Q$38,$Q$40,$Q$41,$Q$42,$P272,BZ$2,BZ$4,BZ$3)</f>
        <v>1304297</v>
      </c>
      <c r="CA272" s="15">
        <f t="shared" ca="1" si="377"/>
        <v>0.59964961669365446</v>
      </c>
      <c r="CB272" s="15">
        <f t="shared" ca="1" si="378"/>
        <v>0</v>
      </c>
      <c r="CC272" s="15">
        <f t="shared" ca="1" si="379"/>
        <v>7.0029915019543818</v>
      </c>
      <c r="CD272" s="15">
        <f t="shared" ca="1" si="380"/>
        <v>-516237.15571233374</v>
      </c>
      <c r="CE272" s="15">
        <f t="shared" ca="1" si="381"/>
        <v>0</v>
      </c>
      <c r="CF272" s="15">
        <f t="shared" ca="1" si="382"/>
        <v>509270.65872959537</v>
      </c>
      <c r="CG272" s="15">
        <f t="shared" ca="1" si="383"/>
        <v>-13059.301158377493</v>
      </c>
      <c r="CH272" s="15">
        <f t="shared" ca="1" si="384"/>
        <v>0</v>
      </c>
      <c r="CI272" s="15">
        <f t="shared" ca="1" si="385"/>
        <v>-20025.798141115869</v>
      </c>
      <c r="CJ272" s="15">
        <f t="shared" ca="1" si="386"/>
        <v>-359877.34185888403</v>
      </c>
      <c r="CK272" s="15">
        <f t="shared" ca="1" si="387"/>
        <v>-379903.1399999999</v>
      </c>
      <c r="CL272" s="16">
        <f ca="1">_xll.DBRW($B$3,$Q$37,$Q$38,$Q$40,$Q$41,$Q$42,$P272,CL$2,CL$4,CL$3)</f>
        <v>6.765454921682991E-2</v>
      </c>
      <c r="CM272" s="16">
        <f ca="1">_xll.DBRW($B$3,$Q$37,$Q$38,$Q$40,$Q$41,$Q$42,$P272,CM$2,CM$4,CM$3)</f>
        <v>8.5005349375919803E-2</v>
      </c>
      <c r="CN272" s="17">
        <f t="shared" ca="1" si="388"/>
        <v>1.7350800159089894</v>
      </c>
      <c r="CO272" s="14">
        <f t="shared" ca="1" si="389"/>
        <v>160407.51208448422</v>
      </c>
      <c r="CP272" s="15">
        <f ca="1">_xll.DBRW($B$3,$Q$37,$Q$38,$Q$40,$Q$41,$Q$42,$P272,CP$2,CP$4,CP$3)</f>
        <v>2.041005750692813</v>
      </c>
      <c r="CQ272" s="15">
        <f ca="1">_xll.DBRW($B$3,$Q$37,$Q$38,$Q$40,$Q$41,$Q$42,$P272,CQ$2,CQ$4,CQ$3)</f>
        <v>0.35596415926327002</v>
      </c>
      <c r="CR272" s="15">
        <f ca="1">_xll.DBRW($B$3,$Q$37,$Q$38,$Q$40,$Q$41,$Q$42,$P272,CR$2,CR$4,CR$3)</f>
        <v>10.738744171783416</v>
      </c>
      <c r="CS272" s="15">
        <f ca="1">_xll.DBRW($B$3,$Q$37,$Q$38,$Q$40,$Q$41,$Q$42,$P272,CS$2,CS$4,CS$3)</f>
        <v>306448.83278143062</v>
      </c>
      <c r="CT272" s="15">
        <f ca="1">_xll.DBRW($B$3,$Q$37,$Q$38,$Q$40,$Q$41,$Q$42,$P272,CT$2,CT$4,CT$3)</f>
        <v>860898</v>
      </c>
      <c r="CU272" s="15">
        <f ca="1">_xll.DBRW($B$3,$Q$37,$Q$38,$Q$40,$Q$41,$Q$42,$P272,CU$2,CU$4,CU$3)</f>
        <v>0.92554624477665293</v>
      </c>
      <c r="CV272" s="15">
        <f ca="1">_xll.DBRW($B$3,$Q$37,$Q$38,$Q$40,$Q$41,$Q$42,$P272,CV$2,CV$4,CV$3)</f>
        <v>0.34310436963360341</v>
      </c>
      <c r="CW272" s="15">
        <f ca="1">_xll.DBRW($B$3,$Q$37,$Q$38,$Q$40,$Q$41,$Q$42,$P272,CW$2,CW$4,CW$3)</f>
        <v>3.7357526698290351</v>
      </c>
      <c r="CX272" s="15">
        <f ca="1">_xll.DBRW($B$3,$Q$37,$Q$38,$Q$40,$Q$41,$Q$42,$P272,CX$2,CX$4,CX$3)</f>
        <v>447510</v>
      </c>
      <c r="CY272" s="15">
        <f ca="1">_xll.DBRW($B$3,$Q$37,$Q$38,$Q$40,$Q$41,$Q$42,$P272,CY$2,CY$4,CY$3)</f>
        <v>1304297</v>
      </c>
      <c r="CZ272" s="15">
        <f t="shared" ca="1" si="390"/>
        <v>1.1154595059161601</v>
      </c>
      <c r="DA272" s="15">
        <f t="shared" ca="1" si="391"/>
        <v>1.2859789629666607E-2</v>
      </c>
      <c r="DB272" s="15">
        <f t="shared" ca="1" si="392"/>
        <v>7.0029915019543818</v>
      </c>
      <c r="DC272" s="15">
        <f t="shared" ca="1" si="393"/>
        <v>-341831.26360295858</v>
      </c>
      <c r="DD272" s="15">
        <f t="shared" ca="1" si="394"/>
        <v>-23442.817948821019</v>
      </c>
      <c r="DE272" s="15">
        <f t="shared" ca="1" si="395"/>
        <v>407879.89882269647</v>
      </c>
      <c r="DF272" s="15">
        <f t="shared" ca="1" si="396"/>
        <v>117801.69481356736</v>
      </c>
      <c r="DG272" s="15">
        <f t="shared" ca="1" si="397"/>
        <v>0</v>
      </c>
      <c r="DH272" s="15">
        <f t="shared" ca="1" si="398"/>
        <v>160407.51208448425</v>
      </c>
      <c r="DI272" s="15">
        <f t="shared" ca="1" si="399"/>
        <v>-371680.14208448434</v>
      </c>
      <c r="DJ272" s="15">
        <f t="shared" ca="1" si="400"/>
        <v>-211272.63000000009</v>
      </c>
      <c r="DK272" s="16">
        <f ca="1">_xll.DBRW($B$3,$Q$37,$Q$38,$Q$40,$Q$41,$Q$42,$P272,DK$2,DK$4,DK$3)</f>
        <v>5.1434005788349602E-3</v>
      </c>
      <c r="DL272" s="16">
        <f ca="1">_xll.DBRW($B$3,$Q$37,$Q$38,$Q$40,$Q$41,$Q$42,$P272,DL$2,DL$4,DL$3)</f>
        <v>8.1258508155207226E-3</v>
      </c>
      <c r="DM272" s="17">
        <f t="shared" ca="1" si="401"/>
        <v>0.29824502366857625</v>
      </c>
      <c r="DN272" s="14">
        <f t="shared" ca="1" si="402"/>
        <v>27572.6432208322</v>
      </c>
      <c r="DO272" s="15">
        <f ca="1">_xll.DBRW($B$3,$Q$37,$Q$38,$Q$40,$Q$41,$Q$42,$P272,DO$2,DO$4,DO$3)</f>
        <v>6.2240304922499462E-2</v>
      </c>
      <c r="DP272" s="15">
        <f ca="1">_xll.DBRW($B$3,$Q$37,$Q$38,$Q$40,$Q$41,$Q$42,$P272,DP$2,DP$4,DP$3)</f>
        <v>0.88742597032401049</v>
      </c>
      <c r="DQ272" s="15">
        <f ca="1">_xll.DBRW($B$3,$Q$37,$Q$38,$Q$40,$Q$41,$Q$42,$P272,DQ$2,DQ$4,DQ$3)</f>
        <v>10.738744171783416</v>
      </c>
      <c r="DR272" s="15">
        <f ca="1">_xll.DBRW($B$3,$Q$37,$Q$38,$Q$40,$Q$41,$Q$42,$P272,DR$2,DR$4,DR$3)</f>
        <v>763983.24300000002</v>
      </c>
      <c r="DS272" s="15">
        <f ca="1">_xll.DBRW($B$3,$Q$37,$Q$38,$Q$40,$Q$41,$Q$42,$P272,DS$2,DS$4,DS$3)</f>
        <v>860898</v>
      </c>
      <c r="DT272" s="15">
        <f ca="1">_xll.DBRW($B$3,$Q$37,$Q$38,$Q$40,$Q$41,$Q$42,$P272,DT$2,DT$4,DT$3)</f>
        <v>3.4624377139239229E-2</v>
      </c>
      <c r="DU272" s="15">
        <f ca="1">_xll.DBRW($B$3,$Q$37,$Q$38,$Q$40,$Q$41,$Q$42,$P272,DU$2,DU$4,DU$3)</f>
        <v>0.87672822984335619</v>
      </c>
      <c r="DV272" s="15">
        <f ca="1">_xll.DBRW($B$3,$Q$37,$Q$38,$Q$40,$Q$41,$Q$42,$P272,DV$2,DV$4,DV$3)</f>
        <v>3.7357526698290351</v>
      </c>
      <c r="DW272" s="15">
        <f ca="1">_xll.DBRW($B$3,$Q$37,$Q$38,$Q$40,$Q$41,$Q$42,$P272,DW$2,DW$4,DW$3)</f>
        <v>1143514</v>
      </c>
      <c r="DX272" s="15">
        <f ca="1">_xll.DBRW($B$3,$Q$37,$Q$38,$Q$40,$Q$41,$Q$42,$P272,DX$2,DX$4,DX$3)</f>
        <v>1304297</v>
      </c>
      <c r="DY272" s="15">
        <f t="shared" ca="1" si="403"/>
        <v>2.7615927783260233E-2</v>
      </c>
      <c r="DZ272" s="15">
        <f t="shared" ca="1" si="404"/>
        <v>1.0697740480654305E-2</v>
      </c>
      <c r="EA272" s="15">
        <f t="shared" ca="1" si="405"/>
        <v>7.0029915019543818</v>
      </c>
      <c r="EB272" s="15">
        <f t="shared" ca="1" si="406"/>
        <v>-21098.106066308956</v>
      </c>
      <c r="EC272" s="15">
        <f t="shared" ca="1" si="407"/>
        <v>-580.20652956876086</v>
      </c>
      <c r="ED272" s="15">
        <f t="shared" ca="1" si="408"/>
        <v>31008.849101575655</v>
      </c>
      <c r="EE272" s="15">
        <f t="shared" ca="1" si="409"/>
        <v>18242.106715134261</v>
      </c>
      <c r="EF272" s="15">
        <f t="shared" ca="1" si="410"/>
        <v>0</v>
      </c>
      <c r="EG272" s="15">
        <f t="shared" ca="1" si="411"/>
        <v>27572.6432208322</v>
      </c>
      <c r="EH272" s="15">
        <f t="shared" ca="1" si="412"/>
        <v>-35529.733220832197</v>
      </c>
      <c r="EI272" s="15">
        <f t="shared" ca="1" si="413"/>
        <v>-7957.0899999999965</v>
      </c>
      <c r="EJ272" s="16">
        <f ca="1">_xll.DBRW($B$3,$Q$37,$Q$38,$Q$40,$Q$41,$Q$42,$P272,EJ$2,EJ$4,EJ$3)</f>
        <v>0.10922869983288135</v>
      </c>
      <c r="EK272" s="16">
        <f ca="1">_xll.DBRW($B$3,$Q$37,$Q$38,$Q$40,$Q$41,$Q$42,$P272,EK$2,EK$4,EK$3)</f>
        <v>7.9438928146378124E-2</v>
      </c>
      <c r="EL272" s="17">
        <f t="shared" ca="1" si="414"/>
        <v>-2.9789771686503221</v>
      </c>
      <c r="EM272" s="14">
        <f t="shared" ca="1" si="415"/>
        <v>-275405.34834028315</v>
      </c>
      <c r="EN272" s="15">
        <f ca="1">_xll.DBRW($B$3,$Q$37,$Q$38,$Q$40,$Q$41,$Q$42,$P272,EN$2,EN$4,EN$3)</f>
        <v>1.1729790637218347</v>
      </c>
      <c r="EO272" s="15">
        <f ca="1">_xll.DBRW($B$3,$Q$37,$Q$38,$Q$40,$Q$41,$Q$42,$P272,EO$2,EO$4,EO$3)</f>
        <v>1</v>
      </c>
      <c r="EP272" s="15">
        <f ca="1">_xll.DBRW($B$3,$Q$37,$Q$38,$Q$40,$Q$41,$Q$42,$P272,EP$2,EP$4,EP$3)</f>
        <v>10.738744171783416</v>
      </c>
      <c r="EQ272" s="15">
        <f ca="1">_xll.DBRW($B$3,$Q$37,$Q$38,$Q$40,$Q$41,$Q$42,$P272,EQ$2,EQ$4,EQ$3)</f>
        <v>860898</v>
      </c>
      <c r="ER272" s="15">
        <f ca="1">_xll.DBRW($B$3,$Q$37,$Q$38,$Q$40,$Q$41,$Q$42,$P272,ER$2,ER$4,ER$3)</f>
        <v>860898</v>
      </c>
      <c r="ES272" s="15">
        <f ca="1">_xll.DBRW($B$3,$Q$37,$Q$38,$Q$40,$Q$41,$Q$42,$P272,ES$2,ES$4,ES$3)</f>
        <v>0.29676418791118897</v>
      </c>
      <c r="ET272" s="15">
        <f ca="1">_xll.DBRW($B$3,$Q$37,$Q$38,$Q$40,$Q$41,$Q$42,$P272,ET$2,ET$4,ET$3)</f>
        <v>1</v>
      </c>
      <c r="EU272" s="15">
        <f ca="1">_xll.DBRW($B$3,$Q$37,$Q$38,$Q$40,$Q$41,$Q$42,$P272,EU$2,EU$4,EU$3)</f>
        <v>3.7357526698290351</v>
      </c>
      <c r="EV272" s="15">
        <f ca="1">_xll.DBRW($B$3,$Q$37,$Q$38,$Q$40,$Q$41,$Q$42,$P272,EV$2,EV$4,EV$3)</f>
        <v>1304297</v>
      </c>
      <c r="EW272" s="15">
        <f ca="1">_xll.DBRW($B$3,$Q$37,$Q$38,$Q$40,$Q$41,$Q$42,$P272,EW$2,EW$4,EW$3)</f>
        <v>1304297</v>
      </c>
      <c r="EX272" s="15">
        <f t="shared" ca="1" si="416"/>
        <v>0.87621487581064572</v>
      </c>
      <c r="EY272" s="15">
        <f t="shared" ca="1" si="417"/>
        <v>0</v>
      </c>
      <c r="EZ272" s="15">
        <f t="shared" ca="1" si="418"/>
        <v>7.0029915019543818</v>
      </c>
      <c r="FA272" s="15">
        <f t="shared" ca="1" si="419"/>
        <v>-754331.63415563328</v>
      </c>
      <c r="FB272" s="15">
        <f t="shared" ca="1" si="420"/>
        <v>0</v>
      </c>
      <c r="FC272" s="15">
        <f t="shared" ca="1" si="421"/>
        <v>658524.68979702273</v>
      </c>
      <c r="FD272" s="15">
        <f t="shared" ca="1" si="422"/>
        <v>-179598.4039816726</v>
      </c>
      <c r="FE272" s="15">
        <f t="shared" ca="1" si="423"/>
        <v>0</v>
      </c>
      <c r="FF272" s="15">
        <f t="shared" ca="1" si="424"/>
        <v>-275405.34834028315</v>
      </c>
      <c r="FG272" s="15">
        <f t="shared" ca="1" si="425"/>
        <v>-347341.34165971691</v>
      </c>
      <c r="FH272" s="15">
        <f t="shared" ca="1" si="426"/>
        <v>-622746.69000000006</v>
      </c>
      <c r="FI272" s="20"/>
      <c r="FJ272" s="85">
        <f t="shared" ca="1" si="427"/>
        <v>-3118499.7701802189</v>
      </c>
      <c r="FK272" s="21"/>
      <c r="FL272" s="22"/>
      <c r="FM272" s="104">
        <f ca="1">_xll.DBRW($B$3,$Q$37,$Q$38,$Q$40,$Q$41,$Q$42,$P272,FM$2,FM$4,FM$3)</f>
        <v>2398001.1200000015</v>
      </c>
      <c r="FN272" s="105">
        <f t="shared" ca="1" si="428"/>
        <v>0.25938459909832567</v>
      </c>
      <c r="FO272" s="104">
        <f ca="1">_xll.DBRW($B$3,$Q$37,$Q$38,$Q$40,$Q$41,$Q$42,$P272,FO$2,FO$4,FO$3)</f>
        <v>1397351.6300000001</v>
      </c>
      <c r="FP272" s="105">
        <f t="shared" ca="1" si="429"/>
        <v>0.28678147558219741</v>
      </c>
      <c r="FQ272" s="86">
        <f t="shared" ca="1" si="430"/>
        <v>1000649.4900000014</v>
      </c>
      <c r="FR272" s="103">
        <f t="shared" ca="1" si="431"/>
        <v>-2.7396876483871733</v>
      </c>
      <c r="FS272" s="23"/>
      <c r="FU272" s="37"/>
      <c r="FV272" s="37"/>
      <c r="FW272" s="37"/>
      <c r="FX272" s="37"/>
      <c r="FY272" s="37"/>
      <c r="FZ272" s="37"/>
      <c r="GA272" s="37"/>
      <c r="GB272" s="37"/>
      <c r="GC272" s="37"/>
      <c r="GD272" s="37"/>
      <c r="GE272" s="37"/>
      <c r="GF272" s="37"/>
      <c r="GG272" s="37"/>
    </row>
    <row r="273" spans="1:189" ht="15" customHeight="1" x14ac:dyDescent="0.25">
      <c r="A273">
        <f t="shared" ca="1" si="353"/>
        <v>1</v>
      </c>
      <c r="C273" s="30"/>
      <c r="D273" s="30"/>
      <c r="E273" s="30">
        <f t="shared" ca="1" si="352"/>
        <v>0</v>
      </c>
      <c r="F273" s="30"/>
      <c r="G273" s="30"/>
      <c r="H273" s="30"/>
      <c r="I273" s="30">
        <f t="shared" ref="I273:I336" ca="1" si="432">IF(A273&lt;&gt;0,IF((AO273+BN273+CM273+DL273+EK273)&lt;&gt;0,ROUND((1-(AO273+BN273+CM273+DL273+EK273))-FP273,5),"VERIF. ELIGIBILITE PMM"),"CHECK "&amp;C259)</f>
        <v>0</v>
      </c>
      <c r="J273" s="30">
        <f t="shared" ca="1" si="354"/>
        <v>0</v>
      </c>
      <c r="K273" s="4"/>
      <c r="L273" s="9"/>
      <c r="M273" s="10"/>
      <c r="N273" s="9"/>
      <c r="O273" s="11"/>
      <c r="P273" s="130" t="s">
        <v>121</v>
      </c>
      <c r="Q273" s="130"/>
      <c r="R273" s="12"/>
      <c r="S273" s="13"/>
      <c r="T273" s="84">
        <f ca="1">_xll.DBRW($B$3,$Q$37,$Q$38,$Q$40,$Q$41,$Q$42,$P273,T$2,T$4,T$3)</f>
        <v>7696902.25</v>
      </c>
      <c r="U273" s="84">
        <f ca="1">_xll.DBRW($B$3,$Q$37,$Q$38,$Q$40,$Q$41,$Q$42,$P273,U$2,U$4,U$3)</f>
        <v>3230596.2300000004</v>
      </c>
      <c r="V273" s="85">
        <f t="shared" ca="1" si="355"/>
        <v>4466306.0199999996</v>
      </c>
      <c r="W273" s="106">
        <f t="shared" ca="1" si="356"/>
        <v>1.3825020838336084</v>
      </c>
      <c r="X273" s="15">
        <f ca="1">_xll.DBRW($B$3,$Q$37,$Q$38,$Q$40,$Q$41,$Q$42,$P273,X$2,X$4,X$3)</f>
        <v>-4033898.8200000003</v>
      </c>
      <c r="Y273" s="15">
        <f ca="1">_xll.DBRW($B$3,$Q$37,$Q$38,$Q$40,$Q$41,$Q$42,$P273,Y$2,Y$4,Y$3)</f>
        <v>-712742.14999999991</v>
      </c>
      <c r="Z273" s="15">
        <f ca="1">_xll.DBRW($B$3,$Q$37,$Q$38,$Q$40,$Q$41,$Q$42,$P273,Z$2,Z$4,Z$3)</f>
        <v>-743071.72</v>
      </c>
      <c r="AA273" s="15">
        <f ca="1">_xll.DBRW($B$3,$Q$37,$Q$38,$Q$40,$Q$41,$Q$42,$P273,AA$2,AA$4,AA$3)</f>
        <v>-425491.52</v>
      </c>
      <c r="AB273" s="15">
        <f ca="1">_xll.DBRW($B$3,$Q$37,$Q$38,$Q$40,$Q$41,$Q$42,$P273,AB$2,AB$4,AB$3)</f>
        <v>-962103.01999999979</v>
      </c>
      <c r="AC273" s="15">
        <f ca="1">_xll.DBRW($B$3,$Q$37,$Q$38,$Q$40,$Q$41,$Q$42,$P273,AC$2,AC$4,AC$3)</f>
        <v>-1553521.9099999995</v>
      </c>
      <c r="AD273" s="15">
        <f ca="1">_xll.DBRW($B$3,$Q$37,$Q$38,$Q$40,$Q$41,$Q$42,$P273,AD$2,AD$4,AD$3)</f>
        <v>-344710.75999999995</v>
      </c>
      <c r="AE273" s="15">
        <f ca="1">_xll.DBRW($B$3,$Q$37,$Q$38,$Q$40,$Q$41,$Q$42,$P273,AE$2,AE$4,AE$3)</f>
        <v>-351248.95999999996</v>
      </c>
      <c r="AF273" s="15">
        <f ca="1">_xll.DBRW($B$3,$Q$37,$Q$38,$Q$40,$Q$41,$Q$42,$P273,AF$2,AF$4,AF$3)</f>
        <v>-157007.32999999999</v>
      </c>
      <c r="AG273" s="15">
        <f ca="1">_xll.DBRW($B$3,$Q$37,$Q$38,$Q$40,$Q$41,$Q$42,$P273,AG$2,AG$4,AG$3)</f>
        <v>-437486.26</v>
      </c>
      <c r="AH273" s="15">
        <f t="shared" ca="1" si="357"/>
        <v>-2480376.9100000011</v>
      </c>
      <c r="AI273" s="15">
        <f t="shared" ca="1" si="358"/>
        <v>-368031.38999999996</v>
      </c>
      <c r="AJ273" s="15">
        <f t="shared" ca="1" si="359"/>
        <v>-391822.76</v>
      </c>
      <c r="AK273" s="15">
        <f t="shared" ca="1" si="360"/>
        <v>-268484.19000000006</v>
      </c>
      <c r="AL273" s="15">
        <f t="shared" ca="1" si="361"/>
        <v>-524616.75999999978</v>
      </c>
      <c r="AM273" s="20"/>
      <c r="AN273" s="16">
        <f ca="1">_xll.DBRW($B$3,$Q$37,$Q$38,$Q$40,$Q$41,$Q$42,$P273,AN$2,AN$4,AN$3)</f>
        <v>0.52409380929840965</v>
      </c>
      <c r="AO273" s="16">
        <f ca="1">_xll.DBRW($B$3,$Q$37,$Q$38,$Q$40,$Q$41,$Q$42,$P273,AO$2,AO$4,AO$3)</f>
        <v>0.48087776973602153</v>
      </c>
      <c r="AP273" s="17">
        <f t="shared" ca="1" si="362"/>
        <v>-4.3216039562388122</v>
      </c>
      <c r="AQ273" s="14">
        <f t="shared" ca="1" si="363"/>
        <v>-332629.63214383461</v>
      </c>
      <c r="AR273" s="18">
        <f ca="1">_xll.DBRW($B$3,$Q$37,$Q$38,$Q$40,$Q$41,$Q$42,$P273,AR$2,AR$4,AR$3)</f>
        <v>55964.190066592681</v>
      </c>
      <c r="AS273" s="19">
        <f ca="1">_xll.DBRW($B$3,$Q$37,$Q$38,$Q$40,$Q$41,$Q$42,$P273,AS$2,AS$4,AS$3)</f>
        <v>6.5599969420657985E-5</v>
      </c>
      <c r="AT273" s="18">
        <f ca="1">_xll.DBRW($B$3,$Q$37,$Q$38,$Q$40,$Q$41,$Q$42,$P273,AT$2,AT$4,AT$3)</f>
        <v>7.0049466181158939</v>
      </c>
      <c r="AU273" s="15">
        <f ca="1">_xll.DBRW($B$3,$Q$37,$Q$38,$Q$40,$Q$41,$Q$42,$P273,AU$2,AU$4,AU$3)</f>
        <v>72.08</v>
      </c>
      <c r="AV273" s="15">
        <f ca="1">_xll.DBRW($B$3,$Q$37,$Q$38,$Q$40,$Q$41,$Q$42,$P273,AV$2,AV$4,AV$3)</f>
        <v>1098781</v>
      </c>
      <c r="AW273" s="18">
        <f ca="1">_xll.DBRW($B$3,$Q$37,$Q$38,$Q$40,$Q$41,$Q$42,$P273,AW$2,AW$4,AW$3)</f>
        <v>23174.499857041625</v>
      </c>
      <c r="AX273" s="19">
        <f ca="1">_xll.DBRW($B$3,$Q$37,$Q$38,$Q$40,$Q$41,$Q$42,$P273,AX$2,AX$4,AX$3)</f>
        <v>6.2066078310828659E-5</v>
      </c>
      <c r="AY273" s="18">
        <f ca="1">_xll.DBRW($B$3,$Q$37,$Q$38,$Q$40,$Q$41,$Q$42,$P273,AY$2,AY$4,AY$3)</f>
        <v>2.9910933993289341</v>
      </c>
      <c r="AZ273" s="15">
        <f ca="1">_xll.DBRW($B$3,$Q$37,$Q$38,$Q$40,$Q$41,$Q$42,$P273,AZ$2,AZ$4,AZ$3)</f>
        <v>67.035833333333329</v>
      </c>
      <c r="BA273" s="15">
        <f ca="1">_xll.DBRW($B$3,$Q$37,$Q$38,$Q$40,$Q$41,$Q$42,$P273,BA$2,BA$4,BA$3)</f>
        <v>1080072</v>
      </c>
      <c r="BB273" s="18">
        <f t="shared" ca="1" si="364"/>
        <v>32789.69020955106</v>
      </c>
      <c r="BC273" s="18">
        <f t="shared" ca="1" si="365"/>
        <v>3.5338911098293266E-6</v>
      </c>
      <c r="BD273" s="18">
        <f t="shared" ca="1" si="366"/>
        <v>4.0138532187869593</v>
      </c>
      <c r="BE273" s="15">
        <f t="shared" ca="1" si="367"/>
        <v>-2363480.8703044401</v>
      </c>
      <c r="BF273" s="15">
        <f t="shared" ca="1" si="368"/>
        <v>-229680.35948006532</v>
      </c>
      <c r="BG273" s="15">
        <f t="shared" ca="1" si="369"/>
        <v>2311434.8539136914</v>
      </c>
      <c r="BH273" s="15">
        <f t="shared" ca="1" si="370"/>
        <v>-50903.256273020525</v>
      </c>
      <c r="BI273" s="15">
        <f t="shared" ca="1" si="371"/>
        <v>0</v>
      </c>
      <c r="BJ273" s="15">
        <f t="shared" ca="1" si="372"/>
        <v>-332629.63214383461</v>
      </c>
      <c r="BK273" s="15">
        <f t="shared" ca="1" si="373"/>
        <v>-2147747.2778561665</v>
      </c>
      <c r="BL273" s="15">
        <f t="shared" ca="1" si="374"/>
        <v>-2480376.9100000011</v>
      </c>
      <c r="BM273" s="16">
        <f ca="1">_xll.DBRW($B$3,$Q$37,$Q$38,$Q$40,$Q$41,$Q$42,$P273,BM$2,BM$4,BM$3)</f>
        <v>9.2601169515956872E-2</v>
      </c>
      <c r="BN273" s="16">
        <f ca="1">_xll.DBRW($B$3,$Q$37,$Q$38,$Q$40,$Q$41,$Q$42,$P273,BN$2,BN$4,BN$3)</f>
        <v>0.10670190127721406</v>
      </c>
      <c r="BO273" s="17">
        <f t="shared" ca="1" si="375"/>
        <v>1.4100731761257188</v>
      </c>
      <c r="BP273" s="14">
        <f t="shared" ca="1" si="376"/>
        <v>108531.95401986683</v>
      </c>
      <c r="BQ273" s="15">
        <f ca="1">_xll.DBRW($B$3,$Q$37,$Q$38,$Q$40,$Q$41,$Q$42,$P273,BQ$2,BQ$4,BQ$3)</f>
        <v>0.64866624923437877</v>
      </c>
      <c r="BR273" s="15">
        <f ca="1">_xll.DBRW($B$3,$Q$37,$Q$38,$Q$40,$Q$41,$Q$42,$P273,BR$2,BR$4,BR$3)</f>
        <v>1</v>
      </c>
      <c r="BS273" s="15">
        <f ca="1">_xll.DBRW($B$3,$Q$37,$Q$38,$Q$40,$Q$41,$Q$42,$P273,BS$2,BS$4,BS$3)</f>
        <v>7.0049466181158939</v>
      </c>
      <c r="BT273" s="15">
        <f ca="1">_xll.DBRW($B$3,$Q$37,$Q$38,$Q$40,$Q$41,$Q$42,$P273,BT$2,BT$4,BT$3)</f>
        <v>1098781</v>
      </c>
      <c r="BU273" s="15">
        <f ca="1">_xll.DBRW($B$3,$Q$37,$Q$38,$Q$40,$Q$41,$Q$42,$P273,BU$2,BU$4,BU$3)</f>
        <v>1098781</v>
      </c>
      <c r="BV273" s="15">
        <f ca="1">_xll.DBRW($B$3,$Q$37,$Q$38,$Q$40,$Q$41,$Q$42,$P273,BV$2,BV$4,BV$3)</f>
        <v>0.31915535260612249</v>
      </c>
      <c r="BW273" s="15">
        <f ca="1">_xll.DBRW($B$3,$Q$37,$Q$38,$Q$40,$Q$41,$Q$42,$P273,BW$2,BW$4,BW$3)</f>
        <v>1</v>
      </c>
      <c r="BX273" s="15">
        <f ca="1">_xll.DBRW($B$3,$Q$37,$Q$38,$Q$40,$Q$41,$Q$42,$P273,BX$2,BX$4,BX$3)</f>
        <v>2.9910933993289341</v>
      </c>
      <c r="BY273" s="15">
        <f ca="1">_xll.DBRW($B$3,$Q$37,$Q$38,$Q$40,$Q$41,$Q$42,$P273,BY$2,BY$4,BY$3)</f>
        <v>1080072</v>
      </c>
      <c r="BZ273" s="15">
        <f ca="1">_xll.DBRW($B$3,$Q$37,$Q$38,$Q$40,$Q$41,$Q$42,$P273,BZ$2,BZ$4,BZ$3)</f>
        <v>1080072</v>
      </c>
      <c r="CA273" s="15">
        <f t="shared" ca="1" si="377"/>
        <v>0.32951089662825628</v>
      </c>
      <c r="CB273" s="15">
        <f t="shared" ca="1" si="378"/>
        <v>0</v>
      </c>
      <c r="CC273" s="15">
        <f t="shared" ca="1" si="379"/>
        <v>4.0138532187869593</v>
      </c>
      <c r="CD273" s="15">
        <f t="shared" ca="1" si="380"/>
        <v>-362060.31250809209</v>
      </c>
      <c r="CE273" s="15">
        <f t="shared" ca="1" si="381"/>
        <v>0</v>
      </c>
      <c r="CF273" s="15">
        <f t="shared" ca="1" si="382"/>
        <v>408403.16549223213</v>
      </c>
      <c r="CG273" s="15">
        <f t="shared" ca="1" si="383"/>
        <v>62189.101035726781</v>
      </c>
      <c r="CH273" s="15">
        <f t="shared" ca="1" si="384"/>
        <v>0</v>
      </c>
      <c r="CI273" s="15">
        <f t="shared" ca="1" si="385"/>
        <v>108531.95401986683</v>
      </c>
      <c r="CJ273" s="15">
        <f t="shared" ca="1" si="386"/>
        <v>-476563.34401986678</v>
      </c>
      <c r="CK273" s="15">
        <f t="shared" ca="1" si="387"/>
        <v>-368031.38999999996</v>
      </c>
      <c r="CL273" s="16">
        <f ca="1">_xll.DBRW($B$3,$Q$37,$Q$38,$Q$40,$Q$41,$Q$42,$P273,CL$2,CL$4,CL$3)</f>
        <v>9.6541659990550088E-2</v>
      </c>
      <c r="CM273" s="16">
        <f ca="1">_xll.DBRW($B$3,$Q$37,$Q$38,$Q$40,$Q$41,$Q$42,$P273,CM$2,CM$4,CM$3)</f>
        <v>0.10872573822077417</v>
      </c>
      <c r="CN273" s="17">
        <f t="shared" ca="1" si="388"/>
        <v>1.2184078230224076</v>
      </c>
      <c r="CO273" s="14">
        <f t="shared" ca="1" si="389"/>
        <v>93779.659144387697</v>
      </c>
      <c r="CP273" s="15">
        <f ca="1">_xll.DBRW($B$3,$Q$37,$Q$38,$Q$40,$Q$41,$Q$42,$P273,CP$2,CP$4,CP$3)</f>
        <v>1.8014311874249449</v>
      </c>
      <c r="CQ273" s="15">
        <f ca="1">_xll.DBRW($B$3,$Q$37,$Q$38,$Q$40,$Q$41,$Q$42,$P273,CQ$2,CQ$4,CQ$3)</f>
        <v>0.37540660968837286</v>
      </c>
      <c r="CR273" s="15">
        <f ca="1">_xll.DBRW($B$3,$Q$37,$Q$38,$Q$40,$Q$41,$Q$42,$P273,CR$2,CR$4,CR$3)</f>
        <v>7.0049466181158939</v>
      </c>
      <c r="CS273" s="15">
        <f ca="1">_xll.DBRW($B$3,$Q$37,$Q$38,$Q$40,$Q$41,$Q$42,$P273,CS$2,CS$4,CS$3)</f>
        <v>412489.65</v>
      </c>
      <c r="CT273" s="15">
        <f ca="1">_xll.DBRW($B$3,$Q$37,$Q$38,$Q$40,$Q$41,$Q$42,$P273,CT$2,CT$4,CT$3)</f>
        <v>1098781</v>
      </c>
      <c r="CU273" s="15">
        <f ca="1">_xll.DBRW($B$3,$Q$37,$Q$38,$Q$40,$Q$41,$Q$42,$P273,CU$2,CU$4,CU$3)</f>
        <v>0.92595735706603111</v>
      </c>
      <c r="CV273" s="15">
        <f ca="1">_xll.DBRW($B$3,$Q$37,$Q$38,$Q$40,$Q$41,$Q$42,$P273,CV$2,CV$4,CV$3)</f>
        <v>0.35121362279551732</v>
      </c>
      <c r="CW273" s="15">
        <f ca="1">_xll.DBRW($B$3,$Q$37,$Q$38,$Q$40,$Q$41,$Q$42,$P273,CW$2,CW$4,CW$3)</f>
        <v>2.9910933993289341</v>
      </c>
      <c r="CX273" s="15">
        <f ca="1">_xll.DBRW($B$3,$Q$37,$Q$38,$Q$40,$Q$41,$Q$42,$P273,CX$2,CX$4,CX$3)</f>
        <v>379336</v>
      </c>
      <c r="CY273" s="15">
        <f ca="1">_xll.DBRW($B$3,$Q$37,$Q$38,$Q$40,$Q$41,$Q$42,$P273,CY$2,CY$4,CY$3)</f>
        <v>1080072</v>
      </c>
      <c r="CZ273" s="15">
        <f t="shared" ca="1" si="390"/>
        <v>0.8754738303589138</v>
      </c>
      <c r="DA273" s="15">
        <f t="shared" ca="1" si="391"/>
        <v>2.4192986892855539E-2</v>
      </c>
      <c r="DB273" s="15">
        <f t="shared" ca="1" si="392"/>
        <v>4.0138532187869593</v>
      </c>
      <c r="DC273" s="15">
        <f t="shared" ca="1" si="393"/>
        <v>-361123.89386890776</v>
      </c>
      <c r="DD273" s="15">
        <f t="shared" ca="1" si="394"/>
        <v>-51185.726337495216</v>
      </c>
      <c r="DE273" s="15">
        <f t="shared" ca="1" si="395"/>
        <v>425782.09052987484</v>
      </c>
      <c r="DF273" s="15">
        <f t="shared" ca="1" si="396"/>
        <v>80307.188820915821</v>
      </c>
      <c r="DG273" s="15">
        <f t="shared" ca="1" si="397"/>
        <v>0</v>
      </c>
      <c r="DH273" s="15">
        <f t="shared" ca="1" si="398"/>
        <v>93779.659144387697</v>
      </c>
      <c r="DI273" s="15">
        <f t="shared" ca="1" si="399"/>
        <v>-485602.41914438771</v>
      </c>
      <c r="DJ273" s="15">
        <f t="shared" ca="1" si="400"/>
        <v>-391822.76</v>
      </c>
      <c r="DK273" s="16">
        <f ca="1">_xll.DBRW($B$3,$Q$37,$Q$38,$Q$40,$Q$41,$Q$42,$P273,DK$2,DK$4,DK$3)</f>
        <v>5.5280878745731767E-2</v>
      </c>
      <c r="DL273" s="16">
        <f ca="1">_xll.DBRW($B$3,$Q$37,$Q$38,$Q$40,$Q$41,$Q$42,$P273,DL$2,DL$4,DL$3)</f>
        <v>4.8600109336473768E-2</v>
      </c>
      <c r="DM273" s="17">
        <f t="shared" ca="1" si="401"/>
        <v>-0.66807694092579983</v>
      </c>
      <c r="DN273" s="14">
        <f t="shared" ca="1" si="402"/>
        <v>-51421.229097849049</v>
      </c>
      <c r="DO273" s="15">
        <f ca="1">_xll.DBRW($B$3,$Q$37,$Q$38,$Q$40,$Q$41,$Q$42,$P273,DO$2,DO$4,DO$3)</f>
        <v>0.62023285069363976</v>
      </c>
      <c r="DP273" s="15">
        <f ca="1">_xll.DBRW($B$3,$Q$37,$Q$38,$Q$40,$Q$41,$Q$42,$P273,DP$2,DP$4,DP$3)</f>
        <v>0.62434552472239691</v>
      </c>
      <c r="DQ273" s="15">
        <f ca="1">_xll.DBRW($B$3,$Q$37,$Q$38,$Q$40,$Q$41,$Q$42,$P273,DQ$2,DQ$4,DQ$3)</f>
        <v>7.0049466181158939</v>
      </c>
      <c r="DR273" s="15">
        <f ca="1">_xll.DBRW($B$3,$Q$37,$Q$38,$Q$40,$Q$41,$Q$42,$P273,DR$2,DR$4,DR$3)</f>
        <v>686019</v>
      </c>
      <c r="DS273" s="15">
        <f ca="1">_xll.DBRW($B$3,$Q$37,$Q$38,$Q$40,$Q$41,$Q$42,$P273,DS$2,DS$4,DS$3)</f>
        <v>1098781</v>
      </c>
      <c r="DT273" s="15">
        <f ca="1">_xll.DBRW($B$3,$Q$37,$Q$38,$Q$40,$Q$41,$Q$42,$P273,DT$2,DT$4,DT$3)</f>
        <v>0</v>
      </c>
      <c r="DU273" s="15">
        <f ca="1">_xll.DBRW($B$3,$Q$37,$Q$38,$Q$40,$Q$41,$Q$42,$P273,DU$2,DU$4,DU$3)</f>
        <v>0</v>
      </c>
      <c r="DV273" s="15">
        <f ca="1">_xll.DBRW($B$3,$Q$37,$Q$38,$Q$40,$Q$41,$Q$42,$P273,DV$2,DV$4,DV$3)</f>
        <v>2.9910933993289341</v>
      </c>
      <c r="DW273" s="15">
        <f ca="1">_xll.DBRW($B$3,$Q$37,$Q$38,$Q$40,$Q$41,$Q$42,$P273,DW$2,DW$4,DW$3)</f>
        <v>0</v>
      </c>
      <c r="DX273" s="15">
        <f ca="1">_xll.DBRW($B$3,$Q$37,$Q$38,$Q$40,$Q$41,$Q$42,$P273,DX$2,DX$4,DX$3)</f>
        <v>1080072</v>
      </c>
      <c r="DY273" s="15">
        <f t="shared" ca="1" si="403"/>
        <v>0.62023285069363976</v>
      </c>
      <c r="DZ273" s="15">
        <f t="shared" ca="1" si="404"/>
        <v>0.62434552472239691</v>
      </c>
      <c r="EA273" s="15">
        <f t="shared" ca="1" si="405"/>
        <v>4.0138532187869593</v>
      </c>
      <c r="EB273" s="15">
        <f t="shared" ca="1" si="406"/>
        <v>0</v>
      </c>
      <c r="EC273" s="15">
        <f t="shared" ca="1" si="407"/>
        <v>0</v>
      </c>
      <c r="ED273" s="15">
        <f t="shared" ca="1" si="408"/>
        <v>243807.78330298193</v>
      </c>
      <c r="EE273" s="15">
        <f t="shared" ca="1" si="409"/>
        <v>0</v>
      </c>
      <c r="EF273" s="15">
        <f t="shared" ca="1" si="410"/>
        <v>-295229.01240083098</v>
      </c>
      <c r="EG273" s="15">
        <f t="shared" ca="1" si="411"/>
        <v>-51421.229097849049</v>
      </c>
      <c r="EH273" s="15">
        <f t="shared" ca="1" si="412"/>
        <v>-217062.96090215101</v>
      </c>
      <c r="EI273" s="15">
        <f t="shared" ca="1" si="413"/>
        <v>-268484.19000000006</v>
      </c>
      <c r="EJ273" s="16">
        <f ca="1">_xll.DBRW($B$3,$Q$37,$Q$38,$Q$40,$Q$41,$Q$42,$P273,EJ$2,EJ$4,EJ$3)</f>
        <v>0.12499873179498931</v>
      </c>
      <c r="EK273" s="16">
        <f ca="1">_xll.DBRW($B$3,$Q$37,$Q$38,$Q$40,$Q$41,$Q$42,$P273,EK$2,EK$4,EK$3)</f>
        <v>0.13541966524241253</v>
      </c>
      <c r="EL273" s="17">
        <f t="shared" ca="1" si="414"/>
        <v>1.0420933447423217</v>
      </c>
      <c r="EM273" s="14">
        <f t="shared" ca="1" si="415"/>
        <v>80208.906098572072</v>
      </c>
      <c r="EN273" s="15">
        <f ca="1">_xll.DBRW($B$3,$Q$37,$Q$38,$Q$40,$Q$41,$Q$42,$P273,EN$2,EN$4,EN$3)</f>
        <v>0.87560944355608605</v>
      </c>
      <c r="EO273" s="15">
        <f ca="1">_xll.DBRW($B$3,$Q$37,$Q$38,$Q$40,$Q$41,$Q$42,$P273,EO$2,EO$4,EO$3)</f>
        <v>1</v>
      </c>
      <c r="EP273" s="15">
        <f ca="1">_xll.DBRW($B$3,$Q$37,$Q$38,$Q$40,$Q$41,$Q$42,$P273,EP$2,EP$4,EP$3)</f>
        <v>7.0049466181158939</v>
      </c>
      <c r="EQ273" s="15">
        <f ca="1">_xll.DBRW($B$3,$Q$37,$Q$38,$Q$40,$Q$41,$Q$42,$P273,EQ$2,EQ$4,EQ$3)</f>
        <v>1098781</v>
      </c>
      <c r="ER273" s="15">
        <f ca="1">_xll.DBRW($B$3,$Q$37,$Q$38,$Q$40,$Q$41,$Q$42,$P273,ER$2,ER$4,ER$3)</f>
        <v>1098781</v>
      </c>
      <c r="ES273" s="15">
        <f ca="1">_xll.DBRW($B$3,$Q$37,$Q$38,$Q$40,$Q$41,$Q$42,$P273,ES$2,ES$4,ES$3)</f>
        <v>0.40505286684591396</v>
      </c>
      <c r="ET273" s="15">
        <f ca="1">_xll.DBRW($B$3,$Q$37,$Q$38,$Q$40,$Q$41,$Q$42,$P273,ET$2,ET$4,ET$3)</f>
        <v>1</v>
      </c>
      <c r="EU273" s="15">
        <f ca="1">_xll.DBRW($B$3,$Q$37,$Q$38,$Q$40,$Q$41,$Q$42,$P273,EU$2,EU$4,EU$3)</f>
        <v>2.9910933993289341</v>
      </c>
      <c r="EV273" s="15">
        <f ca="1">_xll.DBRW($B$3,$Q$37,$Q$38,$Q$40,$Q$41,$Q$42,$P273,EV$2,EV$4,EV$3)</f>
        <v>1080072</v>
      </c>
      <c r="EW273" s="15">
        <f ca="1">_xll.DBRW($B$3,$Q$37,$Q$38,$Q$40,$Q$41,$Q$42,$P273,EW$2,EW$4,EW$3)</f>
        <v>1080072</v>
      </c>
      <c r="EX273" s="15">
        <f t="shared" ca="1" si="416"/>
        <v>0.47055657671017209</v>
      </c>
      <c r="EY273" s="15">
        <f t="shared" ca="1" si="417"/>
        <v>0</v>
      </c>
      <c r="EZ273" s="15">
        <f t="shared" ca="1" si="418"/>
        <v>4.0138532187869593</v>
      </c>
      <c r="FA273" s="15">
        <f t="shared" ca="1" si="419"/>
        <v>-517038.6259141796</v>
      </c>
      <c r="FB273" s="15">
        <f t="shared" ca="1" si="420"/>
        <v>0</v>
      </c>
      <c r="FC273" s="15">
        <f t="shared" ca="1" si="421"/>
        <v>551287.6134765374</v>
      </c>
      <c r="FD273" s="15">
        <f t="shared" ca="1" si="422"/>
        <v>45959.918536214274</v>
      </c>
      <c r="FE273" s="15">
        <f t="shared" ca="1" si="423"/>
        <v>0</v>
      </c>
      <c r="FF273" s="15">
        <f t="shared" ca="1" si="424"/>
        <v>80208.906098572072</v>
      </c>
      <c r="FG273" s="15">
        <f t="shared" ca="1" si="425"/>
        <v>-604825.66609857185</v>
      </c>
      <c r="FH273" s="15">
        <f t="shared" ca="1" si="426"/>
        <v>-524616.75999999978</v>
      </c>
      <c r="FI273" s="20"/>
      <c r="FJ273" s="85">
        <f t="shared" ca="1" si="427"/>
        <v>-3931801.6680211439</v>
      </c>
      <c r="FK273" s="21"/>
      <c r="FL273" s="22"/>
      <c r="FM273" s="104">
        <f ca="1">_xll.DBRW($B$3,$Q$37,$Q$38,$Q$40,$Q$41,$Q$42,$P273,FM$2,FM$4,FM$3)</f>
        <v>819595.0199999992</v>
      </c>
      <c r="FN273" s="105">
        <f t="shared" ca="1" si="428"/>
        <v>0.10648375065436218</v>
      </c>
      <c r="FO273" s="104">
        <f ca="1">_xll.DBRW($B$3,$Q$37,$Q$38,$Q$40,$Q$41,$Q$42,$P273,FO$2,FO$4,FO$3)</f>
        <v>386621.01000000094</v>
      </c>
      <c r="FP273" s="105">
        <f t="shared" ca="1" si="429"/>
        <v>0.11967481618710392</v>
      </c>
      <c r="FQ273" s="86">
        <f t="shared" ca="1" si="430"/>
        <v>432974.00999999826</v>
      </c>
      <c r="FR273" s="103">
        <f t="shared" ca="1" si="431"/>
        <v>-1.3191065532741741</v>
      </c>
      <c r="FS273" s="23"/>
      <c r="FU273" s="37"/>
      <c r="FV273" s="37"/>
      <c r="FW273" s="37"/>
      <c r="FX273" s="37"/>
      <c r="FY273" s="37"/>
      <c r="FZ273" s="37"/>
      <c r="GA273" s="37"/>
      <c r="GB273" s="37"/>
      <c r="GC273" s="37"/>
      <c r="GD273" s="37"/>
      <c r="GE273" s="37"/>
      <c r="GF273" s="37"/>
      <c r="GG273" s="37"/>
    </row>
    <row r="274" spans="1:189" ht="15" customHeight="1" x14ac:dyDescent="0.25">
      <c r="A274">
        <f t="shared" ca="1" si="353"/>
        <v>1</v>
      </c>
      <c r="C274" s="30"/>
      <c r="D274" s="30"/>
      <c r="E274" s="30">
        <f t="shared" ref="E274:E337" ca="1" si="433">IF(A274&lt;&gt;0,IF((AN274+BM274+CL274+DK274+EJ274)&lt;&gt;0,ROUND((1-(AN274+BM274+CL274+DK274+EJ274))-FN274,5),"VERIF. ELIGIBILITE PMM"),"CHECK "&amp;C259)</f>
        <v>0</v>
      </c>
      <c r="F274" s="30"/>
      <c r="G274" s="30"/>
      <c r="H274" s="30"/>
      <c r="I274" s="30">
        <f t="shared" ca="1" si="432"/>
        <v>0</v>
      </c>
      <c r="J274" s="30">
        <f t="shared" ca="1" si="354"/>
        <v>0</v>
      </c>
      <c r="K274" s="4"/>
      <c r="L274" s="9"/>
      <c r="M274" s="10"/>
      <c r="N274" s="9"/>
      <c r="O274" s="11"/>
      <c r="P274" s="130" t="s">
        <v>158</v>
      </c>
      <c r="Q274" s="130"/>
      <c r="R274" s="12"/>
      <c r="S274" s="13"/>
      <c r="T274" s="84">
        <f ca="1">_xll.DBRW($B$3,$Q$37,$Q$38,$Q$40,$Q$41,$Q$42,$P274,T$2,T$4,T$3)</f>
        <v>10933815.300000001</v>
      </c>
      <c r="U274" s="84">
        <f ca="1">_xll.DBRW($B$3,$Q$37,$Q$38,$Q$40,$Q$41,$Q$42,$P274,U$2,U$4,U$3)</f>
        <v>6282493.3899999997</v>
      </c>
      <c r="V274" s="85">
        <f t="shared" ca="1" si="355"/>
        <v>4651321.9100000011</v>
      </c>
      <c r="W274" s="106">
        <f t="shared" ca="1" si="356"/>
        <v>0.74036240410592802</v>
      </c>
      <c r="X274" s="15">
        <f ca="1">_xll.DBRW($B$3,$Q$37,$Q$38,$Q$40,$Q$41,$Q$42,$P274,X$2,X$4,X$3)</f>
        <v>-4316955.82</v>
      </c>
      <c r="Y274" s="15">
        <f ca="1">_xll.DBRW($B$3,$Q$37,$Q$38,$Q$40,$Q$41,$Q$42,$P274,Y$2,Y$4,Y$3)</f>
        <v>-1091631.28</v>
      </c>
      <c r="Z274" s="15">
        <f ca="1">_xll.DBRW($B$3,$Q$37,$Q$38,$Q$40,$Q$41,$Q$42,$P274,Z$2,Z$4,Z$3)</f>
        <v>-1171081.72</v>
      </c>
      <c r="AA274" s="15">
        <f ca="1">_xll.DBRW($B$3,$Q$37,$Q$38,$Q$40,$Q$41,$Q$42,$P274,AA$2,AA$4,AA$3)</f>
        <v>-1884147.15</v>
      </c>
      <c r="AB274" s="15">
        <f ca="1">_xll.DBRW($B$3,$Q$37,$Q$38,$Q$40,$Q$41,$Q$42,$P274,AB$2,AB$4,AB$3)</f>
        <v>-2102154.96</v>
      </c>
      <c r="AC274" s="15">
        <f ca="1">_xll.DBRW($B$3,$Q$37,$Q$38,$Q$40,$Q$41,$Q$42,$P274,AC$2,AC$4,AC$3)</f>
        <v>-2341651.2199999997</v>
      </c>
      <c r="AD274" s="15">
        <f ca="1">_xll.DBRW($B$3,$Q$37,$Q$38,$Q$40,$Q$41,$Q$42,$P274,AD$2,AD$4,AD$3)</f>
        <v>-600970.96000000008</v>
      </c>
      <c r="AE274" s="15">
        <f ca="1">_xll.DBRW($B$3,$Q$37,$Q$38,$Q$40,$Q$41,$Q$42,$P274,AE$2,AE$4,AE$3)</f>
        <v>-739850.7</v>
      </c>
      <c r="AF274" s="15">
        <f ca="1">_xll.DBRW($B$3,$Q$37,$Q$38,$Q$40,$Q$41,$Q$42,$P274,AF$2,AF$4,AF$3)</f>
        <v>-851250.24999999988</v>
      </c>
      <c r="AG274" s="15">
        <f ca="1">_xll.DBRW($B$3,$Q$37,$Q$38,$Q$40,$Q$41,$Q$42,$P274,AG$2,AG$4,AG$3)</f>
        <v>-1192702.24</v>
      </c>
      <c r="AH274" s="15">
        <f t="shared" ca="1" si="357"/>
        <v>-1975304.6000000006</v>
      </c>
      <c r="AI274" s="15">
        <f t="shared" ca="1" si="358"/>
        <v>-490660.31999999995</v>
      </c>
      <c r="AJ274" s="15">
        <f t="shared" ca="1" si="359"/>
        <v>-431231.02</v>
      </c>
      <c r="AK274" s="15">
        <f t="shared" ca="1" si="360"/>
        <v>-1032896.9</v>
      </c>
      <c r="AL274" s="15">
        <f t="shared" ca="1" si="361"/>
        <v>-909452.72</v>
      </c>
      <c r="AM274" s="20"/>
      <c r="AN274" s="16">
        <f ca="1">_xll.DBRW($B$3,$Q$37,$Q$38,$Q$40,$Q$41,$Q$42,$P274,AN$2,AN$4,AN$3)</f>
        <v>0.39482611527194905</v>
      </c>
      <c r="AO274" s="16">
        <f ca="1">_xll.DBRW($B$3,$Q$37,$Q$38,$Q$40,$Q$41,$Q$42,$P274,AO$2,AO$4,AO$3)</f>
        <v>0.3727264120527789</v>
      </c>
      <c r="AP274" s="17">
        <f t="shared" ca="1" si="362"/>
        <v>-2.209970321917015</v>
      </c>
      <c r="AQ274" s="14">
        <f t="shared" ca="1" si="363"/>
        <v>-241634.07318322151</v>
      </c>
      <c r="AR274" s="18">
        <f ca="1">_xll.DBRW($B$3,$Q$37,$Q$38,$Q$40,$Q$41,$Q$42,$P274,AR$2,AR$4,AR$3)</f>
        <v>39151.918799220039</v>
      </c>
      <c r="AS274" s="19">
        <f ca="1">_xll.DBRW($B$3,$Q$37,$Q$38,$Q$40,$Q$41,$Q$42,$P274,AS$2,AS$4,AS$3)</f>
        <v>6.1265875582404124E-5</v>
      </c>
      <c r="AT274" s="18">
        <f ca="1">_xll.DBRW($B$3,$Q$37,$Q$38,$Q$40,$Q$41,$Q$42,$P274,AT$2,AT$4,AT$3)</f>
        <v>6.0752733752508723</v>
      </c>
      <c r="AU274" s="15">
        <f ca="1">_xll.DBRW($B$3,$Q$37,$Q$38,$Q$40,$Q$41,$Q$42,$P274,AU$2,AU$4,AU$3)</f>
        <v>110.26166666666667</v>
      </c>
      <c r="AV274" s="15">
        <f ca="1">_xll.DBRW($B$3,$Q$37,$Q$38,$Q$40,$Q$41,$Q$42,$P274,AV$2,AV$4,AV$3)</f>
        <v>1799724</v>
      </c>
      <c r="AW274" s="18">
        <f ca="1">_xll.DBRW($B$3,$Q$37,$Q$38,$Q$40,$Q$41,$Q$42,$P274,AW$2,AW$4,AW$3)</f>
        <v>21968.770241110797</v>
      </c>
      <c r="AX274" s="19">
        <f ca="1">_xll.DBRW($B$3,$Q$37,$Q$38,$Q$40,$Q$41,$Q$42,$P274,AX$2,AX$4,AX$3)</f>
        <v>4.1579044068169499E-5</v>
      </c>
      <c r="AY274" s="18">
        <f ca="1">_xll.DBRW($B$3,$Q$37,$Q$38,$Q$40,$Q$41,$Q$42,$P274,AY$2,AY$4,AY$3)</f>
        <v>2.4506995920892543</v>
      </c>
      <c r="AZ274" s="15">
        <f ca="1">_xll.DBRW($B$3,$Q$37,$Q$38,$Q$40,$Q$41,$Q$42,$P274,AZ$2,AZ$4,AZ$3)</f>
        <v>106.58999999999999</v>
      </c>
      <c r="BA274" s="15">
        <f ca="1">_xll.DBRW($B$3,$Q$37,$Q$38,$Q$40,$Q$41,$Q$42,$P274,BA$2,BA$4,BA$3)</f>
        <v>2563551</v>
      </c>
      <c r="BB274" s="18">
        <f t="shared" ca="1" si="364"/>
        <v>17183.148558109242</v>
      </c>
      <c r="BC274" s="18">
        <f t="shared" ca="1" si="365"/>
        <v>1.9686831514234625E-5</v>
      </c>
      <c r="BD274" s="18">
        <f t="shared" ca="1" si="366"/>
        <v>3.624573783161618</v>
      </c>
      <c r="BE274" s="15">
        <f t="shared" ca="1" si="367"/>
        <v>-1894642.5985980553</v>
      </c>
      <c r="BF274" s="15">
        <f t="shared" ca="1" si="368"/>
        <v>-2043990.7599462066</v>
      </c>
      <c r="BG274" s="15">
        <f t="shared" ca="1" si="369"/>
        <v>2575542.5182974315</v>
      </c>
      <c r="BH274" s="15">
        <f t="shared" ca="1" si="370"/>
        <v>1121456.7670636089</v>
      </c>
      <c r="BI274" s="15">
        <f t="shared" ca="1" si="371"/>
        <v>0</v>
      </c>
      <c r="BJ274" s="15">
        <f t="shared" ca="1" si="372"/>
        <v>-241634.07318322174</v>
      </c>
      <c r="BK274" s="15">
        <f t="shared" ca="1" si="373"/>
        <v>-1733670.526816779</v>
      </c>
      <c r="BL274" s="15">
        <f t="shared" ca="1" si="374"/>
        <v>-1975304.6000000008</v>
      </c>
      <c r="BM274" s="16">
        <f ca="1">_xll.DBRW($B$3,$Q$37,$Q$38,$Q$40,$Q$41,$Q$42,$P274,BM$2,BM$4,BM$3)</f>
        <v>9.9839923215092163E-2</v>
      </c>
      <c r="BN274" s="16">
        <f ca="1">_xll.DBRW($B$3,$Q$37,$Q$38,$Q$40,$Q$41,$Q$42,$P274,BN$2,BN$4,BN$3)</f>
        <v>9.5658032996354669E-2</v>
      </c>
      <c r="BO274" s="17">
        <f t="shared" ca="1" si="375"/>
        <v>-0.4181890218737494</v>
      </c>
      <c r="BP274" s="14">
        <f t="shared" ca="1" si="376"/>
        <v>-45724.015256552375</v>
      </c>
      <c r="BQ274" s="15">
        <f ca="1">_xll.DBRW($B$3,$Q$37,$Q$38,$Q$40,$Q$41,$Q$42,$P274,BQ$2,BQ$4,BQ$3)</f>
        <v>0.60655482729574095</v>
      </c>
      <c r="BR274" s="15">
        <f ca="1">_xll.DBRW($B$3,$Q$37,$Q$38,$Q$40,$Q$41,$Q$42,$P274,BR$2,BR$4,BR$3)</f>
        <v>1</v>
      </c>
      <c r="BS274" s="15">
        <f ca="1">_xll.DBRW($B$3,$Q$37,$Q$38,$Q$40,$Q$41,$Q$42,$P274,BS$2,BS$4,BS$3)</f>
        <v>6.0752733752508723</v>
      </c>
      <c r="BT274" s="15">
        <f ca="1">_xll.DBRW($B$3,$Q$37,$Q$38,$Q$40,$Q$41,$Q$42,$P274,BT$2,BT$4,BT$3)</f>
        <v>1799724</v>
      </c>
      <c r="BU274" s="15">
        <f ca="1">_xll.DBRW($B$3,$Q$37,$Q$38,$Q$40,$Q$41,$Q$42,$P274,BU$2,BU$4,BU$3)</f>
        <v>1799724</v>
      </c>
      <c r="BV274" s="15">
        <f ca="1">_xll.DBRW($B$3,$Q$37,$Q$38,$Q$40,$Q$41,$Q$42,$P274,BV$2,BV$4,BV$3)</f>
        <v>0.23442910244422682</v>
      </c>
      <c r="BW274" s="15">
        <f ca="1">_xll.DBRW($B$3,$Q$37,$Q$38,$Q$40,$Q$41,$Q$42,$P274,BW$2,BW$4,BW$3)</f>
        <v>1</v>
      </c>
      <c r="BX274" s="15">
        <f ca="1">_xll.DBRW($B$3,$Q$37,$Q$38,$Q$40,$Q$41,$Q$42,$P274,BX$2,BX$4,BX$3)</f>
        <v>2.4506995920892543</v>
      </c>
      <c r="BY274" s="15">
        <f ca="1">_xll.DBRW($B$3,$Q$37,$Q$38,$Q$40,$Q$41,$Q$42,$P274,BY$2,BY$4,BY$3)</f>
        <v>2563551</v>
      </c>
      <c r="BZ274" s="15">
        <f ca="1">_xll.DBRW($B$3,$Q$37,$Q$38,$Q$40,$Q$41,$Q$42,$P274,BZ$2,BZ$4,BZ$3)</f>
        <v>2563551</v>
      </c>
      <c r="CA274" s="15">
        <f t="shared" ca="1" si="377"/>
        <v>0.37212572485151413</v>
      </c>
      <c r="CB274" s="15">
        <f t="shared" ca="1" si="378"/>
        <v>0</v>
      </c>
      <c r="CC274" s="15">
        <f t="shared" ca="1" si="379"/>
        <v>3.624573783161618</v>
      </c>
      <c r="CD274" s="15">
        <f t="shared" ca="1" si="380"/>
        <v>-669723.59803266637</v>
      </c>
      <c r="CE274" s="15">
        <f t="shared" ca="1" si="381"/>
        <v>0</v>
      </c>
      <c r="CF274" s="15">
        <f t="shared" ca="1" si="382"/>
        <v>651279.02465850301</v>
      </c>
      <c r="CG274" s="15">
        <f t="shared" ca="1" si="383"/>
        <v>-27279.441882389016</v>
      </c>
      <c r="CH274" s="15">
        <f t="shared" ca="1" si="384"/>
        <v>0</v>
      </c>
      <c r="CI274" s="15">
        <f t="shared" ca="1" si="385"/>
        <v>-45724.015256552375</v>
      </c>
      <c r="CJ274" s="15">
        <f t="shared" ca="1" si="386"/>
        <v>-444936.30474344757</v>
      </c>
      <c r="CK274" s="15">
        <f t="shared" ca="1" si="387"/>
        <v>-490660.31999999995</v>
      </c>
      <c r="CL274" s="16">
        <f ca="1">_xll.DBRW($B$3,$Q$37,$Q$38,$Q$40,$Q$41,$Q$42,$P274,CL$2,CL$4,CL$3)</f>
        <v>0.10710641142804012</v>
      </c>
      <c r="CM274" s="16">
        <f ca="1">_xll.DBRW($B$3,$Q$37,$Q$38,$Q$40,$Q$41,$Q$42,$P274,CM$2,CM$4,CM$3)</f>
        <v>0.1177638644519131</v>
      </c>
      <c r="CN274" s="17">
        <f t="shared" ca="1" si="388"/>
        <v>1.0657453023872985</v>
      </c>
      <c r="CO274" s="14">
        <f t="shared" ca="1" si="389"/>
        <v>116526.62293145363</v>
      </c>
      <c r="CP274" s="15">
        <f ca="1">_xll.DBRW($B$3,$Q$37,$Q$38,$Q$40,$Q$41,$Q$42,$P274,CP$2,CP$4,CP$3)</f>
        <v>2.2728361198830984</v>
      </c>
      <c r="CQ274" s="15">
        <f ca="1">_xll.DBRW($B$3,$Q$37,$Q$38,$Q$40,$Q$41,$Q$42,$P274,CQ$2,CQ$4,CQ$3)</f>
        <v>0.28629460961791919</v>
      </c>
      <c r="CR274" s="15">
        <f ca="1">_xll.DBRW($B$3,$Q$37,$Q$38,$Q$40,$Q$41,$Q$42,$P274,CR$2,CR$4,CR$3)</f>
        <v>6.0752733752508723</v>
      </c>
      <c r="CS274" s="15">
        <f ca="1">_xll.DBRW($B$3,$Q$37,$Q$38,$Q$40,$Q$41,$Q$42,$P274,CS$2,CS$4,CS$3)</f>
        <v>515251.28</v>
      </c>
      <c r="CT274" s="15">
        <f ca="1">_xll.DBRW($B$3,$Q$37,$Q$38,$Q$40,$Q$41,$Q$42,$P274,CT$2,CT$4,CT$3)</f>
        <v>1799724</v>
      </c>
      <c r="CU274" s="15">
        <f ca="1">_xll.DBRW($B$3,$Q$37,$Q$38,$Q$40,$Q$41,$Q$42,$P274,CU$2,CU$4,CU$3)</f>
        <v>0.97462910513627798</v>
      </c>
      <c r="CV274" s="15">
        <f ca="1">_xll.DBRW($B$3,$Q$37,$Q$38,$Q$40,$Q$41,$Q$42,$P274,CV$2,CV$4,CV$3)</f>
        <v>0.29611659764131865</v>
      </c>
      <c r="CW274" s="15">
        <f ca="1">_xll.DBRW($B$3,$Q$37,$Q$38,$Q$40,$Q$41,$Q$42,$P274,CW$2,CW$4,CW$3)</f>
        <v>2.4506995920892543</v>
      </c>
      <c r="CX274" s="15">
        <f ca="1">_xll.DBRW($B$3,$Q$37,$Q$38,$Q$40,$Q$41,$Q$42,$P274,CX$2,CX$4,CX$3)</f>
        <v>759110</v>
      </c>
      <c r="CY274" s="15">
        <f ca="1">_xll.DBRW($B$3,$Q$37,$Q$38,$Q$40,$Q$41,$Q$42,$P274,CY$2,CY$4,CY$3)</f>
        <v>2563551</v>
      </c>
      <c r="CZ274" s="15">
        <f t="shared" ca="1" si="390"/>
        <v>1.2982070147468203</v>
      </c>
      <c r="DA274" s="15">
        <f t="shared" ca="1" si="391"/>
        <v>-9.8219880233994528E-3</v>
      </c>
      <c r="DB274" s="15">
        <f t="shared" ca="1" si="392"/>
        <v>3.624573783161618</v>
      </c>
      <c r="DC274" s="15">
        <f t="shared" ca="1" si="393"/>
        <v>-668902.82605327806</v>
      </c>
      <c r="DD274" s="15">
        <f t="shared" ca="1" si="394"/>
        <v>38843.991589403056</v>
      </c>
      <c r="DE274" s="15">
        <f t="shared" ca="1" si="395"/>
        <v>698680.01620199275</v>
      </c>
      <c r="DF274" s="15">
        <f t="shared" ca="1" si="396"/>
        <v>47905.441193335864</v>
      </c>
      <c r="DG274" s="15">
        <f t="shared" ca="1" si="397"/>
        <v>0</v>
      </c>
      <c r="DH274" s="15">
        <f t="shared" ca="1" si="398"/>
        <v>116526.62293145357</v>
      </c>
      <c r="DI274" s="15">
        <f t="shared" ca="1" si="399"/>
        <v>-547757.64293145365</v>
      </c>
      <c r="DJ274" s="15">
        <f t="shared" ca="1" si="400"/>
        <v>-431231.02000000008</v>
      </c>
      <c r="DK274" s="16">
        <f ca="1">_xll.DBRW($B$3,$Q$37,$Q$38,$Q$40,$Q$41,$Q$42,$P274,DK$2,DK$4,DK$3)</f>
        <v>0.17232293561790821</v>
      </c>
      <c r="DL274" s="16">
        <f ca="1">_xll.DBRW($B$3,$Q$37,$Q$38,$Q$40,$Q$41,$Q$42,$P274,DL$2,DL$4,DL$3)</f>
        <v>0.13549560614818251</v>
      </c>
      <c r="DM274" s="17">
        <f t="shared" ca="1" si="401"/>
        <v>-3.6827329469725694</v>
      </c>
      <c r="DN274" s="14">
        <f t="shared" ca="1" si="402"/>
        <v>-402663.21841422783</v>
      </c>
      <c r="DO274" s="15">
        <f ca="1">_xll.DBRW($B$3,$Q$37,$Q$38,$Q$40,$Q$41,$Q$42,$P274,DO$2,DO$4,DO$3)</f>
        <v>1.6274720267699967</v>
      </c>
      <c r="DP274" s="15">
        <f ca="1">_xll.DBRW($B$3,$Q$37,$Q$38,$Q$40,$Q$41,$Q$42,$P274,DP$2,DP$4,DP$3)</f>
        <v>0.64327307964999081</v>
      </c>
      <c r="DQ274" s="15">
        <f ca="1">_xll.DBRW($B$3,$Q$37,$Q$38,$Q$40,$Q$41,$Q$42,$P274,DQ$2,DQ$4,DQ$3)</f>
        <v>6.0752733752508723</v>
      </c>
      <c r="DR274" s="15">
        <f ca="1">_xll.DBRW($B$3,$Q$37,$Q$38,$Q$40,$Q$41,$Q$42,$P274,DR$2,DR$4,DR$3)</f>
        <v>1157714</v>
      </c>
      <c r="DS274" s="15">
        <f ca="1">_xll.DBRW($B$3,$Q$37,$Q$38,$Q$40,$Q$41,$Q$42,$P274,DS$2,DS$4,DS$3)</f>
        <v>1799724</v>
      </c>
      <c r="DT274" s="15">
        <f ca="1">_xll.DBRW($B$3,$Q$37,$Q$38,$Q$40,$Q$41,$Q$42,$P274,DT$2,DT$4,DT$3)</f>
        <v>0</v>
      </c>
      <c r="DU274" s="15">
        <f ca="1">_xll.DBRW($B$3,$Q$37,$Q$38,$Q$40,$Q$41,$Q$42,$P274,DU$2,DU$4,DU$3)</f>
        <v>0</v>
      </c>
      <c r="DV274" s="15">
        <f ca="1">_xll.DBRW($B$3,$Q$37,$Q$38,$Q$40,$Q$41,$Q$42,$P274,DV$2,DV$4,DV$3)</f>
        <v>2.4506995920892543</v>
      </c>
      <c r="DW274" s="15">
        <f ca="1">_xll.DBRW($B$3,$Q$37,$Q$38,$Q$40,$Q$41,$Q$42,$P274,DW$2,DW$4,DW$3)</f>
        <v>0</v>
      </c>
      <c r="DX274" s="15">
        <f ca="1">_xll.DBRW($B$3,$Q$37,$Q$38,$Q$40,$Q$41,$Q$42,$P274,DX$2,DX$4,DX$3)</f>
        <v>2563551</v>
      </c>
      <c r="DY274" s="15">
        <f t="shared" ca="1" si="403"/>
        <v>1.6274720267699967</v>
      </c>
      <c r="DZ274" s="15">
        <f t="shared" ca="1" si="404"/>
        <v>0.64327307964999081</v>
      </c>
      <c r="EA274" s="15">
        <f t="shared" ca="1" si="405"/>
        <v>3.624573783161618</v>
      </c>
      <c r="EB274" s="15">
        <f t="shared" ca="1" si="406"/>
        <v>0</v>
      </c>
      <c r="EC274" s="15">
        <f t="shared" ca="1" si="407"/>
        <v>0</v>
      </c>
      <c r="ED274" s="15">
        <f t="shared" ca="1" si="408"/>
        <v>1124102.5615948802</v>
      </c>
      <c r="EE274" s="15">
        <f t="shared" ca="1" si="409"/>
        <v>0</v>
      </c>
      <c r="EF274" s="15">
        <f t="shared" ca="1" si="410"/>
        <v>-1526765.7800091079</v>
      </c>
      <c r="EG274" s="15">
        <f t="shared" ca="1" si="411"/>
        <v>-402663.21841422771</v>
      </c>
      <c r="EH274" s="15">
        <f t="shared" ca="1" si="412"/>
        <v>-630233.6815857722</v>
      </c>
      <c r="EI274" s="15">
        <f t="shared" ca="1" si="413"/>
        <v>-1032896.8999999999</v>
      </c>
      <c r="EJ274" s="16">
        <f ca="1">_xll.DBRW($B$3,$Q$37,$Q$38,$Q$40,$Q$41,$Q$42,$P274,EJ$2,EJ$4,EJ$3)</f>
        <v>0.19226179538628202</v>
      </c>
      <c r="EK274" s="16">
        <f ca="1">_xll.DBRW($B$3,$Q$37,$Q$38,$Q$40,$Q$41,$Q$42,$P274,EK$2,EK$4,EK$3)</f>
        <v>0.18984536329134125</v>
      </c>
      <c r="EL274" s="17">
        <f t="shared" ca="1" si="414"/>
        <v>-0.24164320949407736</v>
      </c>
      <c r="EM274" s="14">
        <f t="shared" ca="1" si="415"/>
        <v>-26420.82221107441</v>
      </c>
      <c r="EN274" s="15">
        <f ca="1">_xll.DBRW($B$3,$Q$37,$Q$38,$Q$40,$Q$41,$Q$42,$P274,EN$2,EN$4,EN$3)</f>
        <v>1.1680429665882102</v>
      </c>
      <c r="EO274" s="15">
        <f ca="1">_xll.DBRW($B$3,$Q$37,$Q$38,$Q$40,$Q$41,$Q$42,$P274,EO$2,EO$4,EO$3)</f>
        <v>1</v>
      </c>
      <c r="EP274" s="15">
        <f ca="1">_xll.DBRW($B$3,$Q$37,$Q$38,$Q$40,$Q$41,$Q$42,$P274,EP$2,EP$4,EP$3)</f>
        <v>6.0752733752508723</v>
      </c>
      <c r="EQ274" s="15">
        <f ca="1">_xll.DBRW($B$3,$Q$37,$Q$38,$Q$40,$Q$41,$Q$42,$P274,EQ$2,EQ$4,EQ$3)</f>
        <v>1799724</v>
      </c>
      <c r="ER274" s="15">
        <f ca="1">_xll.DBRW($B$3,$Q$37,$Q$38,$Q$40,$Q$41,$Q$42,$P274,ER$2,ER$4,ER$3)</f>
        <v>1799724</v>
      </c>
      <c r="ES274" s="15">
        <f ca="1">_xll.DBRW($B$3,$Q$37,$Q$38,$Q$40,$Q$41,$Q$42,$P274,ES$2,ES$4,ES$3)</f>
        <v>0.46525395437812628</v>
      </c>
      <c r="ET274" s="15">
        <f ca="1">_xll.DBRW($B$3,$Q$37,$Q$38,$Q$40,$Q$41,$Q$42,$P274,ET$2,ET$4,ET$3)</f>
        <v>1</v>
      </c>
      <c r="EU274" s="15">
        <f ca="1">_xll.DBRW($B$3,$Q$37,$Q$38,$Q$40,$Q$41,$Q$42,$P274,EU$2,EU$4,EU$3)</f>
        <v>2.4506995920892543</v>
      </c>
      <c r="EV274" s="15">
        <f ca="1">_xll.DBRW($B$3,$Q$37,$Q$38,$Q$40,$Q$41,$Q$42,$P274,EV$2,EV$4,EV$3)</f>
        <v>2563551</v>
      </c>
      <c r="EW274" s="15">
        <f ca="1">_xll.DBRW($B$3,$Q$37,$Q$38,$Q$40,$Q$41,$Q$42,$P274,EW$2,EW$4,EW$3)</f>
        <v>2563551</v>
      </c>
      <c r="EX274" s="15">
        <f t="shared" ca="1" si="416"/>
        <v>0.70278901221008394</v>
      </c>
      <c r="EY274" s="15">
        <f t="shared" ca="1" si="417"/>
        <v>0</v>
      </c>
      <c r="EZ274" s="15">
        <f t="shared" ca="1" si="418"/>
        <v>3.624573783161618</v>
      </c>
      <c r="FA274" s="15">
        <f t="shared" ca="1" si="419"/>
        <v>-1264826.2522107812</v>
      </c>
      <c r="FB274" s="15">
        <f t="shared" ca="1" si="420"/>
        <v>0</v>
      </c>
      <c r="FC274" s="15">
        <f t="shared" ca="1" si="421"/>
        <v>1254168.3781998572</v>
      </c>
      <c r="FD274" s="15">
        <f t="shared" ca="1" si="422"/>
        <v>-15762.948200150393</v>
      </c>
      <c r="FE274" s="15">
        <f t="shared" ca="1" si="423"/>
        <v>0</v>
      </c>
      <c r="FF274" s="15">
        <f t="shared" ca="1" si="424"/>
        <v>-26420.82221107441</v>
      </c>
      <c r="FG274" s="15">
        <f t="shared" ca="1" si="425"/>
        <v>-883031.89778892556</v>
      </c>
      <c r="FH274" s="15">
        <f t="shared" ca="1" si="426"/>
        <v>-909452.72</v>
      </c>
      <c r="FI274" s="20"/>
      <c r="FJ274" s="85">
        <f t="shared" ca="1" si="427"/>
        <v>-4239630.0538663771</v>
      </c>
      <c r="FK274" s="21"/>
      <c r="FL274" s="22"/>
      <c r="FM274" s="104">
        <f ca="1">_xll.DBRW($B$3,$Q$37,$Q$38,$Q$40,$Q$41,$Q$42,$P274,FM$2,FM$4,FM$3)</f>
        <v>367844.37000000046</v>
      </c>
      <c r="FN274" s="105">
        <f t="shared" ca="1" si="428"/>
        <v>3.3642819080728428E-2</v>
      </c>
      <c r="FO274" s="104">
        <f ca="1">_xll.DBRW($B$3,$Q$37,$Q$38,$Q$40,$Q$41,$Q$42,$P274,FO$2,FO$4,FO$3)</f>
        <v>556068.01999999967</v>
      </c>
      <c r="FP274" s="105">
        <f t="shared" ca="1" si="429"/>
        <v>8.8510721059429517E-2</v>
      </c>
      <c r="FQ274" s="86">
        <f t="shared" ca="1" si="430"/>
        <v>-188223.64999999921</v>
      </c>
      <c r="FR274" s="103">
        <f t="shared" ca="1" si="431"/>
        <v>-5.4867901978701088</v>
      </c>
      <c r="FS274" s="23"/>
      <c r="FU274" s="37"/>
      <c r="FV274" s="37"/>
      <c r="FW274" s="37"/>
      <c r="FX274" s="37"/>
      <c r="FY274" s="37"/>
      <c r="FZ274" s="37"/>
      <c r="GA274" s="37"/>
      <c r="GB274" s="37"/>
      <c r="GC274" s="37"/>
      <c r="GD274" s="37"/>
      <c r="GE274" s="37"/>
      <c r="GF274" s="37"/>
      <c r="GG274" s="37"/>
    </row>
    <row r="275" spans="1:189" ht="15" customHeight="1" x14ac:dyDescent="0.25">
      <c r="A275">
        <f t="shared" ca="1" si="353"/>
        <v>1</v>
      </c>
      <c r="C275" s="30"/>
      <c r="D275" s="30"/>
      <c r="E275" s="30">
        <f t="shared" ca="1" si="433"/>
        <v>0</v>
      </c>
      <c r="F275" s="30"/>
      <c r="G275" s="30"/>
      <c r="H275" s="30"/>
      <c r="I275" s="30">
        <f t="shared" ca="1" si="432"/>
        <v>0</v>
      </c>
      <c r="J275" s="30">
        <f t="shared" ca="1" si="354"/>
        <v>0</v>
      </c>
      <c r="K275" s="4"/>
      <c r="L275" s="9"/>
      <c r="M275" s="10"/>
      <c r="N275" s="9"/>
      <c r="O275" s="11"/>
      <c r="P275" s="130" t="s">
        <v>212</v>
      </c>
      <c r="Q275" s="130"/>
      <c r="R275" s="12"/>
      <c r="S275" s="13"/>
      <c r="T275" s="84">
        <f ca="1">_xll.DBRW($B$3,$Q$37,$Q$38,$Q$40,$Q$41,$Q$42,$P275,T$2,T$4,T$3)</f>
        <v>11897114.669999998</v>
      </c>
      <c r="U275" s="84">
        <f ca="1">_xll.DBRW($B$3,$Q$37,$Q$38,$Q$40,$Q$41,$Q$42,$P275,U$2,U$4,U$3)</f>
        <v>6920552.1900000004</v>
      </c>
      <c r="V275" s="85">
        <f t="shared" ca="1" si="355"/>
        <v>4976562.4799999977</v>
      </c>
      <c r="W275" s="106">
        <f t="shared" ca="1" si="356"/>
        <v>0.71909904634358335</v>
      </c>
      <c r="X275" s="15">
        <f ca="1">_xll.DBRW($B$3,$Q$37,$Q$38,$Q$40,$Q$41,$Q$42,$P275,X$2,X$4,X$3)</f>
        <v>-4364901.5199999996</v>
      </c>
      <c r="Y275" s="15">
        <f ca="1">_xll.DBRW($B$3,$Q$37,$Q$38,$Q$40,$Q$41,$Q$42,$P275,Y$2,Y$4,Y$3)</f>
        <v>-1060144.26</v>
      </c>
      <c r="Z275" s="15">
        <f ca="1">_xll.DBRW($B$3,$Q$37,$Q$38,$Q$40,$Q$41,$Q$42,$P275,Z$2,Z$4,Z$3)</f>
        <v>-1162036.8199999998</v>
      </c>
      <c r="AA275" s="15">
        <f ca="1">_xll.DBRW($B$3,$Q$37,$Q$38,$Q$40,$Q$41,$Q$42,$P275,AA$2,AA$4,AA$3)</f>
        <v>-1686258.1300000004</v>
      </c>
      <c r="AB275" s="15">
        <f ca="1">_xll.DBRW($B$3,$Q$37,$Q$38,$Q$40,$Q$41,$Q$42,$P275,AB$2,AB$4,AB$3)</f>
        <v>-1637131.42</v>
      </c>
      <c r="AC275" s="15">
        <f ca="1">_xll.DBRW($B$3,$Q$37,$Q$38,$Q$40,$Q$41,$Q$42,$P275,AC$2,AC$4,AC$3)</f>
        <v>-2439333.19</v>
      </c>
      <c r="AD275" s="15">
        <f ca="1">_xll.DBRW($B$3,$Q$37,$Q$38,$Q$40,$Q$41,$Q$42,$P275,AD$2,AD$4,AD$3)</f>
        <v>-524480.42000000004</v>
      </c>
      <c r="AE275" s="15">
        <f ca="1">_xll.DBRW($B$3,$Q$37,$Q$38,$Q$40,$Q$41,$Q$42,$P275,AE$2,AE$4,AE$3)</f>
        <v>-856468.37999999977</v>
      </c>
      <c r="AF275" s="15">
        <f ca="1">_xll.DBRW($B$3,$Q$37,$Q$38,$Q$40,$Q$41,$Q$42,$P275,AF$2,AF$4,AF$3)</f>
        <v>-884690.59</v>
      </c>
      <c r="AG275" s="15">
        <f ca="1">_xll.DBRW($B$3,$Q$37,$Q$38,$Q$40,$Q$41,$Q$42,$P275,AG$2,AG$4,AG$3)</f>
        <v>-675021.93000000017</v>
      </c>
      <c r="AH275" s="15">
        <f t="shared" ca="1" si="357"/>
        <v>-1925568.3299999996</v>
      </c>
      <c r="AI275" s="15">
        <f t="shared" ca="1" si="358"/>
        <v>-535663.84</v>
      </c>
      <c r="AJ275" s="15">
        <f t="shared" ca="1" si="359"/>
        <v>-305568.44000000006</v>
      </c>
      <c r="AK275" s="15">
        <f t="shared" ca="1" si="360"/>
        <v>-801567.54000000039</v>
      </c>
      <c r="AL275" s="15">
        <f t="shared" ca="1" si="361"/>
        <v>-962109.48999999976</v>
      </c>
      <c r="AM275" s="20"/>
      <c r="AN275" s="16">
        <f ca="1">_xll.DBRW($B$3,$Q$37,$Q$38,$Q$40,$Q$41,$Q$42,$P275,AN$2,AN$4,AN$3)</f>
        <v>0.3668874043054004</v>
      </c>
      <c r="AO275" s="16">
        <f ca="1">_xll.DBRW($B$3,$Q$37,$Q$38,$Q$40,$Q$41,$Q$42,$P275,AO$2,AO$4,AO$3)</f>
        <v>0.35247666992884852</v>
      </c>
      <c r="AP275" s="17">
        <f t="shared" ca="1" si="362"/>
        <v>-1.4410734376551881</v>
      </c>
      <c r="AQ275" s="14">
        <f t="shared" ca="1" si="363"/>
        <v>-171446.15935674869</v>
      </c>
      <c r="AR275" s="18">
        <f ca="1">_xll.DBRW($B$3,$Q$37,$Q$38,$Q$40,$Q$41,$Q$42,$P275,AR$2,AR$4,AR$3)</f>
        <v>43467.692824218968</v>
      </c>
      <c r="AS275" s="19">
        <f ca="1">_xll.DBRW($B$3,$Q$37,$Q$38,$Q$40,$Q$41,$Q$42,$P275,AS$2,AS$4,AS$3)</f>
        <v>5.2713158064257533E-5</v>
      </c>
      <c r="AT275" s="18">
        <f ca="1">_xll.DBRW($B$3,$Q$37,$Q$38,$Q$40,$Q$41,$Q$42,$P275,AT$2,AT$4,AT$3)</f>
        <v>6.2452930671458322</v>
      </c>
      <c r="AU275" s="15">
        <f ca="1">_xll.DBRW($B$3,$Q$37,$Q$38,$Q$40,$Q$41,$Q$42,$P275,AU$2,AU$4,AU$3)</f>
        <v>100.41714285714286</v>
      </c>
      <c r="AV275" s="15">
        <f ca="1">_xll.DBRW($B$3,$Q$37,$Q$38,$Q$40,$Q$41,$Q$42,$P275,AV$2,AV$4,AV$3)</f>
        <v>1904973</v>
      </c>
      <c r="AW275" s="18">
        <f ca="1">_xll.DBRW($B$3,$Q$37,$Q$38,$Q$40,$Q$41,$Q$42,$P275,AW$2,AW$4,AW$3)</f>
        <v>23982.039915450026</v>
      </c>
      <c r="AX275" s="19">
        <f ca="1">_xll.DBRW($B$3,$Q$37,$Q$38,$Q$40,$Q$41,$Q$42,$P275,AX$2,AX$4,AX$3)</f>
        <v>4.0004214386627888E-5</v>
      </c>
      <c r="AY275" s="18">
        <f ca="1">_xll.DBRW($B$3,$Q$37,$Q$38,$Q$40,$Q$41,$Q$42,$P275,AY$2,AY$4,AY$3)</f>
        <v>2.7218330972089375</v>
      </c>
      <c r="AZ275" s="15">
        <f ca="1">_xll.DBRW($B$3,$Q$37,$Q$38,$Q$40,$Q$41,$Q$42,$P275,AZ$2,AZ$4,AZ$3)</f>
        <v>101.71500000000002</v>
      </c>
      <c r="BA275" s="15">
        <f ca="1">_xll.DBRW($B$3,$Q$37,$Q$38,$Q$40,$Q$41,$Q$42,$P275,BA$2,BA$4,BA$3)</f>
        <v>2542607.1117647057</v>
      </c>
      <c r="BB275" s="18">
        <f t="shared" ca="1" si="364"/>
        <v>19485.652908768941</v>
      </c>
      <c r="BC275" s="18">
        <f t="shared" ca="1" si="365"/>
        <v>1.2708943677629645E-5</v>
      </c>
      <c r="BD275" s="18">
        <f t="shared" ca="1" si="366"/>
        <v>3.5234599699368947</v>
      </c>
      <c r="BE275" s="15">
        <f t="shared" ca="1" si="367"/>
        <v>-1956693.5918045521</v>
      </c>
      <c r="BF275" s="15">
        <f t="shared" ca="1" si="368"/>
        <v>-1386686.0886192766</v>
      </c>
      <c r="BG275" s="15">
        <f t="shared" ca="1" si="369"/>
        <v>2462583.5189933418</v>
      </c>
      <c r="BH275" s="15">
        <f t="shared" ca="1" si="370"/>
        <v>709350.00207373826</v>
      </c>
      <c r="BI275" s="15">
        <f t="shared" ca="1" si="371"/>
        <v>0</v>
      </c>
      <c r="BJ275" s="15">
        <f t="shared" ca="1" si="372"/>
        <v>-171446.15935674869</v>
      </c>
      <c r="BK275" s="15">
        <f t="shared" ca="1" si="373"/>
        <v>-1754122.1706432509</v>
      </c>
      <c r="BL275" s="15">
        <f t="shared" ca="1" si="374"/>
        <v>-1925568.3299999996</v>
      </c>
      <c r="BM275" s="16">
        <f ca="1">_xll.DBRW($B$3,$Q$37,$Q$38,$Q$40,$Q$41,$Q$42,$P275,BM$2,BM$4,BM$3)</f>
        <v>8.9109358815653086E-2</v>
      </c>
      <c r="BN275" s="16">
        <f ca="1">_xll.DBRW($B$3,$Q$37,$Q$38,$Q$40,$Q$41,$Q$42,$P275,BN$2,BN$4,BN$3)</f>
        <v>7.5785920776359317E-2</v>
      </c>
      <c r="BO275" s="17">
        <f t="shared" ca="1" si="375"/>
        <v>-1.3323438039293769</v>
      </c>
      <c r="BP275" s="14">
        <f t="shared" ca="1" si="376"/>
        <v>-158510.47015211789</v>
      </c>
      <c r="BQ275" s="15">
        <f ca="1">_xll.DBRW($B$3,$Q$37,$Q$38,$Q$40,$Q$41,$Q$42,$P275,BQ$2,BQ$4,BQ$3)</f>
        <v>0.55651406082920862</v>
      </c>
      <c r="BR275" s="15">
        <f ca="1">_xll.DBRW($B$3,$Q$37,$Q$38,$Q$40,$Q$41,$Q$42,$P275,BR$2,BR$4,BR$3)</f>
        <v>1</v>
      </c>
      <c r="BS275" s="15">
        <f ca="1">_xll.DBRW($B$3,$Q$37,$Q$38,$Q$40,$Q$41,$Q$42,$P275,BS$2,BS$4,BS$3)</f>
        <v>6.2452930671458322</v>
      </c>
      <c r="BT275" s="15">
        <f ca="1">_xll.DBRW($B$3,$Q$37,$Q$38,$Q$40,$Q$41,$Q$42,$P275,BT$2,BT$4,BT$3)</f>
        <v>1904973</v>
      </c>
      <c r="BU275" s="15">
        <f ca="1">_xll.DBRW($B$3,$Q$37,$Q$38,$Q$40,$Q$41,$Q$42,$P275,BU$2,BU$4,BU$3)</f>
        <v>1904973</v>
      </c>
      <c r="BV275" s="15">
        <f ca="1">_xll.DBRW($B$3,$Q$37,$Q$38,$Q$40,$Q$41,$Q$42,$P275,BV$2,BV$4,BV$3)</f>
        <v>0.20627662747154926</v>
      </c>
      <c r="BW275" s="15">
        <f ca="1">_xll.DBRW($B$3,$Q$37,$Q$38,$Q$40,$Q$41,$Q$42,$P275,BW$2,BW$4,BW$3)</f>
        <v>1</v>
      </c>
      <c r="BX275" s="15">
        <f ca="1">_xll.DBRW($B$3,$Q$37,$Q$38,$Q$40,$Q$41,$Q$42,$P275,BX$2,BX$4,BX$3)</f>
        <v>2.7218330972089375</v>
      </c>
      <c r="BY275" s="15">
        <f ca="1">_xll.DBRW($B$3,$Q$37,$Q$38,$Q$40,$Q$41,$Q$42,$P275,BY$2,BY$4,BY$3)</f>
        <v>2542607.1117647057</v>
      </c>
      <c r="BZ275" s="15">
        <f ca="1">_xll.DBRW($B$3,$Q$37,$Q$38,$Q$40,$Q$41,$Q$42,$P275,BZ$2,BZ$4,BZ$3)</f>
        <v>2542607.1117647057</v>
      </c>
      <c r="CA275" s="15">
        <f t="shared" ca="1" si="377"/>
        <v>0.35023743335765933</v>
      </c>
      <c r="CB275" s="15">
        <f t="shared" ca="1" si="378"/>
        <v>0</v>
      </c>
      <c r="CC275" s="15">
        <f t="shared" ca="1" si="379"/>
        <v>3.5234599699368947</v>
      </c>
      <c r="CD275" s="15">
        <f t="shared" ca="1" si="380"/>
        <v>-667192.85413564043</v>
      </c>
      <c r="CE275" s="15">
        <f t="shared" ca="1" si="381"/>
        <v>0</v>
      </c>
      <c r="CF275" s="15">
        <f t="shared" ca="1" si="382"/>
        <v>598110.58060970693</v>
      </c>
      <c r="CG275" s="15">
        <f t="shared" ca="1" si="383"/>
        <v>-89428.196626184392</v>
      </c>
      <c r="CH275" s="15">
        <f t="shared" ca="1" si="384"/>
        <v>0</v>
      </c>
      <c r="CI275" s="15">
        <f t="shared" ca="1" si="385"/>
        <v>-158510.47015211789</v>
      </c>
      <c r="CJ275" s="15">
        <f t="shared" ca="1" si="386"/>
        <v>-377153.36984788207</v>
      </c>
      <c r="CK275" s="15">
        <f t="shared" ca="1" si="387"/>
        <v>-535663.84</v>
      </c>
      <c r="CL275" s="16">
        <f ca="1">_xll.DBRW($B$3,$Q$37,$Q$38,$Q$40,$Q$41,$Q$42,$P275,CL$2,CL$4,CL$3)</f>
        <v>9.7673835398948874E-2</v>
      </c>
      <c r="CM275" s="16">
        <f ca="1">_xll.DBRW($B$3,$Q$37,$Q$38,$Q$40,$Q$41,$Q$42,$P275,CM$2,CM$4,CM$3)</f>
        <v>0.12375723157432034</v>
      </c>
      <c r="CN275" s="17">
        <f t="shared" ca="1" si="388"/>
        <v>2.6083396175371463</v>
      </c>
      <c r="CO275" s="14">
        <f t="shared" ca="1" si="389"/>
        <v>310317.15528143349</v>
      </c>
      <c r="CP275" s="15">
        <f ca="1">_xll.DBRW($B$3,$Q$37,$Q$38,$Q$40,$Q$41,$Q$42,$P275,CP$2,CP$4,CP$3)</f>
        <v>1.8615079113982345</v>
      </c>
      <c r="CQ275" s="15">
        <f ca="1">_xll.DBRW($B$3,$Q$37,$Q$38,$Q$40,$Q$41,$Q$42,$P275,CQ$2,CQ$4,CQ$3)</f>
        <v>0.32769225600572816</v>
      </c>
      <c r="CR275" s="15">
        <f ca="1">_xll.DBRW($B$3,$Q$37,$Q$38,$Q$40,$Q$41,$Q$42,$P275,CR$2,CR$4,CR$3)</f>
        <v>6.2452930671458322</v>
      </c>
      <c r="CS275" s="15">
        <f ca="1">_xll.DBRW($B$3,$Q$37,$Q$38,$Q$40,$Q$41,$Q$42,$P275,CS$2,CS$4,CS$3)</f>
        <v>624244.9</v>
      </c>
      <c r="CT275" s="15">
        <f ca="1">_xll.DBRW($B$3,$Q$37,$Q$38,$Q$40,$Q$41,$Q$42,$P275,CT$2,CT$4,CT$3)</f>
        <v>1904973</v>
      </c>
      <c r="CU275" s="15">
        <f ca="1">_xll.DBRW($B$3,$Q$37,$Q$38,$Q$40,$Q$41,$Q$42,$P275,CU$2,CU$4,CU$3)</f>
        <v>1.0107545063524634</v>
      </c>
      <c r="CV275" s="15">
        <f ca="1">_xll.DBRW($B$3,$Q$37,$Q$38,$Q$40,$Q$41,$Q$42,$P275,CV$2,CV$4,CV$3)</f>
        <v>0.33326245572084862</v>
      </c>
      <c r="CW275" s="15">
        <f ca="1">_xll.DBRW($B$3,$Q$37,$Q$38,$Q$40,$Q$41,$Q$42,$P275,CW$2,CW$4,CW$3)</f>
        <v>2.7218330972089375</v>
      </c>
      <c r="CX275" s="15">
        <f ca="1">_xll.DBRW($B$3,$Q$37,$Q$38,$Q$40,$Q$41,$Q$42,$P275,CX$2,CX$4,CX$3)</f>
        <v>847355.49</v>
      </c>
      <c r="CY275" s="15">
        <f ca="1">_xll.DBRW($B$3,$Q$37,$Q$38,$Q$40,$Q$41,$Q$42,$P275,CY$2,CY$4,CY$3)</f>
        <v>2542607.1117647057</v>
      </c>
      <c r="CZ275" s="15">
        <f t="shared" ca="1" si="390"/>
        <v>0.85075340504577102</v>
      </c>
      <c r="DA275" s="15">
        <f t="shared" ca="1" si="391"/>
        <v>-5.5701997151204607E-3</v>
      </c>
      <c r="DB275" s="15">
        <f t="shared" ca="1" si="392"/>
        <v>3.5234599699368947</v>
      </c>
      <c r="DC275" s="15">
        <f t="shared" ca="1" si="393"/>
        <v>-531078.47425745684</v>
      </c>
      <c r="DD275" s="15">
        <f t="shared" ca="1" si="394"/>
        <v>19422.461344236424</v>
      </c>
      <c r="DE275" s="15">
        <f t="shared" ca="1" si="395"/>
        <v>655596.17056272831</v>
      </c>
      <c r="DF275" s="15">
        <f t="shared" ca="1" si="396"/>
        <v>166376.99763192562</v>
      </c>
      <c r="DG275" s="15">
        <f t="shared" ca="1" si="397"/>
        <v>0</v>
      </c>
      <c r="DH275" s="15">
        <f t="shared" ca="1" si="398"/>
        <v>310317.15528143354</v>
      </c>
      <c r="DI275" s="15">
        <f t="shared" ca="1" si="399"/>
        <v>-615885.59528143355</v>
      </c>
      <c r="DJ275" s="15">
        <f t="shared" ca="1" si="400"/>
        <v>-305568.44</v>
      </c>
      <c r="DK275" s="16">
        <f ca="1">_xll.DBRW($B$3,$Q$37,$Q$38,$Q$40,$Q$41,$Q$42,$P275,DK$2,DK$4,DK$3)</f>
        <v>0.14173673002010331</v>
      </c>
      <c r="DL275" s="16">
        <f ca="1">_xll.DBRW($B$3,$Q$37,$Q$38,$Q$40,$Q$41,$Q$42,$P275,DL$2,DL$4,DL$3)</f>
        <v>0.12783526020920014</v>
      </c>
      <c r="DM275" s="17">
        <f t="shared" ca="1" si="401"/>
        <v>-1.3901469810903178</v>
      </c>
      <c r="DN275" s="14">
        <f t="shared" ca="1" si="402"/>
        <v>-165387.38042185828</v>
      </c>
      <c r="DO275" s="15">
        <f ca="1">_xll.DBRW($B$3,$Q$37,$Q$38,$Q$40,$Q$41,$Q$42,$P275,DO$2,DO$4,DO$3)</f>
        <v>0</v>
      </c>
      <c r="DP275" s="15">
        <f ca="1">_xll.DBRW($B$3,$Q$37,$Q$38,$Q$40,$Q$41,$Q$42,$P275,DP$2,DP$4,DP$3)</f>
        <v>0</v>
      </c>
      <c r="DQ275" s="15">
        <f ca="1">_xll.DBRW($B$3,$Q$37,$Q$38,$Q$40,$Q$41,$Q$42,$P275,DQ$2,DQ$4,DQ$3)</f>
        <v>6.2452930671458322</v>
      </c>
      <c r="DR275" s="15">
        <f ca="1">_xll.DBRW($B$3,$Q$37,$Q$38,$Q$40,$Q$41,$Q$42,$P275,DR$2,DR$4,DR$3)</f>
        <v>0</v>
      </c>
      <c r="DS275" s="15">
        <f ca="1">_xll.DBRW($B$3,$Q$37,$Q$38,$Q$40,$Q$41,$Q$42,$P275,DS$2,DS$4,DS$3)</f>
        <v>1904973</v>
      </c>
      <c r="DT275" s="15">
        <f ca="1">_xll.DBRW($B$3,$Q$37,$Q$38,$Q$40,$Q$41,$Q$42,$P275,DT$2,DT$4,DT$3)</f>
        <v>0</v>
      </c>
      <c r="DU275" s="15">
        <f ca="1">_xll.DBRW($B$3,$Q$37,$Q$38,$Q$40,$Q$41,$Q$42,$P275,DU$2,DU$4,DU$3)</f>
        <v>0</v>
      </c>
      <c r="DV275" s="15">
        <f ca="1">_xll.DBRW($B$3,$Q$37,$Q$38,$Q$40,$Q$41,$Q$42,$P275,DV$2,DV$4,DV$3)</f>
        <v>2.7218330972089375</v>
      </c>
      <c r="DW275" s="15">
        <f ca="1">_xll.DBRW($B$3,$Q$37,$Q$38,$Q$40,$Q$41,$Q$42,$P275,DW$2,DW$4,DW$3)</f>
        <v>0</v>
      </c>
      <c r="DX275" s="15">
        <f ca="1">_xll.DBRW($B$3,$Q$37,$Q$38,$Q$40,$Q$41,$Q$42,$P275,DX$2,DX$4,DX$3)</f>
        <v>2542607.1117647057</v>
      </c>
      <c r="DY275" s="15">
        <f t="shared" ca="1" si="403"/>
        <v>0</v>
      </c>
      <c r="DZ275" s="15">
        <f t="shared" ca="1" si="404"/>
        <v>0</v>
      </c>
      <c r="EA275" s="15">
        <f t="shared" ca="1" si="405"/>
        <v>3.5234599699368947</v>
      </c>
      <c r="EB275" s="15">
        <f t="shared" ca="1" si="406"/>
        <v>0</v>
      </c>
      <c r="EC275" s="15">
        <f t="shared" ca="1" si="407"/>
        <v>0</v>
      </c>
      <c r="ED275" s="15">
        <f t="shared" ca="1" si="408"/>
        <v>951350.55411434185</v>
      </c>
      <c r="EE275" s="15">
        <f t="shared" ca="1" si="409"/>
        <v>0</v>
      </c>
      <c r="EF275" s="15">
        <f t="shared" ca="1" si="410"/>
        <v>-1116737.9345362</v>
      </c>
      <c r="EG275" s="15">
        <f t="shared" ca="1" si="411"/>
        <v>-165387.38042185816</v>
      </c>
      <c r="EH275" s="15">
        <f t="shared" ca="1" si="412"/>
        <v>-636180.15957814211</v>
      </c>
      <c r="EI275" s="15">
        <f t="shared" ca="1" si="413"/>
        <v>-801567.54000000027</v>
      </c>
      <c r="EJ275" s="16">
        <f ca="1">_xll.DBRW($B$3,$Q$37,$Q$38,$Q$40,$Q$41,$Q$42,$P275,EJ$2,EJ$4,EJ$3)</f>
        <v>0.13760743385353957</v>
      </c>
      <c r="EK275" s="16">
        <f ca="1">_xll.DBRW($B$3,$Q$37,$Q$38,$Q$40,$Q$41,$Q$42,$P275,EK$2,EK$4,EK$3)</f>
        <v>9.7538738451447199E-2</v>
      </c>
      <c r="EL275" s="17">
        <f t="shared" ca="1" si="414"/>
        <v>-4.0068695402092374</v>
      </c>
      <c r="EM275" s="14">
        <f t="shared" ca="1" si="415"/>
        <v>-476701.86387599458</v>
      </c>
      <c r="EN275" s="15">
        <f ca="1">_xll.DBRW($B$3,$Q$37,$Q$38,$Q$40,$Q$41,$Q$42,$P275,EN$2,EN$4,EN$3)</f>
        <v>0.85939875263323939</v>
      </c>
      <c r="EO275" s="15">
        <f ca="1">_xll.DBRW($B$3,$Q$37,$Q$38,$Q$40,$Q$41,$Q$42,$P275,EO$2,EO$4,EO$3)</f>
        <v>1</v>
      </c>
      <c r="EP275" s="15">
        <f ca="1">_xll.DBRW($B$3,$Q$37,$Q$38,$Q$40,$Q$41,$Q$42,$P275,EP$2,EP$4,EP$3)</f>
        <v>6.2452930671458322</v>
      </c>
      <c r="EQ275" s="15">
        <f ca="1">_xll.DBRW($B$3,$Q$37,$Q$38,$Q$40,$Q$41,$Q$42,$P275,EQ$2,EQ$4,EQ$3)</f>
        <v>1904973</v>
      </c>
      <c r="ER275" s="15">
        <f ca="1">_xll.DBRW($B$3,$Q$37,$Q$38,$Q$40,$Q$41,$Q$42,$P275,ER$2,ER$4,ER$3)</f>
        <v>1904973</v>
      </c>
      <c r="ES275" s="15">
        <f ca="1">_xll.DBRW($B$3,$Q$37,$Q$38,$Q$40,$Q$41,$Q$42,$P275,ES$2,ES$4,ES$3)</f>
        <v>0.26548416657715501</v>
      </c>
      <c r="ET275" s="15">
        <f ca="1">_xll.DBRW($B$3,$Q$37,$Q$38,$Q$40,$Q$41,$Q$42,$P275,ET$2,ET$4,ET$3)</f>
        <v>1</v>
      </c>
      <c r="EU275" s="15">
        <f ca="1">_xll.DBRW($B$3,$Q$37,$Q$38,$Q$40,$Q$41,$Q$42,$P275,EU$2,EU$4,EU$3)</f>
        <v>2.7218330972089375</v>
      </c>
      <c r="EV275" s="15">
        <f ca="1">_xll.DBRW($B$3,$Q$37,$Q$38,$Q$40,$Q$41,$Q$42,$P275,EV$2,EV$4,EV$3)</f>
        <v>2542607.1117647057</v>
      </c>
      <c r="EW275" s="15">
        <f ca="1">_xll.DBRW($B$3,$Q$37,$Q$38,$Q$40,$Q$41,$Q$42,$P275,EW$2,EW$4,EW$3)</f>
        <v>2542607.1117647057</v>
      </c>
      <c r="EX275" s="15">
        <f t="shared" ca="1" si="416"/>
        <v>0.59391458605608438</v>
      </c>
      <c r="EY275" s="15">
        <f t="shared" ca="1" si="417"/>
        <v>0</v>
      </c>
      <c r="EZ275" s="15">
        <f t="shared" ca="1" si="418"/>
        <v>3.5234599699368947</v>
      </c>
      <c r="FA275" s="15">
        <f t="shared" ca="1" si="419"/>
        <v>-1131391.2507430173</v>
      </c>
      <c r="FB275" s="15">
        <f t="shared" ca="1" si="420"/>
        <v>0</v>
      </c>
      <c r="FC275" s="15">
        <f t="shared" ca="1" si="421"/>
        <v>923634.32138055819</v>
      </c>
      <c r="FD275" s="15">
        <f t="shared" ca="1" si="422"/>
        <v>-268944.93451353547</v>
      </c>
      <c r="FE275" s="15">
        <f t="shared" ca="1" si="423"/>
        <v>0</v>
      </c>
      <c r="FF275" s="15">
        <f t="shared" ca="1" si="424"/>
        <v>-476701.86387599458</v>
      </c>
      <c r="FG275" s="15">
        <f t="shared" ca="1" si="425"/>
        <v>-485407.62612400518</v>
      </c>
      <c r="FH275" s="15">
        <f t="shared" ca="1" si="426"/>
        <v>-962109.48999999976</v>
      </c>
      <c r="FI275" s="20"/>
      <c r="FJ275" s="85">
        <f t="shared" ca="1" si="427"/>
        <v>-3868748.9214747138</v>
      </c>
      <c r="FK275" s="21"/>
      <c r="FL275" s="22"/>
      <c r="FM275" s="104">
        <f ca="1">_xll.DBRW($B$3,$Q$37,$Q$38,$Q$40,$Q$41,$Q$42,$P275,FM$2,FM$4,FM$3)</f>
        <v>1986642.5199999977</v>
      </c>
      <c r="FN275" s="105">
        <f t="shared" ca="1" si="428"/>
        <v>0.1669852376063547</v>
      </c>
      <c r="FO275" s="104">
        <f ca="1">_xll.DBRW($B$3,$Q$37,$Q$38,$Q$40,$Q$41,$Q$42,$P275,FO$2,FO$4,FO$3)</f>
        <v>1540557.6800000006</v>
      </c>
      <c r="FP275" s="105">
        <f t="shared" ca="1" si="429"/>
        <v>0.22260617905982449</v>
      </c>
      <c r="FQ275" s="86">
        <f t="shared" ca="1" si="430"/>
        <v>446084.83999999706</v>
      </c>
      <c r="FR275" s="103">
        <f t="shared" ca="1" si="431"/>
        <v>-5.5620941453469799</v>
      </c>
      <c r="FS275" s="23"/>
      <c r="FU275" s="37"/>
      <c r="FV275" s="37"/>
      <c r="FW275" s="37"/>
      <c r="FX275" s="37"/>
      <c r="FY275" s="37"/>
      <c r="FZ275" s="37"/>
      <c r="GA275" s="37"/>
      <c r="GB275" s="37"/>
      <c r="GC275" s="37"/>
      <c r="GD275" s="37"/>
      <c r="GE275" s="37"/>
      <c r="GF275" s="37"/>
      <c r="GG275" s="37"/>
    </row>
    <row r="276" spans="1:189" ht="15" customHeight="1" x14ac:dyDescent="0.25">
      <c r="A276">
        <f t="shared" ca="1" si="353"/>
        <v>1</v>
      </c>
      <c r="C276" s="30"/>
      <c r="D276" s="30"/>
      <c r="E276" s="30">
        <f t="shared" ca="1" si="433"/>
        <v>0</v>
      </c>
      <c r="F276" s="30"/>
      <c r="G276" s="30"/>
      <c r="H276" s="30"/>
      <c r="I276" s="30">
        <f t="shared" ca="1" si="432"/>
        <v>0</v>
      </c>
      <c r="J276" s="30">
        <f t="shared" ca="1" si="354"/>
        <v>0</v>
      </c>
      <c r="K276" s="4"/>
      <c r="L276" s="9"/>
      <c r="M276" s="10"/>
      <c r="N276" s="9"/>
      <c r="O276" s="11"/>
      <c r="P276" s="130" t="s">
        <v>132</v>
      </c>
      <c r="Q276" s="130"/>
      <c r="R276" s="12"/>
      <c r="S276" s="13"/>
      <c r="T276" s="84">
        <f ca="1">_xll.DBRW($B$3,$Q$37,$Q$38,$Q$40,$Q$41,$Q$42,$P276,T$2,T$4,T$3)</f>
        <v>10868583.99</v>
      </c>
      <c r="U276" s="84">
        <f ca="1">_xll.DBRW($B$3,$Q$37,$Q$38,$Q$40,$Q$41,$Q$42,$P276,U$2,U$4,U$3)</f>
        <v>5880194.1200000001</v>
      </c>
      <c r="V276" s="85">
        <f t="shared" ca="1" si="355"/>
        <v>4988389.87</v>
      </c>
      <c r="W276" s="106">
        <f t="shared" ca="1" si="356"/>
        <v>0.84833761746627512</v>
      </c>
      <c r="X276" s="15">
        <f ca="1">_xll.DBRW($B$3,$Q$37,$Q$38,$Q$40,$Q$41,$Q$42,$P276,X$2,X$4,X$3)</f>
        <v>-5269947.2799999993</v>
      </c>
      <c r="Y276" s="15">
        <f ca="1">_xll.DBRW($B$3,$Q$37,$Q$38,$Q$40,$Q$41,$Q$42,$P276,Y$2,Y$4,Y$3)</f>
        <v>-748665.34</v>
      </c>
      <c r="Z276" s="15">
        <f ca="1">_xll.DBRW($B$3,$Q$37,$Q$38,$Q$40,$Q$41,$Q$42,$P276,Z$2,Z$4,Z$3)</f>
        <v>-810204.90999999992</v>
      </c>
      <c r="AA276" s="15">
        <f ca="1">_xll.DBRW($B$3,$Q$37,$Q$38,$Q$40,$Q$41,$Q$42,$P276,AA$2,AA$4,AA$3)</f>
        <v>-596844.28</v>
      </c>
      <c r="AB276" s="15">
        <f ca="1">_xll.DBRW($B$3,$Q$37,$Q$38,$Q$40,$Q$41,$Q$42,$P276,AB$2,AB$4,AB$3)</f>
        <v>-1980060.85</v>
      </c>
      <c r="AC276" s="15">
        <f ca="1">_xll.DBRW($B$3,$Q$37,$Q$38,$Q$40,$Q$41,$Q$42,$P276,AC$2,AC$4,AC$3)</f>
        <v>-2740938.46</v>
      </c>
      <c r="AD276" s="15">
        <f ca="1">_xll.DBRW($B$3,$Q$37,$Q$38,$Q$40,$Q$41,$Q$42,$P276,AD$2,AD$4,AD$3)</f>
        <v>-514728.9</v>
      </c>
      <c r="AE276" s="15">
        <f ca="1">_xll.DBRW($B$3,$Q$37,$Q$38,$Q$40,$Q$41,$Q$42,$P276,AE$2,AE$4,AE$3)</f>
        <v>-507716.9</v>
      </c>
      <c r="AF276" s="15">
        <f ca="1">_xll.DBRW($B$3,$Q$37,$Q$38,$Q$40,$Q$41,$Q$42,$P276,AF$2,AF$4,AF$3)</f>
        <v>-332840.47000000003</v>
      </c>
      <c r="AG276" s="15">
        <f ca="1">_xll.DBRW($B$3,$Q$37,$Q$38,$Q$40,$Q$41,$Q$42,$P276,AG$2,AG$4,AG$3)</f>
        <v>-1025559.99</v>
      </c>
      <c r="AH276" s="15">
        <f t="shared" ca="1" si="357"/>
        <v>-2529008.8199999994</v>
      </c>
      <c r="AI276" s="15">
        <f t="shared" ca="1" si="358"/>
        <v>-233936.43999999994</v>
      </c>
      <c r="AJ276" s="15">
        <f t="shared" ca="1" si="359"/>
        <v>-302488.00999999989</v>
      </c>
      <c r="AK276" s="15">
        <f t="shared" ca="1" si="360"/>
        <v>-264003.81</v>
      </c>
      <c r="AL276" s="15">
        <f t="shared" ca="1" si="361"/>
        <v>-954500.8600000001</v>
      </c>
      <c r="AM276" s="20"/>
      <c r="AN276" s="16">
        <f ca="1">_xll.DBRW($B$3,$Q$37,$Q$38,$Q$40,$Q$41,$Q$42,$P276,AN$2,AN$4,AN$3)</f>
        <v>0.48487892119606274</v>
      </c>
      <c r="AO276" s="16">
        <f ca="1">_xll.DBRW($B$3,$Q$37,$Q$38,$Q$40,$Q$41,$Q$42,$P276,AO$2,AO$4,AO$3)</f>
        <v>0.46613060794666417</v>
      </c>
      <c r="AP276" s="17">
        <f t="shared" ca="1" si="362"/>
        <v>-1.8748313249398574</v>
      </c>
      <c r="AQ276" s="14">
        <f t="shared" ca="1" si="363"/>
        <v>-203767.61722191796</v>
      </c>
      <c r="AR276" s="18">
        <f ca="1">_xll.DBRW($B$3,$Q$37,$Q$38,$Q$40,$Q$41,$Q$42,$P276,AR$2,AR$4,AR$3)</f>
        <v>60808.882650648971</v>
      </c>
      <c r="AS276" s="19">
        <f ca="1">_xll.DBRW($B$3,$Q$37,$Q$38,$Q$40,$Q$41,$Q$42,$P276,AS$2,AS$4,AS$3)</f>
        <v>9.1651212237836064E-5</v>
      </c>
      <c r="AT276" s="18">
        <f ca="1">_xll.DBRW($B$3,$Q$37,$Q$38,$Q$40,$Q$41,$Q$42,$P276,AT$2,AT$4,AT$3)</f>
        <v>11.494019570932734</v>
      </c>
      <c r="AU276" s="15">
        <f ca="1">_xll.DBRW($B$3,$Q$37,$Q$38,$Q$40,$Q$41,$Q$42,$P276,AU$2,AU$4,AU$3)</f>
        <v>86.664103175126456</v>
      </c>
      <c r="AV276" s="15">
        <f ca="1">_xll.DBRW($B$3,$Q$37,$Q$38,$Q$40,$Q$41,$Q$42,$P276,AV$2,AV$4,AV$3)</f>
        <v>945586</v>
      </c>
      <c r="AW276" s="18">
        <f ca="1">_xll.DBRW($B$3,$Q$37,$Q$38,$Q$40,$Q$41,$Q$42,$P276,AW$2,AW$4,AW$3)</f>
        <v>31476.87138725281</v>
      </c>
      <c r="AX276" s="19">
        <f ca="1">_xll.DBRW($B$3,$Q$37,$Q$38,$Q$40,$Q$41,$Q$42,$P276,AX$2,AX$4,AX$3)</f>
        <v>7.3684328794845321E-5</v>
      </c>
      <c r="AY276" s="18">
        <f ca="1">_xll.DBRW($B$3,$Q$37,$Q$38,$Q$40,$Q$41,$Q$42,$P276,AY$2,AY$4,AY$3)</f>
        <v>4.9757559387663752</v>
      </c>
      <c r="AZ276" s="15">
        <f ca="1">_xll.DBRW($B$3,$Q$37,$Q$38,$Q$40,$Q$41,$Q$42,$P276,AZ$2,AZ$4,AZ$3)</f>
        <v>87.077855555555558</v>
      </c>
      <c r="BA276" s="15">
        <f ca="1">_xll.DBRW($B$3,$Q$37,$Q$38,$Q$40,$Q$41,$Q$42,$P276,BA$2,BA$4,BA$3)</f>
        <v>1181769</v>
      </c>
      <c r="BB276" s="18">
        <f t="shared" ca="1" si="364"/>
        <v>29332.011263396162</v>
      </c>
      <c r="BC276" s="18">
        <f t="shared" ca="1" si="365"/>
        <v>1.7966883442990743E-5</v>
      </c>
      <c r="BD276" s="18">
        <f t="shared" ca="1" si="366"/>
        <v>6.5182636321663585</v>
      </c>
      <c r="BE276" s="15">
        <f t="shared" ca="1" si="367"/>
        <v>-2542032.4504649364</v>
      </c>
      <c r="BF276" s="15">
        <f t="shared" ca="1" si="368"/>
        <v>-1285002.2532483169</v>
      </c>
      <c r="BG276" s="15">
        <f t="shared" ca="1" si="369"/>
        <v>2988589.4561662436</v>
      </c>
      <c r="BH276" s="15">
        <f t="shared" ca="1" si="370"/>
        <v>634677.63032509177</v>
      </c>
      <c r="BI276" s="15">
        <f t="shared" ca="1" si="371"/>
        <v>0</v>
      </c>
      <c r="BJ276" s="15">
        <f t="shared" ca="1" si="372"/>
        <v>-203767.61722191772</v>
      </c>
      <c r="BK276" s="15">
        <f t="shared" ca="1" si="373"/>
        <v>-2325241.2027780814</v>
      </c>
      <c r="BL276" s="15">
        <f t="shared" ca="1" si="374"/>
        <v>-2529008.8199999994</v>
      </c>
      <c r="BM276" s="16">
        <f ca="1">_xll.DBRW($B$3,$Q$37,$Q$38,$Q$40,$Q$41,$Q$42,$P276,BM$2,BM$4,BM$3)</f>
        <v>6.8883429588328549E-2</v>
      </c>
      <c r="BN276" s="16">
        <f ca="1">_xll.DBRW($B$3,$Q$37,$Q$38,$Q$40,$Q$41,$Q$42,$P276,BN$2,BN$4,BN$3)</f>
        <v>8.7536038691185258E-2</v>
      </c>
      <c r="BO276" s="17">
        <f t="shared" ca="1" si="375"/>
        <v>1.865260910285671</v>
      </c>
      <c r="BP276" s="14">
        <f t="shared" ca="1" si="376"/>
        <v>202727.44866703666</v>
      </c>
      <c r="BQ276" s="15">
        <f ca="1">_xll.DBRW($B$3,$Q$37,$Q$38,$Q$40,$Q$41,$Q$42,$P276,BQ$2,BQ$4,BQ$3)</f>
        <v>0.79174748780121529</v>
      </c>
      <c r="BR276" s="15">
        <f ca="1">_xll.DBRW($B$3,$Q$37,$Q$38,$Q$40,$Q$41,$Q$42,$P276,BR$2,BR$4,BR$3)</f>
        <v>1</v>
      </c>
      <c r="BS276" s="15">
        <f ca="1">_xll.DBRW($B$3,$Q$37,$Q$38,$Q$40,$Q$41,$Q$42,$P276,BS$2,BS$4,BS$3)</f>
        <v>11.494019570932734</v>
      </c>
      <c r="BT276" s="15">
        <f ca="1">_xll.DBRW($B$3,$Q$37,$Q$38,$Q$40,$Q$41,$Q$42,$P276,BT$2,BT$4,BT$3)</f>
        <v>945586</v>
      </c>
      <c r="BU276" s="15">
        <f ca="1">_xll.DBRW($B$3,$Q$37,$Q$38,$Q$40,$Q$41,$Q$42,$P276,BU$2,BU$4,BU$3)</f>
        <v>945586</v>
      </c>
      <c r="BV276" s="15">
        <f ca="1">_xll.DBRW($B$3,$Q$37,$Q$38,$Q$40,$Q$41,$Q$42,$P276,BV$2,BV$4,BV$3)</f>
        <v>0.43555796437374816</v>
      </c>
      <c r="BW276" s="15">
        <f ca="1">_xll.DBRW($B$3,$Q$37,$Q$38,$Q$40,$Q$41,$Q$42,$P276,BW$2,BW$4,BW$3)</f>
        <v>1</v>
      </c>
      <c r="BX276" s="15">
        <f ca="1">_xll.DBRW($B$3,$Q$37,$Q$38,$Q$40,$Q$41,$Q$42,$P276,BX$2,BX$4,BX$3)</f>
        <v>4.9757559387663752</v>
      </c>
      <c r="BY276" s="15">
        <f ca="1">_xll.DBRW($B$3,$Q$37,$Q$38,$Q$40,$Q$41,$Q$42,$P276,BY$2,BY$4,BY$3)</f>
        <v>1181769</v>
      </c>
      <c r="BZ276" s="15">
        <f ca="1">_xll.DBRW($B$3,$Q$37,$Q$38,$Q$40,$Q$41,$Q$42,$P276,BZ$2,BZ$4,BZ$3)</f>
        <v>1181769</v>
      </c>
      <c r="CA276" s="15">
        <f t="shared" ca="1" si="377"/>
        <v>0.35618952342746713</v>
      </c>
      <c r="CB276" s="15">
        <f t="shared" ca="1" si="378"/>
        <v>0</v>
      </c>
      <c r="CC276" s="15">
        <f t="shared" ca="1" si="379"/>
        <v>6.5182636321663585</v>
      </c>
      <c r="CD276" s="15">
        <f t="shared" ca="1" si="380"/>
        <v>-336807.82669968496</v>
      </c>
      <c r="CE276" s="15">
        <f t="shared" ca="1" si="381"/>
        <v>0</v>
      </c>
      <c r="CF276" s="15">
        <f t="shared" ca="1" si="382"/>
        <v>424568.44868495833</v>
      </c>
      <c r="CG276" s="15">
        <f t="shared" ca="1" si="383"/>
        <v>114966.82668176328</v>
      </c>
      <c r="CH276" s="15">
        <f t="shared" ca="1" si="384"/>
        <v>0</v>
      </c>
      <c r="CI276" s="15">
        <f t="shared" ca="1" si="385"/>
        <v>202727.44866703666</v>
      </c>
      <c r="CJ276" s="15">
        <f t="shared" ca="1" si="386"/>
        <v>-436663.8886670366</v>
      </c>
      <c r="CK276" s="15">
        <f t="shared" ca="1" si="387"/>
        <v>-233936.43999999994</v>
      </c>
      <c r="CL276" s="16">
        <f ca="1">_xll.DBRW($B$3,$Q$37,$Q$38,$Q$40,$Q$41,$Q$42,$P276,CL$2,CL$4,CL$3)</f>
        <v>7.454558116728506E-2</v>
      </c>
      <c r="CM276" s="16">
        <f ca="1">_xll.DBRW($B$3,$Q$37,$Q$38,$Q$40,$Q$41,$Q$42,$P276,CM$2,CM$4,CM$3)</f>
        <v>8.6343561052368803E-2</v>
      </c>
      <c r="CN276" s="17">
        <f t="shared" ca="1" si="388"/>
        <v>1.1797979885083743</v>
      </c>
      <c r="CO276" s="14">
        <f t="shared" ca="1" si="389"/>
        <v>128227.3352933632</v>
      </c>
      <c r="CP276" s="15">
        <f ca="1">_xll.DBRW($B$3,$Q$37,$Q$38,$Q$40,$Q$41,$Q$42,$P276,CP$2,CP$4,CP$3)</f>
        <v>1.8226798991255597</v>
      </c>
      <c r="CQ276" s="15">
        <f ca="1">_xll.DBRW($B$3,$Q$37,$Q$38,$Q$40,$Q$41,$Q$42,$P276,CQ$2,CQ$4,CQ$3)</f>
        <v>0.47009261981459116</v>
      </c>
      <c r="CR276" s="15">
        <f ca="1">_xll.DBRW($B$3,$Q$37,$Q$38,$Q$40,$Q$41,$Q$42,$P276,CR$2,CR$4,CR$3)</f>
        <v>11.494019570932734</v>
      </c>
      <c r="CS276" s="15">
        <f ca="1">_xll.DBRW($B$3,$Q$37,$Q$38,$Q$40,$Q$41,$Q$42,$P276,CS$2,CS$4,CS$3)</f>
        <v>444513</v>
      </c>
      <c r="CT276" s="15">
        <f ca="1">_xll.DBRW($B$3,$Q$37,$Q$38,$Q$40,$Q$41,$Q$42,$P276,CT$2,CT$4,CT$3)</f>
        <v>945586</v>
      </c>
      <c r="CU276" s="15">
        <f ca="1">_xll.DBRW($B$3,$Q$37,$Q$38,$Q$40,$Q$41,$Q$42,$P276,CU$2,CU$4,CU$3)</f>
        <v>0.92753332212852413</v>
      </c>
      <c r="CV276" s="15">
        <f ca="1">_xll.DBRW($B$3,$Q$37,$Q$38,$Q$40,$Q$41,$Q$42,$P276,CV$2,CV$4,CV$3)</f>
        <v>0.4631903527677575</v>
      </c>
      <c r="CW276" s="15">
        <f ca="1">_xll.DBRW($B$3,$Q$37,$Q$38,$Q$40,$Q$41,$Q$42,$P276,CW$2,CW$4,CW$3)</f>
        <v>4.9757559387663752</v>
      </c>
      <c r="CX276" s="15">
        <f ca="1">_xll.DBRW($B$3,$Q$37,$Q$38,$Q$40,$Q$41,$Q$42,$P276,CX$2,CX$4,CX$3)</f>
        <v>547384</v>
      </c>
      <c r="CY276" s="15">
        <f ca="1">_xll.DBRW($B$3,$Q$37,$Q$38,$Q$40,$Q$41,$Q$42,$P276,CY$2,CY$4,CY$3)</f>
        <v>1181769</v>
      </c>
      <c r="CZ276" s="15">
        <f t="shared" ca="1" si="390"/>
        <v>0.89514657699703559</v>
      </c>
      <c r="DA276" s="15">
        <f t="shared" ca="1" si="391"/>
        <v>6.9022670468336655E-3</v>
      </c>
      <c r="DB276" s="15">
        <f t="shared" ca="1" si="392"/>
        <v>6.5182636321663585</v>
      </c>
      <c r="DC276" s="15">
        <f t="shared" ca="1" si="393"/>
        <v>-397904.29038068326</v>
      </c>
      <c r="DD276" s="15">
        <f t="shared" ca="1" si="394"/>
        <v>-12073.331445829521</v>
      </c>
      <c r="DE276" s="15">
        <f t="shared" ca="1" si="395"/>
        <v>459467.56631692912</v>
      </c>
      <c r="DF276" s="15">
        <f t="shared" ca="1" si="396"/>
        <v>78737.390802946873</v>
      </c>
      <c r="DG276" s="15">
        <f t="shared" ca="1" si="397"/>
        <v>0</v>
      </c>
      <c r="DH276" s="15">
        <f t="shared" ca="1" si="398"/>
        <v>128227.3352933632</v>
      </c>
      <c r="DI276" s="15">
        <f t="shared" ca="1" si="399"/>
        <v>-430715.34529336309</v>
      </c>
      <c r="DJ276" s="15">
        <f t="shared" ca="1" si="400"/>
        <v>-302488.00999999989</v>
      </c>
      <c r="DK276" s="16">
        <f ca="1">_xll.DBRW($B$3,$Q$37,$Q$38,$Q$40,$Q$41,$Q$42,$P276,DK$2,DK$4,DK$3)</f>
        <v>5.4914631064096879E-2</v>
      </c>
      <c r="DL276" s="16">
        <f ca="1">_xll.DBRW($B$3,$Q$37,$Q$38,$Q$40,$Q$41,$Q$42,$P276,DL$2,DL$4,DL$3)</f>
        <v>5.6603653418163008E-2</v>
      </c>
      <c r="DM276" s="17">
        <f t="shared" ca="1" si="401"/>
        <v>0.16890223540661289</v>
      </c>
      <c r="DN276" s="14">
        <f t="shared" ca="1" si="402"/>
        <v>18357.281316155219</v>
      </c>
      <c r="DO276" s="15">
        <f ca="1">_xll.DBRW($B$3,$Q$37,$Q$38,$Q$40,$Q$41,$Q$42,$P276,DO$2,DO$4,DO$3)</f>
        <v>0.87077923707423543</v>
      </c>
      <c r="DP276" s="15">
        <f ca="1">_xll.DBRW($B$3,$Q$37,$Q$38,$Q$40,$Q$41,$Q$42,$P276,DP$2,DP$4,DP$3)</f>
        <v>0.72485633247531156</v>
      </c>
      <c r="DQ276" s="15">
        <f ca="1">_xll.DBRW($B$3,$Q$37,$Q$38,$Q$40,$Q$41,$Q$42,$P276,DQ$2,DQ$4,DQ$3)</f>
        <v>11.494019570932734</v>
      </c>
      <c r="DR276" s="15">
        <f ca="1">_xll.DBRW($B$3,$Q$37,$Q$38,$Q$40,$Q$41,$Q$42,$P276,DR$2,DR$4,DR$3)</f>
        <v>685414</v>
      </c>
      <c r="DS276" s="15">
        <f ca="1">_xll.DBRW($B$3,$Q$37,$Q$38,$Q$40,$Q$41,$Q$42,$P276,DS$2,DS$4,DS$3)</f>
        <v>945586</v>
      </c>
      <c r="DT276" s="15">
        <f ca="1">_xll.DBRW($B$3,$Q$37,$Q$38,$Q$40,$Q$41,$Q$42,$P276,DT$2,DT$4,DT$3)</f>
        <v>0</v>
      </c>
      <c r="DU276" s="15">
        <f ca="1">_xll.DBRW($B$3,$Q$37,$Q$38,$Q$40,$Q$41,$Q$42,$P276,DU$2,DU$4,DU$3)</f>
        <v>0</v>
      </c>
      <c r="DV276" s="15">
        <f ca="1">_xll.DBRW($B$3,$Q$37,$Q$38,$Q$40,$Q$41,$Q$42,$P276,DV$2,DV$4,DV$3)</f>
        <v>4.9757559387663752</v>
      </c>
      <c r="DW276" s="15">
        <f ca="1">_xll.DBRW($B$3,$Q$37,$Q$38,$Q$40,$Q$41,$Q$42,$P276,DW$2,DW$4,DW$3)</f>
        <v>0</v>
      </c>
      <c r="DX276" s="15">
        <f ca="1">_xll.DBRW($B$3,$Q$37,$Q$38,$Q$40,$Q$41,$Q$42,$P276,DX$2,DX$4,DX$3)</f>
        <v>1181769</v>
      </c>
      <c r="DY276" s="15">
        <f t="shared" ca="1" si="403"/>
        <v>0.87077923707423543</v>
      </c>
      <c r="DZ276" s="15">
        <f t="shared" ca="1" si="404"/>
        <v>0.72485633247531156</v>
      </c>
      <c r="EA276" s="15">
        <f t="shared" ca="1" si="405"/>
        <v>6.5182636321663585</v>
      </c>
      <c r="EB276" s="15">
        <f t="shared" ca="1" si="406"/>
        <v>0</v>
      </c>
      <c r="EC276" s="15">
        <f t="shared" ca="1" si="407"/>
        <v>0</v>
      </c>
      <c r="ED276" s="15">
        <f t="shared" ca="1" si="408"/>
        <v>338470.65775222197</v>
      </c>
      <c r="EE276" s="15">
        <f t="shared" ca="1" si="409"/>
        <v>0</v>
      </c>
      <c r="EF276" s="15">
        <f t="shared" ca="1" si="410"/>
        <v>-320113.37643606676</v>
      </c>
      <c r="EG276" s="15">
        <f t="shared" ca="1" si="411"/>
        <v>18357.281316155219</v>
      </c>
      <c r="EH276" s="15">
        <f t="shared" ca="1" si="412"/>
        <v>-282361.09131615522</v>
      </c>
      <c r="EI276" s="15">
        <f t="shared" ca="1" si="413"/>
        <v>-264003.81</v>
      </c>
      <c r="EJ276" s="16">
        <f ca="1">_xll.DBRW($B$3,$Q$37,$Q$38,$Q$40,$Q$41,$Q$42,$P276,EJ$2,EJ$4,EJ$3)</f>
        <v>0.18218204430511101</v>
      </c>
      <c r="EK276" s="16">
        <f ca="1">_xll.DBRW($B$3,$Q$37,$Q$38,$Q$40,$Q$41,$Q$42,$P276,EK$2,EK$4,EK$3)</f>
        <v>0.17440920640898841</v>
      </c>
      <c r="EL276" s="17">
        <f t="shared" ca="1" si="414"/>
        <v>-0.77728378961225975</v>
      </c>
      <c r="EM276" s="14">
        <f t="shared" ca="1" si="415"/>
        <v>-84479.741514663212</v>
      </c>
      <c r="EN276" s="15">
        <f ca="1">_xll.DBRW($B$3,$Q$37,$Q$38,$Q$40,$Q$41,$Q$42,$P276,EN$2,EN$4,EN$3)</f>
        <v>2.0940039827154804</v>
      </c>
      <c r="EO276" s="15">
        <f ca="1">_xll.DBRW($B$3,$Q$37,$Q$38,$Q$40,$Q$41,$Q$42,$P276,EO$2,EO$4,EO$3)</f>
        <v>1</v>
      </c>
      <c r="EP276" s="15">
        <f ca="1">_xll.DBRW($B$3,$Q$37,$Q$38,$Q$40,$Q$41,$Q$42,$P276,EP$2,EP$4,EP$3)</f>
        <v>11.494019570932734</v>
      </c>
      <c r="EQ276" s="15">
        <f ca="1">_xll.DBRW($B$3,$Q$37,$Q$38,$Q$40,$Q$41,$Q$42,$P276,EQ$2,EQ$4,EQ$3)</f>
        <v>945586</v>
      </c>
      <c r="ER276" s="15">
        <f ca="1">_xll.DBRW($B$3,$Q$37,$Q$38,$Q$40,$Q$41,$Q$42,$P276,ER$2,ER$4,ER$3)</f>
        <v>945586</v>
      </c>
      <c r="ES276" s="15">
        <f ca="1">_xll.DBRW($B$3,$Q$37,$Q$38,$Q$40,$Q$41,$Q$42,$P276,ES$2,ES$4,ES$3)</f>
        <v>0.86781764456505461</v>
      </c>
      <c r="ET276" s="15">
        <f ca="1">_xll.DBRW($B$3,$Q$37,$Q$38,$Q$40,$Q$41,$Q$42,$P276,ET$2,ET$4,ET$3)</f>
        <v>1</v>
      </c>
      <c r="EU276" s="15">
        <f ca="1">_xll.DBRW($B$3,$Q$37,$Q$38,$Q$40,$Q$41,$Q$42,$P276,EU$2,EU$4,EU$3)</f>
        <v>4.9757559387663752</v>
      </c>
      <c r="EV276" s="15">
        <f ca="1">_xll.DBRW($B$3,$Q$37,$Q$38,$Q$40,$Q$41,$Q$42,$P276,EV$2,EV$4,EV$3)</f>
        <v>1181769</v>
      </c>
      <c r="EW276" s="15">
        <f ca="1">_xll.DBRW($B$3,$Q$37,$Q$38,$Q$40,$Q$41,$Q$42,$P276,EW$2,EW$4,EW$3)</f>
        <v>1181769</v>
      </c>
      <c r="EX276" s="15">
        <f t="shared" ca="1" si="416"/>
        <v>1.2261863381504257</v>
      </c>
      <c r="EY276" s="15">
        <f t="shared" ca="1" si="417"/>
        <v>0</v>
      </c>
      <c r="EZ276" s="15">
        <f t="shared" ca="1" si="418"/>
        <v>6.5182636321663585</v>
      </c>
      <c r="FA276" s="15">
        <f t="shared" ca="1" si="419"/>
        <v>-1159464.6347463084</v>
      </c>
      <c r="FB276" s="15">
        <f t="shared" ca="1" si="420"/>
        <v>0</v>
      </c>
      <c r="FC276" s="15">
        <f t="shared" ca="1" si="421"/>
        <v>1122893.3923751835</v>
      </c>
      <c r="FD276" s="15">
        <f t="shared" ca="1" si="422"/>
        <v>-47908.499143538298</v>
      </c>
      <c r="FE276" s="15">
        <f t="shared" ca="1" si="423"/>
        <v>0</v>
      </c>
      <c r="FF276" s="15">
        <f t="shared" ca="1" si="424"/>
        <v>-84479.741514663212</v>
      </c>
      <c r="FG276" s="15">
        <f t="shared" ca="1" si="425"/>
        <v>-870021.11848533689</v>
      </c>
      <c r="FH276" s="15">
        <f t="shared" ca="1" si="426"/>
        <v>-954500.8600000001</v>
      </c>
      <c r="FI276" s="20"/>
      <c r="FJ276" s="85">
        <f t="shared" ca="1" si="427"/>
        <v>-4345002.6465399731</v>
      </c>
      <c r="FK276" s="21"/>
      <c r="FL276" s="22"/>
      <c r="FM276" s="104">
        <f ca="1">_xll.DBRW($B$3,$Q$37,$Q$38,$Q$40,$Q$41,$Q$42,$P276,FM$2,FM$4,FM$3)</f>
        <v>1462861.3300000003</v>
      </c>
      <c r="FN276" s="105">
        <f t="shared" ca="1" si="428"/>
        <v>0.13459539267911572</v>
      </c>
      <c r="FO276" s="104">
        <f ca="1">_xll.DBRW($B$3,$Q$37,$Q$38,$Q$40,$Q$41,$Q$42,$P276,FO$2,FO$4,FO$3)</f>
        <v>758409.40000000037</v>
      </c>
      <c r="FP276" s="105">
        <f t="shared" ca="1" si="429"/>
        <v>0.12897693248263042</v>
      </c>
      <c r="FQ276" s="86">
        <f t="shared" ca="1" si="430"/>
        <v>704451.92999999993</v>
      </c>
      <c r="FR276" s="103">
        <f t="shared" ca="1" si="431"/>
        <v>0.5618460196485292</v>
      </c>
      <c r="FS276" s="23"/>
      <c r="FU276" s="37"/>
      <c r="FV276" s="37"/>
      <c r="FW276" s="37"/>
      <c r="FX276" s="37"/>
      <c r="FY276" s="37"/>
      <c r="FZ276" s="37"/>
      <c r="GA276" s="37"/>
      <c r="GB276" s="37"/>
      <c r="GC276" s="37"/>
      <c r="GD276" s="37"/>
      <c r="GE276" s="37"/>
      <c r="GF276" s="37"/>
      <c r="GG276" s="37"/>
    </row>
    <row r="277" spans="1:189" ht="15" customHeight="1" x14ac:dyDescent="0.25">
      <c r="A277">
        <f t="shared" ca="1" si="353"/>
        <v>1</v>
      </c>
      <c r="C277" s="30"/>
      <c r="D277" s="30"/>
      <c r="E277" s="30">
        <f t="shared" ca="1" si="433"/>
        <v>0</v>
      </c>
      <c r="F277" s="30"/>
      <c r="G277" s="30"/>
      <c r="H277" s="30"/>
      <c r="I277" s="30">
        <f t="shared" ca="1" si="432"/>
        <v>0</v>
      </c>
      <c r="J277" s="30">
        <f t="shared" ca="1" si="354"/>
        <v>0</v>
      </c>
      <c r="K277" s="4"/>
      <c r="L277" s="9"/>
      <c r="M277" s="10"/>
      <c r="N277" s="9"/>
      <c r="O277" s="11"/>
      <c r="P277" s="130" t="s">
        <v>203</v>
      </c>
      <c r="Q277" s="130"/>
      <c r="R277" s="12"/>
      <c r="S277" s="13"/>
      <c r="T277" s="84">
        <f ca="1">_xll.DBRW($B$3,$Q$37,$Q$38,$Q$40,$Q$41,$Q$42,$P277,T$2,T$4,T$3)</f>
        <v>11025757.970000001</v>
      </c>
      <c r="U277" s="84">
        <f ca="1">_xll.DBRW($B$3,$Q$37,$Q$38,$Q$40,$Q$41,$Q$42,$P277,U$2,U$4,U$3)</f>
        <v>6033324.4100000011</v>
      </c>
      <c r="V277" s="85">
        <f t="shared" ca="1" si="355"/>
        <v>4992433.5599999996</v>
      </c>
      <c r="W277" s="106">
        <f t="shared" ca="1" si="356"/>
        <v>0.82747639953277408</v>
      </c>
      <c r="X277" s="15">
        <f ca="1">_xll.DBRW($B$3,$Q$37,$Q$38,$Q$40,$Q$41,$Q$42,$P277,X$2,X$4,X$3)</f>
        <v>-3885975.6100000003</v>
      </c>
      <c r="Y277" s="15">
        <f ca="1">_xll.DBRW($B$3,$Q$37,$Q$38,$Q$40,$Q$41,$Q$42,$P277,Y$2,Y$4,Y$3)</f>
        <v>-1481923.65</v>
      </c>
      <c r="Z277" s="15">
        <f ca="1">_xll.DBRW($B$3,$Q$37,$Q$38,$Q$40,$Q$41,$Q$42,$P277,Z$2,Z$4,Z$3)</f>
        <v>-1134286.8</v>
      </c>
      <c r="AA277" s="15">
        <f ca="1">_xll.DBRW($B$3,$Q$37,$Q$38,$Q$40,$Q$41,$Q$42,$P277,AA$2,AA$4,AA$3)</f>
        <v>-1998639.08</v>
      </c>
      <c r="AB277" s="15">
        <f ca="1">_xll.DBRW($B$3,$Q$37,$Q$38,$Q$40,$Q$41,$Q$42,$P277,AB$2,AB$4,AB$3)</f>
        <v>-1634228.2200000002</v>
      </c>
      <c r="AC277" s="15">
        <f ca="1">_xll.DBRW($B$3,$Q$37,$Q$38,$Q$40,$Q$41,$Q$42,$P277,AC$2,AC$4,AC$3)</f>
        <v>-2113420.08</v>
      </c>
      <c r="AD277" s="15">
        <f ca="1">_xll.DBRW($B$3,$Q$37,$Q$38,$Q$40,$Q$41,$Q$42,$P277,AD$2,AD$4,AD$3)</f>
        <v>-688711.63</v>
      </c>
      <c r="AE277" s="15">
        <f ca="1">_xll.DBRW($B$3,$Q$37,$Q$38,$Q$40,$Q$41,$Q$42,$P277,AE$2,AE$4,AE$3)</f>
        <v>-727015.89000000013</v>
      </c>
      <c r="AF277" s="15">
        <f ca="1">_xll.DBRW($B$3,$Q$37,$Q$38,$Q$40,$Q$41,$Q$42,$P277,AF$2,AF$4,AF$3)</f>
        <v>-1152643.0899999999</v>
      </c>
      <c r="AG277" s="15">
        <f ca="1">_xll.DBRW($B$3,$Q$37,$Q$38,$Q$40,$Q$41,$Q$42,$P277,AG$2,AG$4,AG$3)</f>
        <v>-644258.77</v>
      </c>
      <c r="AH277" s="15">
        <f t="shared" ca="1" si="357"/>
        <v>-1772555.5300000003</v>
      </c>
      <c r="AI277" s="15">
        <f t="shared" ca="1" si="358"/>
        <v>-793212.0199999999</v>
      </c>
      <c r="AJ277" s="15">
        <f t="shared" ca="1" si="359"/>
        <v>-407270.90999999992</v>
      </c>
      <c r="AK277" s="15">
        <f t="shared" ca="1" si="360"/>
        <v>-845995.99000000022</v>
      </c>
      <c r="AL277" s="15">
        <f t="shared" ca="1" si="361"/>
        <v>-989969.45000000019</v>
      </c>
      <c r="AM277" s="20"/>
      <c r="AN277" s="16">
        <f ca="1">_xll.DBRW($B$3,$Q$37,$Q$38,$Q$40,$Q$41,$Q$42,$P277,AN$2,AN$4,AN$3)</f>
        <v>0.35244521243558552</v>
      </c>
      <c r="AO277" s="16">
        <f ca="1">_xll.DBRW($B$3,$Q$37,$Q$38,$Q$40,$Q$41,$Q$42,$P277,AO$2,AO$4,AO$3)</f>
        <v>0.3502911390770051</v>
      </c>
      <c r="AP277" s="17">
        <f t="shared" ca="1" si="362"/>
        <v>-0.21540733585804217</v>
      </c>
      <c r="AQ277" s="14">
        <f t="shared" ca="1" si="363"/>
        <v>-23750.291501332773</v>
      </c>
      <c r="AR277" s="18">
        <f ca="1">_xll.DBRW($B$3,$Q$37,$Q$38,$Q$40,$Q$41,$Q$42,$P277,AR$2,AR$4,AR$3)</f>
        <v>39012.462022774867</v>
      </c>
      <c r="AS277" s="19">
        <f ca="1">_xll.DBRW($B$3,$Q$37,$Q$38,$Q$40,$Q$41,$Q$42,$P277,AS$2,AS$4,AS$3)</f>
        <v>4.7260938318666667E-5</v>
      </c>
      <c r="AT277" s="18">
        <f ca="1">_xll.DBRW($B$3,$Q$37,$Q$38,$Q$40,$Q$41,$Q$42,$P277,AT$2,AT$4,AT$3)</f>
        <v>5.2313536863681014</v>
      </c>
      <c r="AU277" s="15">
        <f ca="1">_xll.DBRW($B$3,$Q$37,$Q$38,$Q$40,$Q$41,$Q$42,$P277,AU$2,AU$4,AU$3)</f>
        <v>99.608571428571423</v>
      </c>
      <c r="AV277" s="15">
        <f ca="1">_xll.DBRW($B$3,$Q$37,$Q$38,$Q$40,$Q$41,$Q$42,$P277,AV$2,AV$4,AV$3)</f>
        <v>2107630</v>
      </c>
      <c r="AW277" s="18">
        <f ca="1">_xll.DBRW($B$3,$Q$37,$Q$38,$Q$40,$Q$41,$Q$42,$P277,AW$2,AW$4,AW$3)</f>
        <v>22082.77883298117</v>
      </c>
      <c r="AX277" s="19">
        <f ca="1">_xll.DBRW($B$3,$Q$37,$Q$38,$Q$40,$Q$41,$Q$42,$P277,AX$2,AX$4,AX$3)</f>
        <v>3.8340838004640129E-5</v>
      </c>
      <c r="AY277" s="18">
        <f ca="1">_xll.DBRW($B$3,$Q$37,$Q$38,$Q$40,$Q$41,$Q$42,$P277,AY$2,AY$4,AY$3)</f>
        <v>2.417052992429539</v>
      </c>
      <c r="AZ277" s="15">
        <f ca="1">_xll.DBRW($B$3,$Q$37,$Q$38,$Q$40,$Q$41,$Q$42,$P277,AZ$2,AZ$4,AZ$3)</f>
        <v>95.704444444444448</v>
      </c>
      <c r="BA277" s="15">
        <f ca="1">_xll.DBRW($B$3,$Q$37,$Q$38,$Q$40,$Q$41,$Q$42,$P277,BA$2,BA$4,BA$3)</f>
        <v>2496149</v>
      </c>
      <c r="BB277" s="18">
        <f t="shared" ca="1" si="364"/>
        <v>16929.683189793697</v>
      </c>
      <c r="BC277" s="18">
        <f t="shared" ca="1" si="365"/>
        <v>8.920100314026538E-6</v>
      </c>
      <c r="BD277" s="18">
        <f t="shared" ca="1" si="366"/>
        <v>2.8143006939385624</v>
      </c>
      <c r="BE277" s="15">
        <f t="shared" ca="1" si="367"/>
        <v>-1686341.5572736503</v>
      </c>
      <c r="BF277" s="15">
        <f t="shared" ca="1" si="368"/>
        <v>-904082.80212512333</v>
      </c>
      <c r="BG277" s="15">
        <f t="shared" ca="1" si="369"/>
        <v>2090530.3887881311</v>
      </c>
      <c r="BH277" s="15">
        <f t="shared" ca="1" si="370"/>
        <v>476143.6791093098</v>
      </c>
      <c r="BI277" s="15">
        <f t="shared" ca="1" si="371"/>
        <v>0</v>
      </c>
      <c r="BJ277" s="15">
        <f t="shared" ca="1" si="372"/>
        <v>-23750.291501333006</v>
      </c>
      <c r="BK277" s="15">
        <f t="shared" ca="1" si="373"/>
        <v>-1748805.2384986675</v>
      </c>
      <c r="BL277" s="15">
        <f t="shared" ca="1" si="374"/>
        <v>-1772555.5300000005</v>
      </c>
      <c r="BM277" s="16">
        <f ca="1">_xll.DBRW($B$3,$Q$37,$Q$38,$Q$40,$Q$41,$Q$42,$P277,BM$2,BM$4,BM$3)</f>
        <v>0.13440560313696057</v>
      </c>
      <c r="BN277" s="16">
        <f ca="1">_xll.DBRW($B$3,$Q$37,$Q$38,$Q$40,$Q$41,$Q$42,$P277,BN$2,BN$4,BN$3)</f>
        <v>0.11415126772538324</v>
      </c>
      <c r="BO277" s="17">
        <f t="shared" ca="1" si="375"/>
        <v>-2.0254335411577324</v>
      </c>
      <c r="BP277" s="14">
        <f t="shared" ca="1" si="376"/>
        <v>-223319.40009125182</v>
      </c>
      <c r="BQ277" s="15">
        <f ca="1">_xll.DBRW($B$3,$Q$37,$Q$38,$Q$40,$Q$41,$Q$42,$P277,BQ$2,BQ$4,BQ$3)</f>
        <v>0.70312324743906662</v>
      </c>
      <c r="BR277" s="15">
        <f ca="1">_xll.DBRW($B$3,$Q$37,$Q$38,$Q$40,$Q$41,$Q$42,$P277,BR$2,BR$4,BR$3)</f>
        <v>1</v>
      </c>
      <c r="BS277" s="15">
        <f ca="1">_xll.DBRW($B$3,$Q$37,$Q$38,$Q$40,$Q$41,$Q$42,$P277,BS$2,BS$4,BS$3)</f>
        <v>5.2313536863681014</v>
      </c>
      <c r="BT277" s="15">
        <f ca="1">_xll.DBRW($B$3,$Q$37,$Q$38,$Q$40,$Q$41,$Q$42,$P277,BT$2,BT$4,BT$3)</f>
        <v>2107630</v>
      </c>
      <c r="BU277" s="15">
        <f ca="1">_xll.DBRW($B$3,$Q$37,$Q$38,$Q$40,$Q$41,$Q$42,$P277,BU$2,BU$4,BU$3)</f>
        <v>2107630</v>
      </c>
      <c r="BV277" s="15">
        <f ca="1">_xll.DBRW($B$3,$Q$37,$Q$38,$Q$40,$Q$41,$Q$42,$P277,BV$2,BV$4,BV$3)</f>
        <v>0.275909663245263</v>
      </c>
      <c r="BW277" s="15">
        <f ca="1">_xll.DBRW($B$3,$Q$37,$Q$38,$Q$40,$Q$41,$Q$42,$P277,BW$2,BW$4,BW$3)</f>
        <v>1</v>
      </c>
      <c r="BX277" s="15">
        <f ca="1">_xll.DBRW($B$3,$Q$37,$Q$38,$Q$40,$Q$41,$Q$42,$P277,BX$2,BX$4,BX$3)</f>
        <v>2.417052992429539</v>
      </c>
      <c r="BY277" s="15">
        <f ca="1">_xll.DBRW($B$3,$Q$37,$Q$38,$Q$40,$Q$41,$Q$42,$P277,BY$2,BY$4,BY$3)</f>
        <v>2496149</v>
      </c>
      <c r="BZ277" s="15">
        <f ca="1">_xll.DBRW($B$3,$Q$37,$Q$38,$Q$40,$Q$41,$Q$42,$P277,BZ$2,BZ$4,BZ$3)</f>
        <v>2496149</v>
      </c>
      <c r="CA277" s="15">
        <f t="shared" ca="1" si="377"/>
        <v>0.42721358419380362</v>
      </c>
      <c r="CB277" s="15">
        <f t="shared" ca="1" si="378"/>
        <v>0</v>
      </c>
      <c r="CC277" s="15">
        <f t="shared" ca="1" si="379"/>
        <v>2.8143006939385624</v>
      </c>
      <c r="CD277" s="15">
        <f t="shared" ca="1" si="380"/>
        <v>-900408.16645438632</v>
      </c>
      <c r="CE277" s="15">
        <f t="shared" ca="1" si="381"/>
        <v>0</v>
      </c>
      <c r="CF277" s="15">
        <f t="shared" ca="1" si="382"/>
        <v>797227.44945093116</v>
      </c>
      <c r="CG277" s="15">
        <f t="shared" ca="1" si="383"/>
        <v>-120138.68308779667</v>
      </c>
      <c r="CH277" s="15">
        <f t="shared" ca="1" si="384"/>
        <v>0</v>
      </c>
      <c r="CI277" s="15">
        <f t="shared" ca="1" si="385"/>
        <v>-223319.40009125182</v>
      </c>
      <c r="CJ277" s="15">
        <f t="shared" ca="1" si="386"/>
        <v>-569892.61990874808</v>
      </c>
      <c r="CK277" s="15">
        <f t="shared" ca="1" si="387"/>
        <v>-793212.0199999999</v>
      </c>
      <c r="CL277" s="16">
        <f ca="1">_xll.DBRW($B$3,$Q$37,$Q$38,$Q$40,$Q$41,$Q$42,$P277,CL$2,CL$4,CL$3)</f>
        <v>0.10287608372016531</v>
      </c>
      <c r="CM277" s="16">
        <f ca="1">_xll.DBRW($B$3,$Q$37,$Q$38,$Q$40,$Q$41,$Q$42,$P277,CM$2,CM$4,CM$3)</f>
        <v>0.12050004949095718</v>
      </c>
      <c r="CN277" s="17">
        <f t="shared" ca="1" si="388"/>
        <v>1.7623965770791865</v>
      </c>
      <c r="CO277" s="14">
        <f t="shared" ca="1" si="389"/>
        <v>194317.58106031548</v>
      </c>
      <c r="CP277" s="15">
        <f ca="1">_xll.DBRW($B$3,$Q$37,$Q$38,$Q$40,$Q$41,$Q$42,$P277,CP$2,CP$4,CP$3)</f>
        <v>1.8294293923485123</v>
      </c>
      <c r="CQ277" s="15">
        <f ca="1">_xll.DBRW($B$3,$Q$37,$Q$38,$Q$40,$Q$41,$Q$42,$P277,CQ$2,CQ$4,CQ$3)</f>
        <v>0.29417980385551545</v>
      </c>
      <c r="CR277" s="15">
        <f ca="1">_xll.DBRW($B$3,$Q$37,$Q$38,$Q$40,$Q$41,$Q$42,$P277,CR$2,CR$4,CR$3)</f>
        <v>5.2313536863681014</v>
      </c>
      <c r="CS277" s="15">
        <f ca="1">_xll.DBRW($B$3,$Q$37,$Q$38,$Q$40,$Q$41,$Q$42,$P277,CS$2,CS$4,CS$3)</f>
        <v>620022.18000000005</v>
      </c>
      <c r="CT277" s="15">
        <f ca="1">_xll.DBRW($B$3,$Q$37,$Q$38,$Q$40,$Q$41,$Q$42,$P277,CT$2,CT$4,CT$3)</f>
        <v>2107630</v>
      </c>
      <c r="CU277" s="15">
        <f ca="1">_xll.DBRW($B$3,$Q$37,$Q$38,$Q$40,$Q$41,$Q$42,$P277,CU$2,CU$4,CU$3)</f>
        <v>0.986083090943493</v>
      </c>
      <c r="CV277" s="15">
        <f ca="1">_xll.DBRW($B$3,$Q$37,$Q$38,$Q$40,$Q$41,$Q$42,$P277,CV$2,CV$4,CV$3)</f>
        <v>0.29536558114118983</v>
      </c>
      <c r="CW277" s="15">
        <f ca="1">_xll.DBRW($B$3,$Q$37,$Q$38,$Q$40,$Q$41,$Q$42,$P277,CW$2,CW$4,CW$3)</f>
        <v>2.417052992429539</v>
      </c>
      <c r="CX277" s="15">
        <f ca="1">_xll.DBRW($B$3,$Q$37,$Q$38,$Q$40,$Q$41,$Q$42,$P277,CX$2,CX$4,CX$3)</f>
        <v>737276.49999999988</v>
      </c>
      <c r="CY277" s="15">
        <f ca="1">_xll.DBRW($B$3,$Q$37,$Q$38,$Q$40,$Q$41,$Q$42,$P277,CY$2,CY$4,CY$3)</f>
        <v>2496149</v>
      </c>
      <c r="CZ277" s="15">
        <f t="shared" ca="1" si="390"/>
        <v>0.84334630140501932</v>
      </c>
      <c r="DA277" s="15">
        <f t="shared" ca="1" si="391"/>
        <v>-1.185777285674372E-3</v>
      </c>
      <c r="DB277" s="15">
        <f t="shared" ca="1" si="392"/>
        <v>2.8143006939385624</v>
      </c>
      <c r="DC277" s="15">
        <f t="shared" ca="1" si="393"/>
        <v>-522893.41229207721</v>
      </c>
      <c r="DD277" s="15">
        <f t="shared" ca="1" si="394"/>
        <v>4553.7178627367921</v>
      </c>
      <c r="DE277" s="15">
        <f t="shared" ca="1" si="395"/>
        <v>610209.96089093946</v>
      </c>
      <c r="DF277" s="15">
        <f t="shared" ca="1" si="396"/>
        <v>102447.31459871645</v>
      </c>
      <c r="DG277" s="15">
        <f t="shared" ca="1" si="397"/>
        <v>0</v>
      </c>
      <c r="DH277" s="15">
        <f t="shared" ca="1" si="398"/>
        <v>194317.58106031548</v>
      </c>
      <c r="DI277" s="15">
        <f t="shared" ca="1" si="399"/>
        <v>-601588.4910603154</v>
      </c>
      <c r="DJ277" s="15">
        <f t="shared" ca="1" si="400"/>
        <v>-407270.90999999992</v>
      </c>
      <c r="DK277" s="16">
        <f ca="1">_xll.DBRW($B$3,$Q$37,$Q$38,$Q$40,$Q$41,$Q$42,$P277,DK$2,DK$4,DK$3)</f>
        <v>0.18126999390319465</v>
      </c>
      <c r="DL277" s="16">
        <f ca="1">_xll.DBRW($B$3,$Q$37,$Q$38,$Q$40,$Q$41,$Q$42,$P277,DL$2,DL$4,DL$3)</f>
        <v>0.19104609858033469</v>
      </c>
      <c r="DM277" s="17">
        <f t="shared" ca="1" si="401"/>
        <v>0.97761046771400462</v>
      </c>
      <c r="DN277" s="14">
        <f t="shared" ca="1" si="402"/>
        <v>107788.96405953087</v>
      </c>
      <c r="DO277" s="15">
        <f ca="1">_xll.DBRW($B$3,$Q$37,$Q$38,$Q$40,$Q$41,$Q$42,$P277,DO$2,DO$4,DO$3)</f>
        <v>1.3590074231252087</v>
      </c>
      <c r="DP277" s="15">
        <f ca="1">_xll.DBRW($B$3,$Q$37,$Q$38,$Q$40,$Q$41,$Q$42,$P277,DP$2,DP$4,DP$3)</f>
        <v>0.69777944895451283</v>
      </c>
      <c r="DQ277" s="15">
        <f ca="1">_xll.DBRW($B$3,$Q$37,$Q$38,$Q$40,$Q$41,$Q$42,$P277,DQ$2,DQ$4,DQ$3)</f>
        <v>5.2313536863681014</v>
      </c>
      <c r="DR277" s="15">
        <f ca="1">_xll.DBRW($B$3,$Q$37,$Q$38,$Q$40,$Q$41,$Q$42,$P277,DR$2,DR$4,DR$3)</f>
        <v>1470660.9</v>
      </c>
      <c r="DS277" s="15">
        <f ca="1">_xll.DBRW($B$3,$Q$37,$Q$38,$Q$40,$Q$41,$Q$42,$P277,DS$2,DS$4,DS$3)</f>
        <v>2107630</v>
      </c>
      <c r="DT277" s="15">
        <f ca="1">_xll.DBRW($B$3,$Q$37,$Q$38,$Q$40,$Q$41,$Q$42,$P277,DT$2,DT$4,DT$3)</f>
        <v>0</v>
      </c>
      <c r="DU277" s="15">
        <f ca="1">_xll.DBRW($B$3,$Q$37,$Q$38,$Q$40,$Q$41,$Q$42,$P277,DU$2,DU$4,DU$3)</f>
        <v>0</v>
      </c>
      <c r="DV277" s="15">
        <f ca="1">_xll.DBRW($B$3,$Q$37,$Q$38,$Q$40,$Q$41,$Q$42,$P277,DV$2,DV$4,DV$3)</f>
        <v>2.417052992429539</v>
      </c>
      <c r="DW277" s="15">
        <f ca="1">_xll.DBRW($B$3,$Q$37,$Q$38,$Q$40,$Q$41,$Q$42,$P277,DW$2,DW$4,DW$3)</f>
        <v>0</v>
      </c>
      <c r="DX277" s="15">
        <f ca="1">_xll.DBRW($B$3,$Q$37,$Q$38,$Q$40,$Q$41,$Q$42,$P277,DX$2,DX$4,DX$3)</f>
        <v>2496149</v>
      </c>
      <c r="DY277" s="15">
        <f t="shared" ca="1" si="403"/>
        <v>1.3590074231252087</v>
      </c>
      <c r="DZ277" s="15">
        <f t="shared" ca="1" si="404"/>
        <v>0.69777944895451283</v>
      </c>
      <c r="EA277" s="15">
        <f t="shared" ca="1" si="405"/>
        <v>2.8143006939385624</v>
      </c>
      <c r="EB277" s="15">
        <f t="shared" ca="1" si="406"/>
        <v>0</v>
      </c>
      <c r="EC277" s="15">
        <f t="shared" ca="1" si="407"/>
        <v>0</v>
      </c>
      <c r="ED277" s="15">
        <f t="shared" ca="1" si="408"/>
        <v>1075203.7975244916</v>
      </c>
      <c r="EE277" s="15">
        <f t="shared" ca="1" si="409"/>
        <v>0</v>
      </c>
      <c r="EF277" s="15">
        <f t="shared" ca="1" si="410"/>
        <v>-967414.83346496068</v>
      </c>
      <c r="EG277" s="15">
        <f t="shared" ca="1" si="411"/>
        <v>107788.96405953087</v>
      </c>
      <c r="EH277" s="15">
        <f t="shared" ca="1" si="412"/>
        <v>-953784.9540595311</v>
      </c>
      <c r="EI277" s="15">
        <f t="shared" ca="1" si="413"/>
        <v>-845995.99000000022</v>
      </c>
      <c r="EJ277" s="16">
        <f ca="1">_xll.DBRW($B$3,$Q$37,$Q$38,$Q$40,$Q$41,$Q$42,$P277,EJ$2,EJ$4,EJ$3)</f>
        <v>0.14821912692502173</v>
      </c>
      <c r="EK277" s="16">
        <f ca="1">_xll.DBRW($B$3,$Q$37,$Q$38,$Q$40,$Q$41,$Q$42,$P277,EK$2,EK$4,EK$3)</f>
        <v>0.10678337948016953</v>
      </c>
      <c r="EL277" s="17">
        <f t="shared" ca="1" si="414"/>
        <v>-4.1435747444852202</v>
      </c>
      <c r="EM277" s="14">
        <f t="shared" ca="1" si="415"/>
        <v>-456860.52263298654</v>
      </c>
      <c r="EN277" s="15">
        <f ca="1">_xll.DBRW($B$3,$Q$37,$Q$38,$Q$40,$Q$41,$Q$42,$P277,EN$2,EN$4,EN$3)</f>
        <v>0.77538667602947398</v>
      </c>
      <c r="EO277" s="15">
        <f ca="1">_xll.DBRW($B$3,$Q$37,$Q$38,$Q$40,$Q$41,$Q$42,$P277,EO$2,EO$4,EO$3)</f>
        <v>1</v>
      </c>
      <c r="EP277" s="15">
        <f ca="1">_xll.DBRW($B$3,$Q$37,$Q$38,$Q$40,$Q$41,$Q$42,$P277,EP$2,EP$4,EP$3)</f>
        <v>5.2313536863681014</v>
      </c>
      <c r="EQ277" s="15">
        <f ca="1">_xll.DBRW($B$3,$Q$37,$Q$38,$Q$40,$Q$41,$Q$42,$P277,EQ$2,EQ$4,EQ$3)</f>
        <v>2107630</v>
      </c>
      <c r="ER277" s="15">
        <f ca="1">_xll.DBRW($B$3,$Q$37,$Q$38,$Q$40,$Q$41,$Q$42,$P277,ER$2,ER$4,ER$3)</f>
        <v>2107630</v>
      </c>
      <c r="ES277" s="15">
        <f ca="1">_xll.DBRW($B$3,$Q$37,$Q$38,$Q$40,$Q$41,$Q$42,$P277,ES$2,ES$4,ES$3)</f>
        <v>0.2581010869142828</v>
      </c>
      <c r="ET277" s="15">
        <f ca="1">_xll.DBRW($B$3,$Q$37,$Q$38,$Q$40,$Q$41,$Q$42,$P277,ET$2,ET$4,ET$3)</f>
        <v>1</v>
      </c>
      <c r="EU277" s="15">
        <f ca="1">_xll.DBRW($B$3,$Q$37,$Q$38,$Q$40,$Q$41,$Q$42,$P277,EU$2,EU$4,EU$3)</f>
        <v>2.417052992429539</v>
      </c>
      <c r="EV277" s="15">
        <f ca="1">_xll.DBRW($B$3,$Q$37,$Q$38,$Q$40,$Q$41,$Q$42,$P277,EV$2,EV$4,EV$3)</f>
        <v>2496149</v>
      </c>
      <c r="EW277" s="15">
        <f ca="1">_xll.DBRW($B$3,$Q$37,$Q$38,$Q$40,$Q$41,$Q$42,$P277,EW$2,EW$4,EW$3)</f>
        <v>2496149</v>
      </c>
      <c r="EX277" s="15">
        <f t="shared" ca="1" si="416"/>
        <v>0.51728558911519118</v>
      </c>
      <c r="EY277" s="15">
        <f t="shared" ca="1" si="417"/>
        <v>0</v>
      </c>
      <c r="EZ277" s="15">
        <f t="shared" ca="1" si="418"/>
        <v>2.8143006939385624</v>
      </c>
      <c r="FA277" s="15">
        <f t="shared" ca="1" si="419"/>
        <v>-1090246.6261868505</v>
      </c>
      <c r="FB277" s="15">
        <f t="shared" ca="1" si="420"/>
        <v>0</v>
      </c>
      <c r="FC277" s="15">
        <f t="shared" ca="1" si="421"/>
        <v>879162.42894924793</v>
      </c>
      <c r="FD277" s="15">
        <f t="shared" ca="1" si="422"/>
        <v>-245776.32539538399</v>
      </c>
      <c r="FE277" s="15">
        <f t="shared" ca="1" si="423"/>
        <v>0</v>
      </c>
      <c r="FF277" s="15">
        <f t="shared" ca="1" si="424"/>
        <v>-456860.52263298654</v>
      </c>
      <c r="FG277" s="15">
        <f t="shared" ca="1" si="425"/>
        <v>-533108.92736701365</v>
      </c>
      <c r="FH277" s="15">
        <f t="shared" ca="1" si="426"/>
        <v>-989969.45000000019</v>
      </c>
      <c r="FI277" s="20"/>
      <c r="FJ277" s="85">
        <f t="shared" ca="1" si="427"/>
        <v>-4407180.2308942759</v>
      </c>
      <c r="FK277" s="21"/>
      <c r="FL277" s="22"/>
      <c r="FM277" s="104">
        <f ca="1">_xll.DBRW($B$3,$Q$37,$Q$38,$Q$40,$Q$41,$Q$42,$P277,FM$2,FM$4,FM$3)</f>
        <v>890704.61000000138</v>
      </c>
      <c r="FN277" s="105">
        <f t="shared" ca="1" si="428"/>
        <v>8.0783979879072321E-2</v>
      </c>
      <c r="FO277" s="104">
        <f ca="1">_xll.DBRW($B$3,$Q$37,$Q$38,$Q$40,$Q$41,$Q$42,$P277,FO$2,FO$4,FO$3)</f>
        <v>707274.94999999972</v>
      </c>
      <c r="FP277" s="105">
        <f t="shared" ca="1" si="429"/>
        <v>0.11722806564615006</v>
      </c>
      <c r="FQ277" s="86">
        <f t="shared" ca="1" si="430"/>
        <v>183429.66000000166</v>
      </c>
      <c r="FR277" s="103">
        <f t="shared" ca="1" si="431"/>
        <v>-3.6444085767077734</v>
      </c>
      <c r="FS277" s="23"/>
      <c r="FU277" s="37"/>
      <c r="FV277" s="37"/>
      <c r="FW277" s="37"/>
      <c r="FX277" s="37"/>
      <c r="FY277" s="37"/>
      <c r="FZ277" s="37"/>
      <c r="GA277" s="37"/>
      <c r="GB277" s="37"/>
      <c r="GC277" s="37"/>
      <c r="GD277" s="37"/>
      <c r="GE277" s="37"/>
      <c r="GF277" s="37"/>
      <c r="GG277" s="37"/>
    </row>
    <row r="278" spans="1:189" ht="15" customHeight="1" x14ac:dyDescent="0.25">
      <c r="A278">
        <f t="shared" ca="1" si="353"/>
        <v>1</v>
      </c>
      <c r="C278" s="30"/>
      <c r="D278" s="30"/>
      <c r="E278" s="30">
        <f t="shared" ca="1" si="433"/>
        <v>0</v>
      </c>
      <c r="F278" s="30"/>
      <c r="G278" s="30"/>
      <c r="H278" s="30"/>
      <c r="I278" s="30">
        <f t="shared" ca="1" si="432"/>
        <v>0</v>
      </c>
      <c r="J278" s="30">
        <f t="shared" ca="1" si="354"/>
        <v>0</v>
      </c>
      <c r="K278" s="4"/>
      <c r="L278" s="9"/>
      <c r="M278" s="10"/>
      <c r="N278" s="9"/>
      <c r="O278" s="11"/>
      <c r="P278" s="130" t="s">
        <v>201</v>
      </c>
      <c r="Q278" s="130"/>
      <c r="R278" s="12"/>
      <c r="S278" s="13"/>
      <c r="T278" s="84">
        <f ca="1">_xll.DBRW($B$3,$Q$37,$Q$38,$Q$40,$Q$41,$Q$42,$P278,T$2,T$4,T$3)</f>
        <v>13638726.840000002</v>
      </c>
      <c r="U278" s="84">
        <f ca="1">_xll.DBRW($B$3,$Q$37,$Q$38,$Q$40,$Q$41,$Q$42,$P278,U$2,U$4,U$3)</f>
        <v>8580133.3500000015</v>
      </c>
      <c r="V278" s="85">
        <f t="shared" ca="1" si="355"/>
        <v>5058593.49</v>
      </c>
      <c r="W278" s="106">
        <f t="shared" ca="1" si="356"/>
        <v>0.58957049775922177</v>
      </c>
      <c r="X278" s="15">
        <f ca="1">_xll.DBRW($B$3,$Q$37,$Q$38,$Q$40,$Q$41,$Q$42,$P278,X$2,X$4,X$3)</f>
        <v>-9225149.9800000004</v>
      </c>
      <c r="Y278" s="15">
        <f ca="1">_xll.DBRW($B$3,$Q$37,$Q$38,$Q$40,$Q$41,$Q$42,$P278,Y$2,Y$4,Y$3)</f>
        <v>-2264531.9800000004</v>
      </c>
      <c r="Z278" s="15">
        <f ca="1">_xll.DBRW($B$3,$Q$37,$Q$38,$Q$40,$Q$41,$Q$42,$P278,Z$2,Z$4,Z$3)</f>
        <v>-1335612.96</v>
      </c>
      <c r="AA278" s="15">
        <f ca="1">_xll.DBRW($B$3,$Q$37,$Q$38,$Q$40,$Q$41,$Q$42,$P278,AA$2,AA$4,AA$3)</f>
        <v>-11361.400000000001</v>
      </c>
      <c r="AB278" s="15">
        <f ca="1">_xll.DBRW($B$3,$Q$37,$Q$38,$Q$40,$Q$41,$Q$42,$P278,AB$2,AB$4,AB$3)</f>
        <v>-2245576.0700000003</v>
      </c>
      <c r="AC278" s="15">
        <f ca="1">_xll.DBRW($B$3,$Q$37,$Q$38,$Q$40,$Q$41,$Q$42,$P278,AC$2,AC$4,AC$3)</f>
        <v>-6002109.4500000002</v>
      </c>
      <c r="AD278" s="15">
        <f ca="1">_xll.DBRW($B$3,$Q$37,$Q$38,$Q$40,$Q$41,$Q$42,$P278,AD$2,AD$4,AD$3)</f>
        <v>-1277274.31</v>
      </c>
      <c r="AE278" s="15">
        <f ca="1">_xll.DBRW($B$3,$Q$37,$Q$38,$Q$40,$Q$41,$Q$42,$P278,AE$2,AE$4,AE$3)</f>
        <v>-1001948.6699999999</v>
      </c>
      <c r="AF278" s="15">
        <f ca="1">_xll.DBRW($B$3,$Q$37,$Q$38,$Q$40,$Q$41,$Q$42,$P278,AF$2,AF$4,AF$3)</f>
        <v>-4881.79</v>
      </c>
      <c r="AG278" s="15">
        <f ca="1">_xll.DBRW($B$3,$Q$37,$Q$38,$Q$40,$Q$41,$Q$42,$P278,AG$2,AG$4,AG$3)</f>
        <v>-1150874.8500000001</v>
      </c>
      <c r="AH278" s="15">
        <f t="shared" ca="1" si="357"/>
        <v>-3223040.5300000003</v>
      </c>
      <c r="AI278" s="15">
        <f t="shared" ca="1" si="358"/>
        <v>-987257.67000000039</v>
      </c>
      <c r="AJ278" s="15">
        <f t="shared" ca="1" si="359"/>
        <v>-333664.29000000004</v>
      </c>
      <c r="AK278" s="15">
        <f t="shared" ca="1" si="360"/>
        <v>-6479.6100000000015</v>
      </c>
      <c r="AL278" s="15">
        <f t="shared" ca="1" si="361"/>
        <v>-1094701.2200000002</v>
      </c>
      <c r="AM278" s="20"/>
      <c r="AN278" s="16">
        <f ca="1">_xll.DBRW($B$3,$Q$37,$Q$38,$Q$40,$Q$41,$Q$42,$P278,AN$2,AN$4,AN$3)</f>
        <v>0.67639377840930492</v>
      </c>
      <c r="AO278" s="16">
        <f ca="1">_xll.DBRW($B$3,$Q$37,$Q$38,$Q$40,$Q$41,$Q$42,$P278,AO$2,AO$4,AO$3)</f>
        <v>0.69953568378980957</v>
      </c>
      <c r="AP278" s="17">
        <f t="shared" ca="1" si="362"/>
        <v>2.3141905380504646</v>
      </c>
      <c r="AQ278" s="14">
        <f t="shared" ca="1" si="363"/>
        <v>315626.12604182865</v>
      </c>
      <c r="AR278" s="18">
        <f ca="1">_xll.DBRW($B$3,$Q$37,$Q$38,$Q$40,$Q$41,$Q$42,$P278,AR$2,AR$4,AR$3)</f>
        <v>54943.377003709633</v>
      </c>
      <c r="AS278" s="19">
        <f ca="1">_xll.DBRW($B$3,$Q$37,$Q$38,$Q$40,$Q$41,$Q$42,$P278,AS$2,AS$4,AS$3)</f>
        <v>8.3734597830346881E-5</v>
      </c>
      <c r="AT278" s="18">
        <f ca="1">_xll.DBRW($B$3,$Q$37,$Q$38,$Q$40,$Q$41,$Q$42,$P278,AT$2,AT$4,AT$3)</f>
        <v>6.8017502876301821</v>
      </c>
      <c r="AU278" s="15">
        <f ca="1">_xll.DBRW($B$3,$Q$37,$Q$38,$Q$40,$Q$41,$Q$42,$P278,AU$2,AU$4,AU$3)</f>
        <v>167.90285714285713</v>
      </c>
      <c r="AV278" s="15">
        <f ca="1">_xll.DBRW($B$3,$Q$37,$Q$38,$Q$40,$Q$41,$Q$42,$P278,AV$2,AV$4,AV$3)</f>
        <v>2005179</v>
      </c>
      <c r="AW278" s="18">
        <f ca="1">_xll.DBRW($B$3,$Q$37,$Q$38,$Q$40,$Q$41,$Q$42,$P278,AW$2,AW$4,AW$3)</f>
        <v>32779.107052919644</v>
      </c>
      <c r="AX278" s="19">
        <f ca="1">_xll.DBRW($B$3,$Q$37,$Q$38,$Q$40,$Q$41,$Q$42,$P278,AX$2,AX$4,AX$3)</f>
        <v>6.4066147946901115E-5</v>
      </c>
      <c r="AY278" s="18">
        <f ca="1">_xll.DBRW($B$3,$Q$37,$Q$38,$Q$40,$Q$41,$Q$42,$P278,AY$2,AY$4,AY$3)</f>
        <v>3.0020357369655772</v>
      </c>
      <c r="AZ278" s="15">
        <f ca="1">_xll.DBRW($B$3,$Q$37,$Q$38,$Q$40,$Q$41,$Q$42,$P278,AZ$2,AZ$4,AZ$3)</f>
        <v>183.10777777777781</v>
      </c>
      <c r="BA278" s="15">
        <f ca="1">_xll.DBRW($B$3,$Q$37,$Q$38,$Q$40,$Q$41,$Q$42,$P278,BA$2,BA$4,BA$3)</f>
        <v>2858105</v>
      </c>
      <c r="BB278" s="18">
        <f t="shared" ca="1" si="364"/>
        <v>22164.269950789989</v>
      </c>
      <c r="BC278" s="18">
        <f t="shared" ca="1" si="365"/>
        <v>1.9668449883445766E-5</v>
      </c>
      <c r="BD278" s="18">
        <f t="shared" ca="1" si="366"/>
        <v>3.7997145506646048</v>
      </c>
      <c r="BE278" s="15">
        <f t="shared" ca="1" si="367"/>
        <v>-3721444.2512232126</v>
      </c>
      <c r="BF278" s="15">
        <f t="shared" ca="1" si="368"/>
        <v>-2832141.557804978</v>
      </c>
      <c r="BG278" s="15">
        <f t="shared" ca="1" si="369"/>
        <v>5153517.1284981389</v>
      </c>
      <c r="BH278" s="15">
        <f t="shared" ca="1" si="370"/>
        <v>1715694.8065718804</v>
      </c>
      <c r="BI278" s="15">
        <f t="shared" ca="1" si="371"/>
        <v>0</v>
      </c>
      <c r="BJ278" s="15">
        <f t="shared" ca="1" si="372"/>
        <v>315626.12604182865</v>
      </c>
      <c r="BK278" s="15">
        <f t="shared" ca="1" si="373"/>
        <v>-3538666.6560418289</v>
      </c>
      <c r="BL278" s="15">
        <f t="shared" ca="1" si="374"/>
        <v>-3223040.5300000003</v>
      </c>
      <c r="BM278" s="16">
        <f ca="1">_xll.DBRW($B$3,$Q$37,$Q$38,$Q$40,$Q$41,$Q$42,$P278,BM$2,BM$4,BM$3)</f>
        <v>0.16603690407219859</v>
      </c>
      <c r="BN278" s="16">
        <f ca="1">_xll.DBRW($B$3,$Q$37,$Q$38,$Q$40,$Q$41,$Q$42,$P278,BN$2,BN$4,BN$3)</f>
        <v>0.1488641560565023</v>
      </c>
      <c r="BO278" s="17">
        <f t="shared" ca="1" si="375"/>
        <v>-1.7172748015696293</v>
      </c>
      <c r="BP278" s="14">
        <f t="shared" ca="1" si="376"/>
        <v>-234214.41927823378</v>
      </c>
      <c r="BQ278" s="15">
        <f ca="1">_xll.DBRW($B$3,$Q$37,$Q$38,$Q$40,$Q$41,$Q$42,$P278,BQ$2,BQ$4,BQ$3)</f>
        <v>1.1293415600303018</v>
      </c>
      <c r="BR278" s="15">
        <f ca="1">_xll.DBRW($B$3,$Q$37,$Q$38,$Q$40,$Q$41,$Q$42,$P278,BR$2,BR$4,BR$3)</f>
        <v>1</v>
      </c>
      <c r="BS278" s="15">
        <f ca="1">_xll.DBRW($B$3,$Q$37,$Q$38,$Q$40,$Q$41,$Q$42,$P278,BS$2,BS$4,BS$3)</f>
        <v>6.8017502876301821</v>
      </c>
      <c r="BT278" s="15">
        <f ca="1">_xll.DBRW($B$3,$Q$37,$Q$38,$Q$40,$Q$41,$Q$42,$P278,BT$2,BT$4,BT$3)</f>
        <v>2005179</v>
      </c>
      <c r="BU278" s="15">
        <f ca="1">_xll.DBRW($B$3,$Q$37,$Q$38,$Q$40,$Q$41,$Q$42,$P278,BU$2,BU$4,BU$3)</f>
        <v>2005179</v>
      </c>
      <c r="BV278" s="15">
        <f ca="1">_xll.DBRW($B$3,$Q$37,$Q$38,$Q$40,$Q$41,$Q$42,$P278,BV$2,BV$4,BV$3)</f>
        <v>0.4468955164348406</v>
      </c>
      <c r="BW278" s="15">
        <f ca="1">_xll.DBRW($B$3,$Q$37,$Q$38,$Q$40,$Q$41,$Q$42,$P278,BW$2,BW$4,BW$3)</f>
        <v>1</v>
      </c>
      <c r="BX278" s="15">
        <f ca="1">_xll.DBRW($B$3,$Q$37,$Q$38,$Q$40,$Q$41,$Q$42,$P278,BX$2,BX$4,BX$3)</f>
        <v>3.0020357369655772</v>
      </c>
      <c r="BY278" s="15">
        <f ca="1">_xll.DBRW($B$3,$Q$37,$Q$38,$Q$40,$Q$41,$Q$42,$P278,BY$2,BY$4,BY$3)</f>
        <v>2858105</v>
      </c>
      <c r="BZ278" s="15">
        <f ca="1">_xll.DBRW($B$3,$Q$37,$Q$38,$Q$40,$Q$41,$Q$42,$P278,BZ$2,BZ$4,BZ$3)</f>
        <v>2858105</v>
      </c>
      <c r="CA278" s="15">
        <f t="shared" ca="1" si="377"/>
        <v>0.68244604359546124</v>
      </c>
      <c r="CB278" s="15">
        <f t="shared" ca="1" si="378"/>
        <v>0</v>
      </c>
      <c r="CC278" s="15">
        <f t="shared" ca="1" si="379"/>
        <v>3.7997145506646048</v>
      </c>
      <c r="CD278" s="15">
        <f t="shared" ca="1" si="380"/>
        <v>-1368426.4752507033</v>
      </c>
      <c r="CE278" s="15">
        <f t="shared" ca="1" si="381"/>
        <v>0</v>
      </c>
      <c r="CF278" s="15">
        <f t="shared" ca="1" si="382"/>
        <v>1265053.0747210472</v>
      </c>
      <c r="CG278" s="15">
        <f t="shared" ca="1" si="383"/>
        <v>-130841.01874857768</v>
      </c>
      <c r="CH278" s="15">
        <f t="shared" ca="1" si="384"/>
        <v>0</v>
      </c>
      <c r="CI278" s="15">
        <f t="shared" ca="1" si="385"/>
        <v>-234214.41927823378</v>
      </c>
      <c r="CJ278" s="15">
        <f t="shared" ca="1" si="386"/>
        <v>-753043.25072176661</v>
      </c>
      <c r="CK278" s="15">
        <f t="shared" ca="1" si="387"/>
        <v>-987257.67000000039</v>
      </c>
      <c r="CL278" s="16">
        <f ca="1">_xll.DBRW($B$3,$Q$37,$Q$38,$Q$40,$Q$41,$Q$42,$P278,CL$2,CL$4,CL$3)</f>
        <v>9.7927979324498288E-2</v>
      </c>
      <c r="CM278" s="16">
        <f ca="1">_xll.DBRW($B$3,$Q$37,$Q$38,$Q$40,$Q$41,$Q$42,$P278,CM$2,CM$4,CM$3)</f>
        <v>0.11677541934706641</v>
      </c>
      <c r="CN278" s="17">
        <f t="shared" ca="1" si="388"/>
        <v>1.884744002256812</v>
      </c>
      <c r="CO278" s="14">
        <f t="shared" ca="1" si="389"/>
        <v>257055.08610109019</v>
      </c>
      <c r="CP278" s="15">
        <f ca="1">_xll.DBRW($B$3,$Q$37,$Q$38,$Q$40,$Q$41,$Q$42,$P278,CP$2,CP$4,CP$3)</f>
        <v>1.7342784946878822</v>
      </c>
      <c r="CQ278" s="15">
        <f ca="1">_xll.DBRW($B$3,$Q$37,$Q$38,$Q$40,$Q$41,$Q$42,$P278,CQ$2,CQ$4,CQ$3)</f>
        <v>0.38406845473645995</v>
      </c>
      <c r="CR278" s="15">
        <f ca="1">_xll.DBRW($B$3,$Q$37,$Q$38,$Q$40,$Q$41,$Q$42,$P278,CR$2,CR$4,CR$3)</f>
        <v>6.8017502876301821</v>
      </c>
      <c r="CS278" s="15">
        <f ca="1">_xll.DBRW($B$3,$Q$37,$Q$38,$Q$40,$Q$41,$Q$42,$P278,CS$2,CS$4,CS$3)</f>
        <v>770126</v>
      </c>
      <c r="CT278" s="15">
        <f ca="1">_xll.DBRW($B$3,$Q$37,$Q$38,$Q$40,$Q$41,$Q$42,$P278,CT$2,CT$4,CT$3)</f>
        <v>2005179</v>
      </c>
      <c r="CU278" s="15">
        <f ca="1">_xll.DBRW($B$3,$Q$37,$Q$38,$Q$40,$Q$41,$Q$42,$P278,CU$2,CU$4,CU$3)</f>
        <v>0.92154904510854962</v>
      </c>
      <c r="CV278" s="15">
        <f ca="1">_xll.DBRW($B$3,$Q$37,$Q$38,$Q$40,$Q$41,$Q$42,$P278,CV$2,CV$4,CV$3)</f>
        <v>0.38040729784245153</v>
      </c>
      <c r="CW278" s="15">
        <f ca="1">_xll.DBRW($B$3,$Q$37,$Q$38,$Q$40,$Q$41,$Q$42,$P278,CW$2,CW$4,CW$3)</f>
        <v>3.0020357369655772</v>
      </c>
      <c r="CX278" s="15">
        <f ca="1">_xll.DBRW($B$3,$Q$37,$Q$38,$Q$40,$Q$41,$Q$42,$P278,CX$2,CX$4,CX$3)</f>
        <v>1087244</v>
      </c>
      <c r="CY278" s="15">
        <f ca="1">_xll.DBRW($B$3,$Q$37,$Q$38,$Q$40,$Q$41,$Q$42,$P278,CY$2,CY$4,CY$3)</f>
        <v>2858105</v>
      </c>
      <c r="CZ278" s="15">
        <f t="shared" ca="1" si="390"/>
        <v>0.81272944957933257</v>
      </c>
      <c r="DA278" s="15">
        <f t="shared" ca="1" si="391"/>
        <v>3.6611568940084216E-3</v>
      </c>
      <c r="DB278" s="15">
        <f t="shared" ca="1" si="392"/>
        <v>3.7997145506646048</v>
      </c>
      <c r="DC278" s="15">
        <f t="shared" ca="1" si="393"/>
        <v>-625904.0800867331</v>
      </c>
      <c r="DD278" s="15">
        <f t="shared" ca="1" si="394"/>
        <v>-12854.350124103499</v>
      </c>
      <c r="DE278" s="15">
        <f t="shared" ca="1" si="395"/>
        <v>746123.83336060401</v>
      </c>
      <c r="DF278" s="15">
        <f t="shared" ca="1" si="396"/>
        <v>149689.68295132276</v>
      </c>
      <c r="DG278" s="15">
        <f t="shared" ca="1" si="397"/>
        <v>0</v>
      </c>
      <c r="DH278" s="15">
        <f t="shared" ca="1" si="398"/>
        <v>257055.08610109019</v>
      </c>
      <c r="DI278" s="15">
        <f t="shared" ca="1" si="399"/>
        <v>-590719.37610109022</v>
      </c>
      <c r="DJ278" s="15">
        <f t="shared" ca="1" si="400"/>
        <v>-333664.29000000004</v>
      </c>
      <c r="DK278" s="16">
        <f ca="1">_xll.DBRW($B$3,$Q$37,$Q$38,$Q$40,$Q$41,$Q$42,$P278,DK$2,DK$4,DK$3)</f>
        <v>8.3302496877340495E-4</v>
      </c>
      <c r="DL278" s="16">
        <f ca="1">_xll.DBRW($B$3,$Q$37,$Q$38,$Q$40,$Q$41,$Q$42,$P278,DL$2,DL$4,DL$3)</f>
        <v>5.689643506531281E-4</v>
      </c>
      <c r="DM278" s="17">
        <f t="shared" ca="1" si="401"/>
        <v>-2.6406061812027686E-2</v>
      </c>
      <c r="DN278" s="14">
        <f t="shared" ca="1" si="402"/>
        <v>-3601.4506397440105</v>
      </c>
      <c r="DO278" s="15">
        <f ca="1">_xll.DBRW($B$3,$Q$37,$Q$38,$Q$40,$Q$41,$Q$42,$P278,DO$2,DO$4,DO$3)</f>
        <v>7.4360162525001841E-3</v>
      </c>
      <c r="DP278" s="15">
        <f ca="1">_xll.DBRW($B$3,$Q$37,$Q$38,$Q$40,$Q$41,$Q$42,$P278,DP$2,DP$4,DP$3)</f>
        <v>0.76197087641552197</v>
      </c>
      <c r="DQ278" s="15">
        <f ca="1">_xll.DBRW($B$3,$Q$37,$Q$38,$Q$40,$Q$41,$Q$42,$P278,DQ$2,DQ$4,DQ$3)</f>
        <v>6.8017502876301821</v>
      </c>
      <c r="DR278" s="15">
        <f ca="1">_xll.DBRW($B$3,$Q$37,$Q$38,$Q$40,$Q$41,$Q$42,$P278,DR$2,DR$4,DR$3)</f>
        <v>1527888</v>
      </c>
      <c r="DS278" s="15">
        <f ca="1">_xll.DBRW($B$3,$Q$37,$Q$38,$Q$40,$Q$41,$Q$42,$P278,DS$2,DS$4,DS$3)</f>
        <v>2005179</v>
      </c>
      <c r="DT278" s="15">
        <f ca="1">_xll.DBRW($B$3,$Q$37,$Q$38,$Q$40,$Q$41,$Q$42,$P278,DT$2,DT$4,DT$3)</f>
        <v>0</v>
      </c>
      <c r="DU278" s="15">
        <f ca="1">_xll.DBRW($B$3,$Q$37,$Q$38,$Q$40,$Q$41,$Q$42,$P278,DU$2,DU$4,DU$3)</f>
        <v>0</v>
      </c>
      <c r="DV278" s="15">
        <f ca="1">_xll.DBRW($B$3,$Q$37,$Q$38,$Q$40,$Q$41,$Q$42,$P278,DV$2,DV$4,DV$3)</f>
        <v>3.0020357369655772</v>
      </c>
      <c r="DW278" s="15">
        <f ca="1">_xll.DBRW($B$3,$Q$37,$Q$38,$Q$40,$Q$41,$Q$42,$P278,DW$2,DW$4,DW$3)</f>
        <v>0</v>
      </c>
      <c r="DX278" s="15">
        <f ca="1">_xll.DBRW($B$3,$Q$37,$Q$38,$Q$40,$Q$41,$Q$42,$P278,DX$2,DX$4,DX$3)</f>
        <v>2858105</v>
      </c>
      <c r="DY278" s="15">
        <f t="shared" ca="1" si="403"/>
        <v>7.4360162525001841E-3</v>
      </c>
      <c r="DZ278" s="15">
        <f t="shared" ca="1" si="404"/>
        <v>0.76197087641552197</v>
      </c>
      <c r="EA278" s="15">
        <f t="shared" ca="1" si="405"/>
        <v>3.7997145506646048</v>
      </c>
      <c r="EB278" s="15">
        <f t="shared" ca="1" si="406"/>
        <v>0</v>
      </c>
      <c r="EC278" s="15">
        <f t="shared" ca="1" si="407"/>
        <v>0</v>
      </c>
      <c r="ED278" s="15">
        <f t="shared" ca="1" si="408"/>
        <v>6346.9070563250352</v>
      </c>
      <c r="EE278" s="15">
        <f t="shared" ca="1" si="409"/>
        <v>0</v>
      </c>
      <c r="EF278" s="15">
        <f t="shared" ca="1" si="410"/>
        <v>-9948.3576960690443</v>
      </c>
      <c r="EG278" s="15">
        <f t="shared" ca="1" si="411"/>
        <v>-3601.4506397440091</v>
      </c>
      <c r="EH278" s="15">
        <f t="shared" ca="1" si="412"/>
        <v>-2878.159360255991</v>
      </c>
      <c r="EI278" s="15">
        <f t="shared" ca="1" si="413"/>
        <v>-6479.6100000000006</v>
      </c>
      <c r="EJ278" s="16">
        <f ca="1">_xll.DBRW($B$3,$Q$37,$Q$38,$Q$40,$Q$41,$Q$42,$P278,EJ$2,EJ$4,EJ$3)</f>
        <v>0.16464704487035536</v>
      </c>
      <c r="EK278" s="16">
        <f ca="1">_xll.DBRW($B$3,$Q$37,$Q$38,$Q$40,$Q$41,$Q$42,$P278,EK$2,EK$4,EK$3)</f>
        <v>0.13413251322020536</v>
      </c>
      <c r="EL278" s="17">
        <f t="shared" ca="1" si="414"/>
        <v>-3.0514531650150003</v>
      </c>
      <c r="EM278" s="14">
        <f t="shared" ca="1" si="415"/>
        <v>-416179.36182693043</v>
      </c>
      <c r="EN278" s="15">
        <f ca="1">_xll.DBRW($B$3,$Q$37,$Q$38,$Q$40,$Q$41,$Q$42,$P278,EN$2,EN$4,EN$3)</f>
        <v>1.1198880848043991</v>
      </c>
      <c r="EO278" s="15">
        <f ca="1">_xll.DBRW($B$3,$Q$37,$Q$38,$Q$40,$Q$41,$Q$42,$P278,EO$2,EO$4,EO$3)</f>
        <v>1</v>
      </c>
      <c r="EP278" s="15">
        <f ca="1">_xll.DBRW($B$3,$Q$37,$Q$38,$Q$40,$Q$41,$Q$42,$P278,EP$2,EP$4,EP$3)</f>
        <v>6.8017502876301821</v>
      </c>
      <c r="EQ278" s="15">
        <f ca="1">_xll.DBRW($B$3,$Q$37,$Q$38,$Q$40,$Q$41,$Q$42,$P278,EQ$2,EQ$4,EQ$3)</f>
        <v>2005179</v>
      </c>
      <c r="ER278" s="15">
        <f ca="1">_xll.DBRW($B$3,$Q$37,$Q$38,$Q$40,$Q$41,$Q$42,$P278,ER$2,ER$4,ER$3)</f>
        <v>2005179</v>
      </c>
      <c r="ES278" s="15">
        <f ca="1">_xll.DBRW($B$3,$Q$37,$Q$38,$Q$40,$Q$41,$Q$42,$P278,ES$2,ES$4,ES$3)</f>
        <v>0.40267059817606426</v>
      </c>
      <c r="ET278" s="15">
        <f ca="1">_xll.DBRW($B$3,$Q$37,$Q$38,$Q$40,$Q$41,$Q$42,$P278,ET$2,ET$4,ET$3)</f>
        <v>1</v>
      </c>
      <c r="EU278" s="15">
        <f ca="1">_xll.DBRW($B$3,$Q$37,$Q$38,$Q$40,$Q$41,$Q$42,$P278,EU$2,EU$4,EU$3)</f>
        <v>3.0020357369655772</v>
      </c>
      <c r="EV278" s="15">
        <f ca="1">_xll.DBRW($B$3,$Q$37,$Q$38,$Q$40,$Q$41,$Q$42,$P278,EV$2,EV$4,EV$3)</f>
        <v>2858105</v>
      </c>
      <c r="EW278" s="15">
        <f ca="1">_xll.DBRW($B$3,$Q$37,$Q$38,$Q$40,$Q$41,$Q$42,$P278,EW$2,EW$4,EW$3)</f>
        <v>2858105</v>
      </c>
      <c r="EX278" s="15">
        <f t="shared" ca="1" si="416"/>
        <v>0.71721748662833473</v>
      </c>
      <c r="EY278" s="15">
        <f t="shared" ca="1" si="417"/>
        <v>0</v>
      </c>
      <c r="EZ278" s="15">
        <f t="shared" ca="1" si="418"/>
        <v>3.7997145506646048</v>
      </c>
      <c r="FA278" s="15">
        <f t="shared" ca="1" si="419"/>
        <v>-1438149.4426199177</v>
      </c>
      <c r="FB278" s="15">
        <f t="shared" ca="1" si="420"/>
        <v>0</v>
      </c>
      <c r="FC278" s="15">
        <f t="shared" ca="1" si="421"/>
        <v>1254463.5876034328</v>
      </c>
      <c r="FD278" s="15">
        <f t="shared" ca="1" si="422"/>
        <v>-232493.50681044557</v>
      </c>
      <c r="FE278" s="15">
        <f t="shared" ca="1" si="423"/>
        <v>0</v>
      </c>
      <c r="FF278" s="15">
        <f t="shared" ca="1" si="424"/>
        <v>-416179.36182693043</v>
      </c>
      <c r="FG278" s="15">
        <f t="shared" ca="1" si="425"/>
        <v>-678521.85817306978</v>
      </c>
      <c r="FH278" s="15">
        <f t="shared" ca="1" si="426"/>
        <v>-1094701.2200000002</v>
      </c>
      <c r="FI278" s="20"/>
      <c r="FJ278" s="85">
        <f t="shared" ca="1" si="427"/>
        <v>-5563829.3003980117</v>
      </c>
      <c r="FK278" s="21"/>
      <c r="FL278" s="22"/>
      <c r="FM278" s="104">
        <f ca="1">_xll.DBRW($B$3,$Q$37,$Q$38,$Q$40,$Q$41,$Q$42,$P278,FM$2,FM$4,FM$3)</f>
        <v>-1443505.549999998</v>
      </c>
      <c r="FN278" s="105">
        <f t="shared" ca="1" si="428"/>
        <v>-0.10583873164513043</v>
      </c>
      <c r="FO278" s="104">
        <f ca="1">_xll.DBRW($B$3,$Q$37,$Q$38,$Q$40,$Q$41,$Q$42,$P278,FO$2,FO$4,FO$3)</f>
        <v>-856955.71999999846</v>
      </c>
      <c r="FP278" s="105">
        <f t="shared" ca="1" si="429"/>
        <v>-9.9876736764236695E-2</v>
      </c>
      <c r="FQ278" s="86">
        <f t="shared" ca="1" si="430"/>
        <v>-586549.82999999949</v>
      </c>
      <c r="FR278" s="103">
        <f t="shared" ca="1" si="431"/>
        <v>-0.59619948808937306</v>
      </c>
      <c r="FS278" s="23"/>
      <c r="FU278" s="37"/>
      <c r="FV278" s="37"/>
      <c r="FW278" s="37"/>
      <c r="FX278" s="37"/>
      <c r="FY278" s="37"/>
      <c r="FZ278" s="37"/>
      <c r="GA278" s="37"/>
      <c r="GB278" s="37"/>
      <c r="GC278" s="37"/>
      <c r="GD278" s="37"/>
      <c r="GE278" s="37"/>
      <c r="GF278" s="37"/>
      <c r="GG278" s="37"/>
    </row>
    <row r="279" spans="1:189" ht="15" customHeight="1" x14ac:dyDescent="0.25">
      <c r="A279">
        <f t="shared" ca="1" si="353"/>
        <v>1</v>
      </c>
      <c r="C279" s="30"/>
      <c r="D279" s="30"/>
      <c r="E279" s="30">
        <f t="shared" ca="1" si="433"/>
        <v>0</v>
      </c>
      <c r="F279" s="30"/>
      <c r="G279" s="30"/>
      <c r="H279" s="30"/>
      <c r="I279" s="30">
        <f t="shared" ca="1" si="432"/>
        <v>0</v>
      </c>
      <c r="J279" s="30">
        <f t="shared" ca="1" si="354"/>
        <v>0</v>
      </c>
      <c r="K279" s="4"/>
      <c r="L279" s="9"/>
      <c r="M279" s="10"/>
      <c r="N279" s="9"/>
      <c r="O279" s="11"/>
      <c r="P279" s="130" t="s">
        <v>129</v>
      </c>
      <c r="Q279" s="130"/>
      <c r="R279" s="12"/>
      <c r="S279" s="13"/>
      <c r="T279" s="84">
        <f ca="1">_xll.DBRW($B$3,$Q$37,$Q$38,$Q$40,$Q$41,$Q$42,$P279,T$2,T$4,T$3)</f>
        <v>10224669.83</v>
      </c>
      <c r="U279" s="84">
        <f ca="1">_xll.DBRW($B$3,$Q$37,$Q$38,$Q$40,$Q$41,$Q$42,$P279,U$2,U$4,U$3)</f>
        <v>5132703.8600000013</v>
      </c>
      <c r="V279" s="85">
        <f t="shared" ca="1" si="355"/>
        <v>5091965.9699999988</v>
      </c>
      <c r="W279" s="106">
        <f t="shared" ca="1" si="356"/>
        <v>0.99206307413964023</v>
      </c>
      <c r="X279" s="15">
        <f ca="1">_xll.DBRW($B$3,$Q$37,$Q$38,$Q$40,$Q$41,$Q$42,$P279,X$2,X$4,X$3)</f>
        <v>-3935553.3900000006</v>
      </c>
      <c r="Y279" s="15">
        <f ca="1">_xll.DBRW($B$3,$Q$37,$Q$38,$Q$40,$Q$41,$Q$42,$P279,Y$2,Y$4,Y$3)</f>
        <v>-1195440.32</v>
      </c>
      <c r="Z279" s="15">
        <f ca="1">_xll.DBRW($B$3,$Q$37,$Q$38,$Q$40,$Q$41,$Q$42,$P279,Z$2,Z$4,Z$3)</f>
        <v>-1142098.31</v>
      </c>
      <c r="AA279" s="15">
        <f ca="1">_xll.DBRW($B$3,$Q$37,$Q$38,$Q$40,$Q$41,$Q$42,$P279,AA$2,AA$4,AA$3)</f>
        <v>-759656.95</v>
      </c>
      <c r="AB279" s="15">
        <f ca="1">_xll.DBRW($B$3,$Q$37,$Q$38,$Q$40,$Q$41,$Q$42,$P279,AB$2,AB$4,AB$3)</f>
        <v>-1565570.1</v>
      </c>
      <c r="AC279" s="15">
        <f ca="1">_xll.DBRW($B$3,$Q$37,$Q$38,$Q$40,$Q$41,$Q$42,$P279,AC$2,AC$4,AC$3)</f>
        <v>-1979024.5500000003</v>
      </c>
      <c r="AD279" s="15">
        <f ca="1">_xll.DBRW($B$3,$Q$37,$Q$38,$Q$40,$Q$41,$Q$42,$P279,AD$2,AD$4,AD$3)</f>
        <v>-664505.69999999995</v>
      </c>
      <c r="AE279" s="15">
        <f ca="1">_xll.DBRW($B$3,$Q$37,$Q$38,$Q$40,$Q$41,$Q$42,$P279,AE$2,AE$4,AE$3)</f>
        <v>-690650.96999999986</v>
      </c>
      <c r="AF279" s="15">
        <f ca="1">_xll.DBRW($B$3,$Q$37,$Q$38,$Q$40,$Q$41,$Q$42,$P279,AF$2,AF$4,AF$3)</f>
        <v>-359694.54999999993</v>
      </c>
      <c r="AG279" s="15">
        <f ca="1">_xll.DBRW($B$3,$Q$37,$Q$38,$Q$40,$Q$41,$Q$42,$P279,AG$2,AG$4,AG$3)</f>
        <v>-880669.72000000009</v>
      </c>
      <c r="AH279" s="15">
        <f t="shared" ca="1" si="357"/>
        <v>-1956528.8400000003</v>
      </c>
      <c r="AI279" s="15">
        <f t="shared" ca="1" si="358"/>
        <v>-530934.62000000011</v>
      </c>
      <c r="AJ279" s="15">
        <f t="shared" ca="1" si="359"/>
        <v>-451447.3400000002</v>
      </c>
      <c r="AK279" s="15">
        <f t="shared" ca="1" si="360"/>
        <v>-399962.4</v>
      </c>
      <c r="AL279" s="15">
        <f t="shared" ca="1" si="361"/>
        <v>-684900.38</v>
      </c>
      <c r="AM279" s="20"/>
      <c r="AN279" s="16">
        <f ca="1">_xll.DBRW($B$3,$Q$37,$Q$38,$Q$40,$Q$41,$Q$42,$P279,AN$2,AN$4,AN$3)</f>
        <v>0.38490762591206334</v>
      </c>
      <c r="AO279" s="16">
        <f ca="1">_xll.DBRW($B$3,$Q$37,$Q$38,$Q$40,$Q$41,$Q$42,$P279,AO$2,AO$4,AO$3)</f>
        <v>0.38557154357235796</v>
      </c>
      <c r="AP279" s="17">
        <f t="shared" ca="1" si="362"/>
        <v>6.6391766029461063E-2</v>
      </c>
      <c r="AQ279" s="14">
        <f t="shared" ca="1" si="363"/>
        <v>6788.3388708180282</v>
      </c>
      <c r="AR279" s="18">
        <f ca="1">_xll.DBRW($B$3,$Q$37,$Q$38,$Q$40,$Q$41,$Q$42,$P279,AR$2,AR$4,AR$3)</f>
        <v>46435.38177456148</v>
      </c>
      <c r="AS279" s="19">
        <f ca="1">_xll.DBRW($B$3,$Q$37,$Q$38,$Q$40,$Q$41,$Q$42,$P279,AS$2,AS$4,AS$3)</f>
        <v>5.9775108672398265E-5</v>
      </c>
      <c r="AT279" s="18">
        <f ca="1">_xll.DBRW($B$3,$Q$37,$Q$38,$Q$40,$Q$41,$Q$42,$P279,AT$2,AT$4,AT$3)</f>
        <v>7.2112886442339565</v>
      </c>
      <c r="AU279" s="15">
        <f ca="1">_xll.DBRW($B$3,$Q$37,$Q$38,$Q$40,$Q$41,$Q$42,$P279,AU$2,AU$4,AU$3)</f>
        <v>84.75333333333333</v>
      </c>
      <c r="AV279" s="15">
        <f ca="1">_xll.DBRW($B$3,$Q$37,$Q$38,$Q$40,$Q$41,$Q$42,$P279,AV$2,AV$4,AV$3)</f>
        <v>1417870</v>
      </c>
      <c r="AW279" s="18">
        <f ca="1">_xll.DBRW($B$3,$Q$37,$Q$38,$Q$40,$Q$41,$Q$42,$P279,AW$2,AW$4,AW$3)</f>
        <v>25961.986662779687</v>
      </c>
      <c r="AX279" s="19">
        <f ca="1">_xll.DBRW($B$3,$Q$37,$Q$38,$Q$40,$Q$41,$Q$42,$P279,AX$2,AX$4,AX$3)</f>
        <v>3.4875665874599397E-5</v>
      </c>
      <c r="AY279" s="18">
        <f ca="1">_xll.DBRW($B$3,$Q$37,$Q$38,$Q$40,$Q$41,$Q$42,$P279,AY$2,AY$4,AY$3)</f>
        <v>2.3483101577022665</v>
      </c>
      <c r="AZ279" s="15">
        <f ca="1">_xll.DBRW($B$3,$Q$37,$Q$38,$Q$40,$Q$41,$Q$42,$P279,AZ$2,AZ$4,AZ$3)</f>
        <v>76.227777777777774</v>
      </c>
      <c r="BA279" s="15">
        <f ca="1">_xll.DBRW($B$3,$Q$37,$Q$38,$Q$40,$Q$41,$Q$42,$P279,BA$2,BA$4,BA$3)</f>
        <v>2185701</v>
      </c>
      <c r="BB279" s="18">
        <f t="shared" ca="1" si="364"/>
        <v>20473.395111781792</v>
      </c>
      <c r="BC279" s="18">
        <f t="shared" ca="1" si="365"/>
        <v>2.4899442797798868E-5</v>
      </c>
      <c r="BD279" s="18">
        <f t="shared" ca="1" si="366"/>
        <v>4.8629784865316896</v>
      </c>
      <c r="BE279" s="15">
        <f t="shared" ca="1" si="367"/>
        <v>-1735188.4803738794</v>
      </c>
      <c r="BF279" s="15">
        <f t="shared" ca="1" si="368"/>
        <v>-2809783.9583719214</v>
      </c>
      <c r="BG279" s="15">
        <f t="shared" ca="1" si="369"/>
        <v>2653965.5271557798</v>
      </c>
      <c r="BH279" s="15">
        <f t="shared" ca="1" si="370"/>
        <v>1897795.2504608391</v>
      </c>
      <c r="BI279" s="15">
        <f t="shared" ca="1" si="371"/>
        <v>0</v>
      </c>
      <c r="BJ279" s="15">
        <f t="shared" ca="1" si="372"/>
        <v>6788.3388708184939</v>
      </c>
      <c r="BK279" s="15">
        <f t="shared" ca="1" si="373"/>
        <v>-1963317.1788708183</v>
      </c>
      <c r="BL279" s="15">
        <f t="shared" ca="1" si="374"/>
        <v>-1956528.8399999999</v>
      </c>
      <c r="BM279" s="16">
        <f ca="1">_xll.DBRW($B$3,$Q$37,$Q$38,$Q$40,$Q$41,$Q$42,$P279,BM$2,BM$4,BM$3)</f>
        <v>0.11691725404105299</v>
      </c>
      <c r="BN279" s="16">
        <f ca="1">_xll.DBRW($B$3,$Q$37,$Q$38,$Q$40,$Q$41,$Q$42,$P279,BN$2,BN$4,BN$3)</f>
        <v>0.1294650379459063</v>
      </c>
      <c r="BO279" s="17">
        <f t="shared" ca="1" si="375"/>
        <v>1.2547783904853311</v>
      </c>
      <c r="BP279" s="14">
        <f t="shared" ca="1" si="376"/>
        <v>128296.94752531336</v>
      </c>
      <c r="BQ279" s="15">
        <f ca="1">_xll.DBRW($B$3,$Q$37,$Q$38,$Q$40,$Q$41,$Q$42,$P279,BQ$2,BQ$4,BQ$3)</f>
        <v>0.84312406638126203</v>
      </c>
      <c r="BR279" s="15">
        <f ca="1">_xll.DBRW($B$3,$Q$37,$Q$38,$Q$40,$Q$41,$Q$42,$P279,BR$2,BR$4,BR$3)</f>
        <v>1</v>
      </c>
      <c r="BS279" s="15">
        <f ca="1">_xll.DBRW($B$3,$Q$37,$Q$38,$Q$40,$Q$41,$Q$42,$P279,BS$2,BS$4,BS$3)</f>
        <v>7.2112886442339565</v>
      </c>
      <c r="BT279" s="15">
        <f ca="1">_xll.DBRW($B$3,$Q$37,$Q$38,$Q$40,$Q$41,$Q$42,$P279,BT$2,BT$4,BT$3)</f>
        <v>1417870</v>
      </c>
      <c r="BU279" s="15">
        <f ca="1">_xll.DBRW($B$3,$Q$37,$Q$38,$Q$40,$Q$41,$Q$42,$P279,BU$2,BU$4,BU$3)</f>
        <v>1417870</v>
      </c>
      <c r="BV279" s="15">
        <f ca="1">_xll.DBRW($B$3,$Q$37,$Q$38,$Q$40,$Q$41,$Q$42,$P279,BV$2,BV$4,BV$3)</f>
        <v>0.30402406367568113</v>
      </c>
      <c r="BW279" s="15">
        <f ca="1">_xll.DBRW($B$3,$Q$37,$Q$38,$Q$40,$Q$41,$Q$42,$P279,BW$2,BW$4,BW$3)</f>
        <v>1</v>
      </c>
      <c r="BX279" s="15">
        <f ca="1">_xll.DBRW($B$3,$Q$37,$Q$38,$Q$40,$Q$41,$Q$42,$P279,BX$2,BX$4,BX$3)</f>
        <v>2.3483101577022665</v>
      </c>
      <c r="BY279" s="15">
        <f ca="1">_xll.DBRW($B$3,$Q$37,$Q$38,$Q$40,$Q$41,$Q$42,$P279,BY$2,BY$4,BY$3)</f>
        <v>2185701</v>
      </c>
      <c r="BZ279" s="15">
        <f ca="1">_xll.DBRW($B$3,$Q$37,$Q$38,$Q$40,$Q$41,$Q$42,$P279,BZ$2,BZ$4,BZ$3)</f>
        <v>2185701</v>
      </c>
      <c r="CA279" s="15">
        <f t="shared" ca="1" si="377"/>
        <v>0.53910000270558089</v>
      </c>
      <c r="CB279" s="15">
        <f t="shared" ca="1" si="378"/>
        <v>0</v>
      </c>
      <c r="CC279" s="15">
        <f t="shared" ca="1" si="379"/>
        <v>4.8629784865316896</v>
      </c>
      <c r="CD279" s="15">
        <f t="shared" ca="1" si="380"/>
        <v>-764373.72083616199</v>
      </c>
      <c r="CE279" s="15">
        <f t="shared" ca="1" si="381"/>
        <v>0</v>
      </c>
      <c r="CF279" s="15">
        <f t="shared" ca="1" si="382"/>
        <v>806152.80359646562</v>
      </c>
      <c r="CG279" s="15">
        <f t="shared" ca="1" si="383"/>
        <v>86517.864765009726</v>
      </c>
      <c r="CH279" s="15">
        <f t="shared" ca="1" si="384"/>
        <v>0</v>
      </c>
      <c r="CI279" s="15">
        <f t="shared" ca="1" si="385"/>
        <v>128296.94752531336</v>
      </c>
      <c r="CJ279" s="15">
        <f t="shared" ca="1" si="386"/>
        <v>-659231.56752531347</v>
      </c>
      <c r="CK279" s="15">
        <f t="shared" ca="1" si="387"/>
        <v>-530934.62000000011</v>
      </c>
      <c r="CL279" s="16">
        <f ca="1">_xll.DBRW($B$3,$Q$37,$Q$38,$Q$40,$Q$41,$Q$42,$P279,CL$2,CL$4,CL$3)</f>
        <v>0.11170026308810405</v>
      </c>
      <c r="CM279" s="16">
        <f ca="1">_xll.DBRW($B$3,$Q$37,$Q$38,$Q$40,$Q$41,$Q$42,$P279,CM$2,CM$4,CM$3)</f>
        <v>0.13455889699430265</v>
      </c>
      <c r="CN279" s="17">
        <f t="shared" ca="1" si="388"/>
        <v>2.2858633906198604</v>
      </c>
      <c r="CO279" s="14">
        <f t="shared" ca="1" si="389"/>
        <v>233721.98445572413</v>
      </c>
      <c r="CP279" s="15">
        <f ca="1">_xll.DBRW($B$3,$Q$37,$Q$38,$Q$40,$Q$41,$Q$42,$P279,CP$2,CP$4,CP$3)</f>
        <v>2.2333778927527259</v>
      </c>
      <c r="CQ279" s="15">
        <f ca="1">_xll.DBRW($B$3,$Q$37,$Q$38,$Q$40,$Q$41,$Q$42,$P279,CQ$2,CQ$4,CQ$3)</f>
        <v>0.36066571688518689</v>
      </c>
      <c r="CR279" s="15">
        <f ca="1">_xll.DBRW($B$3,$Q$37,$Q$38,$Q$40,$Q$41,$Q$42,$P279,CR$2,CR$4,CR$3)</f>
        <v>7.2112886442339565</v>
      </c>
      <c r="CS279" s="15">
        <f ca="1">_xll.DBRW($B$3,$Q$37,$Q$38,$Q$40,$Q$41,$Q$42,$P279,CS$2,CS$4,CS$3)</f>
        <v>511377.1</v>
      </c>
      <c r="CT279" s="15">
        <f ca="1">_xll.DBRW($B$3,$Q$37,$Q$38,$Q$40,$Q$41,$Q$42,$P279,CT$2,CT$4,CT$3)</f>
        <v>1417870</v>
      </c>
      <c r="CU279" s="15">
        <f ca="1">_xll.DBRW($B$3,$Q$37,$Q$38,$Q$40,$Q$41,$Q$42,$P279,CU$2,CU$4,CU$3)</f>
        <v>0.89361997380227931</v>
      </c>
      <c r="CV279" s="15">
        <f ca="1">_xll.DBRW($B$3,$Q$37,$Q$38,$Q$40,$Q$41,$Q$42,$P279,CV$2,CV$4,CV$3)</f>
        <v>0.35360224019662345</v>
      </c>
      <c r="CW279" s="15">
        <f ca="1">_xll.DBRW($B$3,$Q$37,$Q$38,$Q$40,$Q$41,$Q$42,$P279,CW$2,CW$4,CW$3)</f>
        <v>2.3483101577022665</v>
      </c>
      <c r="CX279" s="15">
        <f ca="1">_xll.DBRW($B$3,$Q$37,$Q$38,$Q$40,$Q$41,$Q$42,$P279,CX$2,CX$4,CX$3)</f>
        <v>772868.77</v>
      </c>
      <c r="CY279" s="15">
        <f ca="1">_xll.DBRW($B$3,$Q$37,$Q$38,$Q$40,$Q$41,$Q$42,$P279,CY$2,CY$4,CY$3)</f>
        <v>2185701</v>
      </c>
      <c r="CZ279" s="15">
        <f t="shared" ca="1" si="390"/>
        <v>1.3397579189504465</v>
      </c>
      <c r="DA279" s="15">
        <f t="shared" ca="1" si="391"/>
        <v>7.0634766885634415E-3</v>
      </c>
      <c r="DB279" s="15">
        <f t="shared" ca="1" si="392"/>
        <v>4.8629784865316896</v>
      </c>
      <c r="DC279" s="15">
        <f t="shared" ca="1" si="393"/>
        <v>-685121.51929491432</v>
      </c>
      <c r="DD279" s="15">
        <f t="shared" ca="1" si="394"/>
        <v>-22814.292082105811</v>
      </c>
      <c r="DE279" s="15">
        <f t="shared" ca="1" si="395"/>
        <v>770181.27896948077</v>
      </c>
      <c r="DF279" s="15">
        <f t="shared" ca="1" si="396"/>
        <v>171476.5168632635</v>
      </c>
      <c r="DG279" s="15">
        <f t="shared" ca="1" si="397"/>
        <v>0</v>
      </c>
      <c r="DH279" s="15">
        <f t="shared" ca="1" si="398"/>
        <v>233721.98445572419</v>
      </c>
      <c r="DI279" s="15">
        <f t="shared" ca="1" si="399"/>
        <v>-685169.32445572433</v>
      </c>
      <c r="DJ279" s="15">
        <f t="shared" ca="1" si="400"/>
        <v>-451447.34000000014</v>
      </c>
      <c r="DK279" s="16">
        <f ca="1">_xll.DBRW($B$3,$Q$37,$Q$38,$Q$40,$Q$41,$Q$42,$P279,DK$2,DK$4,DK$3)</f>
        <v>7.4296477307375305E-2</v>
      </c>
      <c r="DL279" s="16">
        <f ca="1">_xll.DBRW($B$3,$Q$37,$Q$38,$Q$40,$Q$41,$Q$42,$P279,DL$2,DL$4,DL$3)</f>
        <v>7.0078960292869863E-2</v>
      </c>
      <c r="DM279" s="17">
        <f t="shared" ca="1" si="401"/>
        <v>-0.42175170145054425</v>
      </c>
      <c r="DN279" s="14">
        <f t="shared" ca="1" si="402"/>
        <v>-43122.718975725584</v>
      </c>
      <c r="DO279" s="15">
        <f ca="1">_xll.DBRW($B$3,$Q$37,$Q$38,$Q$40,$Q$41,$Q$42,$P279,DO$2,DO$4,DO$3)</f>
        <v>0.54706639992337613</v>
      </c>
      <c r="DP279" s="15">
        <f ca="1">_xll.DBRW($B$3,$Q$37,$Q$38,$Q$40,$Q$41,$Q$42,$P279,DP$2,DP$4,DP$3)</f>
        <v>0.97935706376466103</v>
      </c>
      <c r="DQ279" s="15">
        <f ca="1">_xll.DBRW($B$3,$Q$37,$Q$38,$Q$40,$Q$41,$Q$42,$P279,DQ$2,DQ$4,DQ$3)</f>
        <v>7.2112886442339565</v>
      </c>
      <c r="DR279" s="15">
        <f ca="1">_xll.DBRW($B$3,$Q$37,$Q$38,$Q$40,$Q$41,$Q$42,$P279,DR$2,DR$4,DR$3)</f>
        <v>1388601</v>
      </c>
      <c r="DS279" s="15">
        <f ca="1">_xll.DBRW($B$3,$Q$37,$Q$38,$Q$40,$Q$41,$Q$42,$P279,DS$2,DS$4,DS$3)</f>
        <v>1417870</v>
      </c>
      <c r="DT279" s="15">
        <f ca="1">_xll.DBRW($B$3,$Q$37,$Q$38,$Q$40,$Q$41,$Q$42,$P279,DT$2,DT$4,DT$3)</f>
        <v>0</v>
      </c>
      <c r="DU279" s="15">
        <f ca="1">_xll.DBRW($B$3,$Q$37,$Q$38,$Q$40,$Q$41,$Q$42,$P279,DU$2,DU$4,DU$3)</f>
        <v>0</v>
      </c>
      <c r="DV279" s="15">
        <f ca="1">_xll.DBRW($B$3,$Q$37,$Q$38,$Q$40,$Q$41,$Q$42,$P279,DV$2,DV$4,DV$3)</f>
        <v>2.3483101577022665</v>
      </c>
      <c r="DW279" s="15">
        <f ca="1">_xll.DBRW($B$3,$Q$37,$Q$38,$Q$40,$Q$41,$Q$42,$P279,DW$2,DW$4,DW$3)</f>
        <v>0</v>
      </c>
      <c r="DX279" s="15">
        <f ca="1">_xll.DBRW($B$3,$Q$37,$Q$38,$Q$40,$Q$41,$Q$42,$P279,DX$2,DX$4,DX$3)</f>
        <v>2185701</v>
      </c>
      <c r="DY279" s="15">
        <f t="shared" ca="1" si="403"/>
        <v>0.54706639992337613</v>
      </c>
      <c r="DZ279" s="15">
        <f t="shared" ca="1" si="404"/>
        <v>0.97935706376466103</v>
      </c>
      <c r="EA279" s="15">
        <f t="shared" ca="1" si="405"/>
        <v>4.8629784865316896</v>
      </c>
      <c r="EB279" s="15">
        <f t="shared" ca="1" si="406"/>
        <v>0</v>
      </c>
      <c r="EC279" s="15">
        <f t="shared" ca="1" si="407"/>
        <v>0</v>
      </c>
      <c r="ED279" s="15">
        <f t="shared" ca="1" si="408"/>
        <v>512279.50887087354</v>
      </c>
      <c r="EE279" s="15">
        <f t="shared" ca="1" si="409"/>
        <v>0</v>
      </c>
      <c r="EF279" s="15">
        <f t="shared" ca="1" si="410"/>
        <v>-555402.22784659907</v>
      </c>
      <c r="EG279" s="15">
        <f t="shared" ca="1" si="411"/>
        <v>-43122.718975725526</v>
      </c>
      <c r="EH279" s="15">
        <f t="shared" ca="1" si="412"/>
        <v>-356839.68102427444</v>
      </c>
      <c r="EI279" s="15">
        <f t="shared" ca="1" si="413"/>
        <v>-399962.39999999997</v>
      </c>
      <c r="EJ279" s="16">
        <f ca="1">_xll.DBRW($B$3,$Q$37,$Q$38,$Q$40,$Q$41,$Q$42,$P279,EJ$2,EJ$4,EJ$3)</f>
        <v>0.15311693443699201</v>
      </c>
      <c r="EK279" s="16">
        <f ca="1">_xll.DBRW($B$3,$Q$37,$Q$38,$Q$40,$Q$41,$Q$42,$P279,EK$2,EK$4,EK$3)</f>
        <v>0.17158007631478661</v>
      </c>
      <c r="EL279" s="17">
        <f t="shared" ca="1" si="414"/>
        <v>1.8463141877794604</v>
      </c>
      <c r="EM279" s="14">
        <f t="shared" ca="1" si="415"/>
        <v>188779.5297248963</v>
      </c>
      <c r="EN279" s="15">
        <f ca="1">_xll.DBRW($B$3,$Q$37,$Q$38,$Q$40,$Q$41,$Q$42,$P279,EN$2,EN$4,EN$3)</f>
        <v>1.1041704105453956</v>
      </c>
      <c r="EO279" s="15">
        <f ca="1">_xll.DBRW($B$3,$Q$37,$Q$38,$Q$40,$Q$41,$Q$42,$P279,EO$2,EO$4,EO$3)</f>
        <v>1</v>
      </c>
      <c r="EP279" s="15">
        <f ca="1">_xll.DBRW($B$3,$Q$37,$Q$38,$Q$40,$Q$41,$Q$42,$P279,EP$2,EP$4,EP$3)</f>
        <v>7.2112886442339565</v>
      </c>
      <c r="EQ279" s="15">
        <f ca="1">_xll.DBRW($B$3,$Q$37,$Q$38,$Q$40,$Q$41,$Q$42,$P279,EQ$2,EQ$4,EQ$3)</f>
        <v>1417870</v>
      </c>
      <c r="ER279" s="15">
        <f ca="1">_xll.DBRW($B$3,$Q$37,$Q$38,$Q$40,$Q$41,$Q$42,$P279,ER$2,ER$4,ER$3)</f>
        <v>1417870</v>
      </c>
      <c r="ES279" s="15">
        <f ca="1">_xll.DBRW($B$3,$Q$37,$Q$38,$Q$40,$Q$41,$Q$42,$P279,ES$2,ES$4,ES$3)</f>
        <v>0.40292323606934349</v>
      </c>
      <c r="ET279" s="15">
        <f ca="1">_xll.DBRW($B$3,$Q$37,$Q$38,$Q$40,$Q$41,$Q$42,$P279,ET$2,ET$4,ET$3)</f>
        <v>1</v>
      </c>
      <c r="EU279" s="15">
        <f ca="1">_xll.DBRW($B$3,$Q$37,$Q$38,$Q$40,$Q$41,$Q$42,$P279,EU$2,EU$4,EU$3)</f>
        <v>2.3483101577022665</v>
      </c>
      <c r="EV279" s="15">
        <f ca="1">_xll.DBRW($B$3,$Q$37,$Q$38,$Q$40,$Q$41,$Q$42,$P279,EV$2,EV$4,EV$3)</f>
        <v>2185701</v>
      </c>
      <c r="EW279" s="15">
        <f ca="1">_xll.DBRW($B$3,$Q$37,$Q$38,$Q$40,$Q$41,$Q$42,$P279,EW$2,EW$4,EW$3)</f>
        <v>2185701</v>
      </c>
      <c r="EX279" s="15">
        <f t="shared" ca="1" si="416"/>
        <v>0.701247174476052</v>
      </c>
      <c r="EY279" s="15">
        <f t="shared" ca="1" si="417"/>
        <v>0</v>
      </c>
      <c r="EZ279" s="15">
        <f t="shared" ca="1" si="418"/>
        <v>4.8629784865316896</v>
      </c>
      <c r="FA279" s="15">
        <f t="shared" ca="1" si="419"/>
        <v>-994277.33127435984</v>
      </c>
      <c r="FB279" s="15">
        <f t="shared" ca="1" si="420"/>
        <v>0</v>
      </c>
      <c r="FC279" s="15">
        <f t="shared" ca="1" si="421"/>
        <v>1055752.1812061677</v>
      </c>
      <c r="FD279" s="15">
        <f t="shared" ca="1" si="422"/>
        <v>127304.67979308846</v>
      </c>
      <c r="FE279" s="15">
        <f t="shared" ca="1" si="423"/>
        <v>0</v>
      </c>
      <c r="FF279" s="15">
        <f t="shared" ca="1" si="424"/>
        <v>188779.5297248963</v>
      </c>
      <c r="FG279" s="15">
        <f t="shared" ca="1" si="425"/>
        <v>-873679.90972489631</v>
      </c>
      <c r="FH279" s="15">
        <f t="shared" ca="1" si="426"/>
        <v>-684900.38</v>
      </c>
      <c r="FI279" s="20"/>
      <c r="FJ279" s="85">
        <f t="shared" ca="1" si="427"/>
        <v>-4538237.6616010265</v>
      </c>
      <c r="FK279" s="21"/>
      <c r="FL279" s="22"/>
      <c r="FM279" s="104">
        <f ca="1">_xll.DBRW($B$3,$Q$37,$Q$38,$Q$40,$Q$41,$Q$42,$P279,FM$2,FM$4,FM$3)</f>
        <v>1626350.7600000014</v>
      </c>
      <c r="FN279" s="105">
        <f t="shared" ca="1" si="428"/>
        <v>0.15906144521441251</v>
      </c>
      <c r="FO279" s="104">
        <f ca="1">_xll.DBRW($B$3,$Q$37,$Q$38,$Q$40,$Q$41,$Q$42,$P279,FO$2,FO$4,FO$3)</f>
        <v>558158.37000000011</v>
      </c>
      <c r="FP279" s="105">
        <f t="shared" ca="1" si="429"/>
        <v>0.10874548487977641</v>
      </c>
      <c r="FQ279" s="86">
        <f t="shared" ca="1" si="430"/>
        <v>1068192.3900000013</v>
      </c>
      <c r="FR279" s="103">
        <f t="shared" ca="1" si="431"/>
        <v>5.0315960334636101</v>
      </c>
      <c r="FS279" s="23"/>
      <c r="FU279" s="37"/>
      <c r="FV279" s="37"/>
      <c r="FW279" s="37"/>
      <c r="FX279" s="37"/>
      <c r="FY279" s="37"/>
      <c r="FZ279" s="37"/>
      <c r="GA279" s="37"/>
      <c r="GB279" s="37"/>
      <c r="GC279" s="37"/>
      <c r="GD279" s="37"/>
      <c r="GE279" s="37"/>
      <c r="GF279" s="37"/>
      <c r="GG279" s="37"/>
    </row>
    <row r="280" spans="1:189" ht="15" customHeight="1" x14ac:dyDescent="0.25">
      <c r="A280">
        <f t="shared" ca="1" si="353"/>
        <v>1</v>
      </c>
      <c r="C280" s="30"/>
      <c r="D280" s="30"/>
      <c r="E280" s="30">
        <f t="shared" ca="1" si="433"/>
        <v>0</v>
      </c>
      <c r="F280" s="30"/>
      <c r="G280" s="30"/>
      <c r="H280" s="30"/>
      <c r="I280" s="30">
        <f t="shared" ca="1" si="432"/>
        <v>0</v>
      </c>
      <c r="J280" s="30">
        <f t="shared" ca="1" si="354"/>
        <v>0</v>
      </c>
      <c r="K280" s="4"/>
      <c r="L280" s="9"/>
      <c r="M280" s="10"/>
      <c r="N280" s="9"/>
      <c r="O280" s="11"/>
      <c r="P280" s="130" t="s">
        <v>211</v>
      </c>
      <c r="Q280" s="130"/>
      <c r="R280" s="12"/>
      <c r="S280" s="13"/>
      <c r="T280" s="84">
        <f ca="1">_xll.DBRW($B$3,$Q$37,$Q$38,$Q$40,$Q$41,$Q$42,$P280,T$2,T$4,T$3)</f>
        <v>12238201.18</v>
      </c>
      <c r="U280" s="84">
        <f ca="1">_xll.DBRW($B$3,$Q$37,$Q$38,$Q$40,$Q$41,$Q$42,$P280,U$2,U$4,U$3)</f>
        <v>7036843.9500000011</v>
      </c>
      <c r="V280" s="85">
        <f t="shared" ca="1" si="355"/>
        <v>5201357.2299999986</v>
      </c>
      <c r="W280" s="106">
        <f t="shared" ca="1" si="356"/>
        <v>0.73916051953944462</v>
      </c>
      <c r="X280" s="15">
        <f ca="1">_xll.DBRW($B$3,$Q$37,$Q$38,$Q$40,$Q$41,$Q$42,$P280,X$2,X$4,X$3)</f>
        <v>-4240381.17</v>
      </c>
      <c r="Y280" s="15">
        <f ca="1">_xll.DBRW($B$3,$Q$37,$Q$38,$Q$40,$Q$41,$Q$42,$P280,Y$2,Y$4,Y$3)</f>
        <v>-1155515.43</v>
      </c>
      <c r="Z280" s="15">
        <f ca="1">_xll.DBRW($B$3,$Q$37,$Q$38,$Q$40,$Q$41,$Q$42,$P280,Z$2,Z$4,Z$3)</f>
        <v>-697692.8400000002</v>
      </c>
      <c r="AA280" s="15">
        <f ca="1">_xll.DBRW($B$3,$Q$37,$Q$38,$Q$40,$Q$41,$Q$42,$P280,AA$2,AA$4,AA$3)</f>
        <v>-1045220.63</v>
      </c>
      <c r="AB280" s="15">
        <f ca="1">_xll.DBRW($B$3,$Q$37,$Q$38,$Q$40,$Q$41,$Q$42,$P280,AB$2,AB$4,AB$3)</f>
        <v>-3571033.2399999998</v>
      </c>
      <c r="AC280" s="15">
        <f ca="1">_xll.DBRW($B$3,$Q$37,$Q$38,$Q$40,$Q$41,$Q$42,$P280,AC$2,AC$4,AC$3)</f>
        <v>-2383466</v>
      </c>
      <c r="AD280" s="15">
        <f ca="1">_xll.DBRW($B$3,$Q$37,$Q$38,$Q$40,$Q$41,$Q$42,$P280,AD$2,AD$4,AD$3)</f>
        <v>-581178.43000000005</v>
      </c>
      <c r="AE280" s="15">
        <f ca="1">_xll.DBRW($B$3,$Q$37,$Q$38,$Q$40,$Q$41,$Q$42,$P280,AE$2,AE$4,AE$3)</f>
        <v>-469921.23000000039</v>
      </c>
      <c r="AF280" s="15">
        <f ca="1">_xll.DBRW($B$3,$Q$37,$Q$38,$Q$40,$Q$41,$Q$42,$P280,AF$2,AF$4,AF$3)</f>
        <v>-556998.78</v>
      </c>
      <c r="AG280" s="15">
        <f ca="1">_xll.DBRW($B$3,$Q$37,$Q$38,$Q$40,$Q$41,$Q$42,$P280,AG$2,AG$4,AG$3)</f>
        <v>-1746455.26</v>
      </c>
      <c r="AH280" s="15">
        <f t="shared" ca="1" si="357"/>
        <v>-1856915.17</v>
      </c>
      <c r="AI280" s="15">
        <f t="shared" ca="1" si="358"/>
        <v>-574336.99999999988</v>
      </c>
      <c r="AJ280" s="15">
        <f t="shared" ca="1" si="359"/>
        <v>-227771.60999999981</v>
      </c>
      <c r="AK280" s="15">
        <f t="shared" ca="1" si="360"/>
        <v>-488221.85</v>
      </c>
      <c r="AL280" s="15">
        <f t="shared" ca="1" si="361"/>
        <v>-1824577.9799999997</v>
      </c>
      <c r="AM280" s="20"/>
      <c r="AN280" s="16">
        <f ca="1">_xll.DBRW($B$3,$Q$37,$Q$38,$Q$40,$Q$41,$Q$42,$P280,AN$2,AN$4,AN$3)</f>
        <v>0.34648729070819212</v>
      </c>
      <c r="AO280" s="16">
        <f ca="1">_xll.DBRW($B$3,$Q$37,$Q$38,$Q$40,$Q$41,$Q$42,$P280,AO$2,AO$4,AO$3)</f>
        <v>0.33871235697929603</v>
      </c>
      <c r="AP280" s="17">
        <f t="shared" ca="1" si="362"/>
        <v>-0.7774933728896094</v>
      </c>
      <c r="AQ280" s="14">
        <f t="shared" ca="1" si="363"/>
        <v>-95151.203135397984</v>
      </c>
      <c r="AR280" s="18">
        <f ca="1">_xll.DBRW($B$3,$Q$37,$Q$38,$Q$40,$Q$41,$Q$42,$P280,AR$2,AR$4,AR$3)</f>
        <v>40557.850121607953</v>
      </c>
      <c r="AS280" s="19">
        <f ca="1">_xll.DBRW($B$3,$Q$37,$Q$38,$Q$40,$Q$41,$Q$42,$P280,AS$2,AS$4,AS$3)</f>
        <v>9.485635068102262E-5</v>
      </c>
      <c r="AT280" s="18">
        <f ca="1">_xll.DBRW($B$3,$Q$37,$Q$38,$Q$40,$Q$41,$Q$42,$P280,AT$2,AT$4,AT$3)</f>
        <v>11.103349984757868</v>
      </c>
      <c r="AU280" s="15">
        <f ca="1">_xll.DBRW($B$3,$Q$37,$Q$38,$Q$40,$Q$41,$Q$42,$P280,AU$2,AU$4,AU$3)</f>
        <v>104.55142857142857</v>
      </c>
      <c r="AV280" s="15">
        <f ca="1">_xll.DBRW($B$3,$Q$37,$Q$38,$Q$40,$Q$41,$Q$42,$P280,AV$2,AV$4,AV$3)</f>
        <v>1102208</v>
      </c>
      <c r="AW280" s="18">
        <f ca="1">_xll.DBRW($B$3,$Q$37,$Q$38,$Q$40,$Q$41,$Q$42,$P280,AW$2,AW$4,AW$3)</f>
        <v>22431.565573384782</v>
      </c>
      <c r="AX280" s="19">
        <f ca="1">_xll.DBRW($B$3,$Q$37,$Q$38,$Q$40,$Q$41,$Q$42,$P280,AX$2,AX$4,AX$3)</f>
        <v>7.5512286781103549E-5</v>
      </c>
      <c r="AY280" s="18">
        <f ca="1">_xll.DBRW($B$3,$Q$37,$Q$38,$Q$40,$Q$41,$Q$42,$P280,AY$2,AY$4,AY$3)</f>
        <v>5.0008769317799029</v>
      </c>
      <c r="AZ280" s="15">
        <f ca="1">_xll.DBRW($B$3,$Q$37,$Q$38,$Q$40,$Q$41,$Q$42,$P280,AZ$2,AZ$4,AZ$3)</f>
        <v>106.255</v>
      </c>
      <c r="BA280" s="15">
        <f ca="1">_xll.DBRW($B$3,$Q$37,$Q$38,$Q$40,$Q$41,$Q$42,$P280,BA$2,BA$4,BA$3)</f>
        <v>1407122</v>
      </c>
      <c r="BB280" s="18">
        <f t="shared" ca="1" si="364"/>
        <v>18126.284548223171</v>
      </c>
      <c r="BC280" s="18">
        <f t="shared" ca="1" si="365"/>
        <v>1.9344063899919071E-5</v>
      </c>
      <c r="BD280" s="18">
        <f t="shared" ca="1" si="366"/>
        <v>6.1024730529779649</v>
      </c>
      <c r="BE280" s="15">
        <f t="shared" ca="1" si="367"/>
        <v>-1895128.9442089444</v>
      </c>
      <c r="BF280" s="15">
        <f t="shared" ca="1" si="368"/>
        <v>-1086263.0150543938</v>
      </c>
      <c r="BG280" s="15">
        <f t="shared" ca="1" si="369"/>
        <v>2330540.9502359726</v>
      </c>
      <c r="BH280" s="15">
        <f t="shared" ca="1" si="370"/>
        <v>555699.80589196761</v>
      </c>
      <c r="BI280" s="15">
        <f t="shared" ca="1" si="371"/>
        <v>0</v>
      </c>
      <c r="BJ280" s="15">
        <f t="shared" ca="1" si="372"/>
        <v>-95151.203135397984</v>
      </c>
      <c r="BK280" s="15">
        <f t="shared" ca="1" si="373"/>
        <v>-1761763.9668646019</v>
      </c>
      <c r="BL280" s="15">
        <f t="shared" ca="1" si="374"/>
        <v>-1856915.17</v>
      </c>
      <c r="BM280" s="16">
        <f ca="1">_xll.DBRW($B$3,$Q$37,$Q$38,$Q$40,$Q$41,$Q$42,$P280,BM$2,BM$4,BM$3)</f>
        <v>9.4418731397255887E-2</v>
      </c>
      <c r="BN280" s="16">
        <f ca="1">_xll.DBRW($B$3,$Q$37,$Q$38,$Q$40,$Q$41,$Q$42,$P280,BN$2,BN$4,BN$3)</f>
        <v>8.2590779919171006E-2</v>
      </c>
      <c r="BO280" s="17">
        <f t="shared" ca="1" si="375"/>
        <v>-1.1827951478084882</v>
      </c>
      <c r="BP280" s="14">
        <f t="shared" ca="1" si="376"/>
        <v>-144752.84973608109</v>
      </c>
      <c r="BQ280" s="15">
        <f ca="1">_xll.DBRW($B$3,$Q$37,$Q$38,$Q$40,$Q$41,$Q$42,$P280,BQ$2,BQ$4,BQ$3)</f>
        <v>1.0483642198205783</v>
      </c>
      <c r="BR280" s="15">
        <f ca="1">_xll.DBRW($B$3,$Q$37,$Q$38,$Q$40,$Q$41,$Q$42,$P280,BR$2,BR$4,BR$3)</f>
        <v>1</v>
      </c>
      <c r="BS280" s="15">
        <f ca="1">_xll.DBRW($B$3,$Q$37,$Q$38,$Q$40,$Q$41,$Q$42,$P280,BS$2,BS$4,BS$3)</f>
        <v>11.103349984757868</v>
      </c>
      <c r="BT280" s="15">
        <f ca="1">_xll.DBRW($B$3,$Q$37,$Q$38,$Q$40,$Q$41,$Q$42,$P280,BT$2,BT$4,BT$3)</f>
        <v>1102208</v>
      </c>
      <c r="BU280" s="15">
        <f ca="1">_xll.DBRW($B$3,$Q$37,$Q$38,$Q$40,$Q$41,$Q$42,$P280,BU$2,BU$4,BU$3)</f>
        <v>1102208</v>
      </c>
      <c r="BV280" s="15">
        <f ca="1">_xll.DBRW($B$3,$Q$37,$Q$38,$Q$40,$Q$41,$Q$42,$P280,BV$2,BV$4,BV$3)</f>
        <v>0.41302632607549311</v>
      </c>
      <c r="BW280" s="15">
        <f ca="1">_xll.DBRW($B$3,$Q$37,$Q$38,$Q$40,$Q$41,$Q$42,$P280,BW$2,BW$4,BW$3)</f>
        <v>1</v>
      </c>
      <c r="BX280" s="15">
        <f ca="1">_xll.DBRW($B$3,$Q$37,$Q$38,$Q$40,$Q$41,$Q$42,$P280,BX$2,BX$4,BX$3)</f>
        <v>5.0008769317799029</v>
      </c>
      <c r="BY280" s="15">
        <f ca="1">_xll.DBRW($B$3,$Q$37,$Q$38,$Q$40,$Q$41,$Q$42,$P280,BY$2,BY$4,BY$3)</f>
        <v>1407122</v>
      </c>
      <c r="BZ280" s="15">
        <f ca="1">_xll.DBRW($B$3,$Q$37,$Q$38,$Q$40,$Q$41,$Q$42,$P280,BZ$2,BZ$4,BZ$3)</f>
        <v>1407122</v>
      </c>
      <c r="CA280" s="15">
        <f t="shared" ca="1" si="377"/>
        <v>0.63533789374508509</v>
      </c>
      <c r="CB280" s="15">
        <f t="shared" ca="1" si="378"/>
        <v>0</v>
      </c>
      <c r="CC280" s="15">
        <f t="shared" ca="1" si="379"/>
        <v>6.1024730529779649</v>
      </c>
      <c r="CD280" s="15">
        <f t="shared" ca="1" si="380"/>
        <v>-700274.50918898277</v>
      </c>
      <c r="CE280" s="15">
        <f t="shared" ca="1" si="381"/>
        <v>0</v>
      </c>
      <c r="CF280" s="15">
        <f t="shared" ca="1" si="382"/>
        <v>635078.76303594862</v>
      </c>
      <c r="CG280" s="15">
        <f t="shared" ca="1" si="383"/>
        <v>-79557.103583046934</v>
      </c>
      <c r="CH280" s="15">
        <f t="shared" ca="1" si="384"/>
        <v>0</v>
      </c>
      <c r="CI280" s="15">
        <f t="shared" ca="1" si="385"/>
        <v>-144752.84973608109</v>
      </c>
      <c r="CJ280" s="15">
        <f t="shared" ca="1" si="386"/>
        <v>-429584.1502639188</v>
      </c>
      <c r="CK280" s="15">
        <f t="shared" ca="1" si="387"/>
        <v>-574336.99999999988</v>
      </c>
      <c r="CL280" s="16">
        <f ca="1">_xll.DBRW($B$3,$Q$37,$Q$38,$Q$40,$Q$41,$Q$42,$P280,CL$2,CL$4,CL$3)</f>
        <v>5.7009427262904352E-2</v>
      </c>
      <c r="CM280" s="16">
        <f ca="1">_xll.DBRW($B$3,$Q$37,$Q$38,$Q$40,$Q$41,$Q$42,$P280,CM$2,CM$4,CM$3)</f>
        <v>6.6780112411047615E-2</v>
      </c>
      <c r="CN280" s="17">
        <f t="shared" ca="1" si="388"/>
        <v>0.97706851481432633</v>
      </c>
      <c r="CO280" s="14">
        <f t="shared" ca="1" si="389"/>
        <v>119575.61050941533</v>
      </c>
      <c r="CP280" s="15">
        <f ca="1">_xll.DBRW($B$3,$Q$37,$Q$38,$Q$40,$Q$41,$Q$42,$P280,CP$2,CP$4,CP$3)</f>
        <v>1.7664675097793481</v>
      </c>
      <c r="CQ280" s="15">
        <f ca="1">_xll.DBRW($B$3,$Q$37,$Q$38,$Q$40,$Q$41,$Q$42,$P280,CQ$2,CQ$4,CQ$3)</f>
        <v>0.3583398051910347</v>
      </c>
      <c r="CR280" s="15">
        <f ca="1">_xll.DBRW($B$3,$Q$37,$Q$38,$Q$40,$Q$41,$Q$42,$P280,CR$2,CR$4,CR$3)</f>
        <v>11.103349984757868</v>
      </c>
      <c r="CS280" s="15">
        <f ca="1">_xll.DBRW($B$3,$Q$37,$Q$38,$Q$40,$Q$41,$Q$42,$P280,CS$2,CS$4,CS$3)</f>
        <v>394965</v>
      </c>
      <c r="CT280" s="15">
        <f ca="1">_xll.DBRW($B$3,$Q$37,$Q$38,$Q$40,$Q$41,$Q$42,$P280,CT$2,CT$4,CT$3)</f>
        <v>1102208</v>
      </c>
      <c r="CU280" s="15">
        <f ca="1">_xll.DBRW($B$3,$Q$37,$Q$38,$Q$40,$Q$41,$Q$42,$P280,CU$2,CU$4,CU$3)</f>
        <v>0.95063021164171091</v>
      </c>
      <c r="CV280" s="15">
        <f ca="1">_xll.DBRW($B$3,$Q$37,$Q$38,$Q$40,$Q$41,$Q$42,$P280,CV$2,CV$4,CV$3)</f>
        <v>0.35130287210348499</v>
      </c>
      <c r="CW280" s="15">
        <f ca="1">_xll.DBRW($B$3,$Q$37,$Q$38,$Q$40,$Q$41,$Q$42,$P280,CW$2,CW$4,CW$3)</f>
        <v>5.0008769317799029</v>
      </c>
      <c r="CX280" s="15">
        <f ca="1">_xll.DBRW($B$3,$Q$37,$Q$38,$Q$40,$Q$41,$Q$42,$P280,CX$2,CX$4,CX$3)</f>
        <v>494326</v>
      </c>
      <c r="CY280" s="15">
        <f ca="1">_xll.DBRW($B$3,$Q$37,$Q$38,$Q$40,$Q$41,$Q$42,$P280,CY$2,CY$4,CY$3)</f>
        <v>1407122</v>
      </c>
      <c r="CZ280" s="15">
        <f t="shared" ca="1" si="390"/>
        <v>0.81583729813763717</v>
      </c>
      <c r="DA280" s="15">
        <f t="shared" ca="1" si="391"/>
        <v>7.0369330875497127E-3</v>
      </c>
      <c r="DB280" s="15">
        <f t="shared" ca="1" si="392"/>
        <v>6.1024730529779649</v>
      </c>
      <c r="DC280" s="15">
        <f t="shared" ca="1" si="393"/>
        <v>-322227.17845893186</v>
      </c>
      <c r="DD280" s="15">
        <f t="shared" ca="1" si="394"/>
        <v>-13975.455997115443</v>
      </c>
      <c r="DE280" s="15">
        <f t="shared" ca="1" si="395"/>
        <v>383456.50287529104</v>
      </c>
      <c r="DF280" s="15">
        <f t="shared" ca="1" si="396"/>
        <v>72321.742090171552</v>
      </c>
      <c r="DG280" s="15">
        <f t="shared" ca="1" si="397"/>
        <v>0</v>
      </c>
      <c r="DH280" s="15">
        <f t="shared" ca="1" si="398"/>
        <v>119575.61050941527</v>
      </c>
      <c r="DI280" s="15">
        <f t="shared" ca="1" si="399"/>
        <v>-347347.22050941514</v>
      </c>
      <c r="DJ280" s="15">
        <f t="shared" ca="1" si="400"/>
        <v>-227771.60999999987</v>
      </c>
      <c r="DK280" s="16">
        <f ca="1">_xll.DBRW($B$3,$Q$37,$Q$38,$Q$40,$Q$41,$Q$42,$P280,DK$2,DK$4,DK$3)</f>
        <v>8.5406393850440035E-2</v>
      </c>
      <c r="DL280" s="16">
        <f ca="1">_xll.DBRW($B$3,$Q$37,$Q$38,$Q$40,$Q$41,$Q$42,$P280,DL$2,DL$4,DL$3)</f>
        <v>7.915463010942568E-2</v>
      </c>
      <c r="DM280" s="17">
        <f t="shared" ca="1" si="401"/>
        <v>-0.62517637410143545</v>
      </c>
      <c r="DN280" s="14">
        <f t="shared" ca="1" si="402"/>
        <v>-76510.34239236312</v>
      </c>
      <c r="DO280" s="15">
        <f ca="1">_xll.DBRW($B$3,$Q$37,$Q$38,$Q$40,$Q$41,$Q$42,$P280,DO$2,DO$4,DO$3)</f>
        <v>1.0053388382852251</v>
      </c>
      <c r="DP280" s="15">
        <f ca="1">_xll.DBRW($B$3,$Q$37,$Q$38,$Q$40,$Q$41,$Q$42,$P280,DP$2,DP$4,DP$3)</f>
        <v>0.94326116304726515</v>
      </c>
      <c r="DQ280" s="15">
        <f ca="1">_xll.DBRW($B$3,$Q$37,$Q$38,$Q$40,$Q$41,$Q$42,$P280,DQ$2,DQ$4,DQ$3)</f>
        <v>11.103349984757868</v>
      </c>
      <c r="DR280" s="15">
        <f ca="1">_xll.DBRW($B$3,$Q$37,$Q$38,$Q$40,$Q$41,$Q$42,$P280,DR$2,DR$4,DR$3)</f>
        <v>1039670</v>
      </c>
      <c r="DS280" s="15">
        <f ca="1">_xll.DBRW($B$3,$Q$37,$Q$38,$Q$40,$Q$41,$Q$42,$P280,DS$2,DS$4,DS$3)</f>
        <v>1102208</v>
      </c>
      <c r="DT280" s="15">
        <f ca="1">_xll.DBRW($B$3,$Q$37,$Q$38,$Q$40,$Q$41,$Q$42,$P280,DT$2,DT$4,DT$3)</f>
        <v>0</v>
      </c>
      <c r="DU280" s="15">
        <f ca="1">_xll.DBRW($B$3,$Q$37,$Q$38,$Q$40,$Q$41,$Q$42,$P280,DU$2,DU$4,DU$3)</f>
        <v>0</v>
      </c>
      <c r="DV280" s="15">
        <f ca="1">_xll.DBRW($B$3,$Q$37,$Q$38,$Q$40,$Q$41,$Q$42,$P280,DV$2,DV$4,DV$3)</f>
        <v>5.0008769317799029</v>
      </c>
      <c r="DW280" s="15">
        <f ca="1">_xll.DBRW($B$3,$Q$37,$Q$38,$Q$40,$Q$41,$Q$42,$P280,DW$2,DW$4,DW$3)</f>
        <v>0</v>
      </c>
      <c r="DX280" s="15">
        <f ca="1">_xll.DBRW($B$3,$Q$37,$Q$38,$Q$40,$Q$41,$Q$42,$P280,DX$2,DX$4,DX$3)</f>
        <v>1407122</v>
      </c>
      <c r="DY280" s="15">
        <f t="shared" ca="1" si="403"/>
        <v>1.0053388382852251</v>
      </c>
      <c r="DZ280" s="15">
        <f t="shared" ca="1" si="404"/>
        <v>0.94326116304726515</v>
      </c>
      <c r="EA280" s="15">
        <f t="shared" ca="1" si="405"/>
        <v>6.1024730529779649</v>
      </c>
      <c r="EB280" s="15">
        <f t="shared" ca="1" si="406"/>
        <v>0</v>
      </c>
      <c r="EC280" s="15">
        <f t="shared" ca="1" si="407"/>
        <v>0</v>
      </c>
      <c r="ED280" s="15">
        <f t="shared" ca="1" si="408"/>
        <v>574460.02672595636</v>
      </c>
      <c r="EE280" s="15">
        <f t="shared" ca="1" si="409"/>
        <v>0</v>
      </c>
      <c r="EF280" s="15">
        <f t="shared" ca="1" si="410"/>
        <v>-650970.36911831948</v>
      </c>
      <c r="EG280" s="15">
        <f t="shared" ca="1" si="411"/>
        <v>-76510.34239236312</v>
      </c>
      <c r="EH280" s="15">
        <f t="shared" ca="1" si="412"/>
        <v>-411711.50760763686</v>
      </c>
      <c r="EI280" s="15">
        <f t="shared" ca="1" si="413"/>
        <v>-488221.85</v>
      </c>
      <c r="EJ280" s="16">
        <f ca="1">_xll.DBRW($B$3,$Q$37,$Q$38,$Q$40,$Q$41,$Q$42,$P280,EJ$2,EJ$4,EJ$3)</f>
        <v>0.29179396444600691</v>
      </c>
      <c r="EK280" s="16">
        <f ca="1">_xll.DBRW($B$3,$Q$37,$Q$38,$Q$40,$Q$41,$Q$42,$P280,EK$2,EK$4,EK$3)</f>
        <v>0.24818729424858138</v>
      </c>
      <c r="EL280" s="17">
        <f t="shared" ca="1" si="414"/>
        <v>-4.3606670197425537</v>
      </c>
      <c r="EM280" s="14">
        <f t="shared" ca="1" si="415"/>
        <v>-533667.20266600396</v>
      </c>
      <c r="EN280" s="15">
        <f ca="1">_xll.DBRW($B$3,$Q$37,$Q$38,$Q$40,$Q$41,$Q$42,$P280,EN$2,EN$4,EN$3)</f>
        <v>3.2398905106840088</v>
      </c>
      <c r="EO280" s="15">
        <f ca="1">_xll.DBRW($B$3,$Q$37,$Q$38,$Q$40,$Q$41,$Q$42,$P280,EO$2,EO$4,EO$3)</f>
        <v>1</v>
      </c>
      <c r="EP280" s="15">
        <f ca="1">_xll.DBRW($B$3,$Q$37,$Q$38,$Q$40,$Q$41,$Q$42,$P280,EP$2,EP$4,EP$3)</f>
        <v>11.103349984757868</v>
      </c>
      <c r="EQ280" s="15">
        <f ca="1">_xll.DBRW($B$3,$Q$37,$Q$38,$Q$40,$Q$41,$Q$42,$P280,EQ$2,EQ$4,EQ$3)</f>
        <v>1102208</v>
      </c>
      <c r="ER280" s="15">
        <f ca="1">_xll.DBRW($B$3,$Q$37,$Q$38,$Q$40,$Q$41,$Q$42,$P280,ER$2,ER$4,ER$3)</f>
        <v>1102208</v>
      </c>
      <c r="ES280" s="15">
        <f ca="1">_xll.DBRW($B$3,$Q$37,$Q$38,$Q$40,$Q$41,$Q$42,$P280,ES$2,ES$4,ES$3)</f>
        <v>1.2411541145686018</v>
      </c>
      <c r="ET280" s="15">
        <f ca="1">_xll.DBRW($B$3,$Q$37,$Q$38,$Q$40,$Q$41,$Q$42,$P280,ET$2,ET$4,ET$3)</f>
        <v>1</v>
      </c>
      <c r="EU280" s="15">
        <f ca="1">_xll.DBRW($B$3,$Q$37,$Q$38,$Q$40,$Q$41,$Q$42,$P280,EU$2,EU$4,EU$3)</f>
        <v>5.0008769317799029</v>
      </c>
      <c r="EV280" s="15">
        <f ca="1">_xll.DBRW($B$3,$Q$37,$Q$38,$Q$40,$Q$41,$Q$42,$P280,EV$2,EV$4,EV$3)</f>
        <v>1407122</v>
      </c>
      <c r="EW280" s="15">
        <f ca="1">_xll.DBRW($B$3,$Q$37,$Q$38,$Q$40,$Q$41,$Q$42,$P280,EW$2,EW$4,EW$3)</f>
        <v>1407122</v>
      </c>
      <c r="EX280" s="15">
        <f t="shared" ca="1" si="416"/>
        <v>1.998736396115407</v>
      </c>
      <c r="EY280" s="15">
        <f t="shared" ca="1" si="417"/>
        <v>0</v>
      </c>
      <c r="EZ280" s="15">
        <f t="shared" ca="1" si="418"/>
        <v>6.1024730529779649</v>
      </c>
      <c r="FA280" s="15">
        <f t="shared" ca="1" si="419"/>
        <v>-2203023.2456895704</v>
      </c>
      <c r="FB280" s="15">
        <f t="shared" ca="1" si="420"/>
        <v>0</v>
      </c>
      <c r="FC280" s="15">
        <f t="shared" ca="1" si="421"/>
        <v>1962662.9934482621</v>
      </c>
      <c r="FD280" s="15">
        <f t="shared" ca="1" si="422"/>
        <v>-293306.95042469562</v>
      </c>
      <c r="FE280" s="15">
        <f t="shared" ca="1" si="423"/>
        <v>0</v>
      </c>
      <c r="FF280" s="15">
        <f t="shared" ca="1" si="424"/>
        <v>-533667.20266600396</v>
      </c>
      <c r="FG280" s="15">
        <f t="shared" ca="1" si="425"/>
        <v>-1290910.7773339958</v>
      </c>
      <c r="FH280" s="15">
        <f t="shared" ca="1" si="426"/>
        <v>-1824577.9799999997</v>
      </c>
      <c r="FI280" s="20"/>
      <c r="FJ280" s="85">
        <f t="shared" ca="1" si="427"/>
        <v>-4241317.622579569</v>
      </c>
      <c r="FK280" s="21"/>
      <c r="FL280" s="22"/>
      <c r="FM280" s="104">
        <f ca="1">_xll.DBRW($B$3,$Q$37,$Q$38,$Q$40,$Q$41,$Q$42,$P280,FM$2,FM$4,FM$3)</f>
        <v>1528357.869999998</v>
      </c>
      <c r="FN280" s="105">
        <f t="shared" ca="1" si="428"/>
        <v>0.12488419233520053</v>
      </c>
      <c r="FO280" s="104">
        <f ca="1">_xll.DBRW($B$3,$Q$37,$Q$38,$Q$40,$Q$41,$Q$42,$P280,FO$2,FO$4,FO$3)</f>
        <v>1298824.2499999995</v>
      </c>
      <c r="FP280" s="105">
        <f t="shared" ca="1" si="429"/>
        <v>0.18457482633247813</v>
      </c>
      <c r="FQ280" s="86">
        <f t="shared" ca="1" si="430"/>
        <v>229533.61999999848</v>
      </c>
      <c r="FR280" s="103">
        <f t="shared" ca="1" si="431"/>
        <v>-5.9690633997277605</v>
      </c>
      <c r="FS280" s="23"/>
      <c r="FU280" s="37"/>
      <c r="FV280" s="37"/>
      <c r="FW280" s="37"/>
      <c r="FX280" s="37"/>
      <c r="FY280" s="37"/>
      <c r="FZ280" s="37"/>
      <c r="GA280" s="37"/>
      <c r="GB280" s="37"/>
      <c r="GC280" s="37"/>
      <c r="GD280" s="37"/>
      <c r="GE280" s="37"/>
      <c r="GF280" s="37"/>
      <c r="GG280" s="37"/>
    </row>
    <row r="281" spans="1:189" ht="15" customHeight="1" x14ac:dyDescent="0.25">
      <c r="A281">
        <f t="shared" ca="1" si="353"/>
        <v>1</v>
      </c>
      <c r="C281" s="30"/>
      <c r="D281" s="30"/>
      <c r="E281" s="30">
        <f t="shared" ca="1" si="433"/>
        <v>0</v>
      </c>
      <c r="F281" s="30"/>
      <c r="G281" s="30"/>
      <c r="H281" s="30"/>
      <c r="I281" s="30">
        <f t="shared" ca="1" si="432"/>
        <v>0</v>
      </c>
      <c r="J281" s="30">
        <f t="shared" ca="1" si="354"/>
        <v>0</v>
      </c>
      <c r="K281" s="4"/>
      <c r="L281" s="9"/>
      <c r="M281" s="10"/>
      <c r="N281" s="9"/>
      <c r="O281" s="11"/>
      <c r="P281" s="130" t="s">
        <v>388</v>
      </c>
      <c r="Q281" s="130"/>
      <c r="R281" s="12"/>
      <c r="S281" s="13"/>
      <c r="T281" s="84">
        <f ca="1">_xll.DBRW($B$3,$Q$37,$Q$38,$Q$40,$Q$41,$Q$42,$P281,T$2,T$4,T$3)</f>
        <v>11213892.189999999</v>
      </c>
      <c r="U281" s="84">
        <f ca="1">_xll.DBRW($B$3,$Q$37,$Q$38,$Q$40,$Q$41,$Q$42,$P281,U$2,U$4,U$3)</f>
        <v>5674352.9299999997</v>
      </c>
      <c r="V281" s="85">
        <f t="shared" ca="1" si="355"/>
        <v>5539539.2599999998</v>
      </c>
      <c r="W281" s="106">
        <f t="shared" ca="1" si="356"/>
        <v>0.97624157826221081</v>
      </c>
      <c r="X281" s="15">
        <f ca="1">_xll.DBRW($B$3,$Q$37,$Q$38,$Q$40,$Q$41,$Q$42,$P281,X$2,X$4,X$3)</f>
        <v>-5129441.2300000004</v>
      </c>
      <c r="Y281" s="15">
        <f ca="1">_xll.DBRW($B$3,$Q$37,$Q$38,$Q$40,$Q$41,$Q$42,$P281,Y$2,Y$4,Y$3)</f>
        <v>-623160.81000000017</v>
      </c>
      <c r="Z281" s="15">
        <f ca="1">_xll.DBRW($B$3,$Q$37,$Q$38,$Q$40,$Q$41,$Q$42,$P281,Z$2,Z$4,Z$3)</f>
        <v>-668239.41000000015</v>
      </c>
      <c r="AA281" s="15">
        <f ca="1">_xll.DBRW($B$3,$Q$37,$Q$38,$Q$40,$Q$41,$Q$42,$P281,AA$2,AA$4,AA$3)</f>
        <v>-1051997.18</v>
      </c>
      <c r="AB281" s="15">
        <f ca="1">_xll.DBRW($B$3,$Q$37,$Q$38,$Q$40,$Q$41,$Q$42,$P281,AB$2,AB$4,AB$3)</f>
        <v>-2330062.36</v>
      </c>
      <c r="AC281" s="15">
        <f ca="1">_xll.DBRW($B$3,$Q$37,$Q$38,$Q$40,$Q$41,$Q$42,$P281,AC$2,AC$4,AC$3)</f>
        <v>-2750199.2100000004</v>
      </c>
      <c r="AD281" s="15">
        <f ca="1">_xll.DBRW($B$3,$Q$37,$Q$38,$Q$40,$Q$41,$Q$42,$P281,AD$2,AD$4,AD$3)</f>
        <v>-363137.41999999993</v>
      </c>
      <c r="AE281" s="15">
        <f ca="1">_xll.DBRW($B$3,$Q$37,$Q$38,$Q$40,$Q$41,$Q$42,$P281,AE$2,AE$4,AE$3)</f>
        <v>-463765.96999999991</v>
      </c>
      <c r="AF281" s="15">
        <f ca="1">_xll.DBRW($B$3,$Q$37,$Q$38,$Q$40,$Q$41,$Q$42,$P281,AF$2,AF$4,AF$3)</f>
        <v>-559303.88</v>
      </c>
      <c r="AG281" s="15">
        <f ca="1">_xll.DBRW($B$3,$Q$37,$Q$38,$Q$40,$Q$41,$Q$42,$P281,AG$2,AG$4,AG$3)</f>
        <v>-1120155.2600000002</v>
      </c>
      <c r="AH281" s="15">
        <f t="shared" ca="1" si="357"/>
        <v>-2379242.02</v>
      </c>
      <c r="AI281" s="15">
        <f t="shared" ca="1" si="358"/>
        <v>-260023.39000000025</v>
      </c>
      <c r="AJ281" s="15">
        <f t="shared" ca="1" si="359"/>
        <v>-204473.44000000024</v>
      </c>
      <c r="AK281" s="15">
        <f t="shared" ca="1" si="360"/>
        <v>-492693.29999999993</v>
      </c>
      <c r="AL281" s="15">
        <f t="shared" ca="1" si="361"/>
        <v>-1209907.0999999996</v>
      </c>
      <c r="AM281" s="20"/>
      <c r="AN281" s="16">
        <f ca="1">_xll.DBRW($B$3,$Q$37,$Q$38,$Q$40,$Q$41,$Q$42,$P281,AN$2,AN$4,AN$3)</f>
        <v>0.45741845410054727</v>
      </c>
      <c r="AO281" s="16">
        <f ca="1">_xll.DBRW($B$3,$Q$37,$Q$38,$Q$40,$Q$41,$Q$42,$P281,AO$2,AO$4,AO$3)</f>
        <v>0.48467186372208976</v>
      </c>
      <c r="AP281" s="17">
        <f t="shared" ca="1" si="362"/>
        <v>2.7253409621542488</v>
      </c>
      <c r="AQ281" s="14">
        <f t="shared" ca="1" si="363"/>
        <v>305616.7973058857</v>
      </c>
      <c r="AR281" s="18">
        <f ca="1">_xll.DBRW($B$3,$Q$37,$Q$38,$Q$40,$Q$41,$Q$42,$P281,AR$2,AR$4,AR$3)</f>
        <v>51864.926491405458</v>
      </c>
      <c r="AS281" s="19">
        <f ca="1">_xll.DBRW($B$3,$Q$37,$Q$38,$Q$40,$Q$41,$Q$42,$P281,AS$2,AS$4,AS$3)</f>
        <v>1.1852146568749642E-4</v>
      </c>
      <c r="AT281" s="18">
        <f ca="1">_xll.DBRW($B$3,$Q$37,$Q$38,$Q$40,$Q$41,$Q$42,$P281,AT$2,AT$4,AT$3)</f>
        <v>13.438695029528501</v>
      </c>
      <c r="AU281" s="15">
        <f ca="1">_xll.DBRW($B$3,$Q$37,$Q$38,$Q$40,$Q$41,$Q$42,$P281,AU$2,AU$4,AU$3)</f>
        <v>98.9</v>
      </c>
      <c r="AV281" s="15">
        <f ca="1">_xll.DBRW($B$3,$Q$37,$Q$38,$Q$40,$Q$41,$Q$42,$P281,AV$2,AV$4,AV$3)</f>
        <v>834448</v>
      </c>
      <c r="AW281" s="18">
        <f ca="1">_xll.DBRW($B$3,$Q$37,$Q$38,$Q$40,$Q$41,$Q$42,$P281,AW$2,AW$4,AW$3)</f>
        <v>27531.843495713219</v>
      </c>
      <c r="AX281" s="19">
        <f ca="1">_xll.DBRW($B$3,$Q$37,$Q$38,$Q$40,$Q$41,$Q$42,$P281,AX$2,AX$4,AX$3)</f>
        <v>8.4025395659523952E-5</v>
      </c>
      <c r="AY281" s="18">
        <f ca="1">_xll.DBRW($B$3,$Q$37,$Q$38,$Q$40,$Q$41,$Q$42,$P281,AY$2,AY$4,AY$3)</f>
        <v>4.7730727036589036</v>
      </c>
      <c r="AZ281" s="15">
        <f ca="1">_xll.DBRW($B$3,$Q$37,$Q$38,$Q$40,$Q$41,$Q$42,$P281,AZ$2,AZ$4,AZ$3)</f>
        <v>99.891575020329228</v>
      </c>
      <c r="BA281" s="15">
        <f ca="1">_xll.DBRW($B$3,$Q$37,$Q$38,$Q$40,$Q$41,$Q$42,$P281,BA$2,BA$4,BA$3)</f>
        <v>1188826</v>
      </c>
      <c r="BB281" s="18">
        <f t="shared" ca="1" si="364"/>
        <v>24333.082995692239</v>
      </c>
      <c r="BC281" s="18">
        <f t="shared" ca="1" si="365"/>
        <v>3.4496070027972465E-5</v>
      </c>
      <c r="BD281" s="18">
        <f t="shared" ca="1" si="366"/>
        <v>8.6656223258695988</v>
      </c>
      <c r="BE281" s="15">
        <f t="shared" ca="1" si="367"/>
        <v>-2406541.9082739628</v>
      </c>
      <c r="BF281" s="15">
        <f t="shared" ca="1" si="368"/>
        <v>-2105858.1454521618</v>
      </c>
      <c r="BG281" s="15">
        <f t="shared" ca="1" si="369"/>
        <v>3307597.9731853134</v>
      </c>
      <c r="BH281" s="15">
        <f t="shared" ca="1" si="370"/>
        <v>1510418.8778466969</v>
      </c>
      <c r="BI281" s="15">
        <f t="shared" ca="1" si="371"/>
        <v>0</v>
      </c>
      <c r="BJ281" s="15">
        <f t="shared" ca="1" si="372"/>
        <v>305616.7973058857</v>
      </c>
      <c r="BK281" s="15">
        <f t="shared" ca="1" si="373"/>
        <v>-2684858.8173058857</v>
      </c>
      <c r="BL281" s="15">
        <f t="shared" ca="1" si="374"/>
        <v>-2379242.02</v>
      </c>
      <c r="BM281" s="16">
        <f ca="1">_xll.DBRW($B$3,$Q$37,$Q$38,$Q$40,$Q$41,$Q$42,$P281,BM$2,BM$4,BM$3)</f>
        <v>5.5570429913327016E-2</v>
      </c>
      <c r="BN281" s="16">
        <f ca="1">_xll.DBRW($B$3,$Q$37,$Q$38,$Q$40,$Q$41,$Q$42,$P281,BN$2,BN$4,BN$3)</f>
        <v>6.3996269615185869E-2</v>
      </c>
      <c r="BO281" s="17">
        <f t="shared" ca="1" si="375"/>
        <v>0.84258397018588527</v>
      </c>
      <c r="BP281" s="14">
        <f t="shared" ca="1" si="376"/>
        <v>94486.458026867011</v>
      </c>
      <c r="BQ281" s="15">
        <f ca="1">_xll.DBRW($B$3,$Q$37,$Q$38,$Q$40,$Q$41,$Q$42,$P281,BQ$2,BQ$4,BQ$3)</f>
        <v>0.74679406026498973</v>
      </c>
      <c r="BR281" s="15">
        <f ca="1">_xll.DBRW($B$3,$Q$37,$Q$38,$Q$40,$Q$41,$Q$42,$P281,BR$2,BR$4,BR$3)</f>
        <v>1</v>
      </c>
      <c r="BS281" s="15">
        <f ca="1">_xll.DBRW($B$3,$Q$37,$Q$38,$Q$40,$Q$41,$Q$42,$P281,BS$2,BS$4,BS$3)</f>
        <v>13.438695029528501</v>
      </c>
      <c r="BT281" s="15">
        <f ca="1">_xll.DBRW($B$3,$Q$37,$Q$38,$Q$40,$Q$41,$Q$42,$P281,BT$2,BT$4,BT$3)</f>
        <v>834448</v>
      </c>
      <c r="BU281" s="15">
        <f ca="1">_xll.DBRW($B$3,$Q$37,$Q$38,$Q$40,$Q$41,$Q$42,$P281,BU$2,BU$4,BU$3)</f>
        <v>834448</v>
      </c>
      <c r="BV281" s="15">
        <f ca="1">_xll.DBRW($B$3,$Q$37,$Q$38,$Q$40,$Q$41,$Q$42,$P281,BV$2,BV$4,BV$3)</f>
        <v>0.30545884763623937</v>
      </c>
      <c r="BW281" s="15">
        <f ca="1">_xll.DBRW($B$3,$Q$37,$Q$38,$Q$40,$Q$41,$Q$42,$P281,BW$2,BW$4,BW$3)</f>
        <v>1</v>
      </c>
      <c r="BX281" s="15">
        <f ca="1">_xll.DBRW($B$3,$Q$37,$Q$38,$Q$40,$Q$41,$Q$42,$P281,BX$2,BX$4,BX$3)</f>
        <v>4.7730727036589036</v>
      </c>
      <c r="BY281" s="15">
        <f ca="1">_xll.DBRW($B$3,$Q$37,$Q$38,$Q$40,$Q$41,$Q$42,$P281,BY$2,BY$4,BY$3)</f>
        <v>1188826</v>
      </c>
      <c r="BZ281" s="15">
        <f ca="1">_xll.DBRW($B$3,$Q$37,$Q$38,$Q$40,$Q$41,$Q$42,$P281,BZ$2,BZ$4,BZ$3)</f>
        <v>1188826</v>
      </c>
      <c r="CA281" s="15">
        <f t="shared" ca="1" si="377"/>
        <v>0.44133521262875036</v>
      </c>
      <c r="CB281" s="15">
        <f t="shared" ca="1" si="378"/>
        <v>0</v>
      </c>
      <c r="CC281" s="15">
        <f t="shared" ca="1" si="379"/>
        <v>8.6656223258695988</v>
      </c>
      <c r="CD281" s="15">
        <f t="shared" ca="1" si="380"/>
        <v>-368271.2855076355</v>
      </c>
      <c r="CE281" s="15">
        <f t="shared" ca="1" si="381"/>
        <v>0</v>
      </c>
      <c r="CF281" s="15">
        <f t="shared" ca="1" si="382"/>
        <v>401830.40212442761</v>
      </c>
      <c r="CG281" s="15">
        <f t="shared" ca="1" si="383"/>
        <v>60927.341410074907</v>
      </c>
      <c r="CH281" s="15">
        <f t="shared" ca="1" si="384"/>
        <v>0</v>
      </c>
      <c r="CI281" s="15">
        <f t="shared" ca="1" si="385"/>
        <v>94486.458026867011</v>
      </c>
      <c r="CJ281" s="15">
        <f t="shared" ca="1" si="386"/>
        <v>-354509.84802686726</v>
      </c>
      <c r="CK281" s="15">
        <f t="shared" ca="1" si="387"/>
        <v>-260023.39000000025</v>
      </c>
      <c r="CL281" s="16">
        <f ca="1">_xll.DBRW($B$3,$Q$37,$Q$38,$Q$40,$Q$41,$Q$42,$P281,CL$2,CL$4,CL$3)</f>
        <v>5.9590318747303757E-2</v>
      </c>
      <c r="CM281" s="16">
        <f ca="1">_xll.DBRW($B$3,$Q$37,$Q$38,$Q$40,$Q$41,$Q$42,$P281,CM$2,CM$4,CM$3)</f>
        <v>8.1730194741341189E-2</v>
      </c>
      <c r="CN281" s="17">
        <f t="shared" ca="1" si="388"/>
        <v>2.213987599403743</v>
      </c>
      <c r="CO281" s="14">
        <f t="shared" ca="1" si="389"/>
        <v>248274.1824971048</v>
      </c>
      <c r="CP281" s="15">
        <f ca="1">_xll.DBRW($B$3,$Q$37,$Q$38,$Q$40,$Q$41,$Q$42,$P281,CP$2,CP$4,CP$3)</f>
        <v>1.8802290187595387</v>
      </c>
      <c r="CQ281" s="15">
        <f ca="1">_xll.DBRW($B$3,$Q$37,$Q$38,$Q$40,$Q$41,$Q$42,$P281,CQ$2,CQ$4,CQ$3)</f>
        <v>0.42591413725001437</v>
      </c>
      <c r="CR281" s="15">
        <f ca="1">_xll.DBRW($B$3,$Q$37,$Q$38,$Q$40,$Q$41,$Q$42,$P281,CR$2,CR$4,CR$3)</f>
        <v>13.438695029528501</v>
      </c>
      <c r="CS281" s="15">
        <f ca="1">_xll.DBRW($B$3,$Q$37,$Q$38,$Q$40,$Q$41,$Q$42,$P281,CS$2,CS$4,CS$3)</f>
        <v>355403.2</v>
      </c>
      <c r="CT281" s="15">
        <f ca="1">_xll.DBRW($B$3,$Q$37,$Q$38,$Q$40,$Q$41,$Q$42,$P281,CT$2,CT$4,CT$3)</f>
        <v>834448</v>
      </c>
      <c r="CU281" s="15">
        <f ca="1">_xll.DBRW($B$3,$Q$37,$Q$38,$Q$40,$Q$41,$Q$42,$P281,CU$2,CU$4,CU$3)</f>
        <v>0.93927745428139597</v>
      </c>
      <c r="CV281" s="15">
        <f ca="1">_xll.DBRW($B$3,$Q$37,$Q$38,$Q$40,$Q$41,$Q$42,$P281,CV$2,CV$4,CV$3)</f>
        <v>0.4153236722615421</v>
      </c>
      <c r="CW281" s="15">
        <f ca="1">_xll.DBRW($B$3,$Q$37,$Q$38,$Q$40,$Q$41,$Q$42,$P281,CW$2,CW$4,CW$3)</f>
        <v>4.7730727036589036</v>
      </c>
      <c r="CX281" s="15">
        <f ca="1">_xll.DBRW($B$3,$Q$37,$Q$38,$Q$40,$Q$41,$Q$42,$P281,CX$2,CX$4,CX$3)</f>
        <v>493747.58</v>
      </c>
      <c r="CY281" s="15">
        <f ca="1">_xll.DBRW($B$3,$Q$37,$Q$38,$Q$40,$Q$41,$Q$42,$P281,CY$2,CY$4,CY$3)</f>
        <v>1188826</v>
      </c>
      <c r="CZ281" s="15">
        <f t="shared" ca="1" si="390"/>
        <v>0.94095156447814277</v>
      </c>
      <c r="DA281" s="15">
        <f t="shared" ca="1" si="391"/>
        <v>1.059046498847227E-2</v>
      </c>
      <c r="DB281" s="15">
        <f t="shared" ca="1" si="392"/>
        <v>8.6656223258695988</v>
      </c>
      <c r="DC281" s="15">
        <f t="shared" ca="1" si="393"/>
        <v>-334417.19706053828</v>
      </c>
      <c r="DD281" s="15">
        <f t="shared" ca="1" si="394"/>
        <v>-17039.640521780286</v>
      </c>
      <c r="DE281" s="15">
        <f t="shared" ca="1" si="395"/>
        <v>430898.26338034676</v>
      </c>
      <c r="DF281" s="15">
        <f t="shared" ca="1" si="396"/>
        <v>168832.75669907662</v>
      </c>
      <c r="DG281" s="15">
        <f t="shared" ca="1" si="397"/>
        <v>0</v>
      </c>
      <c r="DH281" s="15">
        <f t="shared" ca="1" si="398"/>
        <v>248274.1824971048</v>
      </c>
      <c r="DI281" s="15">
        <f t="shared" ca="1" si="399"/>
        <v>-452747.62249710504</v>
      </c>
      <c r="DJ281" s="15">
        <f t="shared" ca="1" si="400"/>
        <v>-204473.44000000024</v>
      </c>
      <c r="DK281" s="16">
        <f ca="1">_xll.DBRW($B$3,$Q$37,$Q$38,$Q$40,$Q$41,$Q$42,$P281,DK$2,DK$4,DK$3)</f>
        <v>9.3811957719561412E-2</v>
      </c>
      <c r="DL281" s="16">
        <f ca="1">_xll.DBRW($B$3,$Q$37,$Q$38,$Q$40,$Q$41,$Q$42,$P281,DL$2,DL$4,DL$3)</f>
        <v>9.8566988500660646E-2</v>
      </c>
      <c r="DM281" s="17">
        <f t="shared" ca="1" si="401"/>
        <v>0.47550307810992343</v>
      </c>
      <c r="DN281" s="14">
        <f t="shared" ca="1" si="402"/>
        <v>53322.402539378265</v>
      </c>
      <c r="DO281" s="15">
        <f ca="1">_xll.DBRW($B$3,$Q$37,$Q$38,$Q$40,$Q$41,$Q$42,$P281,DO$2,DO$4,DO$3)</f>
        <v>0</v>
      </c>
      <c r="DP281" s="15">
        <f ca="1">_xll.DBRW($B$3,$Q$37,$Q$38,$Q$40,$Q$41,$Q$42,$P281,DP$2,DP$4,DP$3)</f>
        <v>0</v>
      </c>
      <c r="DQ281" s="15">
        <f ca="1">_xll.DBRW($B$3,$Q$37,$Q$38,$Q$40,$Q$41,$Q$42,$P281,DQ$2,DQ$4,DQ$3)</f>
        <v>13.438695029528501</v>
      </c>
      <c r="DR281" s="15">
        <f ca="1">_xll.DBRW($B$3,$Q$37,$Q$38,$Q$40,$Q$41,$Q$42,$P281,DR$2,DR$4,DR$3)</f>
        <v>0</v>
      </c>
      <c r="DS281" s="15">
        <f ca="1">_xll.DBRW($B$3,$Q$37,$Q$38,$Q$40,$Q$41,$Q$42,$P281,DS$2,DS$4,DS$3)</f>
        <v>834448</v>
      </c>
      <c r="DT281" s="15">
        <f ca="1">_xll.DBRW($B$3,$Q$37,$Q$38,$Q$40,$Q$41,$Q$42,$P281,DT$2,DT$4,DT$3)</f>
        <v>0</v>
      </c>
      <c r="DU281" s="15">
        <f ca="1">_xll.DBRW($B$3,$Q$37,$Q$38,$Q$40,$Q$41,$Q$42,$P281,DU$2,DU$4,DU$3)</f>
        <v>0</v>
      </c>
      <c r="DV281" s="15">
        <f ca="1">_xll.DBRW($B$3,$Q$37,$Q$38,$Q$40,$Q$41,$Q$42,$P281,DV$2,DV$4,DV$3)</f>
        <v>4.7730727036589036</v>
      </c>
      <c r="DW281" s="15">
        <f ca="1">_xll.DBRW($B$3,$Q$37,$Q$38,$Q$40,$Q$41,$Q$42,$P281,DW$2,DW$4,DW$3)</f>
        <v>0</v>
      </c>
      <c r="DX281" s="15">
        <f ca="1">_xll.DBRW($B$3,$Q$37,$Q$38,$Q$40,$Q$41,$Q$42,$P281,DX$2,DX$4,DX$3)</f>
        <v>1188826</v>
      </c>
      <c r="DY281" s="15">
        <f t="shared" ca="1" si="403"/>
        <v>0</v>
      </c>
      <c r="DZ281" s="15">
        <f t="shared" ca="1" si="404"/>
        <v>0</v>
      </c>
      <c r="EA281" s="15">
        <f t="shared" ca="1" si="405"/>
        <v>8.6656223258695988</v>
      </c>
      <c r="EB281" s="15">
        <f t="shared" ca="1" si="406"/>
        <v>0</v>
      </c>
      <c r="EC281" s="15">
        <f t="shared" ca="1" si="407"/>
        <v>0</v>
      </c>
      <c r="ED281" s="15">
        <f t="shared" ca="1" si="408"/>
        <v>678355.31870684179</v>
      </c>
      <c r="EE281" s="15">
        <f t="shared" ca="1" si="409"/>
        <v>0</v>
      </c>
      <c r="EF281" s="15">
        <f t="shared" ca="1" si="410"/>
        <v>-625032.91616746353</v>
      </c>
      <c r="EG281" s="15">
        <f t="shared" ca="1" si="411"/>
        <v>53322.402539378265</v>
      </c>
      <c r="EH281" s="15">
        <f t="shared" ca="1" si="412"/>
        <v>-546015.7025393782</v>
      </c>
      <c r="EI281" s="15">
        <f t="shared" ca="1" si="413"/>
        <v>-492693.29999999993</v>
      </c>
      <c r="EJ281" s="16">
        <f ca="1">_xll.DBRW($B$3,$Q$37,$Q$38,$Q$40,$Q$41,$Q$42,$P281,EJ$2,EJ$4,EJ$3)</f>
        <v>0.20778355280406882</v>
      </c>
      <c r="EK281" s="16">
        <f ca="1">_xll.DBRW($B$3,$Q$37,$Q$38,$Q$40,$Q$41,$Q$42,$P281,EK$2,EK$4,EK$3)</f>
        <v>0.19740669532164618</v>
      </c>
      <c r="EL281" s="17">
        <f t="shared" ca="1" si="414"/>
        <v>-1.0376857482422648</v>
      </c>
      <c r="EM281" s="14">
        <f t="shared" ca="1" si="415"/>
        <v>-116364.96107888222</v>
      </c>
      <c r="EN281" s="15">
        <f ca="1">_xll.DBRW($B$3,$Q$37,$Q$38,$Q$40,$Q$41,$Q$42,$P281,EN$2,EN$4,EN$3)</f>
        <v>2.7923397982858127</v>
      </c>
      <c r="EO281" s="15">
        <f ca="1">_xll.DBRW($B$3,$Q$37,$Q$38,$Q$40,$Q$41,$Q$42,$P281,EO$2,EO$4,EO$3)</f>
        <v>1</v>
      </c>
      <c r="EP281" s="15">
        <f ca="1">_xll.DBRW($B$3,$Q$37,$Q$38,$Q$40,$Q$41,$Q$42,$P281,EP$2,EP$4,EP$3)</f>
        <v>13.438695029528501</v>
      </c>
      <c r="EQ281" s="15">
        <f ca="1">_xll.DBRW($B$3,$Q$37,$Q$38,$Q$40,$Q$41,$Q$42,$P281,EQ$2,EQ$4,EQ$3)</f>
        <v>834448</v>
      </c>
      <c r="ER281" s="15">
        <f ca="1">_xll.DBRW($B$3,$Q$37,$Q$38,$Q$40,$Q$41,$Q$42,$P281,ER$2,ER$4,ER$3)</f>
        <v>834448</v>
      </c>
      <c r="ES281" s="15">
        <f ca="1">_xll.DBRW($B$3,$Q$37,$Q$38,$Q$40,$Q$41,$Q$42,$P281,ES$2,ES$4,ES$3)</f>
        <v>0.94223650895925914</v>
      </c>
      <c r="ET281" s="15">
        <f ca="1">_xll.DBRW($B$3,$Q$37,$Q$38,$Q$40,$Q$41,$Q$42,$P281,ET$2,ET$4,ET$3)</f>
        <v>1</v>
      </c>
      <c r="EU281" s="15">
        <f ca="1">_xll.DBRW($B$3,$Q$37,$Q$38,$Q$40,$Q$41,$Q$42,$P281,EU$2,EU$4,EU$3)</f>
        <v>4.7730727036589036</v>
      </c>
      <c r="EV281" s="15">
        <f ca="1">_xll.DBRW($B$3,$Q$37,$Q$38,$Q$40,$Q$41,$Q$42,$P281,EV$2,EV$4,EV$3)</f>
        <v>1188826</v>
      </c>
      <c r="EW281" s="15">
        <f ca="1">_xll.DBRW($B$3,$Q$37,$Q$38,$Q$40,$Q$41,$Q$42,$P281,EW$2,EW$4,EW$3)</f>
        <v>1188826</v>
      </c>
      <c r="EX281" s="15">
        <f t="shared" ca="1" si="416"/>
        <v>1.8501032893265537</v>
      </c>
      <c r="EY281" s="15">
        <f t="shared" ca="1" si="417"/>
        <v>0</v>
      </c>
      <c r="EZ281" s="15">
        <f t="shared" ca="1" si="418"/>
        <v>8.6656223258695988</v>
      </c>
      <c r="FA281" s="15">
        <f t="shared" ca="1" si="419"/>
        <v>-1543814.9895719641</v>
      </c>
      <c r="FB281" s="15">
        <f t="shared" ca="1" si="420"/>
        <v>0</v>
      </c>
      <c r="FC281" s="15">
        <f t="shared" ca="1" si="421"/>
        <v>1502485.2013620571</v>
      </c>
      <c r="FD281" s="15">
        <f t="shared" ca="1" si="422"/>
        <v>-75035.172868975205</v>
      </c>
      <c r="FE281" s="15">
        <f t="shared" ca="1" si="423"/>
        <v>0</v>
      </c>
      <c r="FF281" s="15">
        <f t="shared" ca="1" si="424"/>
        <v>-116364.96107888222</v>
      </c>
      <c r="FG281" s="15">
        <f t="shared" ca="1" si="425"/>
        <v>-1093542.1389211174</v>
      </c>
      <c r="FH281" s="15">
        <f t="shared" ca="1" si="426"/>
        <v>-1209907.0999999996</v>
      </c>
      <c r="FI281" s="20"/>
      <c r="FJ281" s="85">
        <f t="shared" ca="1" si="427"/>
        <v>-5131674.1292903535</v>
      </c>
      <c r="FK281" s="21"/>
      <c r="FL281" s="22"/>
      <c r="FM281" s="104">
        <f ca="1">_xll.DBRW($B$3,$Q$37,$Q$38,$Q$40,$Q$41,$Q$42,$P281,FM$2,FM$4,FM$3)</f>
        <v>1410991.199999999</v>
      </c>
      <c r="FN281" s="105">
        <f t="shared" ca="1" si="428"/>
        <v>0.12582528671519172</v>
      </c>
      <c r="FO281" s="104">
        <f ca="1">_xll.DBRW($B$3,$Q$37,$Q$38,$Q$40,$Q$41,$Q$42,$P281,FO$2,FO$4,FO$3)</f>
        <v>417791.19000000018</v>
      </c>
      <c r="FP281" s="105">
        <f t="shared" ca="1" si="429"/>
        <v>7.3627988099076558E-2</v>
      </c>
      <c r="FQ281" s="86">
        <f t="shared" ca="1" si="430"/>
        <v>993200.00999999885</v>
      </c>
      <c r="FR281" s="103">
        <f t="shared" ca="1" si="431"/>
        <v>5.2197298616115164</v>
      </c>
      <c r="FS281" s="23"/>
      <c r="FU281" s="37"/>
      <c r="FV281" s="37"/>
      <c r="FW281" s="37"/>
      <c r="FX281" s="37"/>
      <c r="FY281" s="37"/>
      <c r="FZ281" s="37"/>
      <c r="GA281" s="37"/>
      <c r="GB281" s="37"/>
      <c r="GC281" s="37"/>
      <c r="GD281" s="37"/>
      <c r="GE281" s="37"/>
      <c r="GF281" s="37"/>
      <c r="GG281" s="37"/>
    </row>
    <row r="282" spans="1:189" ht="15" customHeight="1" x14ac:dyDescent="0.25">
      <c r="A282">
        <f t="shared" ca="1" si="353"/>
        <v>1</v>
      </c>
      <c r="C282" s="30"/>
      <c r="D282" s="30"/>
      <c r="E282" s="30">
        <f t="shared" ca="1" si="433"/>
        <v>0</v>
      </c>
      <c r="F282" s="30"/>
      <c r="G282" s="30"/>
      <c r="H282" s="30"/>
      <c r="I282" s="30">
        <f t="shared" ca="1" si="432"/>
        <v>0</v>
      </c>
      <c r="J282" s="30">
        <f t="shared" ca="1" si="354"/>
        <v>0</v>
      </c>
      <c r="K282" s="4"/>
      <c r="L282" s="9"/>
      <c r="M282" s="10"/>
      <c r="N282" s="9"/>
      <c r="O282" s="11"/>
      <c r="P282" s="130" t="s">
        <v>153</v>
      </c>
      <c r="Q282" s="130"/>
      <c r="R282" s="12"/>
      <c r="S282" s="13"/>
      <c r="T282" s="84">
        <f ca="1">_xll.DBRW($B$3,$Q$37,$Q$38,$Q$40,$Q$41,$Q$42,$P282,T$2,T$4,T$3)</f>
        <v>12878287.940000001</v>
      </c>
      <c r="U282" s="84">
        <f ca="1">_xll.DBRW($B$3,$Q$37,$Q$38,$Q$40,$Q$41,$Q$42,$P282,U$2,U$4,U$3)</f>
        <v>7318562.4299999997</v>
      </c>
      <c r="V282" s="85">
        <f t="shared" ca="1" si="355"/>
        <v>5559725.5100000016</v>
      </c>
      <c r="W282" s="106">
        <f t="shared" ca="1" si="356"/>
        <v>0.75967453487993297</v>
      </c>
      <c r="X282" s="15">
        <f ca="1">_xll.DBRW($B$3,$Q$37,$Q$38,$Q$40,$Q$41,$Q$42,$P282,X$2,X$4,X$3)</f>
        <v>-5400597.0800000001</v>
      </c>
      <c r="Y282" s="15">
        <f ca="1">_xll.DBRW($B$3,$Q$37,$Q$38,$Q$40,$Q$41,$Q$42,$P282,Y$2,Y$4,Y$3)</f>
        <v>-1382168.83</v>
      </c>
      <c r="Z282" s="15">
        <f ca="1">_xll.DBRW($B$3,$Q$37,$Q$38,$Q$40,$Q$41,$Q$42,$P282,Z$2,Z$4,Z$3)</f>
        <v>-1760995.3399999999</v>
      </c>
      <c r="AA282" s="15">
        <f ca="1">_xll.DBRW($B$3,$Q$37,$Q$38,$Q$40,$Q$41,$Q$42,$P282,AA$2,AA$4,AA$3)</f>
        <v>-1900861.6399999997</v>
      </c>
      <c r="AB282" s="15">
        <f ca="1">_xll.DBRW($B$3,$Q$37,$Q$38,$Q$40,$Q$41,$Q$42,$P282,AB$2,AB$4,AB$3)</f>
        <v>-2268304.5200000005</v>
      </c>
      <c r="AC282" s="15">
        <f ca="1">_xll.DBRW($B$3,$Q$37,$Q$38,$Q$40,$Q$41,$Q$42,$P282,AC$2,AC$4,AC$3)</f>
        <v>-3133044.97</v>
      </c>
      <c r="AD282" s="15">
        <f ca="1">_xll.DBRW($B$3,$Q$37,$Q$38,$Q$40,$Q$41,$Q$42,$P282,AD$2,AD$4,AD$3)</f>
        <v>-689822.24000000011</v>
      </c>
      <c r="AE282" s="15">
        <f ca="1">_xll.DBRW($B$3,$Q$37,$Q$38,$Q$40,$Q$41,$Q$42,$P282,AE$2,AE$4,AE$3)</f>
        <v>-1171489.9900000002</v>
      </c>
      <c r="AF282" s="15">
        <f ca="1">_xll.DBRW($B$3,$Q$37,$Q$38,$Q$40,$Q$41,$Q$42,$P282,AF$2,AF$4,AF$3)</f>
        <v>-873538.47000000009</v>
      </c>
      <c r="AG282" s="15">
        <f ca="1">_xll.DBRW($B$3,$Q$37,$Q$38,$Q$40,$Q$41,$Q$42,$P282,AG$2,AG$4,AG$3)</f>
        <v>-1182948.8599999999</v>
      </c>
      <c r="AH282" s="15">
        <f t="shared" ca="1" si="357"/>
        <v>-2267552.11</v>
      </c>
      <c r="AI282" s="15">
        <f t="shared" ca="1" si="358"/>
        <v>-692346.59</v>
      </c>
      <c r="AJ282" s="15">
        <f t="shared" ca="1" si="359"/>
        <v>-589505.34999999963</v>
      </c>
      <c r="AK282" s="15">
        <f t="shared" ca="1" si="360"/>
        <v>-1027323.1699999996</v>
      </c>
      <c r="AL282" s="15">
        <f t="shared" ca="1" si="361"/>
        <v>-1085355.6600000006</v>
      </c>
      <c r="AM282" s="20"/>
      <c r="AN282" s="16">
        <f ca="1">_xll.DBRW($B$3,$Q$37,$Q$38,$Q$40,$Q$41,$Q$42,$P282,AN$2,AN$4,AN$3)</f>
        <v>0.41935675806919404</v>
      </c>
      <c r="AO282" s="16">
        <f ca="1">_xll.DBRW($B$3,$Q$37,$Q$38,$Q$40,$Q$41,$Q$42,$P282,AO$2,AO$4,AO$3)</f>
        <v>0.4280956813536399</v>
      </c>
      <c r="AP282" s="17">
        <f t="shared" ca="1" si="362"/>
        <v>0.87389232844458653</v>
      </c>
      <c r="AQ282" s="14">
        <f t="shared" ca="1" si="363"/>
        <v>112542.37034266395</v>
      </c>
      <c r="AR282" s="18">
        <f ca="1">_xll.DBRW($B$3,$Q$37,$Q$38,$Q$40,$Q$41,$Q$42,$P282,AR$2,AR$4,AR$3)</f>
        <v>36323.628463814901</v>
      </c>
      <c r="AS282" s="19">
        <f ca="1">_xll.DBRW($B$3,$Q$37,$Q$38,$Q$40,$Q$41,$Q$42,$P282,AS$2,AS$4,AS$3)</f>
        <v>4.8563747103992992E-5</v>
      </c>
      <c r="AT282" s="18">
        <f ca="1">_xll.DBRW($B$3,$Q$37,$Q$38,$Q$40,$Q$41,$Q$42,$P282,AT$2,AT$4,AT$3)</f>
        <v>4.2064697245800566</v>
      </c>
      <c r="AU282" s="15">
        <f ca="1">_xll.DBRW($B$3,$Q$37,$Q$38,$Q$40,$Q$41,$Q$42,$P282,AU$2,AU$4,AU$3)</f>
        <v>148.68</v>
      </c>
      <c r="AV282" s="15">
        <f ca="1">_xll.DBRW($B$3,$Q$37,$Q$38,$Q$40,$Q$41,$Q$42,$P282,AV$2,AV$4,AV$3)</f>
        <v>3061543</v>
      </c>
      <c r="AW282" s="18">
        <f ca="1">_xll.DBRW($B$3,$Q$37,$Q$38,$Q$40,$Q$41,$Q$42,$P282,AW$2,AW$4,AW$3)</f>
        <v>0</v>
      </c>
      <c r="AX282" s="19">
        <f ca="1">_xll.DBRW($B$3,$Q$37,$Q$38,$Q$40,$Q$41,$Q$42,$P282,AX$2,AX$4,AX$3)</f>
        <v>0</v>
      </c>
      <c r="AY282" s="18">
        <f ca="1">_xll.DBRW($B$3,$Q$37,$Q$38,$Q$40,$Q$41,$Q$42,$P282,AY$2,AY$4,AY$3)</f>
        <v>2.1572064790216148</v>
      </c>
      <c r="AZ282" s="15">
        <f ca="1">_xll.DBRW($B$3,$Q$37,$Q$38,$Q$40,$Q$41,$Q$42,$P282,AZ$2,AZ$4,AZ$3)</f>
        <v>0</v>
      </c>
      <c r="BA282" s="15">
        <f ca="1">_xll.DBRW($B$3,$Q$37,$Q$38,$Q$40,$Q$41,$Q$42,$P282,BA$2,BA$4,BA$3)</f>
        <v>3392611</v>
      </c>
      <c r="BB282" s="18">
        <f t="shared" ca="1" si="364"/>
        <v>36323.628463814901</v>
      </c>
      <c r="BC282" s="18">
        <f t="shared" ca="1" si="365"/>
        <v>4.8563747103992992E-5</v>
      </c>
      <c r="BD282" s="18">
        <f t="shared" ca="1" si="366"/>
        <v>2.0492632455584419</v>
      </c>
      <c r="BE282" s="15">
        <f t="shared" ca="1" si="367"/>
        <v>0</v>
      </c>
      <c r="BF282" s="15">
        <f t="shared" ca="1" si="368"/>
        <v>0</v>
      </c>
      <c r="BG282" s="15">
        <f t="shared" ca="1" si="369"/>
        <v>2631005.5283279414</v>
      </c>
      <c r="BH282" s="15">
        <f t="shared" ca="1" si="370"/>
        <v>0</v>
      </c>
      <c r="BI282" s="15">
        <f t="shared" ca="1" si="371"/>
        <v>-2518463.1579852775</v>
      </c>
      <c r="BJ282" s="15">
        <f t="shared" ca="1" si="372"/>
        <v>112542.37034266395</v>
      </c>
      <c r="BK282" s="15">
        <f t="shared" ca="1" si="373"/>
        <v>-2380094.4803426638</v>
      </c>
      <c r="BL282" s="15">
        <f t="shared" ca="1" si="374"/>
        <v>-2267552.11</v>
      </c>
      <c r="BM282" s="16">
        <f ca="1">_xll.DBRW($B$3,$Q$37,$Q$38,$Q$40,$Q$41,$Q$42,$P282,BM$2,BM$4,BM$3)</f>
        <v>0.10732551069206797</v>
      </c>
      <c r="BN282" s="16">
        <f ca="1">_xll.DBRW($B$3,$Q$37,$Q$38,$Q$40,$Q$41,$Q$42,$P282,BN$2,BN$4,BN$3)</f>
        <v>9.4256521905491233E-2</v>
      </c>
      <c r="BO282" s="17">
        <f t="shared" ca="1" si="375"/>
        <v>-1.3068988786576738</v>
      </c>
      <c r="BP282" s="14">
        <f t="shared" ca="1" si="376"/>
        <v>-168306.20067816641</v>
      </c>
      <c r="BQ282" s="15">
        <f ca="1">_xll.DBRW($B$3,$Q$37,$Q$38,$Q$40,$Q$41,$Q$42,$P282,BQ$2,BQ$4,BQ$3)</f>
        <v>0.4514615114012771</v>
      </c>
      <c r="BR282" s="15">
        <f ca="1">_xll.DBRW($B$3,$Q$37,$Q$38,$Q$40,$Q$41,$Q$42,$P282,BR$2,BR$4,BR$3)</f>
        <v>1</v>
      </c>
      <c r="BS282" s="15">
        <f ca="1">_xll.DBRW($B$3,$Q$37,$Q$38,$Q$40,$Q$41,$Q$42,$P282,BS$2,BS$4,BS$3)</f>
        <v>4.2064697245800566</v>
      </c>
      <c r="BT282" s="15">
        <f ca="1">_xll.DBRW($B$3,$Q$37,$Q$38,$Q$40,$Q$41,$Q$42,$P282,BT$2,BT$4,BT$3)</f>
        <v>3061543</v>
      </c>
      <c r="BU282" s="15">
        <f ca="1">_xll.DBRW($B$3,$Q$37,$Q$38,$Q$40,$Q$41,$Q$42,$P282,BU$2,BU$4,BU$3)</f>
        <v>3061543</v>
      </c>
      <c r="BV282" s="15">
        <f ca="1">_xll.DBRW($B$3,$Q$37,$Q$38,$Q$40,$Q$41,$Q$42,$P282,BV$2,BV$4,BV$3)</f>
        <v>0.20333077974456845</v>
      </c>
      <c r="BW282" s="15">
        <f ca="1">_xll.DBRW($B$3,$Q$37,$Q$38,$Q$40,$Q$41,$Q$42,$P282,BW$2,BW$4,BW$3)</f>
        <v>1</v>
      </c>
      <c r="BX282" s="15">
        <f ca="1">_xll.DBRW($B$3,$Q$37,$Q$38,$Q$40,$Q$41,$Q$42,$P282,BX$2,BX$4,BX$3)</f>
        <v>2.1572064790216148</v>
      </c>
      <c r="BY282" s="15">
        <f ca="1">_xll.DBRW($B$3,$Q$37,$Q$38,$Q$40,$Q$41,$Q$42,$P282,BY$2,BY$4,BY$3)</f>
        <v>3392611</v>
      </c>
      <c r="BZ282" s="15">
        <f ca="1">_xll.DBRW($B$3,$Q$37,$Q$38,$Q$40,$Q$41,$Q$42,$P282,BZ$2,BZ$4,BZ$3)</f>
        <v>3392611</v>
      </c>
      <c r="CA282" s="15">
        <f t="shared" ca="1" si="377"/>
        <v>0.24813073165670865</v>
      </c>
      <c r="CB282" s="15">
        <f t="shared" ca="1" si="378"/>
        <v>0</v>
      </c>
      <c r="CC282" s="15">
        <f t="shared" ca="1" si="379"/>
        <v>2.0492632455584419</v>
      </c>
      <c r="CD282" s="15">
        <f t="shared" ca="1" si="380"/>
        <v>-759662.90458847478</v>
      </c>
      <c r="CE282" s="15">
        <f t="shared" ca="1" si="381"/>
        <v>0</v>
      </c>
      <c r="CF282" s="15">
        <f t="shared" ca="1" si="382"/>
        <v>673350.33125866216</v>
      </c>
      <c r="CG282" s="15">
        <f t="shared" ca="1" si="383"/>
        <v>-81993.627348353795</v>
      </c>
      <c r="CH282" s="15">
        <f t="shared" ca="1" si="384"/>
        <v>0</v>
      </c>
      <c r="CI282" s="15">
        <f t="shared" ca="1" si="385"/>
        <v>-168306.20067816641</v>
      </c>
      <c r="CJ282" s="15">
        <f t="shared" ca="1" si="386"/>
        <v>-524040.38932183356</v>
      </c>
      <c r="CK282" s="15">
        <f t="shared" ca="1" si="387"/>
        <v>-692346.59</v>
      </c>
      <c r="CL282" s="16">
        <f ca="1">_xll.DBRW($B$3,$Q$37,$Q$38,$Q$40,$Q$41,$Q$42,$P282,CL$2,CL$4,CL$3)</f>
        <v>0.13674141688743757</v>
      </c>
      <c r="CM282" s="16">
        <f ca="1">_xll.DBRW($B$3,$Q$37,$Q$38,$Q$40,$Q$41,$Q$42,$P282,CM$2,CM$4,CM$3)</f>
        <v>0.16007105236922878</v>
      </c>
      <c r="CN282" s="17">
        <f t="shared" ca="1" si="388"/>
        <v>2.3329635481791207</v>
      </c>
      <c r="CO282" s="14">
        <f t="shared" ca="1" si="389"/>
        <v>300445.76326974784</v>
      </c>
      <c r="CP282" s="15">
        <f ca="1">_xll.DBRW($B$3,$Q$37,$Q$38,$Q$40,$Q$41,$Q$42,$P282,CP$2,CP$4,CP$3)</f>
        <v>1.8448801977096605</v>
      </c>
      <c r="CQ282" s="15">
        <f ca="1">_xll.DBRW($B$3,$Q$37,$Q$38,$Q$40,$Q$41,$Q$42,$P282,CQ$2,CQ$4,CQ$3)</f>
        <v>0.31178102022411575</v>
      </c>
      <c r="CR282" s="15">
        <f ca="1">_xll.DBRW($B$3,$Q$37,$Q$38,$Q$40,$Q$41,$Q$42,$P282,CR$2,CR$4,CR$3)</f>
        <v>4.2064697245800566</v>
      </c>
      <c r="CS282" s="15">
        <f ca="1">_xll.DBRW($B$3,$Q$37,$Q$38,$Q$40,$Q$41,$Q$42,$P282,CS$2,CS$4,CS$3)</f>
        <v>954531</v>
      </c>
      <c r="CT282" s="15">
        <f ca="1">_xll.DBRW($B$3,$Q$37,$Q$38,$Q$40,$Q$41,$Q$42,$P282,CT$2,CT$4,CT$3)</f>
        <v>3061543</v>
      </c>
      <c r="CU282" s="15">
        <f ca="1">_xll.DBRW($B$3,$Q$37,$Q$38,$Q$40,$Q$41,$Q$42,$P282,CU$2,CU$4,CU$3)</f>
        <v>1.1371889594171021</v>
      </c>
      <c r="CV282" s="15">
        <f ca="1">_xll.DBRW($B$3,$Q$37,$Q$38,$Q$40,$Q$41,$Q$42,$P282,CV$2,CV$4,CV$3)</f>
        <v>0.30364901841089353</v>
      </c>
      <c r="CW282" s="15">
        <f ca="1">_xll.DBRW($B$3,$Q$37,$Q$38,$Q$40,$Q$41,$Q$42,$P282,CW$2,CW$4,CW$3)</f>
        <v>2.1572064790216148</v>
      </c>
      <c r="CX282" s="15">
        <f ca="1">_xll.DBRW($B$3,$Q$37,$Q$38,$Q$40,$Q$41,$Q$42,$P282,CX$2,CX$4,CX$3)</f>
        <v>1030163</v>
      </c>
      <c r="CY282" s="15">
        <f ca="1">_xll.DBRW($B$3,$Q$37,$Q$38,$Q$40,$Q$41,$Q$42,$P282,CY$2,CY$4,CY$3)</f>
        <v>3392611</v>
      </c>
      <c r="CZ282" s="15">
        <f t="shared" ca="1" si="390"/>
        <v>0.70769123829255842</v>
      </c>
      <c r="DA282" s="15">
        <f t="shared" ca="1" si="391"/>
        <v>8.1320018132222116E-3</v>
      </c>
      <c r="DB282" s="15">
        <f t="shared" ca="1" si="392"/>
        <v>2.0492632455584419</v>
      </c>
      <c r="DC282" s="15">
        <f t="shared" ca="1" si="393"/>
        <v>-675513.22537863406</v>
      </c>
      <c r="DD282" s="15">
        <f t="shared" ca="1" si="394"/>
        <v>-47161.085429815808</v>
      </c>
      <c r="DE282" s="15">
        <f t="shared" ca="1" si="395"/>
        <v>857903.00706894114</v>
      </c>
      <c r="DF282" s="15">
        <f t="shared" ca="1" si="396"/>
        <v>165217.06700925657</v>
      </c>
      <c r="DG282" s="15">
        <f t="shared" ca="1" si="397"/>
        <v>0</v>
      </c>
      <c r="DH282" s="15">
        <f t="shared" ca="1" si="398"/>
        <v>300445.76326974784</v>
      </c>
      <c r="DI282" s="15">
        <f t="shared" ca="1" si="399"/>
        <v>-889951.11326974747</v>
      </c>
      <c r="DJ282" s="15">
        <f t="shared" ca="1" si="400"/>
        <v>-589505.34999999963</v>
      </c>
      <c r="DK282" s="16">
        <f ca="1">_xll.DBRW($B$3,$Q$37,$Q$38,$Q$40,$Q$41,$Q$42,$P282,DK$2,DK$4,DK$3)</f>
        <v>0.14760204530727394</v>
      </c>
      <c r="DL282" s="16">
        <f ca="1">_xll.DBRW($B$3,$Q$37,$Q$38,$Q$40,$Q$41,$Q$42,$P282,DL$2,DL$4,DL$3)</f>
        <v>0.11935929745153519</v>
      </c>
      <c r="DM282" s="17">
        <f t="shared" ca="1" si="401"/>
        <v>-2.8242747855738757</v>
      </c>
      <c r="DN282" s="14">
        <f t="shared" ca="1" si="402"/>
        <v>-363718.23910302122</v>
      </c>
      <c r="DO282" s="15">
        <f ca="1">_xll.DBRW($B$3,$Q$37,$Q$38,$Q$40,$Q$41,$Q$42,$P282,DO$2,DO$4,DO$3)</f>
        <v>0.9226807355383172</v>
      </c>
      <c r="DP282" s="15">
        <f ca="1">_xll.DBRW($B$3,$Q$37,$Q$38,$Q$40,$Q$41,$Q$42,$P282,DP$2,DP$4,DP$3)</f>
        <v>0.67291264568225895</v>
      </c>
      <c r="DQ282" s="15">
        <f ca="1">_xll.DBRW($B$3,$Q$37,$Q$38,$Q$40,$Q$41,$Q$42,$P282,DQ$2,DQ$4,DQ$3)</f>
        <v>4.2064697245800566</v>
      </c>
      <c r="DR282" s="15">
        <f ca="1">_xll.DBRW($B$3,$Q$37,$Q$38,$Q$40,$Q$41,$Q$42,$P282,DR$2,DR$4,DR$3)</f>
        <v>2060151</v>
      </c>
      <c r="DS282" s="15">
        <f ca="1">_xll.DBRW($B$3,$Q$37,$Q$38,$Q$40,$Q$41,$Q$42,$P282,DS$2,DS$4,DS$3)</f>
        <v>3061543</v>
      </c>
      <c r="DT282" s="15">
        <f ca="1">_xll.DBRW($B$3,$Q$37,$Q$38,$Q$40,$Q$41,$Q$42,$P282,DT$2,DT$4,DT$3)</f>
        <v>0.38325260740691347</v>
      </c>
      <c r="DU282" s="15">
        <f ca="1">_xll.DBRW($B$3,$Q$37,$Q$38,$Q$40,$Q$41,$Q$42,$P282,DU$2,DU$4,DU$3)</f>
        <v>0.67183535041300046</v>
      </c>
      <c r="DV282" s="15">
        <f ca="1">_xll.DBRW($B$3,$Q$37,$Q$38,$Q$40,$Q$41,$Q$42,$P282,DV$2,DV$4,DV$3)</f>
        <v>2.1572064790216148</v>
      </c>
      <c r="DW282" s="15">
        <f ca="1">_xll.DBRW($B$3,$Q$37,$Q$38,$Q$40,$Q$41,$Q$42,$P282,DW$2,DW$4,DW$3)</f>
        <v>2279276</v>
      </c>
      <c r="DX282" s="15">
        <f ca="1">_xll.DBRW($B$3,$Q$37,$Q$38,$Q$40,$Q$41,$Q$42,$P282,DX$2,DX$4,DX$3)</f>
        <v>3392611</v>
      </c>
      <c r="DY282" s="15">
        <f t="shared" ca="1" si="403"/>
        <v>0.53942812813140373</v>
      </c>
      <c r="DZ282" s="15">
        <f t="shared" ca="1" si="404"/>
        <v>1.0772952692584825E-3</v>
      </c>
      <c r="EA282" s="15">
        <f t="shared" ca="1" si="405"/>
        <v>2.0492632455584419</v>
      </c>
      <c r="EB282" s="15">
        <f t="shared" ca="1" si="406"/>
        <v>-1111303.3975980396</v>
      </c>
      <c r="EC282" s="15">
        <f t="shared" ca="1" si="407"/>
        <v>-3048.0522512369635</v>
      </c>
      <c r="ED282" s="15">
        <f t="shared" ca="1" si="408"/>
        <v>926041.58565121423</v>
      </c>
      <c r="EE282" s="15">
        <f t="shared" ca="1" si="409"/>
        <v>-175408.37490495888</v>
      </c>
      <c r="EF282" s="15">
        <f t="shared" ca="1" si="410"/>
        <v>0</v>
      </c>
      <c r="EG282" s="15">
        <f t="shared" ca="1" si="411"/>
        <v>-363718.23910302122</v>
      </c>
      <c r="EH282" s="15">
        <f t="shared" ca="1" si="412"/>
        <v>-663604.93089697836</v>
      </c>
      <c r="EI282" s="15">
        <f t="shared" ca="1" si="413"/>
        <v>-1027323.1699999996</v>
      </c>
      <c r="EJ282" s="16">
        <f ca="1">_xll.DBRW($B$3,$Q$37,$Q$38,$Q$40,$Q$41,$Q$42,$P282,EJ$2,EJ$4,EJ$3)</f>
        <v>0.17613401180095065</v>
      </c>
      <c r="EK282" s="16">
        <f ca="1">_xll.DBRW($B$3,$Q$37,$Q$38,$Q$40,$Q$41,$Q$42,$P282,EK$2,EK$4,EK$3)</f>
        <v>0.16163677926021325</v>
      </c>
      <c r="EL282" s="17">
        <f t="shared" ca="1" si="414"/>
        <v>-1.4497232540737399</v>
      </c>
      <c r="EM282" s="14">
        <f t="shared" ca="1" si="415"/>
        <v>-186699.53499275376</v>
      </c>
      <c r="EN282" s="15">
        <f ca="1">_xll.DBRW($B$3,$Q$37,$Q$38,$Q$40,$Q$41,$Q$42,$P282,EN$2,EN$4,EN$3)</f>
        <v>0.74090238810952536</v>
      </c>
      <c r="EO282" s="15">
        <f ca="1">_xll.DBRW($B$3,$Q$37,$Q$38,$Q$40,$Q$41,$Q$42,$P282,EO$2,EO$4,EO$3)</f>
        <v>1</v>
      </c>
      <c r="EP282" s="15">
        <f ca="1">_xll.DBRW($B$3,$Q$37,$Q$38,$Q$40,$Q$41,$Q$42,$P282,EP$2,EP$4,EP$3)</f>
        <v>4.2064697245800566</v>
      </c>
      <c r="EQ282" s="15">
        <f ca="1">_xll.DBRW($B$3,$Q$37,$Q$38,$Q$40,$Q$41,$Q$42,$P282,EQ$2,EQ$4,EQ$3)</f>
        <v>3061543</v>
      </c>
      <c r="ER282" s="15">
        <f ca="1">_xll.DBRW($B$3,$Q$37,$Q$38,$Q$40,$Q$41,$Q$42,$P282,ER$2,ER$4,ER$3)</f>
        <v>3061543</v>
      </c>
      <c r="ES282" s="15">
        <f ca="1">_xll.DBRW($B$3,$Q$37,$Q$38,$Q$40,$Q$41,$Q$42,$P282,ES$2,ES$4,ES$3)</f>
        <v>0.34868390746831862</v>
      </c>
      <c r="ET282" s="15">
        <f ca="1">_xll.DBRW($B$3,$Q$37,$Q$38,$Q$40,$Q$41,$Q$42,$P282,ET$2,ET$4,ET$3)</f>
        <v>1</v>
      </c>
      <c r="EU282" s="15">
        <f ca="1">_xll.DBRW($B$3,$Q$37,$Q$38,$Q$40,$Q$41,$Q$42,$P282,EU$2,EU$4,EU$3)</f>
        <v>2.1572064790216148</v>
      </c>
      <c r="EV282" s="15">
        <f ca="1">_xll.DBRW($B$3,$Q$37,$Q$38,$Q$40,$Q$41,$Q$42,$P282,EV$2,EV$4,EV$3)</f>
        <v>3392611</v>
      </c>
      <c r="EW282" s="15">
        <f ca="1">_xll.DBRW($B$3,$Q$37,$Q$38,$Q$40,$Q$41,$Q$42,$P282,EW$2,EW$4,EW$3)</f>
        <v>3392611</v>
      </c>
      <c r="EX282" s="15">
        <f t="shared" ca="1" si="416"/>
        <v>0.39221848064120673</v>
      </c>
      <c r="EY282" s="15">
        <f t="shared" ca="1" si="417"/>
        <v>0</v>
      </c>
      <c r="EZ282" s="15">
        <f t="shared" ca="1" si="418"/>
        <v>2.0492632455584419</v>
      </c>
      <c r="FA282" s="15">
        <f t="shared" ca="1" si="419"/>
        <v>-1200793.743877722</v>
      </c>
      <c r="FB282" s="15">
        <f t="shared" ca="1" si="420"/>
        <v>0</v>
      </c>
      <c r="FC282" s="15">
        <f t="shared" ca="1" si="421"/>
        <v>1105048.5054980735</v>
      </c>
      <c r="FD282" s="15">
        <f t="shared" ca="1" si="422"/>
        <v>-90954.29661310534</v>
      </c>
      <c r="FE282" s="15">
        <f t="shared" ca="1" si="423"/>
        <v>0</v>
      </c>
      <c r="FF282" s="15">
        <f t="shared" ca="1" si="424"/>
        <v>-186699.53499275376</v>
      </c>
      <c r="FG282" s="15">
        <f t="shared" ca="1" si="425"/>
        <v>-898656.12500724685</v>
      </c>
      <c r="FH282" s="15">
        <f t="shared" ca="1" si="426"/>
        <v>-1085355.6600000006</v>
      </c>
      <c r="FI282" s="20"/>
      <c r="FJ282" s="85">
        <f t="shared" ca="1" si="427"/>
        <v>-5356347.0388384694</v>
      </c>
      <c r="FK282" s="21"/>
      <c r="FL282" s="22"/>
      <c r="FM282" s="104">
        <f ca="1">_xll.DBRW($B$3,$Q$37,$Q$38,$Q$40,$Q$41,$Q$42,$P282,FM$2,FM$4,FM$3)</f>
        <v>165360.53000000041</v>
      </c>
      <c r="FN282" s="105">
        <f t="shared" ca="1" si="428"/>
        <v>1.2840257243075774E-2</v>
      </c>
      <c r="FO282" s="104">
        <f ca="1">_xll.DBRW($B$3,$Q$37,$Q$38,$Q$40,$Q$41,$Q$42,$P282,FO$2,FO$4,FO$3)</f>
        <v>267717.90000000002</v>
      </c>
      <c r="FP282" s="105">
        <f t="shared" ca="1" si="429"/>
        <v>3.6580667659891784E-2</v>
      </c>
      <c r="FQ282" s="86">
        <f t="shared" ca="1" si="430"/>
        <v>-102357.36999999962</v>
      </c>
      <c r="FR282" s="103">
        <f t="shared" ca="1" si="431"/>
        <v>-2.3740410416816009</v>
      </c>
      <c r="FS282" s="23"/>
      <c r="FU282" s="37"/>
      <c r="FV282" s="37"/>
      <c r="FW282" s="37"/>
      <c r="FX282" s="37"/>
      <c r="FY282" s="37"/>
      <c r="FZ282" s="37"/>
      <c r="GA282" s="37"/>
      <c r="GB282" s="37"/>
      <c r="GC282" s="37"/>
      <c r="GD282" s="37"/>
      <c r="GE282" s="37"/>
      <c r="GF282" s="37"/>
      <c r="GG282" s="37"/>
    </row>
    <row r="283" spans="1:189" ht="15" customHeight="1" x14ac:dyDescent="0.25">
      <c r="A283">
        <f t="shared" ca="1" si="353"/>
        <v>1</v>
      </c>
      <c r="C283" s="30"/>
      <c r="D283" s="30"/>
      <c r="E283" s="30">
        <f t="shared" ca="1" si="433"/>
        <v>0</v>
      </c>
      <c r="F283" s="30"/>
      <c r="G283" s="30"/>
      <c r="H283" s="30"/>
      <c r="I283" s="30">
        <f t="shared" ca="1" si="432"/>
        <v>0</v>
      </c>
      <c r="J283" s="30">
        <f t="shared" ca="1" si="354"/>
        <v>0</v>
      </c>
      <c r="K283" s="4"/>
      <c r="L283" s="9"/>
      <c r="M283" s="10"/>
      <c r="N283" s="9"/>
      <c r="O283" s="11"/>
      <c r="P283" s="130" t="s">
        <v>196</v>
      </c>
      <c r="Q283" s="130"/>
      <c r="R283" s="12"/>
      <c r="S283" s="13"/>
      <c r="T283" s="84">
        <f ca="1">_xll.DBRW($B$3,$Q$37,$Q$38,$Q$40,$Q$41,$Q$42,$P283,T$2,T$4,T$3)</f>
        <v>11414115.649999999</v>
      </c>
      <c r="U283" s="84">
        <f ca="1">_xll.DBRW($B$3,$Q$37,$Q$38,$Q$40,$Q$41,$Q$42,$P283,U$2,U$4,U$3)</f>
        <v>5851583.2400000002</v>
      </c>
      <c r="V283" s="85">
        <f t="shared" ca="1" si="355"/>
        <v>5562532.4099999983</v>
      </c>
      <c r="W283" s="106">
        <f t="shared" ca="1" si="356"/>
        <v>0.95060297048769282</v>
      </c>
      <c r="X283" s="15">
        <f ca="1">_xll.DBRW($B$3,$Q$37,$Q$38,$Q$40,$Q$41,$Q$42,$P283,X$2,X$4,X$3)</f>
        <v>-4117673.3200000003</v>
      </c>
      <c r="Y283" s="15">
        <f ca="1">_xll.DBRW($B$3,$Q$37,$Q$38,$Q$40,$Q$41,$Q$42,$P283,Y$2,Y$4,Y$3)</f>
        <v>-811960.09000000008</v>
      </c>
      <c r="Z283" s="15">
        <f ca="1">_xll.DBRW($B$3,$Q$37,$Q$38,$Q$40,$Q$41,$Q$42,$P283,Z$2,Z$4,Z$3)</f>
        <v>-942150.75</v>
      </c>
      <c r="AA283" s="15">
        <f ca="1">_xll.DBRW($B$3,$Q$37,$Q$38,$Q$40,$Q$41,$Q$42,$P283,AA$2,AA$4,AA$3)</f>
        <v>-1244343.19</v>
      </c>
      <c r="AB283" s="15">
        <f ca="1">_xll.DBRW($B$3,$Q$37,$Q$38,$Q$40,$Q$41,$Q$42,$P283,AB$2,AB$4,AB$3)</f>
        <v>-1344895.6799999997</v>
      </c>
      <c r="AC283" s="15">
        <f ca="1">_xll.DBRW($B$3,$Q$37,$Q$38,$Q$40,$Q$41,$Q$42,$P283,AC$2,AC$4,AC$3)</f>
        <v>-2286576.7700000005</v>
      </c>
      <c r="AD283" s="15">
        <f ca="1">_xll.DBRW($B$3,$Q$37,$Q$38,$Q$40,$Q$41,$Q$42,$P283,AD$2,AD$4,AD$3)</f>
        <v>-514573.71</v>
      </c>
      <c r="AE283" s="15">
        <f ca="1">_xll.DBRW($B$3,$Q$37,$Q$38,$Q$40,$Q$41,$Q$42,$P283,AE$2,AE$4,AE$3)</f>
        <v>-720240.90999999992</v>
      </c>
      <c r="AF283" s="15">
        <f ca="1">_xll.DBRW($B$3,$Q$37,$Q$38,$Q$40,$Q$41,$Q$42,$P283,AF$2,AF$4,AF$3)</f>
        <v>-476140.46000000008</v>
      </c>
      <c r="AG283" s="15">
        <f ca="1">_xll.DBRW($B$3,$Q$37,$Q$38,$Q$40,$Q$41,$Q$42,$P283,AG$2,AG$4,AG$3)</f>
        <v>-852397.90000000014</v>
      </c>
      <c r="AH283" s="15">
        <f t="shared" ca="1" si="357"/>
        <v>-1831096.5499999998</v>
      </c>
      <c r="AI283" s="15">
        <f t="shared" ca="1" si="358"/>
        <v>-297386.38000000006</v>
      </c>
      <c r="AJ283" s="15">
        <f t="shared" ca="1" si="359"/>
        <v>-221909.84000000008</v>
      </c>
      <c r="AK283" s="15">
        <f t="shared" ca="1" si="360"/>
        <v>-768202.72999999986</v>
      </c>
      <c r="AL283" s="15">
        <f t="shared" ca="1" si="361"/>
        <v>-492497.77999999956</v>
      </c>
      <c r="AM283" s="20"/>
      <c r="AN283" s="16">
        <f ca="1">_xll.DBRW($B$3,$Q$37,$Q$38,$Q$40,$Q$41,$Q$42,$P283,AN$2,AN$4,AN$3)</f>
        <v>0.3607527246318028</v>
      </c>
      <c r="AO283" s="16">
        <f ca="1">_xll.DBRW($B$3,$Q$37,$Q$38,$Q$40,$Q$41,$Q$42,$P283,AO$2,AO$4,AO$3)</f>
        <v>0.39076206835263277</v>
      </c>
      <c r="AP283" s="17">
        <f t="shared" ca="1" si="362"/>
        <v>3.0009343720829973</v>
      </c>
      <c r="AQ283" s="14">
        <f t="shared" ca="1" si="363"/>
        <v>342530.11981015466</v>
      </c>
      <c r="AR283" s="18">
        <f ca="1">_xll.DBRW($B$3,$Q$37,$Q$38,$Q$40,$Q$41,$Q$42,$P283,AR$2,AR$4,AR$3)</f>
        <v>48895.187854113661</v>
      </c>
      <c r="AS283" s="19">
        <f ca="1">_xll.DBRW($B$3,$Q$37,$Q$38,$Q$40,$Q$41,$Q$42,$P283,AS$2,AS$4,AS$3)</f>
        <v>6.3068067294858135E-5</v>
      </c>
      <c r="AT283" s="18">
        <f ca="1">_xll.DBRW($B$3,$Q$37,$Q$38,$Q$40,$Q$41,$Q$42,$P283,AT$2,AT$4,AT$3)</f>
        <v>8.5480296818972921</v>
      </c>
      <c r="AU283" s="15">
        <f ca="1">_xll.DBRW($B$3,$Q$37,$Q$38,$Q$40,$Q$41,$Q$42,$P283,AU$2,AU$4,AU$3)</f>
        <v>84.214285714285708</v>
      </c>
      <c r="AV283" s="15">
        <f ca="1">_xll.DBRW($B$3,$Q$37,$Q$38,$Q$40,$Q$41,$Q$42,$P283,AV$2,AV$4,AV$3)</f>
        <v>1335292</v>
      </c>
      <c r="AW283" s="18">
        <f ca="1">_xll.DBRW($B$3,$Q$37,$Q$38,$Q$40,$Q$41,$Q$42,$P283,AW$2,AW$4,AW$3)</f>
        <v>26158.785039550246</v>
      </c>
      <c r="AX283" s="19">
        <f ca="1">_xll.DBRW($B$3,$Q$37,$Q$38,$Q$40,$Q$41,$Q$42,$P283,AX$2,AX$4,AX$3)</f>
        <v>5.1336349236180086E-5</v>
      </c>
      <c r="AY283" s="18">
        <f ca="1">_xll.DBRW($B$3,$Q$37,$Q$38,$Q$40,$Q$41,$Q$42,$P283,AY$2,AY$4,AY$3)</f>
        <v>3.4366092134937043</v>
      </c>
      <c r="AZ283" s="15">
        <f ca="1">_xll.DBRW($B$3,$Q$37,$Q$38,$Q$40,$Q$41,$Q$42,$P283,AZ$2,AZ$4,AZ$3)</f>
        <v>87.411428571428559</v>
      </c>
      <c r="BA283" s="15">
        <f ca="1">_xll.DBRW($B$3,$Q$37,$Q$38,$Q$40,$Q$41,$Q$42,$P283,BA$2,BA$4,BA$3)</f>
        <v>1702720</v>
      </c>
      <c r="BB283" s="18">
        <f t="shared" ca="1" si="364"/>
        <v>22736.402814563415</v>
      </c>
      <c r="BC283" s="18">
        <f t="shared" ca="1" si="365"/>
        <v>1.1731718058678049E-5</v>
      </c>
      <c r="BD283" s="18">
        <f t="shared" ca="1" si="366"/>
        <v>5.1114204684035878</v>
      </c>
      <c r="BE283" s="15">
        <f t="shared" ca="1" si="367"/>
        <v>-1914729.9227407333</v>
      </c>
      <c r="BF283" s="15">
        <f t="shared" ca="1" si="368"/>
        <v>-940997.61994636396</v>
      </c>
      <c r="BG283" s="15">
        <f t="shared" ca="1" si="369"/>
        <v>2462223.5150423348</v>
      </c>
      <c r="BH283" s="15">
        <f t="shared" ca="1" si="370"/>
        <v>736034.14745491697</v>
      </c>
      <c r="BI283" s="15">
        <f t="shared" ca="1" si="371"/>
        <v>0</v>
      </c>
      <c r="BJ283" s="15">
        <f t="shared" ca="1" si="372"/>
        <v>342530.11981015466</v>
      </c>
      <c r="BK283" s="15">
        <f t="shared" ca="1" si="373"/>
        <v>-2173626.6698101545</v>
      </c>
      <c r="BL283" s="15">
        <f t="shared" ca="1" si="374"/>
        <v>-1831096.5499999998</v>
      </c>
      <c r="BM283" s="16">
        <f ca="1">_xll.DBRW($B$3,$Q$37,$Q$38,$Q$40,$Q$41,$Q$42,$P283,BM$2,BM$4,BM$3)</f>
        <v>7.1136487039186444E-2</v>
      </c>
      <c r="BN283" s="16">
        <f ca="1">_xll.DBRW($B$3,$Q$37,$Q$38,$Q$40,$Q$41,$Q$42,$P283,BN$2,BN$4,BN$3)</f>
        <v>8.7937518598812589E-2</v>
      </c>
      <c r="BO283" s="17">
        <f t="shared" ca="1" si="375"/>
        <v>1.6801031559626145</v>
      </c>
      <c r="BP283" s="14">
        <f t="shared" ca="1" si="376"/>
        <v>191768.91726087255</v>
      </c>
      <c r="BQ283" s="15">
        <f ca="1">_xll.DBRW($B$3,$Q$37,$Q$38,$Q$40,$Q$41,$Q$42,$P283,BQ$2,BQ$4,BQ$3)</f>
        <v>0.6080768026768677</v>
      </c>
      <c r="BR283" s="15">
        <f ca="1">_xll.DBRW($B$3,$Q$37,$Q$38,$Q$40,$Q$41,$Q$42,$P283,BR$2,BR$4,BR$3)</f>
        <v>1</v>
      </c>
      <c r="BS283" s="15">
        <f ca="1">_xll.DBRW($B$3,$Q$37,$Q$38,$Q$40,$Q$41,$Q$42,$P283,BS$2,BS$4,BS$3)</f>
        <v>8.5480296818972921</v>
      </c>
      <c r="BT283" s="15">
        <f ca="1">_xll.DBRW($B$3,$Q$37,$Q$38,$Q$40,$Q$41,$Q$42,$P283,BT$2,BT$4,BT$3)</f>
        <v>1335292</v>
      </c>
      <c r="BU283" s="15">
        <f ca="1">_xll.DBRW($B$3,$Q$37,$Q$38,$Q$40,$Q$41,$Q$42,$P283,BU$2,BU$4,BU$3)</f>
        <v>1335292</v>
      </c>
      <c r="BV283" s="15">
        <f ca="1">_xll.DBRW($B$3,$Q$37,$Q$38,$Q$40,$Q$41,$Q$42,$P283,BV$2,BV$4,BV$3)</f>
        <v>0.3022068866284533</v>
      </c>
      <c r="BW283" s="15">
        <f ca="1">_xll.DBRW($B$3,$Q$37,$Q$38,$Q$40,$Q$41,$Q$42,$P283,BW$2,BW$4,BW$3)</f>
        <v>1</v>
      </c>
      <c r="BX283" s="15">
        <f ca="1">_xll.DBRW($B$3,$Q$37,$Q$38,$Q$40,$Q$41,$Q$42,$P283,BX$2,BX$4,BX$3)</f>
        <v>3.4366092134937043</v>
      </c>
      <c r="BY283" s="15">
        <f ca="1">_xll.DBRW($B$3,$Q$37,$Q$38,$Q$40,$Q$41,$Q$42,$P283,BY$2,BY$4,BY$3)</f>
        <v>1702720</v>
      </c>
      <c r="BZ283" s="15">
        <f ca="1">_xll.DBRW($B$3,$Q$37,$Q$38,$Q$40,$Q$41,$Q$42,$P283,BZ$2,BZ$4,BZ$3)</f>
        <v>1702720</v>
      </c>
      <c r="CA283" s="15">
        <f t="shared" ca="1" si="377"/>
        <v>0.3058699160484144</v>
      </c>
      <c r="CB283" s="15">
        <f t="shared" ca="1" si="378"/>
        <v>0</v>
      </c>
      <c r="CC283" s="15">
        <f t="shared" ca="1" si="379"/>
        <v>5.1114204684035878</v>
      </c>
      <c r="CD283" s="15">
        <f t="shared" ca="1" si="380"/>
        <v>-408425.65194011934</v>
      </c>
      <c r="CE283" s="15">
        <f t="shared" ca="1" si="381"/>
        <v>0</v>
      </c>
      <c r="CF283" s="15">
        <f t="shared" ca="1" si="382"/>
        <v>485523.51571053971</v>
      </c>
      <c r="CG283" s="15">
        <f t="shared" ca="1" si="383"/>
        <v>114671.05349045218</v>
      </c>
      <c r="CH283" s="15">
        <f t="shared" ca="1" si="384"/>
        <v>0</v>
      </c>
      <c r="CI283" s="15">
        <f t="shared" ca="1" si="385"/>
        <v>191768.91726087255</v>
      </c>
      <c r="CJ283" s="15">
        <f t="shared" ca="1" si="386"/>
        <v>-489155.29726087261</v>
      </c>
      <c r="CK283" s="15">
        <f t="shared" ca="1" si="387"/>
        <v>-297386.38000000006</v>
      </c>
      <c r="CL283" s="16">
        <f ca="1">_xll.DBRW($B$3,$Q$37,$Q$38,$Q$40,$Q$41,$Q$42,$P283,CL$2,CL$4,CL$3)</f>
        <v>8.2542597156880934E-2</v>
      </c>
      <c r="CM283" s="16">
        <f ca="1">_xll.DBRW($B$3,$Q$37,$Q$38,$Q$40,$Q$41,$Q$42,$P283,CM$2,CM$4,CM$3)</f>
        <v>0.12308479268937135</v>
      </c>
      <c r="CN283" s="17">
        <f t="shared" ca="1" si="388"/>
        <v>4.0542195532490419</v>
      </c>
      <c r="CO283" s="14">
        <f t="shared" ca="1" si="389"/>
        <v>462753.30851275881</v>
      </c>
      <c r="CP283" s="15">
        <f ca="1">_xll.DBRW($B$3,$Q$37,$Q$38,$Q$40,$Q$41,$Q$42,$P283,CP$2,CP$4,CP$3)</f>
        <v>1.5432574649359048</v>
      </c>
      <c r="CQ283" s="15">
        <f ca="1">_xll.DBRW($B$3,$Q$37,$Q$38,$Q$40,$Q$41,$Q$42,$P283,CQ$2,CQ$4,CQ$3)</f>
        <v>0.457199518906726</v>
      </c>
      <c r="CR283" s="15">
        <f ca="1">_xll.DBRW($B$3,$Q$37,$Q$38,$Q$40,$Q$41,$Q$42,$P283,CR$2,CR$4,CR$3)</f>
        <v>8.5480296818972921</v>
      </c>
      <c r="CS283" s="15">
        <f ca="1">_xll.DBRW($B$3,$Q$37,$Q$38,$Q$40,$Q$41,$Q$42,$P283,CS$2,CS$4,CS$3)</f>
        <v>610494.86</v>
      </c>
      <c r="CT283" s="15">
        <f ca="1">_xll.DBRW($B$3,$Q$37,$Q$38,$Q$40,$Q$41,$Q$42,$P283,CT$2,CT$4,CT$3)</f>
        <v>1335292</v>
      </c>
      <c r="CU283" s="15">
        <f ca="1">_xll.DBRW($B$3,$Q$37,$Q$38,$Q$40,$Q$41,$Q$42,$P283,CU$2,CU$4,CU$3)</f>
        <v>1.0094259075396526</v>
      </c>
      <c r="CV283" s="15">
        <f ca="1">_xll.DBRW($B$3,$Q$37,$Q$38,$Q$40,$Q$41,$Q$42,$P283,CV$2,CV$4,CV$3)</f>
        <v>0.41904445827851899</v>
      </c>
      <c r="CW283" s="15">
        <f ca="1">_xll.DBRW($B$3,$Q$37,$Q$38,$Q$40,$Q$41,$Q$42,$P283,CW$2,CW$4,CW$3)</f>
        <v>3.4366092134937043</v>
      </c>
      <c r="CX283" s="15">
        <f ca="1">_xll.DBRW($B$3,$Q$37,$Q$38,$Q$40,$Q$41,$Q$42,$P283,CX$2,CX$4,CX$3)</f>
        <v>713515.37999999989</v>
      </c>
      <c r="CY283" s="15">
        <f ca="1">_xll.DBRW($B$3,$Q$37,$Q$38,$Q$40,$Q$41,$Q$42,$P283,CY$2,CY$4,CY$3)</f>
        <v>1702720</v>
      </c>
      <c r="CZ283" s="15">
        <f t="shared" ca="1" si="390"/>
        <v>0.53383155739625221</v>
      </c>
      <c r="DA283" s="15">
        <f t="shared" ca="1" si="391"/>
        <v>3.8155060628207005E-2</v>
      </c>
      <c r="DB283" s="15">
        <f t="shared" ca="1" si="392"/>
        <v>5.1114204684035878</v>
      </c>
      <c r="DC283" s="15">
        <f t="shared" ca="1" si="393"/>
        <v>-325901.42189620697</v>
      </c>
      <c r="DD283" s="15">
        <f t="shared" ca="1" si="394"/>
        <v>-85785.215093497056</v>
      </c>
      <c r="DE283" s="15">
        <f t="shared" ca="1" si="395"/>
        <v>563372.94172835734</v>
      </c>
      <c r="DF283" s="15">
        <f t="shared" ca="1" si="396"/>
        <v>311067.00377410551</v>
      </c>
      <c r="DG283" s="15">
        <f t="shared" ca="1" si="397"/>
        <v>0</v>
      </c>
      <c r="DH283" s="15">
        <f t="shared" ca="1" si="398"/>
        <v>462753.30851275881</v>
      </c>
      <c r="DI283" s="15">
        <f t="shared" ca="1" si="399"/>
        <v>-684663.1485127589</v>
      </c>
      <c r="DJ283" s="15">
        <f t="shared" ca="1" si="400"/>
        <v>-221909.84000000008</v>
      </c>
      <c r="DK283" s="16">
        <f ca="1">_xll.DBRW($B$3,$Q$37,$Q$38,$Q$40,$Q$41,$Q$42,$P283,DK$2,DK$4,DK$3)</f>
        <v>0.10901792378457284</v>
      </c>
      <c r="DL283" s="16">
        <f ca="1">_xll.DBRW($B$3,$Q$37,$Q$38,$Q$40,$Q$41,$Q$42,$P283,DL$2,DL$4,DL$3)</f>
        <v>8.136950983542704E-2</v>
      </c>
      <c r="DM283" s="17">
        <f t="shared" ca="1" si="401"/>
        <v>-2.7648413949145798</v>
      </c>
      <c r="DN283" s="14">
        <f t="shared" ca="1" si="402"/>
        <v>-315582.19435462332</v>
      </c>
      <c r="DO283" s="15">
        <f ca="1">_xll.DBRW($B$3,$Q$37,$Q$38,$Q$40,$Q$41,$Q$42,$P283,DO$2,DO$4,DO$3)</f>
        <v>1.0204427450867835</v>
      </c>
      <c r="DP283" s="15">
        <f ca="1">_xll.DBRW($B$3,$Q$37,$Q$38,$Q$40,$Q$41,$Q$42,$P283,DP$2,DP$4,DP$3)</f>
        <v>0.9132197302163122</v>
      </c>
      <c r="DQ283" s="15">
        <f ca="1">_xll.DBRW($B$3,$Q$37,$Q$38,$Q$40,$Q$41,$Q$42,$P283,DQ$2,DQ$4,DQ$3)</f>
        <v>8.5480296818972921</v>
      </c>
      <c r="DR283" s="15">
        <f ca="1">_xll.DBRW($B$3,$Q$37,$Q$38,$Q$40,$Q$41,$Q$42,$P283,DR$2,DR$4,DR$3)</f>
        <v>1219415</v>
      </c>
      <c r="DS283" s="15">
        <f ca="1">_xll.DBRW($B$3,$Q$37,$Q$38,$Q$40,$Q$41,$Q$42,$P283,DS$2,DS$4,DS$3)</f>
        <v>1335292</v>
      </c>
      <c r="DT283" s="15">
        <f ca="1">_xll.DBRW($B$3,$Q$37,$Q$38,$Q$40,$Q$41,$Q$42,$P283,DT$2,DT$4,DT$3)</f>
        <v>0.27962863821090472</v>
      </c>
      <c r="DU283" s="15">
        <f ca="1">_xll.DBRW($B$3,$Q$37,$Q$38,$Q$40,$Q$41,$Q$42,$P283,DU$2,DU$4,DU$3)</f>
        <v>1.000023491824845</v>
      </c>
      <c r="DV283" s="15">
        <f ca="1">_xll.DBRW($B$3,$Q$37,$Q$38,$Q$40,$Q$41,$Q$42,$P283,DV$2,DV$4,DV$3)</f>
        <v>3.4366092134937043</v>
      </c>
      <c r="DW283" s="15">
        <f ca="1">_xll.DBRW($B$3,$Q$37,$Q$38,$Q$40,$Q$41,$Q$42,$P283,DW$2,DW$4,DW$3)</f>
        <v>1702760</v>
      </c>
      <c r="DX283" s="15">
        <f ca="1">_xll.DBRW($B$3,$Q$37,$Q$38,$Q$40,$Q$41,$Q$42,$P283,DX$2,DX$4,DX$3)</f>
        <v>1702720</v>
      </c>
      <c r="DY283" s="15">
        <f t="shared" ca="1" si="403"/>
        <v>0.74081410687587868</v>
      </c>
      <c r="DZ283" s="15">
        <f t="shared" ca="1" si="404"/>
        <v>-8.6803761608532759E-2</v>
      </c>
      <c r="EA283" s="15">
        <f t="shared" ca="1" si="405"/>
        <v>5.1114204684035878</v>
      </c>
      <c r="EB283" s="15">
        <f t="shared" ca="1" si="406"/>
        <v>-903359.83413604961</v>
      </c>
      <c r="EC283" s="15">
        <f t="shared" ca="1" si="407"/>
        <v>108011.13224536116</v>
      </c>
      <c r="ED283" s="15">
        <f t="shared" ca="1" si="408"/>
        <v>744073.3698614029</v>
      </c>
      <c r="EE283" s="15">
        <f t="shared" ca="1" si="409"/>
        <v>-264306.86232533783</v>
      </c>
      <c r="EF283" s="15">
        <f t="shared" ca="1" si="410"/>
        <v>0</v>
      </c>
      <c r="EG283" s="15">
        <f t="shared" ca="1" si="411"/>
        <v>-315582.19435462332</v>
      </c>
      <c r="EH283" s="15">
        <f t="shared" ca="1" si="412"/>
        <v>-452620.53564537654</v>
      </c>
      <c r="EI283" s="15">
        <f t="shared" ca="1" si="413"/>
        <v>-768202.72999999986</v>
      </c>
      <c r="EJ283" s="16">
        <f ca="1">_xll.DBRW($B$3,$Q$37,$Q$38,$Q$40,$Q$41,$Q$42,$P283,EJ$2,EJ$4,EJ$3)</f>
        <v>0.11782740960750647</v>
      </c>
      <c r="EK283" s="16">
        <f ca="1">_xll.DBRW($B$3,$Q$37,$Q$38,$Q$40,$Q$41,$Q$42,$P283,EK$2,EK$4,EK$3)</f>
        <v>0.14566961880901144</v>
      </c>
      <c r="EL283" s="17">
        <f t="shared" ca="1" si="414"/>
        <v>2.784220920150497</v>
      </c>
      <c r="EM283" s="14">
        <f t="shared" ca="1" si="415"/>
        <v>317794.19577747188</v>
      </c>
      <c r="EN283" s="15">
        <f ca="1">_xll.DBRW($B$3,$Q$37,$Q$38,$Q$40,$Q$41,$Q$42,$P283,EN$2,EN$4,EN$3)</f>
        <v>1.0071921946660354</v>
      </c>
      <c r="EO283" s="15">
        <f ca="1">_xll.DBRW($B$3,$Q$37,$Q$38,$Q$40,$Q$41,$Q$42,$P283,EO$2,EO$4,EO$3)</f>
        <v>1</v>
      </c>
      <c r="EP283" s="15">
        <f ca="1">_xll.DBRW($B$3,$Q$37,$Q$38,$Q$40,$Q$41,$Q$42,$P283,EP$2,EP$4,EP$3)</f>
        <v>8.5480296818972921</v>
      </c>
      <c r="EQ283" s="15">
        <f ca="1">_xll.DBRW($B$3,$Q$37,$Q$38,$Q$40,$Q$41,$Q$42,$P283,EQ$2,EQ$4,EQ$3)</f>
        <v>1335292</v>
      </c>
      <c r="ER283" s="15">
        <f ca="1">_xll.DBRW($B$3,$Q$37,$Q$38,$Q$40,$Q$41,$Q$42,$P283,ER$2,ER$4,ER$3)</f>
        <v>1335292</v>
      </c>
      <c r="ES283" s="15">
        <f ca="1">_xll.DBRW($B$3,$Q$37,$Q$38,$Q$40,$Q$41,$Q$42,$P283,ES$2,ES$4,ES$3)</f>
        <v>0.5006095541251645</v>
      </c>
      <c r="ET283" s="15">
        <f ca="1">_xll.DBRW($B$3,$Q$37,$Q$38,$Q$40,$Q$41,$Q$42,$P283,ET$2,ET$4,ET$3)</f>
        <v>1</v>
      </c>
      <c r="EU283" s="15">
        <f ca="1">_xll.DBRW($B$3,$Q$37,$Q$38,$Q$40,$Q$41,$Q$42,$P283,EU$2,EU$4,EU$3)</f>
        <v>3.4366092134937043</v>
      </c>
      <c r="EV283" s="15">
        <f ca="1">_xll.DBRW($B$3,$Q$37,$Q$38,$Q$40,$Q$41,$Q$42,$P283,EV$2,EV$4,EV$3)</f>
        <v>1702720</v>
      </c>
      <c r="EW283" s="15">
        <f ca="1">_xll.DBRW($B$3,$Q$37,$Q$38,$Q$40,$Q$41,$Q$42,$P283,EW$2,EW$4,EW$3)</f>
        <v>1702720</v>
      </c>
      <c r="EX283" s="15">
        <f t="shared" ca="1" si="416"/>
        <v>0.50658264054087088</v>
      </c>
      <c r="EY283" s="15">
        <f t="shared" ca="1" si="417"/>
        <v>0</v>
      </c>
      <c r="EZ283" s="15">
        <f t="shared" ca="1" si="418"/>
        <v>5.1114204684035878</v>
      </c>
      <c r="FA283" s="15">
        <f t="shared" ca="1" si="419"/>
        <v>-676435.7472531005</v>
      </c>
      <c r="FB283" s="15">
        <f t="shared" ca="1" si="420"/>
        <v>0</v>
      </c>
      <c r="FC283" s="15">
        <f t="shared" ca="1" si="421"/>
        <v>804200.21483755053</v>
      </c>
      <c r="FD283" s="15">
        <f t="shared" ca="1" si="422"/>
        <v>190029.72819302185</v>
      </c>
      <c r="FE283" s="15">
        <f t="shared" ca="1" si="423"/>
        <v>0</v>
      </c>
      <c r="FF283" s="15">
        <f t="shared" ca="1" si="424"/>
        <v>317794.19577747188</v>
      </c>
      <c r="FG283" s="15">
        <f t="shared" ca="1" si="425"/>
        <v>-810291.97577747144</v>
      </c>
      <c r="FH283" s="15">
        <f t="shared" ca="1" si="426"/>
        <v>-492497.77999999956</v>
      </c>
      <c r="FI283" s="20"/>
      <c r="FJ283" s="85">
        <f t="shared" ca="1" si="427"/>
        <v>-4610357.6270066332</v>
      </c>
      <c r="FK283" s="21"/>
      <c r="FL283" s="22"/>
      <c r="FM283" s="104">
        <f ca="1">_xll.DBRW($B$3,$Q$37,$Q$38,$Q$40,$Q$41,$Q$42,$P283,FM$2,FM$4,FM$3)</f>
        <v>2953092.6200000015</v>
      </c>
      <c r="FN283" s="105">
        <f t="shared" ca="1" si="428"/>
        <v>0.25872285778005077</v>
      </c>
      <c r="FO283" s="104">
        <f ca="1">_xll.DBRW($B$3,$Q$37,$Q$38,$Q$40,$Q$41,$Q$42,$P283,FO$2,FO$4,FO$3)</f>
        <v>1001653.49</v>
      </c>
      <c r="FP283" s="105">
        <f t="shared" ca="1" si="429"/>
        <v>0.17117649171474486</v>
      </c>
      <c r="FQ283" s="86">
        <f t="shared" ca="1" si="430"/>
        <v>1951439.1300000015</v>
      </c>
      <c r="FR283" s="103">
        <f t="shared" ca="1" si="431"/>
        <v>8.7546366065305907</v>
      </c>
      <c r="FS283" s="23"/>
      <c r="FU283" s="37"/>
      <c r="FV283" s="37"/>
      <c r="FW283" s="37"/>
      <c r="FX283" s="37"/>
      <c r="FY283" s="37"/>
      <c r="FZ283" s="37"/>
      <c r="GA283" s="37"/>
      <c r="GB283" s="37"/>
      <c r="GC283" s="37"/>
      <c r="GD283" s="37"/>
      <c r="GE283" s="37"/>
      <c r="GF283" s="37"/>
      <c r="GG283" s="37"/>
    </row>
    <row r="284" spans="1:189" ht="15" customHeight="1" x14ac:dyDescent="0.25">
      <c r="A284">
        <f t="shared" ca="1" si="353"/>
        <v>1</v>
      </c>
      <c r="C284" s="30"/>
      <c r="D284" s="30"/>
      <c r="E284" s="30">
        <f t="shared" ca="1" si="433"/>
        <v>0</v>
      </c>
      <c r="F284" s="30"/>
      <c r="G284" s="30"/>
      <c r="H284" s="30"/>
      <c r="I284" s="30">
        <f t="shared" ca="1" si="432"/>
        <v>0</v>
      </c>
      <c r="J284" s="30">
        <f t="shared" ca="1" si="354"/>
        <v>0</v>
      </c>
      <c r="K284" s="4"/>
      <c r="L284" s="9"/>
      <c r="M284" s="10"/>
      <c r="N284" s="9"/>
      <c r="O284" s="11"/>
      <c r="P284" s="130" t="s">
        <v>382</v>
      </c>
      <c r="Q284" s="130"/>
      <c r="R284" s="12"/>
      <c r="S284" s="13"/>
      <c r="T284" s="84">
        <f ca="1">_xll.DBRW($B$3,$Q$37,$Q$38,$Q$40,$Q$41,$Q$42,$P284,T$2,T$4,T$3)</f>
        <v>13106142.050000001</v>
      </c>
      <c r="U284" s="84">
        <f ca="1">_xll.DBRW($B$3,$Q$37,$Q$38,$Q$40,$Q$41,$Q$42,$P284,U$2,U$4,U$3)</f>
        <v>7543365.6300000008</v>
      </c>
      <c r="V284" s="85">
        <f t="shared" ca="1" si="355"/>
        <v>5562776.4199999999</v>
      </c>
      <c r="W284" s="106">
        <f t="shared" ca="1" si="356"/>
        <v>0.73743958504103413</v>
      </c>
      <c r="X284" s="15">
        <f ca="1">_xll.DBRW($B$3,$Q$37,$Q$38,$Q$40,$Q$41,$Q$42,$P284,X$2,X$4,X$3)</f>
        <v>-5574826.9000000004</v>
      </c>
      <c r="Y284" s="15">
        <f ca="1">_xll.DBRW($B$3,$Q$37,$Q$38,$Q$40,$Q$41,$Q$42,$P284,Y$2,Y$4,Y$3)</f>
        <v>-1160368.51</v>
      </c>
      <c r="Z284" s="15">
        <f ca="1">_xll.DBRW($B$3,$Q$37,$Q$38,$Q$40,$Q$41,$Q$42,$P284,Z$2,Z$4,Z$3)</f>
        <v>-1378082.24</v>
      </c>
      <c r="AA284" s="15">
        <f ca="1">_xll.DBRW($B$3,$Q$37,$Q$38,$Q$40,$Q$41,$Q$42,$P284,AA$2,AA$4,AA$3)</f>
        <v>-1588504.0899999999</v>
      </c>
      <c r="AB284" s="15">
        <f ca="1">_xll.DBRW($B$3,$Q$37,$Q$38,$Q$40,$Q$41,$Q$42,$P284,AB$2,AB$4,AB$3)</f>
        <v>-2118095.06</v>
      </c>
      <c r="AC284" s="15">
        <f ca="1">_xll.DBRW($B$3,$Q$37,$Q$38,$Q$40,$Q$41,$Q$42,$P284,AC$2,AC$4,AC$3)</f>
        <v>-2978377.8999999994</v>
      </c>
      <c r="AD284" s="15">
        <f ca="1">_xll.DBRW($B$3,$Q$37,$Q$38,$Q$40,$Q$41,$Q$42,$P284,AD$2,AD$4,AD$3)</f>
        <v>-607797.71</v>
      </c>
      <c r="AE284" s="15">
        <f ca="1">_xll.DBRW($B$3,$Q$37,$Q$38,$Q$40,$Q$41,$Q$42,$P284,AE$2,AE$4,AE$3)</f>
        <v>-932215.44000000018</v>
      </c>
      <c r="AF284" s="15">
        <f ca="1">_xll.DBRW($B$3,$Q$37,$Q$38,$Q$40,$Q$41,$Q$42,$P284,AF$2,AF$4,AF$3)</f>
        <v>-888224.25999999989</v>
      </c>
      <c r="AG284" s="15">
        <f ca="1">_xll.DBRW($B$3,$Q$37,$Q$38,$Q$40,$Q$41,$Q$42,$P284,AG$2,AG$4,AG$3)</f>
        <v>-1113888.8999999999</v>
      </c>
      <c r="AH284" s="15">
        <f t="shared" ca="1" si="357"/>
        <v>-2596449.0000000009</v>
      </c>
      <c r="AI284" s="15">
        <f t="shared" ca="1" si="358"/>
        <v>-552570.80000000005</v>
      </c>
      <c r="AJ284" s="15">
        <f t="shared" ca="1" si="359"/>
        <v>-445866.79999999981</v>
      </c>
      <c r="AK284" s="15">
        <f t="shared" ca="1" si="360"/>
        <v>-700279.83</v>
      </c>
      <c r="AL284" s="15">
        <f t="shared" ca="1" si="361"/>
        <v>-1004206.1600000001</v>
      </c>
      <c r="AM284" s="20"/>
      <c r="AN284" s="16">
        <f ca="1">_xll.DBRW($B$3,$Q$37,$Q$38,$Q$40,$Q$41,$Q$42,$P284,AN$2,AN$4,AN$3)</f>
        <v>0.42535987163362082</v>
      </c>
      <c r="AO284" s="16">
        <f ca="1">_xll.DBRW($B$3,$Q$37,$Q$38,$Q$40,$Q$41,$Q$42,$P284,AO$2,AO$4,AO$3)</f>
        <v>0.39483408946200044</v>
      </c>
      <c r="AP284" s="17">
        <f t="shared" ca="1" si="362"/>
        <v>-3.0525782171620386</v>
      </c>
      <c r="AQ284" s="14">
        <f t="shared" ca="1" si="363"/>
        <v>-400075.23732861457</v>
      </c>
      <c r="AR284" s="18">
        <f ca="1">_xll.DBRW($B$3,$Q$37,$Q$38,$Q$40,$Q$41,$Q$42,$P284,AR$2,AR$4,AR$3)</f>
        <v>39738.68728424354</v>
      </c>
      <c r="AS284" s="19">
        <f ca="1">_xll.DBRW($B$3,$Q$37,$Q$38,$Q$40,$Q$41,$Q$42,$P284,AS$2,AS$4,AS$3)</f>
        <v>5.3140297126995306E-5</v>
      </c>
      <c r="AT284" s="18">
        <f ca="1">_xll.DBRW($B$3,$Q$37,$Q$38,$Q$40,$Q$41,$Q$42,$P284,AT$2,AT$4,AT$3)</f>
        <v>4.9645624576931517</v>
      </c>
      <c r="AU284" s="15">
        <f ca="1">_xll.DBRW($B$3,$Q$37,$Q$38,$Q$40,$Q$41,$Q$42,$P284,AU$2,AU$4,AU$3)</f>
        <v>140.28714285714287</v>
      </c>
      <c r="AV284" s="15">
        <f ca="1">_xll.DBRW($B$3,$Q$37,$Q$38,$Q$40,$Q$41,$Q$42,$P284,AV$2,AV$4,AV$3)</f>
        <v>2639939</v>
      </c>
      <c r="AW284" s="18">
        <f ca="1">_xll.DBRW($B$3,$Q$37,$Q$38,$Q$40,$Q$41,$Q$42,$P284,AW$2,AW$4,AW$3)</f>
        <v>21734.696424227677</v>
      </c>
      <c r="AX284" s="19">
        <f ca="1">_xll.DBRW($B$3,$Q$37,$Q$38,$Q$40,$Q$41,$Q$42,$P284,AX$2,AX$4,AX$3)</f>
        <v>4.2875009803578012E-5</v>
      </c>
      <c r="AY284" s="18">
        <f ca="1">_xll.DBRW($B$3,$Q$37,$Q$38,$Q$40,$Q$41,$Q$42,$P284,AY$2,AY$4,AY$3)</f>
        <v>2.3601693651536619</v>
      </c>
      <c r="AZ284" s="15">
        <f ca="1">_xll.DBRW($B$3,$Q$37,$Q$38,$Q$40,$Q$41,$Q$42,$P284,AZ$2,AZ$4,AZ$3)</f>
        <v>137.03333333333333</v>
      </c>
      <c r="BA284" s="15">
        <f ca="1">_xll.DBRW($B$3,$Q$37,$Q$38,$Q$40,$Q$41,$Q$42,$P284,BA$2,BA$4,BA$3)</f>
        <v>3196112</v>
      </c>
      <c r="BB284" s="18">
        <f t="shared" ca="1" si="364"/>
        <v>18003.990860015863</v>
      </c>
      <c r="BC284" s="18">
        <f t="shared" ca="1" si="365"/>
        <v>1.0265287323417294E-5</v>
      </c>
      <c r="BD284" s="18">
        <f t="shared" ca="1" si="366"/>
        <v>2.6043930925394898</v>
      </c>
      <c r="BE284" s="15">
        <f t="shared" ca="1" si="367"/>
        <v>-2525728.4377777399</v>
      </c>
      <c r="BF284" s="15">
        <f t="shared" ca="1" si="368"/>
        <v>-1334744.8821350473</v>
      </c>
      <c r="BG284" s="15">
        <f t="shared" ca="1" si="369"/>
        <v>2924535.8063658639</v>
      </c>
      <c r="BH284" s="15">
        <f t="shared" ca="1" si="370"/>
        <v>535862.27621830883</v>
      </c>
      <c r="BI284" s="15">
        <f t="shared" ca="1" si="371"/>
        <v>0</v>
      </c>
      <c r="BJ284" s="15">
        <f t="shared" ca="1" si="372"/>
        <v>-400075.23732861481</v>
      </c>
      <c r="BK284" s="15">
        <f t="shared" ca="1" si="373"/>
        <v>-2196373.7626713864</v>
      </c>
      <c r="BL284" s="15">
        <f t="shared" ca="1" si="374"/>
        <v>-2596449.0000000009</v>
      </c>
      <c r="BM284" s="16">
        <f ca="1">_xll.DBRW($B$3,$Q$37,$Q$38,$Q$40,$Q$41,$Q$42,$P284,BM$2,BM$4,BM$3)</f>
        <v>8.8536237862613429E-2</v>
      </c>
      <c r="BN284" s="16">
        <f ca="1">_xll.DBRW($B$3,$Q$37,$Q$38,$Q$40,$Q$41,$Q$42,$P284,BN$2,BN$4,BN$3)</f>
        <v>8.0573810128304738E-2</v>
      </c>
      <c r="BO284" s="17">
        <f t="shared" ca="1" si="375"/>
        <v>-0.79624277343086913</v>
      </c>
      <c r="BP284" s="14">
        <f t="shared" ca="1" si="376"/>
        <v>-104356.70894870925</v>
      </c>
      <c r="BQ284" s="15">
        <f ca="1">_xll.DBRW($B$3,$Q$37,$Q$38,$Q$40,$Q$41,$Q$42,$P284,BQ$2,BQ$4,BQ$3)</f>
        <v>0.43954368263812155</v>
      </c>
      <c r="BR284" s="15">
        <f ca="1">_xll.DBRW($B$3,$Q$37,$Q$38,$Q$40,$Q$41,$Q$42,$P284,BR$2,BR$4,BR$3)</f>
        <v>1</v>
      </c>
      <c r="BS284" s="15">
        <f ca="1">_xll.DBRW($B$3,$Q$37,$Q$38,$Q$40,$Q$41,$Q$42,$P284,BS$2,BS$4,BS$3)</f>
        <v>4.9645624576931517</v>
      </c>
      <c r="BT284" s="15">
        <f ca="1">_xll.DBRW($B$3,$Q$37,$Q$38,$Q$40,$Q$41,$Q$42,$P284,BT$2,BT$4,BT$3)</f>
        <v>2639939</v>
      </c>
      <c r="BU284" s="15">
        <f ca="1">_xll.DBRW($B$3,$Q$37,$Q$38,$Q$40,$Q$41,$Q$42,$P284,BU$2,BU$4,BU$3)</f>
        <v>2639939</v>
      </c>
      <c r="BV284" s="15">
        <f ca="1">_xll.DBRW($B$3,$Q$37,$Q$38,$Q$40,$Q$41,$Q$42,$P284,BV$2,BV$4,BV$3)</f>
        <v>0.1901678382985327</v>
      </c>
      <c r="BW284" s="15">
        <f ca="1">_xll.DBRW($B$3,$Q$37,$Q$38,$Q$40,$Q$41,$Q$42,$P284,BW$2,BW$4,BW$3)</f>
        <v>1</v>
      </c>
      <c r="BX284" s="15">
        <f ca="1">_xll.DBRW($B$3,$Q$37,$Q$38,$Q$40,$Q$41,$Q$42,$P284,BX$2,BX$4,BX$3)</f>
        <v>2.3601693651536619</v>
      </c>
      <c r="BY284" s="15">
        <f ca="1">_xll.DBRW($B$3,$Q$37,$Q$38,$Q$40,$Q$41,$Q$42,$P284,BY$2,BY$4,BY$3)</f>
        <v>3196112</v>
      </c>
      <c r="BZ284" s="15">
        <f ca="1">_xll.DBRW($B$3,$Q$37,$Q$38,$Q$40,$Q$41,$Q$42,$P284,BZ$2,BZ$4,BZ$3)</f>
        <v>3196112</v>
      </c>
      <c r="CA284" s="15">
        <f t="shared" ca="1" si="377"/>
        <v>0.24937584433958884</v>
      </c>
      <c r="CB284" s="15">
        <f t="shared" ca="1" si="378"/>
        <v>0</v>
      </c>
      <c r="CC284" s="15">
        <f t="shared" ca="1" si="379"/>
        <v>2.6043930925394898</v>
      </c>
      <c r="CD284" s="15">
        <f t="shared" ca="1" si="380"/>
        <v>-658337.01713000983</v>
      </c>
      <c r="CE284" s="15">
        <f t="shared" ca="1" si="381"/>
        <v>0</v>
      </c>
      <c r="CF284" s="15">
        <f t="shared" ca="1" si="382"/>
        <v>608725.49353494844</v>
      </c>
      <c r="CG284" s="15">
        <f t="shared" ca="1" si="383"/>
        <v>-54745.185353647859</v>
      </c>
      <c r="CH284" s="15">
        <f t="shared" ca="1" si="384"/>
        <v>0</v>
      </c>
      <c r="CI284" s="15">
        <f t="shared" ca="1" si="385"/>
        <v>-104356.70894870925</v>
      </c>
      <c r="CJ284" s="15">
        <f t="shared" ca="1" si="386"/>
        <v>-448214.0910512908</v>
      </c>
      <c r="CK284" s="15">
        <f t="shared" ca="1" si="387"/>
        <v>-552570.80000000005</v>
      </c>
      <c r="CL284" s="16">
        <f ca="1">_xll.DBRW($B$3,$Q$37,$Q$38,$Q$40,$Q$41,$Q$42,$P284,CL$2,CL$4,CL$3)</f>
        <v>0.10514781807969187</v>
      </c>
      <c r="CM284" s="16">
        <f ca="1">_xll.DBRW($B$3,$Q$37,$Q$38,$Q$40,$Q$41,$Q$42,$P284,CM$2,CM$4,CM$3)</f>
        <v>0.12358083721841281</v>
      </c>
      <c r="CN284" s="17">
        <f t="shared" ca="1" si="388"/>
        <v>1.8433019138720947</v>
      </c>
      <c r="CO284" s="14">
        <f t="shared" ca="1" si="389"/>
        <v>241585.76724244538</v>
      </c>
      <c r="CP284" s="15">
        <f ca="1">_xll.DBRW($B$3,$Q$37,$Q$38,$Q$40,$Q$41,$Q$42,$P284,CP$2,CP$4,CP$3)</f>
        <v>1.7618612756656256</v>
      </c>
      <c r="CQ284" s="15">
        <f ca="1">_xll.DBRW($B$3,$Q$37,$Q$38,$Q$40,$Q$41,$Q$42,$P284,CQ$2,CQ$4,CQ$3)</f>
        <v>0.2962849103710351</v>
      </c>
      <c r="CR284" s="15">
        <f ca="1">_xll.DBRW($B$3,$Q$37,$Q$38,$Q$40,$Q$41,$Q$42,$P284,CR$2,CR$4,CR$3)</f>
        <v>4.9645624576931517</v>
      </c>
      <c r="CS284" s="15">
        <f ca="1">_xll.DBRW($B$3,$Q$37,$Q$38,$Q$40,$Q$41,$Q$42,$P284,CS$2,CS$4,CS$3)</f>
        <v>782174.09000000008</v>
      </c>
      <c r="CT284" s="15">
        <f ca="1">_xll.DBRW($B$3,$Q$37,$Q$38,$Q$40,$Q$41,$Q$42,$P284,CT$2,CT$4,CT$3)</f>
        <v>2639939</v>
      </c>
      <c r="CU284" s="15">
        <f ca="1">_xll.DBRW($B$3,$Q$37,$Q$38,$Q$40,$Q$41,$Q$42,$P284,CU$2,CU$4,CU$3)</f>
        <v>0.9869693511707216</v>
      </c>
      <c r="CV284" s="15">
        <f ca="1">_xll.DBRW($B$3,$Q$37,$Q$38,$Q$40,$Q$41,$Q$42,$P284,CV$2,CV$4,CV$3)</f>
        <v>0.29552255678148948</v>
      </c>
      <c r="CW284" s="15">
        <f ca="1">_xll.DBRW($B$3,$Q$37,$Q$38,$Q$40,$Q$41,$Q$42,$P284,CW$2,CW$4,CW$3)</f>
        <v>2.3601693651536619</v>
      </c>
      <c r="CX284" s="15">
        <f ca="1">_xll.DBRW($B$3,$Q$37,$Q$38,$Q$40,$Q$41,$Q$42,$P284,CX$2,CX$4,CX$3)</f>
        <v>944523.19</v>
      </c>
      <c r="CY284" s="15">
        <f ca="1">_xll.DBRW($B$3,$Q$37,$Q$38,$Q$40,$Q$41,$Q$42,$P284,CY$2,CY$4,CY$3)</f>
        <v>3196112</v>
      </c>
      <c r="CZ284" s="15">
        <f t="shared" ca="1" si="390"/>
        <v>0.77489192449490396</v>
      </c>
      <c r="DA284" s="15">
        <f t="shared" ca="1" si="391"/>
        <v>7.6235358954562793E-4</v>
      </c>
      <c r="DB284" s="15">
        <f t="shared" ca="1" si="392"/>
        <v>2.6043930925394898</v>
      </c>
      <c r="DC284" s="15">
        <f t="shared" ca="1" si="393"/>
        <v>-606100.38589015033</v>
      </c>
      <c r="DD284" s="15">
        <f t="shared" ca="1" si="394"/>
        <v>-3555.0110076026681</v>
      </c>
      <c r="DE284" s="15">
        <f t="shared" ca="1" si="395"/>
        <v>722937.39828888257</v>
      </c>
      <c r="DF284" s="15">
        <f t="shared" ca="1" si="396"/>
        <v>128303.76585131581</v>
      </c>
      <c r="DG284" s="15">
        <f t="shared" ca="1" si="397"/>
        <v>0</v>
      </c>
      <c r="DH284" s="15">
        <f t="shared" ca="1" si="398"/>
        <v>241585.76724244538</v>
      </c>
      <c r="DI284" s="15">
        <f t="shared" ca="1" si="399"/>
        <v>-687452.56724244519</v>
      </c>
      <c r="DJ284" s="15">
        <f t="shared" ca="1" si="400"/>
        <v>-445866.79999999981</v>
      </c>
      <c r="DK284" s="16">
        <f ca="1">_xll.DBRW($B$3,$Q$37,$Q$38,$Q$40,$Q$41,$Q$42,$P284,DK$2,DK$4,DK$3)</f>
        <v>0.12120302709522363</v>
      </c>
      <c r="DL284" s="16">
        <f ca="1">_xll.DBRW($B$3,$Q$37,$Q$38,$Q$40,$Q$41,$Q$42,$P284,DL$2,DL$4,DL$3)</f>
        <v>0.11774906634082906</v>
      </c>
      <c r="DM284" s="17">
        <f t="shared" ca="1" si="401"/>
        <v>-0.34539607543945666</v>
      </c>
      <c r="DN284" s="14">
        <f t="shared" ca="1" si="402"/>
        <v>-45268.100282220403</v>
      </c>
      <c r="DO284" s="15">
        <f ca="1">_xll.DBRW($B$3,$Q$37,$Q$38,$Q$40,$Q$41,$Q$42,$P284,DO$2,DO$4,DO$3)</f>
        <v>0.69832971918776965</v>
      </c>
      <c r="DP284" s="15">
        <f ca="1">_xll.DBRW($B$3,$Q$37,$Q$38,$Q$40,$Q$41,$Q$42,$P284,DP$2,DP$4,DP$3)</f>
        <v>0.86165600796078989</v>
      </c>
      <c r="DQ284" s="15">
        <f ca="1">_xll.DBRW($B$3,$Q$37,$Q$38,$Q$40,$Q$41,$Q$42,$P284,DQ$2,DQ$4,DQ$3)</f>
        <v>4.9645624576931517</v>
      </c>
      <c r="DR284" s="15">
        <f ca="1">_xll.DBRW($B$3,$Q$37,$Q$38,$Q$40,$Q$41,$Q$42,$P284,DR$2,DR$4,DR$3)</f>
        <v>2274719.2999999998</v>
      </c>
      <c r="DS284" s="15">
        <f ca="1">_xll.DBRW($B$3,$Q$37,$Q$38,$Q$40,$Q$41,$Q$42,$P284,DS$2,DS$4,DS$3)</f>
        <v>2639939</v>
      </c>
      <c r="DT284" s="15">
        <f ca="1">_xll.DBRW($B$3,$Q$37,$Q$38,$Q$40,$Q$41,$Q$42,$P284,DT$2,DT$4,DT$3)</f>
        <v>0</v>
      </c>
      <c r="DU284" s="15">
        <f ca="1">_xll.DBRW($B$3,$Q$37,$Q$38,$Q$40,$Q$41,$Q$42,$P284,DU$2,DU$4,DU$3)</f>
        <v>0</v>
      </c>
      <c r="DV284" s="15">
        <f ca="1">_xll.DBRW($B$3,$Q$37,$Q$38,$Q$40,$Q$41,$Q$42,$P284,DV$2,DV$4,DV$3)</f>
        <v>2.3601693651536619</v>
      </c>
      <c r="DW284" s="15">
        <f ca="1">_xll.DBRW($B$3,$Q$37,$Q$38,$Q$40,$Q$41,$Q$42,$P284,DW$2,DW$4,DW$3)</f>
        <v>0</v>
      </c>
      <c r="DX284" s="15">
        <f ca="1">_xll.DBRW($B$3,$Q$37,$Q$38,$Q$40,$Q$41,$Q$42,$P284,DX$2,DX$4,DX$3)</f>
        <v>3196112</v>
      </c>
      <c r="DY284" s="15">
        <f t="shared" ca="1" si="403"/>
        <v>0.69832971918776965</v>
      </c>
      <c r="DZ284" s="15">
        <f t="shared" ca="1" si="404"/>
        <v>0.86165600796078989</v>
      </c>
      <c r="EA284" s="15">
        <f t="shared" ca="1" si="405"/>
        <v>2.6043930925394898</v>
      </c>
      <c r="EB284" s="15">
        <f t="shared" ca="1" si="406"/>
        <v>0</v>
      </c>
      <c r="EC284" s="15">
        <f t="shared" ca="1" si="407"/>
        <v>0</v>
      </c>
      <c r="ED284" s="15">
        <f t="shared" ca="1" si="408"/>
        <v>833324.00684290705</v>
      </c>
      <c r="EE284" s="15">
        <f t="shared" ca="1" si="409"/>
        <v>0</v>
      </c>
      <c r="EF284" s="15">
        <f t="shared" ca="1" si="410"/>
        <v>-878592.10712512757</v>
      </c>
      <c r="EG284" s="15">
        <f t="shared" ca="1" si="411"/>
        <v>-45268.100282220519</v>
      </c>
      <c r="EH284" s="15">
        <f t="shared" ca="1" si="412"/>
        <v>-655011.72971777956</v>
      </c>
      <c r="EI284" s="15">
        <f t="shared" ca="1" si="413"/>
        <v>-700279.83000000007</v>
      </c>
      <c r="EJ284" s="16">
        <f ca="1">_xll.DBRW($B$3,$Q$37,$Q$38,$Q$40,$Q$41,$Q$42,$P284,EJ$2,EJ$4,EJ$3)</f>
        <v>0.16161087312494068</v>
      </c>
      <c r="EK284" s="16">
        <f ca="1">_xll.DBRW($B$3,$Q$37,$Q$38,$Q$40,$Q$41,$Q$42,$P284,EK$2,EK$4,EK$3)</f>
        <v>0.14766471024154768</v>
      </c>
      <c r="EL284" s="17">
        <f t="shared" ca="1" si="414"/>
        <v>-1.394616288339301</v>
      </c>
      <c r="EM284" s="14">
        <f t="shared" ca="1" si="415"/>
        <v>-182780.39180218626</v>
      </c>
      <c r="EN284" s="15">
        <f ca="1">_xll.DBRW($B$3,$Q$37,$Q$38,$Q$40,$Q$41,$Q$42,$P284,EN$2,EN$4,EN$3)</f>
        <v>0.80232727347109156</v>
      </c>
      <c r="EO284" s="15">
        <f ca="1">_xll.DBRW($B$3,$Q$37,$Q$38,$Q$40,$Q$41,$Q$42,$P284,EO$2,EO$4,EO$3)</f>
        <v>1</v>
      </c>
      <c r="EP284" s="15">
        <f ca="1">_xll.DBRW($B$3,$Q$37,$Q$38,$Q$40,$Q$41,$Q$42,$P284,EP$2,EP$4,EP$3)</f>
        <v>4.9645624576931517</v>
      </c>
      <c r="EQ284" s="15">
        <f ca="1">_xll.DBRW($B$3,$Q$37,$Q$38,$Q$40,$Q$41,$Q$42,$P284,EQ$2,EQ$4,EQ$3)</f>
        <v>2639939</v>
      </c>
      <c r="ER284" s="15">
        <f ca="1">_xll.DBRW($B$3,$Q$37,$Q$38,$Q$40,$Q$41,$Q$42,$P284,ER$2,ER$4,ER$3)</f>
        <v>2639939</v>
      </c>
      <c r="ES284" s="15">
        <f ca="1">_xll.DBRW($B$3,$Q$37,$Q$38,$Q$40,$Q$41,$Q$42,$P284,ES$2,ES$4,ES$3)</f>
        <v>0.34851372542639303</v>
      </c>
      <c r="ET284" s="15">
        <f ca="1">_xll.DBRW($B$3,$Q$37,$Q$38,$Q$40,$Q$41,$Q$42,$P284,ET$2,ET$4,ET$3)</f>
        <v>1</v>
      </c>
      <c r="EU284" s="15">
        <f ca="1">_xll.DBRW($B$3,$Q$37,$Q$38,$Q$40,$Q$41,$Q$42,$P284,EU$2,EU$4,EU$3)</f>
        <v>2.3601693651536619</v>
      </c>
      <c r="EV284" s="15">
        <f ca="1">_xll.DBRW($B$3,$Q$37,$Q$38,$Q$40,$Q$41,$Q$42,$P284,EV$2,EV$4,EV$3)</f>
        <v>3196112</v>
      </c>
      <c r="EW284" s="15">
        <f ca="1">_xll.DBRW($B$3,$Q$37,$Q$38,$Q$40,$Q$41,$Q$42,$P284,EW$2,EW$4,EW$3)</f>
        <v>3196112</v>
      </c>
      <c r="EX284" s="15">
        <f t="shared" ca="1" si="416"/>
        <v>0.45381354804469853</v>
      </c>
      <c r="EY284" s="15">
        <f t="shared" ca="1" si="417"/>
        <v>0</v>
      </c>
      <c r="EZ284" s="15">
        <f t="shared" ca="1" si="418"/>
        <v>2.6043930925394898</v>
      </c>
      <c r="FA284" s="15">
        <f t="shared" ca="1" si="419"/>
        <v>-1198040.0842115735</v>
      </c>
      <c r="FB284" s="15">
        <f t="shared" ca="1" si="420"/>
        <v>0</v>
      </c>
      <c r="FC284" s="15">
        <f t="shared" ca="1" si="421"/>
        <v>1111145.6831523601</v>
      </c>
      <c r="FD284" s="15">
        <f t="shared" ca="1" si="422"/>
        <v>-95885.990742972936</v>
      </c>
      <c r="FE284" s="15">
        <f t="shared" ca="1" si="423"/>
        <v>0</v>
      </c>
      <c r="FF284" s="15">
        <f t="shared" ca="1" si="424"/>
        <v>-182780.39180218626</v>
      </c>
      <c r="FG284" s="15">
        <f t="shared" ca="1" si="425"/>
        <v>-821425.76819781389</v>
      </c>
      <c r="FH284" s="15">
        <f t="shared" ca="1" si="426"/>
        <v>-1004206.1600000001</v>
      </c>
      <c r="FI284" s="20"/>
      <c r="FJ284" s="85">
        <f t="shared" ca="1" si="427"/>
        <v>-4808477.918880715</v>
      </c>
      <c r="FK284" s="21"/>
      <c r="FL284" s="22"/>
      <c r="FM284" s="104">
        <f ca="1">_xll.DBRW($B$3,$Q$37,$Q$38,$Q$40,$Q$41,$Q$42,$P284,FM$2,FM$4,FM$3)</f>
        <v>1286265.2499999993</v>
      </c>
      <c r="FN284" s="105">
        <f t="shared" ca="1" si="428"/>
        <v>9.8142172203909486E-2</v>
      </c>
      <c r="FO284" s="104">
        <f ca="1">_xll.DBRW($B$3,$Q$37,$Q$38,$Q$40,$Q$41,$Q$42,$P284,FO$2,FO$4,FO$3)</f>
        <v>1022861.4200000007</v>
      </c>
      <c r="FP284" s="105">
        <f t="shared" ca="1" si="429"/>
        <v>0.13559748660890519</v>
      </c>
      <c r="FQ284" s="86">
        <f t="shared" ca="1" si="430"/>
        <v>263403.82999999856</v>
      </c>
      <c r="FR284" s="103">
        <f t="shared" ca="1" si="431"/>
        <v>-3.7455314404995708</v>
      </c>
      <c r="FS284" s="23"/>
      <c r="FU284" s="37"/>
      <c r="FV284" s="37"/>
      <c r="FW284" s="37"/>
      <c r="FX284" s="37"/>
      <c r="FY284" s="37"/>
      <c r="FZ284" s="37"/>
      <c r="GA284" s="37"/>
      <c r="GB284" s="37"/>
      <c r="GC284" s="37"/>
      <c r="GD284" s="37"/>
      <c r="GE284" s="37"/>
      <c r="GF284" s="37"/>
      <c r="GG284" s="37"/>
    </row>
    <row r="285" spans="1:189" ht="15" customHeight="1" x14ac:dyDescent="0.25">
      <c r="A285">
        <f t="shared" ca="1" si="353"/>
        <v>1</v>
      </c>
      <c r="C285" s="30"/>
      <c r="D285" s="30"/>
      <c r="E285" s="30">
        <f t="shared" ca="1" si="433"/>
        <v>0</v>
      </c>
      <c r="F285" s="30"/>
      <c r="G285" s="30"/>
      <c r="H285" s="30"/>
      <c r="I285" s="30">
        <f t="shared" ca="1" si="432"/>
        <v>0</v>
      </c>
      <c r="J285" s="30">
        <f t="shared" ca="1" si="354"/>
        <v>0</v>
      </c>
      <c r="K285" s="4"/>
      <c r="L285" s="9"/>
      <c r="M285" s="10"/>
      <c r="N285" s="9"/>
      <c r="O285" s="11"/>
      <c r="P285" s="130" t="s">
        <v>373</v>
      </c>
      <c r="Q285" s="130"/>
      <c r="R285" s="12"/>
      <c r="S285" s="13"/>
      <c r="T285" s="84">
        <f ca="1">_xll.DBRW($B$3,$Q$37,$Q$38,$Q$40,$Q$41,$Q$42,$P285,T$2,T$4,T$3)</f>
        <v>13846035.119999999</v>
      </c>
      <c r="U285" s="84">
        <f ca="1">_xll.DBRW($B$3,$Q$37,$Q$38,$Q$40,$Q$41,$Q$42,$P285,U$2,U$4,U$3)</f>
        <v>8081118.5199999996</v>
      </c>
      <c r="V285" s="85">
        <f t="shared" ca="1" si="355"/>
        <v>5764916.5999999996</v>
      </c>
      <c r="W285" s="106">
        <f t="shared" ca="1" si="356"/>
        <v>0.71338102339823128</v>
      </c>
      <c r="X285" s="15">
        <f ca="1">_xll.DBRW($B$3,$Q$37,$Q$38,$Q$40,$Q$41,$Q$42,$P285,X$2,X$4,X$3)</f>
        <v>-5172195.0199999996</v>
      </c>
      <c r="Y285" s="15">
        <f ca="1">_xll.DBRW($B$3,$Q$37,$Q$38,$Q$40,$Q$41,$Q$42,$P285,Y$2,Y$4,Y$3)</f>
        <v>-1508896.8800000001</v>
      </c>
      <c r="Z285" s="15">
        <f ca="1">_xll.DBRW($B$3,$Q$37,$Q$38,$Q$40,$Q$41,$Q$42,$P285,Z$2,Z$4,Z$3)</f>
        <v>-1591966.3</v>
      </c>
      <c r="AA285" s="15">
        <f ca="1">_xll.DBRW($B$3,$Q$37,$Q$38,$Q$40,$Q$41,$Q$42,$P285,AA$2,AA$4,AA$3)</f>
        <v>-2768887.7699999996</v>
      </c>
      <c r="AB285" s="15">
        <f ca="1">_xll.DBRW($B$3,$Q$37,$Q$38,$Q$40,$Q$41,$Q$42,$P285,AB$2,AB$4,AB$3)</f>
        <v>-1278843.3500000001</v>
      </c>
      <c r="AC285" s="15">
        <f ca="1">_xll.DBRW($B$3,$Q$37,$Q$38,$Q$40,$Q$41,$Q$42,$P285,AC$2,AC$4,AC$3)</f>
        <v>-3068898.79</v>
      </c>
      <c r="AD285" s="15">
        <f ca="1">_xll.DBRW($B$3,$Q$37,$Q$38,$Q$40,$Q$41,$Q$42,$P285,AD$2,AD$4,AD$3)</f>
        <v>-984157.97999999986</v>
      </c>
      <c r="AE285" s="15">
        <f ca="1">_xll.DBRW($B$3,$Q$37,$Q$38,$Q$40,$Q$41,$Q$42,$P285,AE$2,AE$4,AE$3)</f>
        <v>-1130207.8599999999</v>
      </c>
      <c r="AF285" s="15">
        <f ca="1">_xll.DBRW($B$3,$Q$37,$Q$38,$Q$40,$Q$41,$Q$42,$P285,AF$2,AF$4,AF$3)</f>
        <v>-1594418.6099999999</v>
      </c>
      <c r="AG285" s="15">
        <f ca="1">_xll.DBRW($B$3,$Q$37,$Q$38,$Q$40,$Q$41,$Q$42,$P285,AG$2,AG$4,AG$3)</f>
        <v>-611629.10000000009</v>
      </c>
      <c r="AH285" s="15">
        <f t="shared" ca="1" si="357"/>
        <v>-2103296.2299999995</v>
      </c>
      <c r="AI285" s="15">
        <f t="shared" ca="1" si="358"/>
        <v>-524738.90000000026</v>
      </c>
      <c r="AJ285" s="15">
        <f t="shared" ca="1" si="359"/>
        <v>-461758.44000000018</v>
      </c>
      <c r="AK285" s="15">
        <f t="shared" ca="1" si="360"/>
        <v>-1174469.1599999997</v>
      </c>
      <c r="AL285" s="15">
        <f t="shared" ca="1" si="361"/>
        <v>-667214.25</v>
      </c>
      <c r="AM285" s="20"/>
      <c r="AN285" s="16">
        <f ca="1">_xll.DBRW($B$3,$Q$37,$Q$38,$Q$40,$Q$41,$Q$42,$P285,AN$2,AN$4,AN$3)</f>
        <v>0.37355062118317089</v>
      </c>
      <c r="AO285" s="16">
        <f ca="1">_xll.DBRW($B$3,$Q$37,$Q$38,$Q$40,$Q$41,$Q$42,$P285,AO$2,AO$4,AO$3)</f>
        <v>0.37976163601669344</v>
      </c>
      <c r="AP285" s="17">
        <f t="shared" ca="1" si="362"/>
        <v>0.62110148335225435</v>
      </c>
      <c r="AQ285" s="14">
        <f t="shared" ca="1" si="363"/>
        <v>85997.929515794385</v>
      </c>
      <c r="AR285" s="18">
        <f ca="1">_xll.DBRW($B$3,$Q$37,$Q$38,$Q$40,$Q$41,$Q$42,$P285,AR$2,AR$4,AR$3)</f>
        <v>35192.182214057291</v>
      </c>
      <c r="AS285" s="19">
        <f ca="1">_xll.DBRW($B$3,$Q$37,$Q$38,$Q$40,$Q$41,$Q$42,$P285,AS$2,AS$4,AS$3)</f>
        <v>5.3405922072485539E-5</v>
      </c>
      <c r="AT285" s="18">
        <f ca="1">_xll.DBRW($B$3,$Q$37,$Q$38,$Q$40,$Q$41,$Q$42,$P285,AT$2,AT$4,AT$3)</f>
        <v>5.0313688006505952</v>
      </c>
      <c r="AU285" s="15">
        <f ca="1">_xll.DBRW($B$3,$Q$37,$Q$38,$Q$40,$Q$41,$Q$42,$P285,AU$2,AU$4,AU$3)</f>
        <v>146.97</v>
      </c>
      <c r="AV285" s="15">
        <f ca="1">_xll.DBRW($B$3,$Q$37,$Q$38,$Q$40,$Q$41,$Q$42,$P285,AV$2,AV$4,AV$3)</f>
        <v>2751942</v>
      </c>
      <c r="AW285" s="18">
        <f ca="1">_xll.DBRW($B$3,$Q$37,$Q$38,$Q$40,$Q$41,$Q$42,$P285,AW$2,AW$4,AW$3)</f>
        <v>22891.339306859609</v>
      </c>
      <c r="AX285" s="19">
        <f ca="1">_xll.DBRW($B$3,$Q$37,$Q$38,$Q$40,$Q$41,$Q$42,$P285,AX$2,AX$4,AX$3)</f>
        <v>3.6698244084948339E-5</v>
      </c>
      <c r="AY285" s="18">
        <f ca="1">_xll.DBRW($B$3,$Q$37,$Q$38,$Q$40,$Q$41,$Q$42,$P285,AY$2,AY$4,AY$3)</f>
        <v>2.2121032712150486</v>
      </c>
      <c r="AZ285" s="15">
        <f ca="1">_xll.DBRW($B$3,$Q$37,$Q$38,$Q$40,$Q$41,$Q$42,$P285,AZ$2,AZ$4,AZ$3)</f>
        <v>134.06375</v>
      </c>
      <c r="BA285" s="15">
        <f ca="1">_xll.DBRW($B$3,$Q$37,$Q$38,$Q$40,$Q$41,$Q$42,$P285,BA$2,BA$4,BA$3)</f>
        <v>3653138</v>
      </c>
      <c r="BB285" s="18">
        <f t="shared" ca="1" si="364"/>
        <v>12300.842907197683</v>
      </c>
      <c r="BC285" s="18">
        <f t="shared" ca="1" si="365"/>
        <v>1.67076779875372E-5</v>
      </c>
      <c r="BD285" s="18">
        <f t="shared" ca="1" si="366"/>
        <v>2.8192655294355466</v>
      </c>
      <c r="BE285" s="15">
        <f t="shared" ca="1" si="367"/>
        <v>-1807854.8820708434</v>
      </c>
      <c r="BF285" s="15">
        <f t="shared" ca="1" si="368"/>
        <v>-2354754.867368341</v>
      </c>
      <c r="BG285" s="15">
        <f t="shared" ca="1" si="369"/>
        <v>2898175.7667056052</v>
      </c>
      <c r="BH285" s="15">
        <f t="shared" ca="1" si="370"/>
        <v>1350431.9122493735</v>
      </c>
      <c r="BI285" s="15">
        <f t="shared" ca="1" si="371"/>
        <v>0</v>
      </c>
      <c r="BJ285" s="15">
        <f t="shared" ca="1" si="372"/>
        <v>85997.929515794152</v>
      </c>
      <c r="BK285" s="15">
        <f t="shared" ca="1" si="373"/>
        <v>-2189294.1595157939</v>
      </c>
      <c r="BL285" s="15">
        <f t="shared" ca="1" si="374"/>
        <v>-2103296.2299999995</v>
      </c>
      <c r="BM285" s="16">
        <f ca="1">_xll.DBRW($B$3,$Q$37,$Q$38,$Q$40,$Q$41,$Q$42,$P285,BM$2,BM$4,BM$3)</f>
        <v>0.10897682021768555</v>
      </c>
      <c r="BN285" s="16">
        <f ca="1">_xll.DBRW($B$3,$Q$37,$Q$38,$Q$40,$Q$41,$Q$42,$P285,BN$2,BN$4,BN$3)</f>
        <v>0.12178487143386185</v>
      </c>
      <c r="BO285" s="17">
        <f t="shared" ca="1" si="375"/>
        <v>1.2808051216176299</v>
      </c>
      <c r="BP285" s="14">
        <f t="shared" ca="1" si="376"/>
        <v>177340.72695793572</v>
      </c>
      <c r="BQ285" s="15">
        <f ca="1">_xll.DBRW($B$3,$Q$37,$Q$38,$Q$40,$Q$41,$Q$42,$P285,BQ$2,BQ$4,BQ$3)</f>
        <v>0.54830257323737208</v>
      </c>
      <c r="BR285" s="15">
        <f ca="1">_xll.DBRW($B$3,$Q$37,$Q$38,$Q$40,$Q$41,$Q$42,$P285,BR$2,BR$4,BR$3)</f>
        <v>1</v>
      </c>
      <c r="BS285" s="15">
        <f ca="1">_xll.DBRW($B$3,$Q$37,$Q$38,$Q$40,$Q$41,$Q$42,$P285,BS$2,BS$4,BS$3)</f>
        <v>5.0313688006505952</v>
      </c>
      <c r="BT285" s="15">
        <f ca="1">_xll.DBRW($B$3,$Q$37,$Q$38,$Q$40,$Q$41,$Q$42,$P285,BT$2,BT$4,BT$3)</f>
        <v>2751942</v>
      </c>
      <c r="BU285" s="15">
        <f ca="1">_xll.DBRW($B$3,$Q$37,$Q$38,$Q$40,$Q$41,$Q$42,$P285,BU$2,BU$4,BU$3)</f>
        <v>2751942</v>
      </c>
      <c r="BV285" s="15">
        <f ca="1">_xll.DBRW($B$3,$Q$37,$Q$38,$Q$40,$Q$41,$Q$42,$P285,BV$2,BV$4,BV$3)</f>
        <v>0.2694007124833499</v>
      </c>
      <c r="BW285" s="15">
        <f ca="1">_xll.DBRW($B$3,$Q$37,$Q$38,$Q$40,$Q$41,$Q$42,$P285,BW$2,BW$4,BW$3)</f>
        <v>1</v>
      </c>
      <c r="BX285" s="15">
        <f ca="1">_xll.DBRW($B$3,$Q$37,$Q$38,$Q$40,$Q$41,$Q$42,$P285,BX$2,BX$4,BX$3)</f>
        <v>2.2121032712150486</v>
      </c>
      <c r="BY285" s="15">
        <f ca="1">_xll.DBRW($B$3,$Q$37,$Q$38,$Q$40,$Q$41,$Q$42,$P285,BY$2,BY$4,BY$3)</f>
        <v>3653138</v>
      </c>
      <c r="BZ285" s="15">
        <f ca="1">_xll.DBRW($B$3,$Q$37,$Q$38,$Q$40,$Q$41,$Q$42,$P285,BZ$2,BZ$4,BZ$3)</f>
        <v>3653138</v>
      </c>
      <c r="CA285" s="15">
        <f t="shared" ca="1" si="377"/>
        <v>0.27890186075402218</v>
      </c>
      <c r="CB285" s="15">
        <f t="shared" ca="1" si="378"/>
        <v>0</v>
      </c>
      <c r="CC285" s="15">
        <f t="shared" ca="1" si="379"/>
        <v>2.8192655294355466</v>
      </c>
      <c r="CD285" s="15">
        <f t="shared" ca="1" si="380"/>
        <v>-767521.74448714533</v>
      </c>
      <c r="CE285" s="15">
        <f t="shared" ca="1" si="381"/>
        <v>0</v>
      </c>
      <c r="CF285" s="15">
        <f t="shared" ca="1" si="382"/>
        <v>845491.77963395813</v>
      </c>
      <c r="CG285" s="15">
        <f t="shared" ca="1" si="383"/>
        <v>99370.691811122932</v>
      </c>
      <c r="CH285" s="15">
        <f t="shared" ca="1" si="384"/>
        <v>0</v>
      </c>
      <c r="CI285" s="15">
        <f t="shared" ca="1" si="385"/>
        <v>177340.72695793572</v>
      </c>
      <c r="CJ285" s="15">
        <f t="shared" ca="1" si="386"/>
        <v>-702079.62695793598</v>
      </c>
      <c r="CK285" s="15">
        <f t="shared" ca="1" si="387"/>
        <v>-524738.90000000026</v>
      </c>
      <c r="CL285" s="16">
        <f ca="1">_xll.DBRW($B$3,$Q$37,$Q$38,$Q$40,$Q$41,$Q$42,$P285,CL$2,CL$4,CL$3)</f>
        <v>0.11497632977259126</v>
      </c>
      <c r="CM285" s="16">
        <f ca="1">_xll.DBRW($B$3,$Q$37,$Q$38,$Q$40,$Q$41,$Q$42,$P285,CM$2,CM$4,CM$3)</f>
        <v>0.13985784977696378</v>
      </c>
      <c r="CN285" s="17">
        <f t="shared" ca="1" si="388"/>
        <v>2.4881520004372519</v>
      </c>
      <c r="CO285" s="14">
        <f t="shared" ca="1" si="389"/>
        <v>344510.39981952461</v>
      </c>
      <c r="CP285" s="15">
        <f ca="1">_xll.DBRW($B$3,$Q$37,$Q$38,$Q$40,$Q$41,$Q$42,$P285,CP$2,CP$4,CP$3)</f>
        <v>1.8852777400331293</v>
      </c>
      <c r="CQ285" s="15">
        <f ca="1">_xll.DBRW($B$3,$Q$37,$Q$38,$Q$40,$Q$41,$Q$42,$P285,CQ$2,CQ$4,CQ$3)</f>
        <v>0.30684514336914848</v>
      </c>
      <c r="CR285" s="15">
        <f ca="1">_xll.DBRW($B$3,$Q$37,$Q$38,$Q$40,$Q$41,$Q$42,$P285,CR$2,CR$4,CR$3)</f>
        <v>5.0313688006505952</v>
      </c>
      <c r="CS285" s="15">
        <f ca="1">_xll.DBRW($B$3,$Q$37,$Q$38,$Q$40,$Q$41,$Q$42,$P285,CS$2,CS$4,CS$3)</f>
        <v>844420.03753358114</v>
      </c>
      <c r="CT285" s="15">
        <f ca="1">_xll.DBRW($B$3,$Q$37,$Q$38,$Q$40,$Q$41,$Q$42,$P285,CT$2,CT$4,CT$3)</f>
        <v>2751942</v>
      </c>
      <c r="CU285" s="15">
        <f ca="1">_xll.DBRW($B$3,$Q$37,$Q$38,$Q$40,$Q$41,$Q$42,$P285,CU$2,CU$4,CU$3)</f>
        <v>1.0089826326211047</v>
      </c>
      <c r="CV285" s="15">
        <f ca="1">_xll.DBRW($B$3,$Q$37,$Q$38,$Q$40,$Q$41,$Q$42,$P285,CV$2,CV$4,CV$3)</f>
        <v>0.30662570097269798</v>
      </c>
      <c r="CW285" s="15">
        <f ca="1">_xll.DBRW($B$3,$Q$37,$Q$38,$Q$40,$Q$41,$Q$42,$P285,CW$2,CW$4,CW$3)</f>
        <v>2.2121032712150486</v>
      </c>
      <c r="CX285" s="15">
        <f ca="1">_xll.DBRW($B$3,$Q$37,$Q$38,$Q$40,$Q$41,$Q$42,$P285,CX$2,CX$4,CX$3)</f>
        <v>1120146</v>
      </c>
      <c r="CY285" s="15">
        <f ca="1">_xll.DBRW($B$3,$Q$37,$Q$38,$Q$40,$Q$41,$Q$42,$P285,CY$2,CY$4,CY$3)</f>
        <v>3653138</v>
      </c>
      <c r="CZ285" s="15">
        <f t="shared" ca="1" si="390"/>
        <v>0.87629510741202465</v>
      </c>
      <c r="DA285" s="15">
        <f t="shared" ca="1" si="391"/>
        <v>2.1944239645049768E-4</v>
      </c>
      <c r="DB285" s="15">
        <f t="shared" ca="1" si="392"/>
        <v>2.8192655294355466</v>
      </c>
      <c r="DC285" s="15">
        <f t="shared" ca="1" si="393"/>
        <v>-739961.14749135543</v>
      </c>
      <c r="DD285" s="15">
        <f t="shared" ca="1" si="394"/>
        <v>-1139.3203467035455</v>
      </c>
      <c r="DE285" s="15">
        <f t="shared" ca="1" si="395"/>
        <v>892038.70585529192</v>
      </c>
      <c r="DF285" s="15">
        <f t="shared" ca="1" si="396"/>
        <v>193572.16180229164</v>
      </c>
      <c r="DG285" s="15">
        <f t="shared" ca="1" si="397"/>
        <v>0</v>
      </c>
      <c r="DH285" s="15">
        <f t="shared" ca="1" si="398"/>
        <v>344510.39981952461</v>
      </c>
      <c r="DI285" s="15">
        <f t="shared" ca="1" si="399"/>
        <v>-806268.83981952479</v>
      </c>
      <c r="DJ285" s="15">
        <f t="shared" ca="1" si="400"/>
        <v>-461758.44000000018</v>
      </c>
      <c r="DK285" s="16">
        <f ca="1">_xll.DBRW($B$3,$Q$37,$Q$38,$Q$40,$Q$41,$Q$42,$P285,DK$2,DK$4,DK$3)</f>
        <v>0.19997694256895687</v>
      </c>
      <c r="DL285" s="16">
        <f ca="1">_xll.DBRW($B$3,$Q$37,$Q$38,$Q$40,$Q$41,$Q$42,$P285,DL$2,DL$4,DL$3)</f>
        <v>0.19730172327679213</v>
      </c>
      <c r="DM285" s="17">
        <f t="shared" ca="1" si="401"/>
        <v>-0.26752192921647433</v>
      </c>
      <c r="DN285" s="14">
        <f t="shared" ca="1" si="402"/>
        <v>-37041.180273014354</v>
      </c>
      <c r="DO285" s="15">
        <f ca="1">_xll.DBRW($B$3,$Q$37,$Q$38,$Q$40,$Q$41,$Q$42,$P285,DO$2,DO$4,DO$3)</f>
        <v>1.5057130012967275</v>
      </c>
      <c r="DP285" s="15">
        <f ca="1">_xll.DBRW($B$3,$Q$37,$Q$38,$Q$40,$Q$41,$Q$42,$P285,DP$2,DP$4,DP$3)</f>
        <v>0.66822677948881182</v>
      </c>
      <c r="DQ285" s="15">
        <f ca="1">_xll.DBRW($B$3,$Q$37,$Q$38,$Q$40,$Q$41,$Q$42,$P285,DQ$2,DQ$4,DQ$3)</f>
        <v>5.0313688006505952</v>
      </c>
      <c r="DR285" s="15">
        <f ca="1">_xll.DBRW($B$3,$Q$37,$Q$38,$Q$40,$Q$41,$Q$42,$P285,DR$2,DR$4,DR$3)</f>
        <v>1838921.3399999999</v>
      </c>
      <c r="DS285" s="15">
        <f ca="1">_xll.DBRW($B$3,$Q$37,$Q$38,$Q$40,$Q$41,$Q$42,$P285,DS$2,DS$4,DS$3)</f>
        <v>2751942</v>
      </c>
      <c r="DT285" s="15">
        <f ca="1">_xll.DBRW($B$3,$Q$37,$Q$38,$Q$40,$Q$41,$Q$42,$P285,DT$2,DT$4,DT$3)</f>
        <v>0</v>
      </c>
      <c r="DU285" s="15">
        <f ca="1">_xll.DBRW($B$3,$Q$37,$Q$38,$Q$40,$Q$41,$Q$42,$P285,DU$2,DU$4,DU$3)</f>
        <v>0</v>
      </c>
      <c r="DV285" s="15">
        <f ca="1">_xll.DBRW($B$3,$Q$37,$Q$38,$Q$40,$Q$41,$Q$42,$P285,DV$2,DV$4,DV$3)</f>
        <v>2.2121032712150486</v>
      </c>
      <c r="DW285" s="15">
        <f ca="1">_xll.DBRW($B$3,$Q$37,$Q$38,$Q$40,$Q$41,$Q$42,$P285,DW$2,DW$4,DW$3)</f>
        <v>0</v>
      </c>
      <c r="DX285" s="15">
        <f ca="1">_xll.DBRW($B$3,$Q$37,$Q$38,$Q$40,$Q$41,$Q$42,$P285,DX$2,DX$4,DX$3)</f>
        <v>3653138</v>
      </c>
      <c r="DY285" s="15">
        <f t="shared" ca="1" si="403"/>
        <v>1.5057130012967275</v>
      </c>
      <c r="DZ285" s="15">
        <f t="shared" ca="1" si="404"/>
        <v>0.66822677948881182</v>
      </c>
      <c r="EA285" s="15">
        <f t="shared" ca="1" si="405"/>
        <v>2.8192655294355466</v>
      </c>
      <c r="EB285" s="15">
        <f t="shared" ca="1" si="406"/>
        <v>0</v>
      </c>
      <c r="EC285" s="15">
        <f t="shared" ca="1" si="407"/>
        <v>0</v>
      </c>
      <c r="ED285" s="15">
        <f t="shared" ca="1" si="408"/>
        <v>1551512.1538749561</v>
      </c>
      <c r="EE285" s="15">
        <f t="shared" ca="1" si="409"/>
        <v>0</v>
      </c>
      <c r="EF285" s="15">
        <f t="shared" ca="1" si="410"/>
        <v>-1588553.3341479704</v>
      </c>
      <c r="EG285" s="15">
        <f t="shared" ca="1" si="411"/>
        <v>-37041.180273014354</v>
      </c>
      <c r="EH285" s="15">
        <f t="shared" ca="1" si="412"/>
        <v>-1137427.9797269853</v>
      </c>
      <c r="EI285" s="15">
        <f t="shared" ca="1" si="413"/>
        <v>-1174469.1599999997</v>
      </c>
      <c r="EJ285" s="16">
        <f ca="1">_xll.DBRW($B$3,$Q$37,$Q$38,$Q$40,$Q$41,$Q$42,$P285,EJ$2,EJ$4,EJ$3)</f>
        <v>9.2361700581906375E-2</v>
      </c>
      <c r="EK285" s="16">
        <f ca="1">_xll.DBRW($B$3,$Q$37,$Q$38,$Q$40,$Q$41,$Q$42,$P285,EK$2,EK$4,EK$3)</f>
        <v>7.5686193499857266E-2</v>
      </c>
      <c r="EL285" s="17">
        <f t="shared" ca="1" si="414"/>
        <v>-1.667550708204911</v>
      </c>
      <c r="EM285" s="14">
        <f t="shared" ca="1" si="415"/>
        <v>-230889.65670186077</v>
      </c>
      <c r="EN285" s="15">
        <f ca="1">_xll.DBRW($B$3,$Q$37,$Q$38,$Q$40,$Q$41,$Q$42,$P285,EN$2,EN$4,EN$3)</f>
        <v>0.46470577868283564</v>
      </c>
      <c r="EO285" s="15">
        <f ca="1">_xll.DBRW($B$3,$Q$37,$Q$38,$Q$40,$Q$41,$Q$42,$P285,EO$2,EO$4,EO$3)</f>
        <v>1</v>
      </c>
      <c r="EP285" s="15">
        <f ca="1">_xll.DBRW($B$3,$Q$37,$Q$38,$Q$40,$Q$41,$Q$42,$P285,EP$2,EP$4,EP$3)</f>
        <v>5.0313688006505952</v>
      </c>
      <c r="EQ285" s="15">
        <f ca="1">_xll.DBRW($B$3,$Q$37,$Q$38,$Q$40,$Q$41,$Q$42,$P285,EQ$2,EQ$4,EQ$3)</f>
        <v>2751942</v>
      </c>
      <c r="ER285" s="15">
        <f ca="1">_xll.DBRW($B$3,$Q$37,$Q$38,$Q$40,$Q$41,$Q$42,$P285,ER$2,ER$4,ER$3)</f>
        <v>2751942</v>
      </c>
      <c r="ES285" s="15">
        <f ca="1">_xll.DBRW($B$3,$Q$37,$Q$38,$Q$40,$Q$41,$Q$42,$P285,ES$2,ES$4,ES$3)</f>
        <v>0.16742567622684937</v>
      </c>
      <c r="ET285" s="15">
        <f ca="1">_xll.DBRW($B$3,$Q$37,$Q$38,$Q$40,$Q$41,$Q$42,$P285,ET$2,ET$4,ET$3)</f>
        <v>1</v>
      </c>
      <c r="EU285" s="15">
        <f ca="1">_xll.DBRW($B$3,$Q$37,$Q$38,$Q$40,$Q$41,$Q$42,$P285,EU$2,EU$4,EU$3)</f>
        <v>2.2121032712150486</v>
      </c>
      <c r="EV285" s="15">
        <f ca="1">_xll.DBRW($B$3,$Q$37,$Q$38,$Q$40,$Q$41,$Q$42,$P285,EV$2,EV$4,EV$3)</f>
        <v>3653138</v>
      </c>
      <c r="EW285" s="15">
        <f ca="1">_xll.DBRW($B$3,$Q$37,$Q$38,$Q$40,$Q$41,$Q$42,$P285,EW$2,EW$4,EW$3)</f>
        <v>3653138</v>
      </c>
      <c r="EX285" s="15">
        <f t="shared" ca="1" si="416"/>
        <v>0.29728010245598624</v>
      </c>
      <c r="EY285" s="15">
        <f t="shared" ca="1" si="417"/>
        <v>0</v>
      </c>
      <c r="EZ285" s="15">
        <f t="shared" ca="1" si="418"/>
        <v>2.8192655294355466</v>
      </c>
      <c r="FA285" s="15">
        <f t="shared" ca="1" si="419"/>
        <v>-818097.59971293167</v>
      </c>
      <c r="FB285" s="15">
        <f t="shared" ca="1" si="420"/>
        <v>0</v>
      </c>
      <c r="FC285" s="15">
        <f t="shared" ca="1" si="421"/>
        <v>716584.11797137035</v>
      </c>
      <c r="FD285" s="15">
        <f t="shared" ca="1" si="422"/>
        <v>-129376.17496029945</v>
      </c>
      <c r="FE285" s="15">
        <f t="shared" ca="1" si="423"/>
        <v>0</v>
      </c>
      <c r="FF285" s="15">
        <f t="shared" ca="1" si="424"/>
        <v>-230889.65670186077</v>
      </c>
      <c r="FG285" s="15">
        <f t="shared" ca="1" si="425"/>
        <v>-436324.59329813923</v>
      </c>
      <c r="FH285" s="15">
        <f t="shared" ca="1" si="426"/>
        <v>-667214.25</v>
      </c>
      <c r="FI285" s="20"/>
      <c r="FJ285" s="85">
        <f t="shared" ca="1" si="427"/>
        <v>-5271395.1993183792</v>
      </c>
      <c r="FK285" s="21"/>
      <c r="FL285" s="22"/>
      <c r="FM285" s="104">
        <f ca="1">_xll.DBRW($B$3,$Q$37,$Q$38,$Q$40,$Q$41,$Q$42,$P285,FM$2,FM$4,FM$3)</f>
        <v>1525245.7999999993</v>
      </c>
      <c r="FN285" s="105">
        <f t="shared" ca="1" si="428"/>
        <v>0.11015758567568905</v>
      </c>
      <c r="FO285" s="104">
        <f ca="1">_xll.DBRW($B$3,$Q$37,$Q$38,$Q$40,$Q$41,$Q$42,$P285,FO$2,FO$4,FO$3)</f>
        <v>691806.17999999993</v>
      </c>
      <c r="FP285" s="105">
        <f t="shared" ca="1" si="429"/>
        <v>8.5607725995831579E-2</v>
      </c>
      <c r="FQ285" s="86">
        <f t="shared" ca="1" si="430"/>
        <v>833439.61999999941</v>
      </c>
      <c r="FR285" s="103">
        <f t="shared" ca="1" si="431"/>
        <v>2.4549859679857469</v>
      </c>
      <c r="FS285" s="23"/>
      <c r="FU285" s="37"/>
      <c r="FV285" s="37"/>
      <c r="FW285" s="37"/>
      <c r="FX285" s="37"/>
      <c r="FY285" s="37"/>
      <c r="FZ285" s="37"/>
      <c r="GA285" s="37"/>
      <c r="GB285" s="37"/>
      <c r="GC285" s="37"/>
      <c r="GD285" s="37"/>
      <c r="GE285" s="37"/>
      <c r="GF285" s="37"/>
      <c r="GG285" s="37"/>
    </row>
    <row r="286" spans="1:189" ht="15" customHeight="1" x14ac:dyDescent="0.25">
      <c r="A286">
        <f t="shared" ca="1" si="353"/>
        <v>1</v>
      </c>
      <c r="C286" s="30"/>
      <c r="D286" s="30"/>
      <c r="E286" s="30">
        <f t="shared" ca="1" si="433"/>
        <v>0</v>
      </c>
      <c r="F286" s="30"/>
      <c r="G286" s="30"/>
      <c r="H286" s="30"/>
      <c r="I286" s="30">
        <f t="shared" ca="1" si="432"/>
        <v>0</v>
      </c>
      <c r="J286" s="30">
        <f t="shared" ca="1" si="354"/>
        <v>0</v>
      </c>
      <c r="K286" s="4"/>
      <c r="L286" s="9"/>
      <c r="M286" s="10"/>
      <c r="N286" s="9"/>
      <c r="O286" s="11"/>
      <c r="P286" s="130" t="s">
        <v>155</v>
      </c>
      <c r="Q286" s="130"/>
      <c r="R286" s="12"/>
      <c r="S286" s="13"/>
      <c r="T286" s="84">
        <f ca="1">_xll.DBRW($B$3,$Q$37,$Q$38,$Q$40,$Q$41,$Q$42,$P286,T$2,T$4,T$3)</f>
        <v>14019199.400000002</v>
      </c>
      <c r="U286" s="84">
        <f ca="1">_xll.DBRW($B$3,$Q$37,$Q$38,$Q$40,$Q$41,$Q$42,$P286,U$2,U$4,U$3)</f>
        <v>8243259.8300000001</v>
      </c>
      <c r="V286" s="85">
        <f t="shared" ca="1" si="355"/>
        <v>5775939.5700000022</v>
      </c>
      <c r="W286" s="106">
        <f t="shared" ca="1" si="356"/>
        <v>0.70068634121896922</v>
      </c>
      <c r="X286" s="15">
        <f ca="1">_xll.DBRW($B$3,$Q$37,$Q$38,$Q$40,$Q$41,$Q$42,$P286,X$2,X$4,X$3)</f>
        <v>-5640507.2800000003</v>
      </c>
      <c r="Y286" s="15">
        <f ca="1">_xll.DBRW($B$3,$Q$37,$Q$38,$Q$40,$Q$41,$Q$42,$P286,Y$2,Y$4,Y$3)</f>
        <v>-1324676.78</v>
      </c>
      <c r="Z286" s="15">
        <f ca="1">_xll.DBRW($B$3,$Q$37,$Q$38,$Q$40,$Q$41,$Q$42,$P286,Z$2,Z$4,Z$3)</f>
        <v>-1467568.9600000002</v>
      </c>
      <c r="AA286" s="15">
        <f ca="1">_xll.DBRW($B$3,$Q$37,$Q$38,$Q$40,$Q$41,$Q$42,$P286,AA$2,AA$4,AA$3)</f>
        <v>-2325143.7000000002</v>
      </c>
      <c r="AB286" s="15">
        <f ca="1">_xll.DBRW($B$3,$Q$37,$Q$38,$Q$40,$Q$41,$Q$42,$P286,AB$2,AB$4,AB$3)</f>
        <v>-1925629.71</v>
      </c>
      <c r="AC286" s="15">
        <f ca="1">_xll.DBRW($B$3,$Q$37,$Q$38,$Q$40,$Q$41,$Q$42,$P286,AC$2,AC$4,AC$3)</f>
        <v>-3091757.7799999993</v>
      </c>
      <c r="AD286" s="15">
        <f ca="1">_xll.DBRW($B$3,$Q$37,$Q$38,$Q$40,$Q$41,$Q$42,$P286,AD$2,AD$4,AD$3)</f>
        <v>-688573.77</v>
      </c>
      <c r="AE286" s="15">
        <f ca="1">_xll.DBRW($B$3,$Q$37,$Q$38,$Q$40,$Q$41,$Q$42,$P286,AE$2,AE$4,AE$3)</f>
        <v>-1014878.9500000002</v>
      </c>
      <c r="AF286" s="15">
        <f ca="1">_xll.DBRW($B$3,$Q$37,$Q$38,$Q$40,$Q$41,$Q$42,$P286,AF$2,AF$4,AF$3)</f>
        <v>-1137043.31</v>
      </c>
      <c r="AG286" s="15">
        <f ca="1">_xll.DBRW($B$3,$Q$37,$Q$38,$Q$40,$Q$41,$Q$42,$P286,AG$2,AG$4,AG$3)</f>
        <v>-949605.09</v>
      </c>
      <c r="AH286" s="15">
        <f t="shared" ca="1" si="357"/>
        <v>-2548749.5000000009</v>
      </c>
      <c r="AI286" s="15">
        <f t="shared" ca="1" si="358"/>
        <v>-636103.01</v>
      </c>
      <c r="AJ286" s="15">
        <f t="shared" ca="1" si="359"/>
        <v>-452690.01</v>
      </c>
      <c r="AK286" s="15">
        <f t="shared" ca="1" si="360"/>
        <v>-1188100.3900000001</v>
      </c>
      <c r="AL286" s="15">
        <f t="shared" ca="1" si="361"/>
        <v>-976024.62</v>
      </c>
      <c r="AM286" s="20"/>
      <c r="AN286" s="16">
        <f ca="1">_xll.DBRW($B$3,$Q$37,$Q$38,$Q$40,$Q$41,$Q$42,$P286,AN$2,AN$4,AN$3)</f>
        <v>0.4023416116044401</v>
      </c>
      <c r="AO286" s="16">
        <f ca="1">_xll.DBRW($B$3,$Q$37,$Q$38,$Q$40,$Q$41,$Q$42,$P286,AO$2,AO$4,AO$3)</f>
        <v>0.37506494320948747</v>
      </c>
      <c r="AP286" s="17">
        <f t="shared" ca="1" si="362"/>
        <v>-2.7276668394952628</v>
      </c>
      <c r="AQ286" s="14">
        <f t="shared" ca="1" si="363"/>
        <v>-382397.05319651868</v>
      </c>
      <c r="AR286" s="18">
        <f ca="1">_xll.DBRW($B$3,$Q$37,$Q$38,$Q$40,$Q$41,$Q$42,$P286,AR$2,AR$4,AR$3)</f>
        <v>72334.597963528184</v>
      </c>
      <c r="AS286" s="19">
        <f ca="1">_xll.DBRW($B$3,$Q$37,$Q$38,$Q$40,$Q$41,$Q$42,$P286,AS$2,AS$4,AS$3)</f>
        <v>2.6653532110844347E-5</v>
      </c>
      <c r="AT286" s="18">
        <f ca="1">_xll.DBRW($B$3,$Q$37,$Q$38,$Q$40,$Q$41,$Q$42,$P286,AT$2,AT$4,AT$3)</f>
        <v>4.7918795221245718</v>
      </c>
      <c r="AU286" s="15">
        <f ca="1">_xll.DBRW($B$3,$Q$37,$Q$38,$Q$40,$Q$41,$Q$42,$P286,AU$2,AU$4,AU$3)</f>
        <v>77.977999999999994</v>
      </c>
      <c r="AV286" s="15">
        <f ca="1">_xll.DBRW($B$3,$Q$37,$Q$38,$Q$40,$Q$41,$Q$42,$P286,AV$2,AV$4,AV$3)</f>
        <v>2925616</v>
      </c>
      <c r="AW286" s="18">
        <f ca="1">_xll.DBRW($B$3,$Q$37,$Q$38,$Q$40,$Q$41,$Q$42,$P286,AW$2,AW$4,AW$3)</f>
        <v>21953.82929773485</v>
      </c>
      <c r="AX286" s="19">
        <f ca="1">_xll.DBRW($B$3,$Q$37,$Q$38,$Q$40,$Q$41,$Q$42,$P286,AX$2,AX$4,AX$3)</f>
        <v>3.8726137489199965E-5</v>
      </c>
      <c r="AY286" s="18">
        <f ca="1">_xll.DBRW($B$3,$Q$37,$Q$38,$Q$40,$Q$41,$Q$42,$P286,AY$2,AY$4,AY$3)</f>
        <v>2.2667728007937167</v>
      </c>
      <c r="AZ286" s="15">
        <f ca="1">_xll.DBRW($B$3,$Q$37,$Q$38,$Q$40,$Q$41,$Q$42,$P286,AZ$2,AZ$4,AZ$3)</f>
        <v>140.83000000000001</v>
      </c>
      <c r="BA286" s="15">
        <f ca="1">_xll.DBRW($B$3,$Q$37,$Q$38,$Q$40,$Q$41,$Q$42,$P286,BA$2,BA$4,BA$3)</f>
        <v>3636562</v>
      </c>
      <c r="BB286" s="18">
        <f t="shared" ca="1" si="364"/>
        <v>50380.768665793337</v>
      </c>
      <c r="BC286" s="18">
        <f t="shared" ca="1" si="365"/>
        <v>-1.2072605378355618E-5</v>
      </c>
      <c r="BD286" s="18">
        <f t="shared" ca="1" si="366"/>
        <v>2.5251067213308551</v>
      </c>
      <c r="BE286" s="15">
        <f t="shared" ca="1" si="367"/>
        <v>-3928591.5790212327</v>
      </c>
      <c r="BF286" s="15">
        <f t="shared" ca="1" si="368"/>
        <v>1758389.112370752</v>
      </c>
      <c r="BG286" s="15">
        <f t="shared" ca="1" si="369"/>
        <v>2972295.6887131347</v>
      </c>
      <c r="BH286" s="15">
        <f t="shared" ca="1" si="370"/>
        <v>-1184490.2752591725</v>
      </c>
      <c r="BI286" s="15">
        <f t="shared" ca="1" si="371"/>
        <v>0</v>
      </c>
      <c r="BJ286" s="15">
        <f t="shared" ca="1" si="372"/>
        <v>-382397.05319651822</v>
      </c>
      <c r="BK286" s="15">
        <f t="shared" ca="1" si="373"/>
        <v>-2166352.4468034822</v>
      </c>
      <c r="BL286" s="15">
        <f t="shared" ca="1" si="374"/>
        <v>-2548749.5000000005</v>
      </c>
      <c r="BM286" s="16">
        <f ca="1">_xll.DBRW($B$3,$Q$37,$Q$38,$Q$40,$Q$41,$Q$42,$P286,BM$2,BM$4,BM$3)</f>
        <v>9.4490187506713105E-2</v>
      </c>
      <c r="BN286" s="16">
        <f ca="1">_xll.DBRW($B$3,$Q$37,$Q$38,$Q$40,$Q$41,$Q$42,$P286,BN$2,BN$4,BN$3)</f>
        <v>8.3531731887674834E-2</v>
      </c>
      <c r="BO286" s="17">
        <f t="shared" ca="1" si="375"/>
        <v>-1.0958455619038272</v>
      </c>
      <c r="BP286" s="14">
        <f t="shared" ca="1" si="376"/>
        <v>-153628.77443934797</v>
      </c>
      <c r="BQ286" s="15">
        <f ca="1">_xll.DBRW($B$3,$Q$37,$Q$38,$Q$40,$Q$41,$Q$42,$P286,BQ$2,BQ$4,BQ$3)</f>
        <v>0.45278559455512962</v>
      </c>
      <c r="BR286" s="15">
        <f ca="1">_xll.DBRW($B$3,$Q$37,$Q$38,$Q$40,$Q$41,$Q$42,$P286,BR$2,BR$4,BR$3)</f>
        <v>1</v>
      </c>
      <c r="BS286" s="15">
        <f ca="1">_xll.DBRW($B$3,$Q$37,$Q$38,$Q$40,$Q$41,$Q$42,$P286,BS$2,BS$4,BS$3)</f>
        <v>4.7918795221245718</v>
      </c>
      <c r="BT286" s="15">
        <f ca="1">_xll.DBRW($B$3,$Q$37,$Q$38,$Q$40,$Q$41,$Q$42,$P286,BT$2,BT$4,BT$3)</f>
        <v>2925616</v>
      </c>
      <c r="BU286" s="15">
        <f ca="1">_xll.DBRW($B$3,$Q$37,$Q$38,$Q$40,$Q$41,$Q$42,$P286,BU$2,BU$4,BU$3)</f>
        <v>2925616</v>
      </c>
      <c r="BV286" s="15">
        <f ca="1">_xll.DBRW($B$3,$Q$37,$Q$38,$Q$40,$Q$41,$Q$42,$P286,BV$2,BV$4,BV$3)</f>
        <v>0.18934745784617449</v>
      </c>
      <c r="BW286" s="15">
        <f ca="1">_xll.DBRW($B$3,$Q$37,$Q$38,$Q$40,$Q$41,$Q$42,$P286,BW$2,BW$4,BW$3)</f>
        <v>1</v>
      </c>
      <c r="BX286" s="15">
        <f ca="1">_xll.DBRW($B$3,$Q$37,$Q$38,$Q$40,$Q$41,$Q$42,$P286,BX$2,BX$4,BX$3)</f>
        <v>2.2667728007937167</v>
      </c>
      <c r="BY286" s="15">
        <f ca="1">_xll.DBRW($B$3,$Q$37,$Q$38,$Q$40,$Q$41,$Q$42,$P286,BY$2,BY$4,BY$3)</f>
        <v>3636562</v>
      </c>
      <c r="BZ286" s="15">
        <f ca="1">_xll.DBRW($B$3,$Q$37,$Q$38,$Q$40,$Q$41,$Q$42,$P286,BZ$2,BZ$4,BZ$3)</f>
        <v>3636562</v>
      </c>
      <c r="CA286" s="15">
        <f t="shared" ca="1" si="377"/>
        <v>0.26343813670895511</v>
      </c>
      <c r="CB286" s="15">
        <f t="shared" ca="1" si="378"/>
        <v>0</v>
      </c>
      <c r="CC286" s="15">
        <f t="shared" ca="1" si="379"/>
        <v>2.5251067213308551</v>
      </c>
      <c r="CD286" s="15">
        <f t="shared" ca="1" si="380"/>
        <v>-770718.82776590635</v>
      </c>
      <c r="CE286" s="15">
        <f t="shared" ca="1" si="381"/>
        <v>0</v>
      </c>
      <c r="CF286" s="15">
        <f t="shared" ca="1" si="382"/>
        <v>698045.56340053107</v>
      </c>
      <c r="CG286" s="15">
        <f t="shared" ca="1" si="383"/>
        <v>-80955.510073972691</v>
      </c>
      <c r="CH286" s="15">
        <f t="shared" ca="1" si="384"/>
        <v>0</v>
      </c>
      <c r="CI286" s="15">
        <f t="shared" ca="1" si="385"/>
        <v>-153628.77443934797</v>
      </c>
      <c r="CJ286" s="15">
        <f t="shared" ca="1" si="386"/>
        <v>-482474.23556065204</v>
      </c>
      <c r="CK286" s="15">
        <f t="shared" ca="1" si="387"/>
        <v>-636103.01</v>
      </c>
      <c r="CL286" s="16">
        <f ca="1">_xll.DBRW($B$3,$Q$37,$Q$38,$Q$40,$Q$41,$Q$42,$P286,CL$2,CL$4,CL$3)</f>
        <v>0.1046827937977685</v>
      </c>
      <c r="CM286" s="16">
        <f ca="1">_xll.DBRW($B$3,$Q$37,$Q$38,$Q$40,$Q$41,$Q$42,$P286,CM$2,CM$4,CM$3)</f>
        <v>0.12311621505687759</v>
      </c>
      <c r="CN286" s="17">
        <f t="shared" ca="1" si="388"/>
        <v>1.8433421259109086</v>
      </c>
      <c r="CO286" s="14">
        <f t="shared" ca="1" si="389"/>
        <v>258421.80825564929</v>
      </c>
      <c r="CP286" s="15">
        <f ca="1">_xll.DBRW($B$3,$Q$37,$Q$38,$Q$40,$Q$41,$Q$42,$P286,CP$2,CP$4,CP$3)</f>
        <v>1.7993838316474811</v>
      </c>
      <c r="CQ286" s="15">
        <f ca="1">_xll.DBRW($B$3,$Q$37,$Q$38,$Q$40,$Q$41,$Q$42,$P286,CQ$2,CQ$4,CQ$3)</f>
        <v>0.27877728314310563</v>
      </c>
      <c r="CR286" s="15">
        <f ca="1">_xll.DBRW($B$3,$Q$37,$Q$38,$Q$40,$Q$41,$Q$42,$P286,CR$2,CR$4,CR$3)</f>
        <v>4.7918795221245718</v>
      </c>
      <c r="CS286" s="15">
        <f ca="1">_xll.DBRW($B$3,$Q$37,$Q$38,$Q$40,$Q$41,$Q$42,$P286,CS$2,CS$4,CS$3)</f>
        <v>815595.28</v>
      </c>
      <c r="CT286" s="15">
        <f ca="1">_xll.DBRW($B$3,$Q$37,$Q$38,$Q$40,$Q$41,$Q$42,$P286,CT$2,CT$4,CT$3)</f>
        <v>2925616</v>
      </c>
      <c r="CU286" s="15">
        <f ca="1">_xll.DBRW($B$3,$Q$37,$Q$38,$Q$40,$Q$41,$Q$42,$P286,CU$2,CU$4,CU$3)</f>
        <v>0.96895053014933175</v>
      </c>
      <c r="CV286" s="15">
        <f ca="1">_xll.DBRW($B$3,$Q$37,$Q$38,$Q$40,$Q$41,$Q$42,$P286,CV$2,CV$4,CV$3)</f>
        <v>0.28801933529525964</v>
      </c>
      <c r="CW286" s="15">
        <f ca="1">_xll.DBRW($B$3,$Q$37,$Q$38,$Q$40,$Q$41,$Q$42,$P286,CW$2,CW$4,CW$3)</f>
        <v>2.2667728007937167</v>
      </c>
      <c r="CX286" s="15">
        <f ca="1">_xll.DBRW($B$3,$Q$37,$Q$38,$Q$40,$Q$41,$Q$42,$P286,CX$2,CX$4,CX$3)</f>
        <v>1047400.17</v>
      </c>
      <c r="CY286" s="15">
        <f ca="1">_xll.DBRW($B$3,$Q$37,$Q$38,$Q$40,$Q$41,$Q$42,$P286,CY$2,CY$4,CY$3)</f>
        <v>3636562</v>
      </c>
      <c r="CZ286" s="15">
        <f t="shared" ca="1" si="390"/>
        <v>0.83043330149814931</v>
      </c>
      <c r="DA286" s="15">
        <f t="shared" ca="1" si="391"/>
        <v>-9.2420521521540122E-3</v>
      </c>
      <c r="DB286" s="15">
        <f t="shared" ca="1" si="392"/>
        <v>2.5251067213308551</v>
      </c>
      <c r="DC286" s="15">
        <f t="shared" ca="1" si="393"/>
        <v>-677297.48105670756</v>
      </c>
      <c r="DD286" s="15">
        <f t="shared" ca="1" si="394"/>
        <v>47091.799761630995</v>
      </c>
      <c r="DE286" s="15">
        <f t="shared" ca="1" si="395"/>
        <v>773343.36721168424</v>
      </c>
      <c r="DF286" s="15">
        <f t="shared" ca="1" si="396"/>
        <v>115284.12233904155</v>
      </c>
      <c r="DG286" s="15">
        <f t="shared" ca="1" si="397"/>
        <v>0</v>
      </c>
      <c r="DH286" s="15">
        <f t="shared" ca="1" si="398"/>
        <v>258421.80825564917</v>
      </c>
      <c r="DI286" s="15">
        <f t="shared" ca="1" si="399"/>
        <v>-711111.8182556493</v>
      </c>
      <c r="DJ286" s="15">
        <f t="shared" ca="1" si="400"/>
        <v>-452690.01000000013</v>
      </c>
      <c r="DK286" s="16">
        <f ca="1">_xll.DBRW($B$3,$Q$37,$Q$38,$Q$40,$Q$41,$Q$42,$P286,DK$2,DK$4,DK$3)</f>
        <v>0.16585424271802568</v>
      </c>
      <c r="DL286" s="16">
        <f ca="1">_xll.DBRW($B$3,$Q$37,$Q$38,$Q$40,$Q$41,$Q$42,$P286,DL$2,DL$4,DL$3)</f>
        <v>0.13793612399088967</v>
      </c>
      <c r="DM286" s="17">
        <f t="shared" ca="1" si="401"/>
        <v>-2.791811872713601</v>
      </c>
      <c r="DN286" s="14">
        <f t="shared" ca="1" si="402"/>
        <v>-391389.67330859392</v>
      </c>
      <c r="DO286" s="15">
        <f ca="1">_xll.DBRW($B$3,$Q$37,$Q$38,$Q$40,$Q$41,$Q$42,$P286,DO$2,DO$4,DO$3)</f>
        <v>1.2585637670788727</v>
      </c>
      <c r="DP286" s="15">
        <f ca="1">_xll.DBRW($B$3,$Q$37,$Q$38,$Q$40,$Q$41,$Q$42,$P286,DP$2,DP$4,DP$3)</f>
        <v>0.63147658476026924</v>
      </c>
      <c r="DQ286" s="15">
        <f ca="1">_xll.DBRW($B$3,$Q$37,$Q$38,$Q$40,$Q$41,$Q$42,$P286,DQ$2,DQ$4,DQ$3)</f>
        <v>4.7918795221245718</v>
      </c>
      <c r="DR286" s="15">
        <f ca="1">_xll.DBRW($B$3,$Q$37,$Q$38,$Q$40,$Q$41,$Q$42,$P286,DR$2,DR$4,DR$3)</f>
        <v>1847458</v>
      </c>
      <c r="DS286" s="15">
        <f ca="1">_xll.DBRW($B$3,$Q$37,$Q$38,$Q$40,$Q$41,$Q$42,$P286,DS$2,DS$4,DS$3)</f>
        <v>2925616</v>
      </c>
      <c r="DT286" s="15">
        <f ca="1">_xll.DBRW($B$3,$Q$37,$Q$38,$Q$40,$Q$41,$Q$42,$P286,DT$2,DT$4,DT$3)</f>
        <v>0</v>
      </c>
      <c r="DU286" s="15">
        <f ca="1">_xll.DBRW($B$3,$Q$37,$Q$38,$Q$40,$Q$41,$Q$42,$P286,DU$2,DU$4,DU$3)</f>
        <v>0</v>
      </c>
      <c r="DV286" s="15">
        <f ca="1">_xll.DBRW($B$3,$Q$37,$Q$38,$Q$40,$Q$41,$Q$42,$P286,DV$2,DV$4,DV$3)</f>
        <v>2.2667728007937167</v>
      </c>
      <c r="DW286" s="15">
        <f ca="1">_xll.DBRW($B$3,$Q$37,$Q$38,$Q$40,$Q$41,$Q$42,$P286,DW$2,DW$4,DW$3)</f>
        <v>0</v>
      </c>
      <c r="DX286" s="15">
        <f ca="1">_xll.DBRW($B$3,$Q$37,$Q$38,$Q$40,$Q$41,$Q$42,$P286,DX$2,DX$4,DX$3)</f>
        <v>3636562</v>
      </c>
      <c r="DY286" s="15">
        <f t="shared" ca="1" si="403"/>
        <v>1.2585637670788727</v>
      </c>
      <c r="DZ286" s="15">
        <f t="shared" ca="1" si="404"/>
        <v>0.63147658476026924</v>
      </c>
      <c r="EA286" s="15">
        <f t="shared" ca="1" si="405"/>
        <v>2.5251067213308551</v>
      </c>
      <c r="EB286" s="15">
        <f t="shared" ca="1" si="406"/>
        <v>0</v>
      </c>
      <c r="EC286" s="15">
        <f t="shared" ca="1" si="407"/>
        <v>0</v>
      </c>
      <c r="ED286" s="15">
        <f t="shared" ca="1" si="408"/>
        <v>1225246.9950093755</v>
      </c>
      <c r="EE286" s="15">
        <f t="shared" ca="1" si="409"/>
        <v>0</v>
      </c>
      <c r="EF286" s="15">
        <f t="shared" ca="1" si="410"/>
        <v>-1616636.6683179692</v>
      </c>
      <c r="EG286" s="15">
        <f t="shared" ca="1" si="411"/>
        <v>-391389.67330859369</v>
      </c>
      <c r="EH286" s="15">
        <f t="shared" ca="1" si="412"/>
        <v>-796710.71669140621</v>
      </c>
      <c r="EI286" s="15">
        <f t="shared" ca="1" si="413"/>
        <v>-1188100.3899999999</v>
      </c>
      <c r="EJ286" s="16">
        <f ca="1">_xll.DBRW($B$3,$Q$37,$Q$38,$Q$40,$Q$41,$Q$42,$P286,EJ$2,EJ$4,EJ$3)</f>
        <v>0.13735661039245933</v>
      </c>
      <c r="EK286" s="16">
        <f ca="1">_xll.DBRW($B$3,$Q$37,$Q$38,$Q$40,$Q$41,$Q$42,$P286,EK$2,EK$4,EK$3)</f>
        <v>0.11519776272780667</v>
      </c>
      <c r="EL286" s="17">
        <f t="shared" ca="1" si="414"/>
        <v>-2.2158847664652663</v>
      </c>
      <c r="EM286" s="14">
        <f t="shared" ca="1" si="415"/>
        <v>-310649.30388499005</v>
      </c>
      <c r="EN286" s="15">
        <f ca="1">_xll.DBRW($B$3,$Q$37,$Q$38,$Q$40,$Q$41,$Q$42,$P286,EN$2,EN$4,EN$3)</f>
        <v>0.65819632856806909</v>
      </c>
      <c r="EO286" s="15">
        <f ca="1">_xll.DBRW($B$3,$Q$37,$Q$38,$Q$40,$Q$41,$Q$42,$P286,EO$2,EO$4,EO$3)</f>
        <v>1</v>
      </c>
      <c r="EP286" s="15">
        <f ca="1">_xll.DBRW($B$3,$Q$37,$Q$38,$Q$40,$Q$41,$Q$42,$P286,EP$2,EP$4,EP$3)</f>
        <v>4.7918795221245718</v>
      </c>
      <c r="EQ286" s="15">
        <f ca="1">_xll.DBRW($B$3,$Q$37,$Q$38,$Q$40,$Q$41,$Q$42,$P286,EQ$2,EQ$4,EQ$3)</f>
        <v>2925616</v>
      </c>
      <c r="ER286" s="15">
        <f ca="1">_xll.DBRW($B$3,$Q$37,$Q$38,$Q$40,$Q$41,$Q$42,$P286,ER$2,ER$4,ER$3)</f>
        <v>2925616</v>
      </c>
      <c r="ES286" s="15">
        <f ca="1">_xll.DBRW($B$3,$Q$37,$Q$38,$Q$40,$Q$41,$Q$42,$P286,ES$2,ES$4,ES$3)</f>
        <v>0.26112715526368036</v>
      </c>
      <c r="ET286" s="15">
        <f ca="1">_xll.DBRW($B$3,$Q$37,$Q$38,$Q$40,$Q$41,$Q$42,$P286,ET$2,ET$4,ET$3)</f>
        <v>1</v>
      </c>
      <c r="EU286" s="15">
        <f ca="1">_xll.DBRW($B$3,$Q$37,$Q$38,$Q$40,$Q$41,$Q$42,$P286,EU$2,EU$4,EU$3)</f>
        <v>2.2667728007937167</v>
      </c>
      <c r="EV286" s="15">
        <f ca="1">_xll.DBRW($B$3,$Q$37,$Q$38,$Q$40,$Q$41,$Q$42,$P286,EV$2,EV$4,EV$3)</f>
        <v>3636562</v>
      </c>
      <c r="EW286" s="15">
        <f ca="1">_xll.DBRW($B$3,$Q$37,$Q$38,$Q$40,$Q$41,$Q$42,$P286,EW$2,EW$4,EW$3)</f>
        <v>3636562</v>
      </c>
      <c r="EX286" s="15">
        <f t="shared" ca="1" si="416"/>
        <v>0.39706917330438873</v>
      </c>
      <c r="EY286" s="15">
        <f t="shared" ca="1" si="417"/>
        <v>0</v>
      </c>
      <c r="EZ286" s="15">
        <f t="shared" ca="1" si="418"/>
        <v>2.5251067213308551</v>
      </c>
      <c r="FA286" s="15">
        <f t="shared" ca="1" si="419"/>
        <v>-1161671.9265260925</v>
      </c>
      <c r="FB286" s="15">
        <f t="shared" ca="1" si="420"/>
        <v>0</v>
      </c>
      <c r="FC286" s="15">
        <f t="shared" ca="1" si="421"/>
        <v>1014720.9463562509</v>
      </c>
      <c r="FD286" s="15">
        <f t="shared" ca="1" si="422"/>
        <v>-163698.32371514849</v>
      </c>
      <c r="FE286" s="15">
        <f t="shared" ca="1" si="423"/>
        <v>0</v>
      </c>
      <c r="FF286" s="15">
        <f t="shared" ca="1" si="424"/>
        <v>-310649.30388499005</v>
      </c>
      <c r="FG286" s="15">
        <f t="shared" ca="1" si="425"/>
        <v>-665375.31611500995</v>
      </c>
      <c r="FH286" s="15">
        <f t="shared" ca="1" si="426"/>
        <v>-976024.62</v>
      </c>
      <c r="FI286" s="20"/>
      <c r="FJ286" s="85">
        <f t="shared" ca="1" si="427"/>
        <v>-4822024.5334261991</v>
      </c>
      <c r="FK286" s="21"/>
      <c r="FL286" s="22"/>
      <c r="FM286" s="104">
        <f ca="1">_xll.DBRW($B$3,$Q$37,$Q$38,$Q$40,$Q$41,$Q$42,$P286,FM$2,FM$4,FM$3)</f>
        <v>1335672.9700000002</v>
      </c>
      <c r="FN286" s="105">
        <f t="shared" ca="1" si="428"/>
        <v>9.5274553980593216E-2</v>
      </c>
      <c r="FO286" s="104">
        <f ca="1">_xll.DBRW($B$3,$Q$37,$Q$38,$Q$40,$Q$41,$Q$42,$P286,FO$2,FO$4,FO$3)</f>
        <v>1361400.9300000016</v>
      </c>
      <c r="FP286" s="105">
        <f t="shared" ca="1" si="429"/>
        <v>0.16515322312726391</v>
      </c>
      <c r="FQ286" s="86">
        <f t="shared" ca="1" si="430"/>
        <v>-25727.96000000136</v>
      </c>
      <c r="FR286" s="103">
        <f t="shared" ca="1" si="431"/>
        <v>-6.9878669146670696</v>
      </c>
      <c r="FS286" s="23"/>
      <c r="FU286" s="37"/>
      <c r="FV286" s="37"/>
      <c r="FW286" s="37"/>
      <c r="FX286" s="37"/>
      <c r="FY286" s="37"/>
      <c r="FZ286" s="37"/>
      <c r="GA286" s="37"/>
      <c r="GB286" s="37"/>
      <c r="GC286" s="37"/>
      <c r="GD286" s="37"/>
      <c r="GE286" s="37"/>
      <c r="GF286" s="37"/>
      <c r="GG286" s="37"/>
    </row>
    <row r="287" spans="1:189" ht="15" customHeight="1" x14ac:dyDescent="0.25">
      <c r="A287">
        <f t="shared" ca="1" si="353"/>
        <v>1</v>
      </c>
      <c r="C287" s="30"/>
      <c r="D287" s="30"/>
      <c r="E287" s="30">
        <f t="shared" ca="1" si="433"/>
        <v>0</v>
      </c>
      <c r="F287" s="30"/>
      <c r="G287" s="30"/>
      <c r="H287" s="30"/>
      <c r="I287" s="30">
        <f t="shared" ca="1" si="432"/>
        <v>0</v>
      </c>
      <c r="J287" s="30">
        <f t="shared" ca="1" si="354"/>
        <v>0</v>
      </c>
      <c r="K287" s="4"/>
      <c r="L287" s="9"/>
      <c r="M287" s="10"/>
      <c r="N287" s="9"/>
      <c r="O287" s="11"/>
      <c r="P287" s="130" t="s">
        <v>208</v>
      </c>
      <c r="Q287" s="130"/>
      <c r="R287" s="12"/>
      <c r="S287" s="13"/>
      <c r="T287" s="84">
        <f ca="1">_xll.DBRW($B$3,$Q$37,$Q$38,$Q$40,$Q$41,$Q$42,$P287,T$2,T$4,T$3)</f>
        <v>12803343.859999999</v>
      </c>
      <c r="U287" s="84">
        <f ca="1">_xll.DBRW($B$3,$Q$37,$Q$38,$Q$40,$Q$41,$Q$42,$P287,U$2,U$4,U$3)</f>
        <v>7013450.4500000011</v>
      </c>
      <c r="V287" s="85">
        <f t="shared" ca="1" si="355"/>
        <v>5789893.4099999983</v>
      </c>
      <c r="W287" s="106">
        <f t="shared" ca="1" si="356"/>
        <v>0.82554135817698648</v>
      </c>
      <c r="X287" s="15">
        <f ca="1">_xll.DBRW($B$3,$Q$37,$Q$38,$Q$40,$Q$41,$Q$42,$P287,X$2,X$4,X$3)</f>
        <v>-4601456.620000001</v>
      </c>
      <c r="Y287" s="15">
        <f ca="1">_xll.DBRW($B$3,$Q$37,$Q$38,$Q$40,$Q$41,$Q$42,$P287,Y$2,Y$4,Y$3)</f>
        <v>-1558111.04</v>
      </c>
      <c r="Z287" s="15">
        <f ca="1">_xll.DBRW($B$3,$Q$37,$Q$38,$Q$40,$Q$41,$Q$42,$P287,Z$2,Z$4,Z$3)</f>
        <v>-1332796.67</v>
      </c>
      <c r="AA287" s="15">
        <f ca="1">_xll.DBRW($B$3,$Q$37,$Q$38,$Q$40,$Q$41,$Q$42,$P287,AA$2,AA$4,AA$3)</f>
        <v>-2085856.51</v>
      </c>
      <c r="AB287" s="15">
        <f ca="1">_xll.DBRW($B$3,$Q$37,$Q$38,$Q$40,$Q$41,$Q$42,$P287,AB$2,AB$4,AB$3)</f>
        <v>-2361257.2800000003</v>
      </c>
      <c r="AC287" s="15">
        <f ca="1">_xll.DBRW($B$3,$Q$37,$Q$38,$Q$40,$Q$41,$Q$42,$P287,AC$2,AC$4,AC$3)</f>
        <v>-2543968.7800000003</v>
      </c>
      <c r="AD287" s="15">
        <f ca="1">_xll.DBRW($B$3,$Q$37,$Q$38,$Q$40,$Q$41,$Q$42,$P287,AD$2,AD$4,AD$3)</f>
        <v>-847762.05999999982</v>
      </c>
      <c r="AE287" s="15">
        <f ca="1">_xll.DBRW($B$3,$Q$37,$Q$38,$Q$40,$Q$41,$Q$42,$P287,AE$2,AE$4,AE$3)</f>
        <v>-874757.94</v>
      </c>
      <c r="AF287" s="15">
        <f ca="1">_xll.DBRW($B$3,$Q$37,$Q$38,$Q$40,$Q$41,$Q$42,$P287,AF$2,AF$4,AF$3)</f>
        <v>-926504.38000000012</v>
      </c>
      <c r="AG287" s="15">
        <f ca="1">_xll.DBRW($B$3,$Q$37,$Q$38,$Q$40,$Q$41,$Q$42,$P287,AG$2,AG$4,AG$3)</f>
        <v>-1386044.57</v>
      </c>
      <c r="AH287" s="15">
        <f t="shared" ca="1" si="357"/>
        <v>-2057487.8400000008</v>
      </c>
      <c r="AI287" s="15">
        <f t="shared" ca="1" si="358"/>
        <v>-710348.98000000021</v>
      </c>
      <c r="AJ287" s="15">
        <f t="shared" ca="1" si="359"/>
        <v>-458038.73</v>
      </c>
      <c r="AK287" s="15">
        <f t="shared" ca="1" si="360"/>
        <v>-1159352.1299999999</v>
      </c>
      <c r="AL287" s="15">
        <f t="shared" ca="1" si="361"/>
        <v>-975212.7100000002</v>
      </c>
      <c r="AM287" s="20"/>
      <c r="AN287" s="16">
        <f ca="1">_xll.DBRW($B$3,$Q$37,$Q$38,$Q$40,$Q$41,$Q$42,$P287,AN$2,AN$4,AN$3)</f>
        <v>0.3593949104480274</v>
      </c>
      <c r="AO287" s="16">
        <f ca="1">_xll.DBRW($B$3,$Q$37,$Q$38,$Q$40,$Q$41,$Q$42,$P287,AO$2,AO$4,AO$3)</f>
        <v>0.36272713383182165</v>
      </c>
      <c r="AP287" s="17">
        <f t="shared" ca="1" si="362"/>
        <v>0.33322233837942417</v>
      </c>
      <c r="AQ287" s="14">
        <f t="shared" ca="1" si="363"/>
        <v>42663.601801050827</v>
      </c>
      <c r="AR287" s="18">
        <f ca="1">_xll.DBRW($B$3,$Q$37,$Q$38,$Q$40,$Q$41,$Q$42,$P287,AR$2,AR$4,AR$3)</f>
        <v>47322.005612199937</v>
      </c>
      <c r="AS287" s="19">
        <f ca="1">_xll.DBRW($B$3,$Q$37,$Q$38,$Q$40,$Q$41,$Q$42,$P287,AS$2,AS$4,AS$3)</f>
        <v>4.4299603714252259E-5</v>
      </c>
      <c r="AT287" s="18">
        <f ca="1">_xll.DBRW($B$3,$Q$37,$Q$38,$Q$40,$Q$41,$Q$42,$P287,AT$2,AT$4,AT$3)</f>
        <v>5.8329877097333966</v>
      </c>
      <c r="AU287" s="15">
        <f ca="1">_xll.DBRW($B$3,$Q$37,$Q$38,$Q$40,$Q$41,$Q$42,$P287,AU$2,AU$4,AU$3)</f>
        <v>97.237142857142857</v>
      </c>
      <c r="AV287" s="15">
        <f ca="1">_xll.DBRW($B$3,$Q$37,$Q$38,$Q$40,$Q$41,$Q$42,$P287,AV$2,AV$4,AV$3)</f>
        <v>2194989</v>
      </c>
      <c r="AW287" s="18">
        <f ca="1">_xll.DBRW($B$3,$Q$37,$Q$38,$Q$40,$Q$41,$Q$42,$P287,AW$2,AW$4,AW$3)</f>
        <v>22542.770857077612</v>
      </c>
      <c r="AX287" s="19">
        <f ca="1">_xll.DBRW($B$3,$Q$37,$Q$38,$Q$40,$Q$41,$Q$42,$P287,AX$2,AX$4,AX$3)</f>
        <v>3.9030891458279913E-5</v>
      </c>
      <c r="AY287" s="18">
        <f ca="1">_xll.DBRW($B$3,$Q$37,$Q$38,$Q$40,$Q$41,$Q$42,$P287,AY$2,AY$4,AY$3)</f>
        <v>2.4256923743108252</v>
      </c>
      <c r="AZ287" s="15">
        <f ca="1">_xll.DBRW($B$3,$Q$37,$Q$38,$Q$40,$Q$41,$Q$42,$P287,AZ$2,AZ$4,AZ$3)</f>
        <v>112.85075806026242</v>
      </c>
      <c r="BA287" s="15">
        <f ca="1">_xll.DBRW($B$3,$Q$37,$Q$38,$Q$40,$Q$41,$Q$42,$P287,BA$2,BA$4,BA$3)</f>
        <v>2891319</v>
      </c>
      <c r="BB287" s="18">
        <f t="shared" ca="1" si="364"/>
        <v>24779.234755122325</v>
      </c>
      <c r="BC287" s="18">
        <f t="shared" ca="1" si="365"/>
        <v>5.2687122559723457E-6</v>
      </c>
      <c r="BD287" s="18">
        <f t="shared" ca="1" si="366"/>
        <v>3.4072953354225715</v>
      </c>
      <c r="BE287" s="15">
        <f t="shared" ca="1" si="367"/>
        <v>-2409461.9897745089</v>
      </c>
      <c r="BF287" s="15">
        <f t="shared" ca="1" si="368"/>
        <v>-621142.6381340333</v>
      </c>
      <c r="BG287" s="15">
        <f t="shared" ca="1" si="369"/>
        <v>2687905.8310568458</v>
      </c>
      <c r="BH287" s="15">
        <f t="shared" ca="1" si="370"/>
        <v>385362.39865274727</v>
      </c>
      <c r="BI287" s="15">
        <f t="shared" ca="1" si="371"/>
        <v>0</v>
      </c>
      <c r="BJ287" s="15">
        <f t="shared" ca="1" si="372"/>
        <v>42663.601801050827</v>
      </c>
      <c r="BK287" s="15">
        <f t="shared" ca="1" si="373"/>
        <v>-2100151.4418010516</v>
      </c>
      <c r="BL287" s="15">
        <f t="shared" ca="1" si="374"/>
        <v>-2057487.8400000008</v>
      </c>
      <c r="BM287" s="16">
        <f ca="1">_xll.DBRW($B$3,$Q$37,$Q$38,$Q$40,$Q$41,$Q$42,$P287,BM$2,BM$4,BM$3)</f>
        <v>0.12169563334683414</v>
      </c>
      <c r="BN287" s="16">
        <f ca="1">_xll.DBRW($B$3,$Q$37,$Q$38,$Q$40,$Q$41,$Q$42,$P287,BN$2,BN$4,BN$3)</f>
        <v>0.12087660218658844</v>
      </c>
      <c r="BO287" s="17">
        <f t="shared" ca="1" si="375"/>
        <v>-8.1903116024570344E-2</v>
      </c>
      <c r="BP287" s="14">
        <f t="shared" ca="1" si="376"/>
        <v>-10486.337576680467</v>
      </c>
      <c r="BQ287" s="15">
        <f ca="1">_xll.DBRW($B$3,$Q$37,$Q$38,$Q$40,$Q$41,$Q$42,$P287,BQ$2,BQ$4,BQ$3)</f>
        <v>0.70984913364030533</v>
      </c>
      <c r="BR287" s="15">
        <f ca="1">_xll.DBRW($B$3,$Q$37,$Q$38,$Q$40,$Q$41,$Q$42,$P287,BR$2,BR$4,BR$3)</f>
        <v>1</v>
      </c>
      <c r="BS287" s="15">
        <f ca="1">_xll.DBRW($B$3,$Q$37,$Q$38,$Q$40,$Q$41,$Q$42,$P287,BS$2,BS$4,BS$3)</f>
        <v>5.8329877097333966</v>
      </c>
      <c r="BT287" s="15">
        <f ca="1">_xll.DBRW($B$3,$Q$37,$Q$38,$Q$40,$Q$41,$Q$42,$P287,BT$2,BT$4,BT$3)</f>
        <v>2194989</v>
      </c>
      <c r="BU287" s="15">
        <f ca="1">_xll.DBRW($B$3,$Q$37,$Q$38,$Q$40,$Q$41,$Q$42,$P287,BU$2,BU$4,BU$3)</f>
        <v>2194989</v>
      </c>
      <c r="BV287" s="15">
        <f ca="1">_xll.DBRW($B$3,$Q$37,$Q$38,$Q$40,$Q$41,$Q$42,$P287,BV$2,BV$4,BV$3)</f>
        <v>0.29320945215661082</v>
      </c>
      <c r="BW287" s="15">
        <f ca="1">_xll.DBRW($B$3,$Q$37,$Q$38,$Q$40,$Q$41,$Q$42,$P287,BW$2,BW$4,BW$3)</f>
        <v>1</v>
      </c>
      <c r="BX287" s="15">
        <f ca="1">_xll.DBRW($B$3,$Q$37,$Q$38,$Q$40,$Q$41,$Q$42,$P287,BX$2,BX$4,BX$3)</f>
        <v>2.4256923743108252</v>
      </c>
      <c r="BY287" s="15">
        <f ca="1">_xll.DBRW($B$3,$Q$37,$Q$38,$Q$40,$Q$41,$Q$42,$P287,BY$2,BY$4,BY$3)</f>
        <v>2891319</v>
      </c>
      <c r="BZ287" s="15">
        <f ca="1">_xll.DBRW($B$3,$Q$37,$Q$38,$Q$40,$Q$41,$Q$42,$P287,BZ$2,BZ$4,BZ$3)</f>
        <v>2891319</v>
      </c>
      <c r="CA287" s="15">
        <f t="shared" ca="1" si="377"/>
        <v>0.41663968148369451</v>
      </c>
      <c r="CB287" s="15">
        <f t="shared" ca="1" si="378"/>
        <v>0</v>
      </c>
      <c r="CC287" s="15">
        <f t="shared" ca="1" si="379"/>
        <v>3.4072953354225715</v>
      </c>
      <c r="CD287" s="15">
        <f t="shared" ca="1" si="380"/>
        <v>-914519.51782021311</v>
      </c>
      <c r="CE287" s="15">
        <f t="shared" ca="1" si="381"/>
        <v>0</v>
      </c>
      <c r="CF287" s="15">
        <f t="shared" ca="1" si="382"/>
        <v>910158.69445489754</v>
      </c>
      <c r="CG287" s="15">
        <f t="shared" ca="1" si="383"/>
        <v>-6125.5142113649053</v>
      </c>
      <c r="CH287" s="15">
        <f t="shared" ca="1" si="384"/>
        <v>0</v>
      </c>
      <c r="CI287" s="15">
        <f t="shared" ca="1" si="385"/>
        <v>-10486.337576680467</v>
      </c>
      <c r="CJ287" s="15">
        <f t="shared" ca="1" si="386"/>
        <v>-699862.64242331975</v>
      </c>
      <c r="CK287" s="15">
        <f t="shared" ca="1" si="387"/>
        <v>-710348.98000000021</v>
      </c>
      <c r="CL287" s="16">
        <f ca="1">_xll.DBRW($B$3,$Q$37,$Q$38,$Q$40,$Q$41,$Q$42,$P287,CL$2,CL$4,CL$3)</f>
        <v>0.1040975454985554</v>
      </c>
      <c r="CM287" s="16">
        <f ca="1">_xll.DBRW($B$3,$Q$37,$Q$38,$Q$40,$Q$41,$Q$42,$P287,CM$2,CM$4,CM$3)</f>
        <v>0.12472576034240034</v>
      </c>
      <c r="CN287" s="17">
        <f t="shared" ca="1" si="388"/>
        <v>2.062821484384493</v>
      </c>
      <c r="CO287" s="14">
        <f t="shared" ca="1" si="389"/>
        <v>264110.12786370283</v>
      </c>
      <c r="CP287" s="15">
        <f ca="1">_xll.DBRW($B$3,$Q$37,$Q$38,$Q$40,$Q$41,$Q$42,$P287,CP$2,CP$4,CP$3)</f>
        <v>1.8445861303329023</v>
      </c>
      <c r="CQ287" s="15">
        <f ca="1">_xll.DBRW($B$3,$Q$37,$Q$38,$Q$40,$Q$41,$Q$42,$P287,CQ$2,CQ$4,CQ$3)</f>
        <v>0.32917937174172623</v>
      </c>
      <c r="CR287" s="15">
        <f ca="1">_xll.DBRW($B$3,$Q$37,$Q$38,$Q$40,$Q$41,$Q$42,$P287,CR$2,CR$4,CR$3)</f>
        <v>5.8329877097333966</v>
      </c>
      <c r="CS287" s="15">
        <f ca="1">_xll.DBRW($B$3,$Q$37,$Q$38,$Q$40,$Q$41,$Q$42,$P287,CS$2,CS$4,CS$3)</f>
        <v>722545.1</v>
      </c>
      <c r="CT287" s="15">
        <f ca="1">_xll.DBRW($B$3,$Q$37,$Q$38,$Q$40,$Q$41,$Q$42,$P287,CT$2,CT$4,CT$3)</f>
        <v>2194989</v>
      </c>
      <c r="CU287" s="15">
        <f ca="1">_xll.DBRW($B$3,$Q$37,$Q$38,$Q$40,$Q$41,$Q$42,$P287,CU$2,CU$4,CU$3)</f>
        <v>0.95308629858515548</v>
      </c>
      <c r="CV287" s="15">
        <f ca="1">_xll.DBRW($B$3,$Q$37,$Q$38,$Q$40,$Q$41,$Q$42,$P287,CV$2,CV$4,CV$3)</f>
        <v>0.31743854275505401</v>
      </c>
      <c r="CW287" s="15">
        <f ca="1">_xll.DBRW($B$3,$Q$37,$Q$38,$Q$40,$Q$41,$Q$42,$P287,CW$2,CW$4,CW$3)</f>
        <v>2.4256923743108252</v>
      </c>
      <c r="CX287" s="15">
        <f ca="1">_xll.DBRW($B$3,$Q$37,$Q$38,$Q$40,$Q$41,$Q$42,$P287,CX$2,CX$4,CX$3)</f>
        <v>917816.09</v>
      </c>
      <c r="CY287" s="15">
        <f ca="1">_xll.DBRW($B$3,$Q$37,$Q$38,$Q$40,$Q$41,$Q$42,$P287,CY$2,CY$4,CY$3)</f>
        <v>2891319</v>
      </c>
      <c r="CZ287" s="15">
        <f t="shared" ca="1" si="390"/>
        <v>0.89149983174774683</v>
      </c>
      <c r="DA287" s="15">
        <f t="shared" ca="1" si="391"/>
        <v>1.1740828986672225E-2</v>
      </c>
      <c r="DB287" s="15">
        <f t="shared" ca="1" si="392"/>
        <v>3.4072953354225715</v>
      </c>
      <c r="DC287" s="15">
        <f t="shared" ca="1" si="393"/>
        <v>-644148.8350801589</v>
      </c>
      <c r="DD287" s="15">
        <f t="shared" ca="1" si="394"/>
        <v>-49295.015156841968</v>
      </c>
      <c r="DE287" s="15">
        <f t="shared" ca="1" si="395"/>
        <v>778543.0216456427</v>
      </c>
      <c r="DF287" s="15">
        <f t="shared" ca="1" si="396"/>
        <v>179010.95645506098</v>
      </c>
      <c r="DG287" s="15">
        <f t="shared" ca="1" si="397"/>
        <v>0</v>
      </c>
      <c r="DH287" s="15">
        <f t="shared" ca="1" si="398"/>
        <v>264110.12786370283</v>
      </c>
      <c r="DI287" s="15">
        <f t="shared" ca="1" si="399"/>
        <v>-722148.85786370281</v>
      </c>
      <c r="DJ287" s="15">
        <f t="shared" ca="1" si="400"/>
        <v>-458038.73</v>
      </c>
      <c r="DK287" s="16">
        <f ca="1">_xll.DBRW($B$3,$Q$37,$Q$38,$Q$40,$Q$41,$Q$42,$P287,DK$2,DK$4,DK$3)</f>
        <v>0.16291498008708485</v>
      </c>
      <c r="DL287" s="16">
        <f ca="1">_xll.DBRW($B$3,$Q$37,$Q$38,$Q$40,$Q$41,$Q$42,$P287,DL$2,DL$4,DL$3)</f>
        <v>0.13210393181005506</v>
      </c>
      <c r="DM287" s="17">
        <f t="shared" ca="1" si="401"/>
        <v>-3.0811048277029798</v>
      </c>
      <c r="DN287" s="14">
        <f t="shared" ca="1" si="402"/>
        <v>-394484.44577787304</v>
      </c>
      <c r="DO287" s="15">
        <f ca="1">_xll.DBRW($B$3,$Q$37,$Q$38,$Q$40,$Q$41,$Q$42,$P287,DO$2,DO$4,DO$3)</f>
        <v>1.5081973271400919</v>
      </c>
      <c r="DP287" s="15">
        <f ca="1">_xll.DBRW($B$3,$Q$37,$Q$38,$Q$40,$Q$41,$Q$42,$P287,DP$2,DP$4,DP$3)</f>
        <v>0.63007741724445998</v>
      </c>
      <c r="DQ287" s="15">
        <f ca="1">_xll.DBRW($B$3,$Q$37,$Q$38,$Q$40,$Q$41,$Q$42,$P287,DQ$2,DQ$4,DQ$3)</f>
        <v>5.8329877097333966</v>
      </c>
      <c r="DR287" s="15">
        <f ca="1">_xll.DBRW($B$3,$Q$37,$Q$38,$Q$40,$Q$41,$Q$42,$P287,DR$2,DR$4,DR$3)</f>
        <v>1383013</v>
      </c>
      <c r="DS287" s="15">
        <f ca="1">_xll.DBRW($B$3,$Q$37,$Q$38,$Q$40,$Q$41,$Q$42,$P287,DS$2,DS$4,DS$3)</f>
        <v>2194989</v>
      </c>
      <c r="DT287" s="15">
        <f ca="1">_xll.DBRW($B$3,$Q$37,$Q$38,$Q$40,$Q$41,$Q$42,$P287,DT$2,DT$4,DT$3)</f>
        <v>0</v>
      </c>
      <c r="DU287" s="15">
        <f ca="1">_xll.DBRW($B$3,$Q$37,$Q$38,$Q$40,$Q$41,$Q$42,$P287,DU$2,DU$4,DU$3)</f>
        <v>0</v>
      </c>
      <c r="DV287" s="15">
        <f ca="1">_xll.DBRW($B$3,$Q$37,$Q$38,$Q$40,$Q$41,$Q$42,$P287,DV$2,DV$4,DV$3)</f>
        <v>2.4256923743108252</v>
      </c>
      <c r="DW287" s="15">
        <f ca="1">_xll.DBRW($B$3,$Q$37,$Q$38,$Q$40,$Q$41,$Q$42,$P287,DW$2,DW$4,DW$3)</f>
        <v>0</v>
      </c>
      <c r="DX287" s="15">
        <f ca="1">_xll.DBRW($B$3,$Q$37,$Q$38,$Q$40,$Q$41,$Q$42,$P287,DX$2,DX$4,DX$3)</f>
        <v>2891319</v>
      </c>
      <c r="DY287" s="15">
        <f t="shared" ca="1" si="403"/>
        <v>1.5081973271400919</v>
      </c>
      <c r="DZ287" s="15">
        <f t="shared" ca="1" si="404"/>
        <v>0.63007741724445998</v>
      </c>
      <c r="EA287" s="15">
        <f t="shared" ca="1" si="405"/>
        <v>3.4072953354225715</v>
      </c>
      <c r="EB287" s="15">
        <f t="shared" ca="1" si="406"/>
        <v>0</v>
      </c>
      <c r="EC287" s="15">
        <f t="shared" ca="1" si="407"/>
        <v>0</v>
      </c>
      <c r="ED287" s="15">
        <f t="shared" ca="1" si="408"/>
        <v>1218437.1904340328</v>
      </c>
      <c r="EE287" s="15">
        <f t="shared" ca="1" si="409"/>
        <v>0</v>
      </c>
      <c r="EF287" s="15">
        <f t="shared" ca="1" si="410"/>
        <v>-1612921.6362119061</v>
      </c>
      <c r="EG287" s="15">
        <f t="shared" ca="1" si="411"/>
        <v>-394484.44577787328</v>
      </c>
      <c r="EH287" s="15">
        <f t="shared" ca="1" si="412"/>
        <v>-764867.68422212685</v>
      </c>
      <c r="EI287" s="15">
        <f t="shared" ca="1" si="413"/>
        <v>-1159352.1300000001</v>
      </c>
      <c r="EJ287" s="16">
        <f ca="1">_xll.DBRW($B$3,$Q$37,$Q$38,$Q$40,$Q$41,$Q$42,$P287,EJ$2,EJ$4,EJ$3)</f>
        <v>0.18442504597388829</v>
      </c>
      <c r="EK287" s="16">
        <f ca="1">_xll.DBRW($B$3,$Q$37,$Q$38,$Q$40,$Q$41,$Q$42,$P287,EK$2,EK$4,EK$3)</f>
        <v>0.19762662898687761</v>
      </c>
      <c r="EL287" s="17">
        <f t="shared" ca="1" si="414"/>
        <v>1.3201583012989322</v>
      </c>
      <c r="EM287" s="14">
        <f t="shared" ca="1" si="415"/>
        <v>169024.40681163711</v>
      </c>
      <c r="EN287" s="15">
        <f ca="1">_xll.DBRW($B$3,$Q$37,$Q$38,$Q$40,$Q$41,$Q$42,$P287,EN$2,EN$4,EN$3)</f>
        <v>1.0757490265327072</v>
      </c>
      <c r="EO287" s="15">
        <f ca="1">_xll.DBRW($B$3,$Q$37,$Q$38,$Q$40,$Q$41,$Q$42,$P287,EO$2,EO$4,EO$3)</f>
        <v>1</v>
      </c>
      <c r="EP287" s="15">
        <f ca="1">_xll.DBRW($B$3,$Q$37,$Q$38,$Q$40,$Q$41,$Q$42,$P287,EP$2,EP$4,EP$3)</f>
        <v>5.8329877097333966</v>
      </c>
      <c r="EQ287" s="15">
        <f ca="1">_xll.DBRW($B$3,$Q$37,$Q$38,$Q$40,$Q$41,$Q$42,$P287,EQ$2,EQ$4,EQ$3)</f>
        <v>2194989</v>
      </c>
      <c r="ER287" s="15">
        <f ca="1">_xll.DBRW($B$3,$Q$37,$Q$38,$Q$40,$Q$41,$Q$42,$P287,ER$2,ER$4,ER$3)</f>
        <v>2194989</v>
      </c>
      <c r="ES287" s="15">
        <f ca="1">_xll.DBRW($B$3,$Q$37,$Q$38,$Q$40,$Q$41,$Q$42,$P287,ES$2,ES$4,ES$3)</f>
        <v>0.4793814068942237</v>
      </c>
      <c r="ET287" s="15">
        <f ca="1">_xll.DBRW($B$3,$Q$37,$Q$38,$Q$40,$Q$41,$Q$42,$P287,ET$2,ET$4,ET$3)</f>
        <v>1</v>
      </c>
      <c r="EU287" s="15">
        <f ca="1">_xll.DBRW($B$3,$Q$37,$Q$38,$Q$40,$Q$41,$Q$42,$P287,EU$2,EU$4,EU$3)</f>
        <v>2.4256923743108252</v>
      </c>
      <c r="EV287" s="15">
        <f ca="1">_xll.DBRW($B$3,$Q$37,$Q$38,$Q$40,$Q$41,$Q$42,$P287,EV$2,EV$4,EV$3)</f>
        <v>2891319</v>
      </c>
      <c r="EW287" s="15">
        <f ca="1">_xll.DBRW($B$3,$Q$37,$Q$38,$Q$40,$Q$41,$Q$42,$P287,EW$2,EW$4,EW$3)</f>
        <v>2891319</v>
      </c>
      <c r="EX287" s="15">
        <f t="shared" ca="1" si="416"/>
        <v>0.5963676196384835</v>
      </c>
      <c r="EY287" s="15">
        <f t="shared" ca="1" si="417"/>
        <v>0</v>
      </c>
      <c r="EZ287" s="15">
        <f t="shared" ca="1" si="418"/>
        <v>3.4072953354225715</v>
      </c>
      <c r="FA287" s="15">
        <f t="shared" ca="1" si="419"/>
        <v>-1309020.3650626552</v>
      </c>
      <c r="FB287" s="15">
        <f t="shared" ca="1" si="420"/>
        <v>0</v>
      </c>
      <c r="FC287" s="15">
        <f t="shared" ca="1" si="421"/>
        <v>1379310.4522492329</v>
      </c>
      <c r="FD287" s="15">
        <f t="shared" ca="1" si="422"/>
        <v>98734.319625059376</v>
      </c>
      <c r="FE287" s="15">
        <f t="shared" ca="1" si="423"/>
        <v>0</v>
      </c>
      <c r="FF287" s="15">
        <f t="shared" ca="1" si="424"/>
        <v>169024.40681163711</v>
      </c>
      <c r="FG287" s="15">
        <f t="shared" ca="1" si="425"/>
        <v>-1144237.1168116373</v>
      </c>
      <c r="FH287" s="15">
        <f t="shared" ca="1" si="426"/>
        <v>-975212.7100000002</v>
      </c>
      <c r="FI287" s="20"/>
      <c r="FJ287" s="85">
        <f t="shared" ca="1" si="427"/>
        <v>-5431267.7431218382</v>
      </c>
      <c r="FK287" s="21"/>
      <c r="FL287" s="22"/>
      <c r="FM287" s="104">
        <f ca="1">_xll.DBRW($B$3,$Q$37,$Q$38,$Q$40,$Q$41,$Q$42,$P287,FM$2,FM$4,FM$3)</f>
        <v>863865.73999999731</v>
      </c>
      <c r="FN287" s="105">
        <f t="shared" ca="1" si="428"/>
        <v>6.7471884645609867E-2</v>
      </c>
      <c r="FO287" s="104">
        <f ca="1">_xll.DBRW($B$3,$Q$37,$Q$38,$Q$40,$Q$41,$Q$42,$P287,FO$2,FO$4,FO$3)</f>
        <v>434412.71999999974</v>
      </c>
      <c r="FP287" s="105">
        <f t="shared" ca="1" si="429"/>
        <v>6.1939942842256721E-2</v>
      </c>
      <c r="FQ287" s="86">
        <f t="shared" ca="1" si="430"/>
        <v>429453.01999999757</v>
      </c>
      <c r="FR287" s="103">
        <f t="shared" ca="1" si="431"/>
        <v>0.55319418033531464</v>
      </c>
      <c r="FS287" s="23"/>
      <c r="FU287" s="37"/>
      <c r="FV287" s="37"/>
      <c r="FW287" s="37"/>
      <c r="FX287" s="37"/>
      <c r="FY287" s="37"/>
      <c r="FZ287" s="37"/>
      <c r="GA287" s="37"/>
      <c r="GB287" s="37"/>
      <c r="GC287" s="37"/>
      <c r="GD287" s="37"/>
      <c r="GE287" s="37"/>
      <c r="GF287" s="37"/>
      <c r="GG287" s="37"/>
    </row>
    <row r="288" spans="1:189" ht="15" customHeight="1" x14ac:dyDescent="0.25">
      <c r="A288">
        <f t="shared" ca="1" si="353"/>
        <v>1</v>
      </c>
      <c r="C288" s="30"/>
      <c r="D288" s="30"/>
      <c r="E288" s="30">
        <f t="shared" ca="1" si="433"/>
        <v>0</v>
      </c>
      <c r="F288" s="30"/>
      <c r="G288" s="30"/>
      <c r="H288" s="30"/>
      <c r="I288" s="30">
        <f t="shared" ca="1" si="432"/>
        <v>0</v>
      </c>
      <c r="J288" s="30">
        <f t="shared" ca="1" si="354"/>
        <v>0</v>
      </c>
      <c r="K288" s="4"/>
      <c r="L288" s="9"/>
      <c r="M288" s="10"/>
      <c r="N288" s="9"/>
      <c r="O288" s="11"/>
      <c r="P288" s="130" t="s">
        <v>214</v>
      </c>
      <c r="Q288" s="130"/>
      <c r="R288" s="12"/>
      <c r="S288" s="13"/>
      <c r="T288" s="84">
        <f ca="1">_xll.DBRW($B$3,$Q$37,$Q$38,$Q$40,$Q$41,$Q$42,$P288,T$2,T$4,T$3)</f>
        <v>11557656.619999999</v>
      </c>
      <c r="U288" s="84">
        <f ca="1">_xll.DBRW($B$3,$Q$37,$Q$38,$Q$40,$Q$41,$Q$42,$P288,U$2,U$4,U$3)</f>
        <v>5667239.3000000007</v>
      </c>
      <c r="V288" s="85">
        <f t="shared" ca="1" si="355"/>
        <v>5890417.3199999984</v>
      </c>
      <c r="W288" s="106">
        <f t="shared" ca="1" si="356"/>
        <v>1.0393803769676706</v>
      </c>
      <c r="X288" s="15">
        <f ca="1">_xll.DBRW($B$3,$Q$37,$Q$38,$Q$40,$Q$41,$Q$42,$P288,X$2,X$4,X$3)</f>
        <v>-4045557.95</v>
      </c>
      <c r="Y288" s="15">
        <f ca="1">_xll.DBRW($B$3,$Q$37,$Q$38,$Q$40,$Q$41,$Q$42,$P288,Y$2,Y$4,Y$3)</f>
        <v>-949772.35000000021</v>
      </c>
      <c r="Z288" s="15">
        <f ca="1">_xll.DBRW($B$3,$Q$37,$Q$38,$Q$40,$Q$41,$Q$42,$P288,Z$2,Z$4,Z$3)</f>
        <v>-1677819.7999999998</v>
      </c>
      <c r="AA288" s="15">
        <f ca="1">_xll.DBRW($B$3,$Q$37,$Q$38,$Q$40,$Q$41,$Q$42,$P288,AA$2,AA$4,AA$3)</f>
        <v>-1750761.7200000002</v>
      </c>
      <c r="AB288" s="15">
        <f ca="1">_xll.DBRW($B$3,$Q$37,$Q$38,$Q$40,$Q$41,$Q$42,$P288,AB$2,AB$4,AB$3)</f>
        <v>-1901244.38</v>
      </c>
      <c r="AC288" s="15">
        <f ca="1">_xll.DBRW($B$3,$Q$37,$Q$38,$Q$40,$Q$41,$Q$42,$P288,AC$2,AC$4,AC$3)</f>
        <v>-2038602.7999999993</v>
      </c>
      <c r="AD288" s="15">
        <f ca="1">_xll.DBRW($B$3,$Q$37,$Q$38,$Q$40,$Q$41,$Q$42,$P288,AD$2,AD$4,AD$3)</f>
        <v>-393421.11</v>
      </c>
      <c r="AE288" s="15">
        <f ca="1">_xll.DBRW($B$3,$Q$37,$Q$38,$Q$40,$Q$41,$Q$42,$P288,AE$2,AE$4,AE$3)</f>
        <v>-863424.67999999993</v>
      </c>
      <c r="AF288" s="15">
        <f ca="1">_xll.DBRW($B$3,$Q$37,$Q$38,$Q$40,$Q$41,$Q$42,$P288,AF$2,AF$4,AF$3)</f>
        <v>-877651.03000000026</v>
      </c>
      <c r="AG288" s="15">
        <f ca="1">_xll.DBRW($B$3,$Q$37,$Q$38,$Q$40,$Q$41,$Q$42,$P288,AG$2,AG$4,AG$3)</f>
        <v>-556646.55999999994</v>
      </c>
      <c r="AH288" s="15">
        <f t="shared" ca="1" si="357"/>
        <v>-2006955.1500000008</v>
      </c>
      <c r="AI288" s="15">
        <f t="shared" ca="1" si="358"/>
        <v>-556351.24000000022</v>
      </c>
      <c r="AJ288" s="15">
        <f t="shared" ca="1" si="359"/>
        <v>-814395.11999999988</v>
      </c>
      <c r="AK288" s="15">
        <f t="shared" ca="1" si="360"/>
        <v>-873110.69</v>
      </c>
      <c r="AL288" s="15">
        <f t="shared" ca="1" si="361"/>
        <v>-1344597.8199999998</v>
      </c>
      <c r="AM288" s="20"/>
      <c r="AN288" s="16">
        <f ca="1">_xll.DBRW($B$3,$Q$37,$Q$38,$Q$40,$Q$41,$Q$42,$P288,AN$2,AN$4,AN$3)</f>
        <v>0.35003271709935957</v>
      </c>
      <c r="AO288" s="16">
        <f ca="1">_xll.DBRW($B$3,$Q$37,$Q$38,$Q$40,$Q$41,$Q$42,$P288,AO$2,AO$4,AO$3)</f>
        <v>0.35971708482470455</v>
      </c>
      <c r="AP288" s="17">
        <f t="shared" ca="1" si="362"/>
        <v>0.96843677253449778</v>
      </c>
      <c r="AQ288" s="14">
        <f t="shared" ca="1" si="363"/>
        <v>111928.59675134718</v>
      </c>
      <c r="AR288" s="18">
        <f ca="1">_xll.DBRW($B$3,$Q$37,$Q$38,$Q$40,$Q$41,$Q$42,$P288,AR$2,AR$4,AR$3)</f>
        <v>47754.918845540931</v>
      </c>
      <c r="AS288" s="19">
        <f ca="1">_xll.DBRW($B$3,$Q$37,$Q$38,$Q$40,$Q$41,$Q$42,$P288,AS$2,AS$4,AS$3)</f>
        <v>6.5621606213041124E-5</v>
      </c>
      <c r="AT288" s="18">
        <f ca="1">_xll.DBRW($B$3,$Q$37,$Q$38,$Q$40,$Q$41,$Q$42,$P288,AT$2,AT$4,AT$3)</f>
        <v>8.9527473465524157</v>
      </c>
      <c r="AU288" s="15">
        <f ca="1">_xll.DBRW($B$3,$Q$37,$Q$38,$Q$40,$Q$41,$Q$42,$P288,AU$2,AU$4,AU$3)</f>
        <v>84.715000000000003</v>
      </c>
      <c r="AV288" s="15">
        <f ca="1">_xll.DBRW($B$3,$Q$37,$Q$38,$Q$40,$Q$41,$Q$42,$P288,AV$2,AV$4,AV$3)</f>
        <v>1290962</v>
      </c>
      <c r="AW288" s="18">
        <f ca="1">_xll.DBRW($B$3,$Q$37,$Q$38,$Q$40,$Q$41,$Q$42,$P288,AW$2,AW$4,AW$3)</f>
        <v>22828.150980219634</v>
      </c>
      <c r="AX288" s="19">
        <f ca="1">_xll.DBRW($B$3,$Q$37,$Q$38,$Q$40,$Q$41,$Q$42,$P288,AX$2,AX$4,AX$3)</f>
        <v>4.0416493904471304E-5</v>
      </c>
      <c r="AY288" s="18">
        <f ca="1">_xll.DBRW($B$3,$Q$37,$Q$38,$Q$40,$Q$41,$Q$42,$P288,AY$2,AY$4,AY$3)</f>
        <v>2.5648874180997283</v>
      </c>
      <c r="AZ288" s="15">
        <f ca="1">_xll.DBRW($B$3,$Q$37,$Q$38,$Q$40,$Q$41,$Q$42,$P288,AZ$2,AZ$4,AZ$3)</f>
        <v>89.302142857142854</v>
      </c>
      <c r="BA288" s="15">
        <f ca="1">_xll.DBRW($B$3,$Q$37,$Q$38,$Q$40,$Q$41,$Q$42,$P288,BA$2,BA$4,BA$3)</f>
        <v>2209547</v>
      </c>
      <c r="BB288" s="18">
        <f t="shared" ca="1" si="364"/>
        <v>24926.767865321297</v>
      </c>
      <c r="BC288" s="18">
        <f t="shared" ca="1" si="365"/>
        <v>2.520511230856982E-5</v>
      </c>
      <c r="BD288" s="18">
        <f t="shared" ca="1" si="366"/>
        <v>6.3878599284526878</v>
      </c>
      <c r="BE288" s="15">
        <f t="shared" ca="1" si="367"/>
        <v>-2111671.1397106936</v>
      </c>
      <c r="BF288" s="15">
        <f t="shared" ca="1" si="368"/>
        <v>-2522948.7426987481</v>
      </c>
      <c r="BG288" s="15">
        <f t="shared" ca="1" si="369"/>
        <v>2886539.3511847276</v>
      </c>
      <c r="BH288" s="15">
        <f t="shared" ca="1" si="370"/>
        <v>1860009.1279760613</v>
      </c>
      <c r="BI288" s="15">
        <f t="shared" ca="1" si="371"/>
        <v>0</v>
      </c>
      <c r="BJ288" s="15">
        <f t="shared" ca="1" si="372"/>
        <v>111928.59675134672</v>
      </c>
      <c r="BK288" s="15">
        <f t="shared" ca="1" si="373"/>
        <v>-2118883.746751348</v>
      </c>
      <c r="BL288" s="15">
        <f t="shared" ca="1" si="374"/>
        <v>-2006955.1500000013</v>
      </c>
      <c r="BM288" s="16">
        <f ca="1">_xll.DBRW($B$3,$Q$37,$Q$38,$Q$40,$Q$41,$Q$42,$P288,BM$2,BM$4,BM$3)</f>
        <v>8.2176896340427893E-2</v>
      </c>
      <c r="BN288" s="16">
        <f ca="1">_xll.DBRW($B$3,$Q$37,$Q$38,$Q$40,$Q$41,$Q$42,$P288,BN$2,BN$4,BN$3)</f>
        <v>6.9420239586494945E-2</v>
      </c>
      <c r="BO288" s="17">
        <f t="shared" ca="1" si="375"/>
        <v>-1.2756656753932949</v>
      </c>
      <c r="BP288" s="14">
        <f t="shared" ca="1" si="376"/>
        <v>-147437.05838116084</v>
      </c>
      <c r="BQ288" s="15">
        <f ca="1">_xll.DBRW($B$3,$Q$37,$Q$38,$Q$40,$Q$41,$Q$42,$P288,BQ$2,BQ$4,BQ$3)</f>
        <v>0.73570899065967876</v>
      </c>
      <c r="BR288" s="15">
        <f ca="1">_xll.DBRW($B$3,$Q$37,$Q$38,$Q$40,$Q$41,$Q$42,$P288,BR$2,BR$4,BR$3)</f>
        <v>1</v>
      </c>
      <c r="BS288" s="15">
        <f ca="1">_xll.DBRW($B$3,$Q$37,$Q$38,$Q$40,$Q$41,$Q$42,$P288,BS$2,BS$4,BS$3)</f>
        <v>8.9527473465524157</v>
      </c>
      <c r="BT288" s="15">
        <f ca="1">_xll.DBRW($B$3,$Q$37,$Q$38,$Q$40,$Q$41,$Q$42,$P288,BT$2,BT$4,BT$3)</f>
        <v>1290962</v>
      </c>
      <c r="BU288" s="15">
        <f ca="1">_xll.DBRW($B$3,$Q$37,$Q$38,$Q$40,$Q$41,$Q$42,$P288,BU$2,BU$4,BU$3)</f>
        <v>1290962</v>
      </c>
      <c r="BV288" s="15">
        <f ca="1">_xll.DBRW($B$3,$Q$37,$Q$38,$Q$40,$Q$41,$Q$42,$P288,BV$2,BV$4,BV$3)</f>
        <v>0.17805509907686959</v>
      </c>
      <c r="BW288" s="15">
        <f ca="1">_xll.DBRW($B$3,$Q$37,$Q$38,$Q$40,$Q$41,$Q$42,$P288,BW$2,BW$4,BW$3)</f>
        <v>1</v>
      </c>
      <c r="BX288" s="15">
        <f ca="1">_xll.DBRW($B$3,$Q$37,$Q$38,$Q$40,$Q$41,$Q$42,$P288,BX$2,BX$4,BX$3)</f>
        <v>2.5648874180997283</v>
      </c>
      <c r="BY288" s="15">
        <f ca="1">_xll.DBRW($B$3,$Q$37,$Q$38,$Q$40,$Q$41,$Q$42,$P288,BY$2,BY$4,BY$3)</f>
        <v>2209547</v>
      </c>
      <c r="BZ288" s="15">
        <f ca="1">_xll.DBRW($B$3,$Q$37,$Q$38,$Q$40,$Q$41,$Q$42,$P288,BZ$2,BZ$4,BZ$3)</f>
        <v>2209547</v>
      </c>
      <c r="CA288" s="15">
        <f t="shared" ca="1" si="377"/>
        <v>0.5576538915828092</v>
      </c>
      <c r="CB288" s="15">
        <f t="shared" ca="1" si="378"/>
        <v>0</v>
      </c>
      <c r="CC288" s="15">
        <f t="shared" ca="1" si="379"/>
        <v>6.3878599284526878</v>
      </c>
      <c r="CD288" s="15">
        <f t="shared" ca="1" si="380"/>
        <v>-719909.98318552657</v>
      </c>
      <c r="CE288" s="15">
        <f t="shared" ca="1" si="381"/>
        <v>0</v>
      </c>
      <c r="CF288" s="15">
        <f t="shared" ca="1" si="382"/>
        <v>677670.49609119922</v>
      </c>
      <c r="CG288" s="15">
        <f t="shared" ca="1" si="383"/>
        <v>-105197.5712868335</v>
      </c>
      <c r="CH288" s="15">
        <f t="shared" ca="1" si="384"/>
        <v>0</v>
      </c>
      <c r="CI288" s="15">
        <f t="shared" ca="1" si="385"/>
        <v>-147437.05838116084</v>
      </c>
      <c r="CJ288" s="15">
        <f t="shared" ca="1" si="386"/>
        <v>-408914.18161883939</v>
      </c>
      <c r="CK288" s="15">
        <f t="shared" ca="1" si="387"/>
        <v>-556351.24000000022</v>
      </c>
      <c r="CL288" s="16">
        <f ca="1">_xll.DBRW($B$3,$Q$37,$Q$38,$Q$40,$Q$41,$Q$42,$P288,CL$2,CL$4,CL$3)</f>
        <v>0.14516954908459634</v>
      </c>
      <c r="CM288" s="16">
        <f ca="1">_xll.DBRW($B$3,$Q$37,$Q$38,$Q$40,$Q$41,$Q$42,$P288,CM$2,CM$4,CM$3)</f>
        <v>0.15235366539048384</v>
      </c>
      <c r="CN288" s="17">
        <f t="shared" ca="1" si="388"/>
        <v>0.71841163058875002</v>
      </c>
      <c r="CO288" s="14">
        <f t="shared" ca="1" si="389"/>
        <v>83031.549381590448</v>
      </c>
      <c r="CP288" s="15">
        <f ca="1">_xll.DBRW($B$3,$Q$37,$Q$38,$Q$40,$Q$41,$Q$42,$P288,CP$2,CP$4,CP$3)</f>
        <v>3.67536713807546</v>
      </c>
      <c r="CQ288" s="15">
        <f ca="1">_xll.DBRW($B$3,$Q$37,$Q$38,$Q$40,$Q$41,$Q$42,$P288,CQ$2,CQ$4,CQ$3)</f>
        <v>0.35361536590542558</v>
      </c>
      <c r="CR288" s="15">
        <f ca="1">_xll.DBRW($B$3,$Q$37,$Q$38,$Q$40,$Q$41,$Q$42,$P288,CR$2,CR$4,CR$3)</f>
        <v>8.9527473465524157</v>
      </c>
      <c r="CS288" s="15">
        <f ca="1">_xll.DBRW($B$3,$Q$37,$Q$38,$Q$40,$Q$41,$Q$42,$P288,CS$2,CS$4,CS$3)</f>
        <v>456504</v>
      </c>
      <c r="CT288" s="15">
        <f ca="1">_xll.DBRW($B$3,$Q$37,$Q$38,$Q$40,$Q$41,$Q$42,$P288,CT$2,CT$4,CT$3)</f>
        <v>1290962</v>
      </c>
      <c r="CU288" s="15">
        <f ca="1">_xll.DBRW($B$3,$Q$37,$Q$38,$Q$40,$Q$41,$Q$42,$P288,CU$2,CU$4,CU$3)</f>
        <v>1.1224736354938014</v>
      </c>
      <c r="CV288" s="15">
        <f ca="1">_xll.DBRW($B$3,$Q$37,$Q$38,$Q$40,$Q$41,$Q$42,$P288,CV$2,CV$4,CV$3)</f>
        <v>0.34813289782928358</v>
      </c>
      <c r="CW288" s="15">
        <f ca="1">_xll.DBRW($B$3,$Q$37,$Q$38,$Q$40,$Q$41,$Q$42,$P288,CW$2,CW$4,CW$3)</f>
        <v>2.5648874180997283</v>
      </c>
      <c r="CX288" s="15">
        <f ca="1">_xll.DBRW($B$3,$Q$37,$Q$38,$Q$40,$Q$41,$Q$42,$P288,CX$2,CX$4,CX$3)</f>
        <v>769216</v>
      </c>
      <c r="CY288" s="15">
        <f ca="1">_xll.DBRW($B$3,$Q$37,$Q$38,$Q$40,$Q$41,$Q$42,$P288,CY$2,CY$4,CY$3)</f>
        <v>2209547</v>
      </c>
      <c r="CZ288" s="15">
        <f t="shared" ca="1" si="390"/>
        <v>2.5528935025816586</v>
      </c>
      <c r="DA288" s="15">
        <f t="shared" ca="1" si="391"/>
        <v>5.4824680761419997E-3</v>
      </c>
      <c r="DB288" s="15">
        <f t="shared" ca="1" si="392"/>
        <v>6.3878599284526878</v>
      </c>
      <c r="DC288" s="15">
        <f t="shared" ca="1" si="393"/>
        <v>-1165406.0955025374</v>
      </c>
      <c r="DD288" s="15">
        <f t="shared" ca="1" si="394"/>
        <v>-26422.649362858356</v>
      </c>
      <c r="DE288" s="15">
        <f t="shared" ca="1" si="395"/>
        <v>1197138.4260845624</v>
      </c>
      <c r="DF288" s="15">
        <f t="shared" ca="1" si="396"/>
        <v>77721.868162423838</v>
      </c>
      <c r="DG288" s="15">
        <f t="shared" ca="1" si="397"/>
        <v>0</v>
      </c>
      <c r="DH288" s="15">
        <f t="shared" ca="1" si="398"/>
        <v>83031.549381590448</v>
      </c>
      <c r="DI288" s="15">
        <f t="shared" ca="1" si="399"/>
        <v>-897426.66938159033</v>
      </c>
      <c r="DJ288" s="15">
        <f t="shared" ca="1" si="400"/>
        <v>-814395.11999999988</v>
      </c>
      <c r="DK288" s="16">
        <f ca="1">_xll.DBRW($B$3,$Q$37,$Q$38,$Q$40,$Q$41,$Q$42,$P288,DK$2,DK$4,DK$3)</f>
        <v>0.15148068311446342</v>
      </c>
      <c r="DL288" s="16">
        <f ca="1">_xll.DBRW($B$3,$Q$37,$Q$38,$Q$40,$Q$41,$Q$42,$P288,DL$2,DL$4,DL$3)</f>
        <v>0.15486394407238108</v>
      </c>
      <c r="DM288" s="17">
        <f t="shared" ca="1" si="401"/>
        <v>0.33832609579176609</v>
      </c>
      <c r="DN288" s="14">
        <f t="shared" ca="1" si="402"/>
        <v>39102.568407464656</v>
      </c>
      <c r="DO288" s="15">
        <f ca="1">_xll.DBRW($B$3,$Q$37,$Q$38,$Q$40,$Q$41,$Q$42,$P288,DO$2,DO$4,DO$3)</f>
        <v>1.6016848981085472</v>
      </c>
      <c r="DP288" s="15">
        <f ca="1">_xll.DBRW($B$3,$Q$37,$Q$38,$Q$40,$Q$41,$Q$42,$P288,DP$2,DP$4,DP$3)</f>
        <v>0.84671353610718214</v>
      </c>
      <c r="DQ288" s="15">
        <f ca="1">_xll.DBRW($B$3,$Q$37,$Q$38,$Q$40,$Q$41,$Q$42,$P288,DQ$2,DQ$4,DQ$3)</f>
        <v>8.9527473465524157</v>
      </c>
      <c r="DR288" s="15">
        <f ca="1">_xll.DBRW($B$3,$Q$37,$Q$38,$Q$40,$Q$41,$Q$42,$P288,DR$2,DR$4,DR$3)</f>
        <v>1093075</v>
      </c>
      <c r="DS288" s="15">
        <f ca="1">_xll.DBRW($B$3,$Q$37,$Q$38,$Q$40,$Q$41,$Q$42,$P288,DS$2,DS$4,DS$3)</f>
        <v>1290962</v>
      </c>
      <c r="DT288" s="15">
        <f ca="1">_xll.DBRW($B$3,$Q$37,$Q$38,$Q$40,$Q$41,$Q$42,$P288,DT$2,DT$4,DT$3)</f>
        <v>0</v>
      </c>
      <c r="DU288" s="15">
        <f ca="1">_xll.DBRW($B$3,$Q$37,$Q$38,$Q$40,$Q$41,$Q$42,$P288,DU$2,DU$4,DU$3)</f>
        <v>0</v>
      </c>
      <c r="DV288" s="15">
        <f ca="1">_xll.DBRW($B$3,$Q$37,$Q$38,$Q$40,$Q$41,$Q$42,$P288,DV$2,DV$4,DV$3)</f>
        <v>2.5648874180997283</v>
      </c>
      <c r="DW288" s="15">
        <f ca="1">_xll.DBRW($B$3,$Q$37,$Q$38,$Q$40,$Q$41,$Q$42,$P288,DW$2,DW$4,DW$3)</f>
        <v>0</v>
      </c>
      <c r="DX288" s="15">
        <f ca="1">_xll.DBRW($B$3,$Q$37,$Q$38,$Q$40,$Q$41,$Q$42,$P288,DX$2,DX$4,DX$3)</f>
        <v>2209547</v>
      </c>
      <c r="DY288" s="15">
        <f t="shared" ca="1" si="403"/>
        <v>1.6016848981085472</v>
      </c>
      <c r="DZ288" s="15">
        <f t="shared" ca="1" si="404"/>
        <v>0.84671353610718214</v>
      </c>
      <c r="EA288" s="15">
        <f t="shared" ca="1" si="405"/>
        <v>6.3878599284526878</v>
      </c>
      <c r="EB288" s="15">
        <f t="shared" ca="1" si="406"/>
        <v>0</v>
      </c>
      <c r="EC288" s="15">
        <f t="shared" ca="1" si="407"/>
        <v>0</v>
      </c>
      <c r="ED288" s="15">
        <f t="shared" ca="1" si="408"/>
        <v>1249183.0945909102</v>
      </c>
      <c r="EE288" s="15">
        <f t="shared" ca="1" si="409"/>
        <v>0</v>
      </c>
      <c r="EF288" s="15">
        <f t="shared" ca="1" si="410"/>
        <v>-1210080.5261834455</v>
      </c>
      <c r="EG288" s="15">
        <f t="shared" ca="1" si="411"/>
        <v>39102.568407464772</v>
      </c>
      <c r="EH288" s="15">
        <f t="shared" ca="1" si="412"/>
        <v>-912213.2584074646</v>
      </c>
      <c r="EI288" s="15">
        <f t="shared" ca="1" si="413"/>
        <v>-873110.68999999983</v>
      </c>
      <c r="EJ288" s="16">
        <f ca="1">_xll.DBRW($B$3,$Q$37,$Q$38,$Q$40,$Q$41,$Q$42,$P288,EJ$2,EJ$4,EJ$3)</f>
        <v>0.16450085363411671</v>
      </c>
      <c r="EK288" s="16">
        <f ca="1">_xll.DBRW($B$3,$Q$37,$Q$38,$Q$40,$Q$41,$Q$42,$P288,EK$2,EK$4,EK$3)</f>
        <v>9.8221820278526065E-2</v>
      </c>
      <c r="EL288" s="17">
        <f t="shared" ca="1" si="414"/>
        <v>-6.627903335559064</v>
      </c>
      <c r="EM288" s="14">
        <f t="shared" ca="1" si="415"/>
        <v>-766030.30862944282</v>
      </c>
      <c r="EN288" s="15">
        <f ca="1">_xll.DBRW($B$3,$Q$37,$Q$38,$Q$40,$Q$41,$Q$42,$P288,EN$2,EN$4,EN$3)</f>
        <v>1.4727345808784456</v>
      </c>
      <c r="EO288" s="15">
        <f ca="1">_xll.DBRW($B$3,$Q$37,$Q$38,$Q$40,$Q$41,$Q$42,$P288,EO$2,EO$4,EO$3)</f>
        <v>1</v>
      </c>
      <c r="EP288" s="15">
        <f ca="1">_xll.DBRW($B$3,$Q$37,$Q$38,$Q$40,$Q$41,$Q$42,$P288,EP$2,EP$4,EP$3)</f>
        <v>8.9527473465524157</v>
      </c>
      <c r="EQ288" s="15">
        <f ca="1">_xll.DBRW($B$3,$Q$37,$Q$38,$Q$40,$Q$41,$Q$42,$P288,EQ$2,EQ$4,EQ$3)</f>
        <v>1290962</v>
      </c>
      <c r="ER288" s="15">
        <f ca="1">_xll.DBRW($B$3,$Q$37,$Q$38,$Q$40,$Q$41,$Q$42,$P288,ER$2,ER$4,ER$3)</f>
        <v>1290962</v>
      </c>
      <c r="ES288" s="15">
        <f ca="1">_xll.DBRW($B$3,$Q$37,$Q$38,$Q$40,$Q$41,$Q$42,$P288,ES$2,ES$4,ES$3)</f>
        <v>0.25192791101524425</v>
      </c>
      <c r="ET288" s="15">
        <f ca="1">_xll.DBRW($B$3,$Q$37,$Q$38,$Q$40,$Q$41,$Q$42,$P288,ET$2,ET$4,ET$3)</f>
        <v>1</v>
      </c>
      <c r="EU288" s="15">
        <f ca="1">_xll.DBRW($B$3,$Q$37,$Q$38,$Q$40,$Q$41,$Q$42,$P288,EU$2,EU$4,EU$3)</f>
        <v>2.5648874180997283</v>
      </c>
      <c r="EV288" s="15">
        <f ca="1">_xll.DBRW($B$3,$Q$37,$Q$38,$Q$40,$Q$41,$Q$42,$P288,EV$2,EV$4,EV$3)</f>
        <v>2209547</v>
      </c>
      <c r="EW288" s="15">
        <f ca="1">_xll.DBRW($B$3,$Q$37,$Q$38,$Q$40,$Q$41,$Q$42,$P288,EW$2,EW$4,EW$3)</f>
        <v>2209547</v>
      </c>
      <c r="EX288" s="15">
        <f t="shared" ca="1" si="416"/>
        <v>1.2208066698632014</v>
      </c>
      <c r="EY288" s="15">
        <f t="shared" ca="1" si="417"/>
        <v>0</v>
      </c>
      <c r="EZ288" s="15">
        <f t="shared" ca="1" si="418"/>
        <v>6.3878599284526878</v>
      </c>
      <c r="FA288" s="15">
        <f t="shared" ca="1" si="419"/>
        <v>-1576015.0201399382</v>
      </c>
      <c r="FB288" s="15">
        <f t="shared" ca="1" si="420"/>
        <v>0</v>
      </c>
      <c r="FC288" s="15">
        <f t="shared" ca="1" si="421"/>
        <v>1356553.7280435718</v>
      </c>
      <c r="FD288" s="15">
        <f t="shared" ca="1" si="422"/>
        <v>-546569.01653307641</v>
      </c>
      <c r="FE288" s="15">
        <f t="shared" ca="1" si="423"/>
        <v>0</v>
      </c>
      <c r="FF288" s="15">
        <f t="shared" ca="1" si="424"/>
        <v>-766030.30862944282</v>
      </c>
      <c r="FG288" s="15">
        <f t="shared" ca="1" si="425"/>
        <v>-578567.51137055701</v>
      </c>
      <c r="FH288" s="15">
        <f t="shared" ca="1" si="426"/>
        <v>-1344597.8199999998</v>
      </c>
      <c r="FI288" s="20"/>
      <c r="FJ288" s="85">
        <f t="shared" ca="1" si="427"/>
        <v>-4916005.3675297992</v>
      </c>
      <c r="FK288" s="21"/>
      <c r="FL288" s="22"/>
      <c r="FM288" s="104">
        <f ca="1">_xll.DBRW($B$3,$Q$37,$Q$38,$Q$40,$Q$41,$Q$42,$P288,FM$2,FM$4,FM$3)</f>
        <v>1232500.4199999988</v>
      </c>
      <c r="FN288" s="105">
        <f t="shared" ca="1" si="428"/>
        <v>0.10663930072703603</v>
      </c>
      <c r="FO288" s="104">
        <f ca="1">_xll.DBRW($B$3,$Q$37,$Q$38,$Q$40,$Q$41,$Q$42,$P288,FO$2,FO$4,FO$3)</f>
        <v>937493.12000000034</v>
      </c>
      <c r="FP288" s="105">
        <f t="shared" ca="1" si="429"/>
        <v>0.16542324584740939</v>
      </c>
      <c r="FQ288" s="86">
        <f t="shared" ca="1" si="430"/>
        <v>295007.29999999842</v>
      </c>
      <c r="FR288" s="103">
        <f t="shared" ca="1" si="431"/>
        <v>-5.8783945120373353</v>
      </c>
      <c r="FS288" s="23"/>
      <c r="FU288" s="37"/>
      <c r="FV288" s="37"/>
      <c r="FW288" s="37"/>
      <c r="FX288" s="37"/>
      <c r="FY288" s="37"/>
      <c r="FZ288" s="37"/>
      <c r="GA288" s="37"/>
      <c r="GB288" s="37"/>
      <c r="GC288" s="37"/>
      <c r="GD288" s="37"/>
      <c r="GE288" s="37"/>
      <c r="GF288" s="37"/>
      <c r="GG288" s="37"/>
    </row>
    <row r="289" spans="1:189" ht="15" customHeight="1" x14ac:dyDescent="0.25">
      <c r="A289">
        <f t="shared" ca="1" si="353"/>
        <v>1</v>
      </c>
      <c r="C289" s="30"/>
      <c r="D289" s="30"/>
      <c r="E289" s="30">
        <f t="shared" ca="1" si="433"/>
        <v>0</v>
      </c>
      <c r="F289" s="30"/>
      <c r="G289" s="30"/>
      <c r="H289" s="30"/>
      <c r="I289" s="30">
        <f t="shared" ca="1" si="432"/>
        <v>0</v>
      </c>
      <c r="J289" s="30">
        <f t="shared" ca="1" si="354"/>
        <v>0</v>
      </c>
      <c r="K289" s="4"/>
      <c r="L289" s="9"/>
      <c r="M289" s="10"/>
      <c r="N289" s="9"/>
      <c r="O289" s="11"/>
      <c r="P289" s="130" t="s">
        <v>174</v>
      </c>
      <c r="Q289" s="130"/>
      <c r="R289" s="12"/>
      <c r="S289" s="13"/>
      <c r="T289" s="84">
        <f ca="1">_xll.DBRW($B$3,$Q$37,$Q$38,$Q$40,$Q$41,$Q$42,$P289,T$2,T$4,T$3)</f>
        <v>13878723.719999999</v>
      </c>
      <c r="U289" s="84">
        <f ca="1">_xll.DBRW($B$3,$Q$37,$Q$38,$Q$40,$Q$41,$Q$42,$P289,U$2,U$4,U$3)</f>
        <v>7868136.870000001</v>
      </c>
      <c r="V289" s="85">
        <f t="shared" ca="1" si="355"/>
        <v>6010586.8499999978</v>
      </c>
      <c r="W289" s="106">
        <f t="shared" ca="1" si="356"/>
        <v>0.76391488217718273</v>
      </c>
      <c r="X289" s="15">
        <f ca="1">_xll.DBRW($B$3,$Q$37,$Q$38,$Q$40,$Q$41,$Q$42,$P289,X$2,X$4,X$3)</f>
        <v>-6975975.3399999999</v>
      </c>
      <c r="Y289" s="15">
        <f ca="1">_xll.DBRW($B$3,$Q$37,$Q$38,$Q$40,$Q$41,$Q$42,$P289,Y$2,Y$4,Y$3)</f>
        <v>-1549989.29</v>
      </c>
      <c r="Z289" s="15">
        <f ca="1">_xll.DBRW($B$3,$Q$37,$Q$38,$Q$40,$Q$41,$Q$42,$P289,Z$2,Z$4,Z$3)</f>
        <v>-1524171.4400000002</v>
      </c>
      <c r="AA289" s="15">
        <f ca="1">_xll.DBRW($B$3,$Q$37,$Q$38,$Q$40,$Q$41,$Q$42,$P289,AA$2,AA$4,AA$3)</f>
        <v>-1332496.3800000004</v>
      </c>
      <c r="AB289" s="15">
        <f ca="1">_xll.DBRW($B$3,$Q$37,$Q$38,$Q$40,$Q$41,$Q$42,$P289,AB$2,AB$4,AB$3)</f>
        <v>-1930455.23</v>
      </c>
      <c r="AC289" s="15">
        <f ca="1">_xll.DBRW($B$3,$Q$37,$Q$38,$Q$40,$Q$41,$Q$42,$P289,AC$2,AC$4,AC$3)</f>
        <v>-3557735.55</v>
      </c>
      <c r="AD289" s="15">
        <f ca="1">_xll.DBRW($B$3,$Q$37,$Q$38,$Q$40,$Q$41,$Q$42,$P289,AD$2,AD$4,AD$3)</f>
        <v>-727152.13000000012</v>
      </c>
      <c r="AE289" s="15">
        <f ca="1">_xll.DBRW($B$3,$Q$37,$Q$38,$Q$40,$Q$41,$Q$42,$P289,AE$2,AE$4,AE$3)</f>
        <v>-1095691.0299999998</v>
      </c>
      <c r="AF289" s="15">
        <f ca="1">_xll.DBRW($B$3,$Q$37,$Q$38,$Q$40,$Q$41,$Q$42,$P289,AF$2,AF$4,AF$3)</f>
        <v>-735139.43999999983</v>
      </c>
      <c r="AG289" s="15">
        <f ca="1">_xll.DBRW($B$3,$Q$37,$Q$38,$Q$40,$Q$41,$Q$42,$P289,AG$2,AG$4,AG$3)</f>
        <v>-1110772.3900000001</v>
      </c>
      <c r="AH289" s="15">
        <f t="shared" ca="1" si="357"/>
        <v>-3418239.79</v>
      </c>
      <c r="AI289" s="15">
        <f t="shared" ca="1" si="358"/>
        <v>-822837.15999999992</v>
      </c>
      <c r="AJ289" s="15">
        <f t="shared" ca="1" si="359"/>
        <v>-428480.41000000038</v>
      </c>
      <c r="AK289" s="15">
        <f t="shared" ca="1" si="360"/>
        <v>-597356.94000000053</v>
      </c>
      <c r="AL289" s="15">
        <f t="shared" ca="1" si="361"/>
        <v>-819682.83999999985</v>
      </c>
      <c r="AM289" s="20"/>
      <c r="AN289" s="16">
        <f ca="1">_xll.DBRW($B$3,$Q$37,$Q$38,$Q$40,$Q$41,$Q$42,$P289,AN$2,AN$4,AN$3)</f>
        <v>0.50263810136570686</v>
      </c>
      <c r="AO289" s="16">
        <f ca="1">_xll.DBRW($B$3,$Q$37,$Q$38,$Q$40,$Q$41,$Q$42,$P289,AO$2,AO$4,AO$3)</f>
        <v>0.45217001289912734</v>
      </c>
      <c r="AP289" s="17">
        <f t="shared" ca="1" si="362"/>
        <v>-5.0468088466579522</v>
      </c>
      <c r="AQ289" s="14">
        <f t="shared" ca="1" si="363"/>
        <v>-700432.65650417563</v>
      </c>
      <c r="AR289" s="18">
        <f ca="1">_xll.DBRW($B$3,$Q$37,$Q$38,$Q$40,$Q$41,$Q$42,$P289,AR$2,AR$4,AR$3)</f>
        <v>52226.928328513495</v>
      </c>
      <c r="AS289" s="19">
        <f ca="1">_xll.DBRW($B$3,$Q$37,$Q$38,$Q$40,$Q$41,$Q$42,$P289,AS$2,AS$4,AS$3)</f>
        <v>5.4862603506281751E-5</v>
      </c>
      <c r="AT289" s="18">
        <f ca="1">_xll.DBRW($B$3,$Q$37,$Q$38,$Q$40,$Q$41,$Q$42,$P289,AT$2,AT$4,AT$3)</f>
        <v>5.700533352829745</v>
      </c>
      <c r="AU289" s="15">
        <f ca="1">_xll.DBRW($B$3,$Q$37,$Q$38,$Q$40,$Q$41,$Q$42,$P289,AU$2,AU$4,AU$3)</f>
        <v>133.57046955011978</v>
      </c>
      <c r="AV289" s="15">
        <f ca="1">_xll.DBRW($B$3,$Q$37,$Q$38,$Q$40,$Q$41,$Q$42,$P289,AV$2,AV$4,AV$3)</f>
        <v>2434636</v>
      </c>
      <c r="AW289" s="18">
        <f ca="1">_xll.DBRW($B$3,$Q$37,$Q$38,$Q$40,$Q$41,$Q$42,$P289,AW$2,AW$4,AW$3)</f>
        <v>26577.150973621738</v>
      </c>
      <c r="AX289" s="19">
        <f ca="1">_xll.DBRW($B$3,$Q$37,$Q$38,$Q$40,$Q$41,$Q$42,$P289,AX$2,AX$4,AX$3)</f>
        <v>4.0332253838440264E-5</v>
      </c>
      <c r="AY289" s="18">
        <f ca="1">_xll.DBRW($B$3,$Q$37,$Q$38,$Q$40,$Q$41,$Q$42,$P289,AY$2,AY$4,AY$3)</f>
        <v>2.3706047919851576</v>
      </c>
      <c r="AZ289" s="15">
        <f ca="1">_xll.DBRW($B$3,$Q$37,$Q$38,$Q$40,$Q$41,$Q$42,$P289,AZ$2,AZ$4,AZ$3)</f>
        <v>133.86444444444444</v>
      </c>
      <c r="BA289" s="15">
        <f ca="1">_xll.DBRW($B$3,$Q$37,$Q$38,$Q$40,$Q$41,$Q$42,$P289,BA$2,BA$4,BA$3)</f>
        <v>3319042</v>
      </c>
      <c r="BB289" s="18">
        <f t="shared" ca="1" si="364"/>
        <v>25649.777354891758</v>
      </c>
      <c r="BC289" s="18">
        <f t="shared" ca="1" si="365"/>
        <v>1.4530349667841487E-5</v>
      </c>
      <c r="BD289" s="18">
        <f t="shared" ca="1" si="366"/>
        <v>3.3299285608445874</v>
      </c>
      <c r="BE289" s="15">
        <f t="shared" ca="1" si="367"/>
        <v>-3426052.8051489214</v>
      </c>
      <c r="BF289" s="15">
        <f t="shared" ca="1" si="368"/>
        <v>-2513208.4452922642</v>
      </c>
      <c r="BG289" s="15">
        <f t="shared" ca="1" si="369"/>
        <v>4074969.4961230964</v>
      </c>
      <c r="BH289" s="15">
        <f t="shared" ca="1" si="370"/>
        <v>1163859.0978139136</v>
      </c>
      <c r="BI289" s="15">
        <f t="shared" ca="1" si="371"/>
        <v>0</v>
      </c>
      <c r="BJ289" s="15">
        <f t="shared" ca="1" si="372"/>
        <v>-700432.65650417609</v>
      </c>
      <c r="BK289" s="15">
        <f t="shared" ca="1" si="373"/>
        <v>-2717807.1334958244</v>
      </c>
      <c r="BL289" s="15">
        <f t="shared" ca="1" si="374"/>
        <v>-3418239.7900000005</v>
      </c>
      <c r="BM289" s="16">
        <f ca="1">_xll.DBRW($B$3,$Q$37,$Q$38,$Q$40,$Q$41,$Q$42,$P289,BM$2,BM$4,BM$3)</f>
        <v>0.11168096730439131</v>
      </c>
      <c r="BN289" s="16">
        <f ca="1">_xll.DBRW($B$3,$Q$37,$Q$38,$Q$40,$Q$41,$Q$42,$P289,BN$2,BN$4,BN$3)</f>
        <v>9.2417320900011243E-2</v>
      </c>
      <c r="BO289" s="17">
        <f t="shared" ca="1" si="375"/>
        <v>-1.9263646404380066</v>
      </c>
      <c r="BP289" s="14">
        <f t="shared" ca="1" si="376"/>
        <v>-267354.82628616237</v>
      </c>
      <c r="BQ289" s="15">
        <f ca="1">_xll.DBRW($B$3,$Q$37,$Q$38,$Q$40,$Q$41,$Q$42,$P289,BQ$2,BQ$4,BQ$3)</f>
        <v>0.63664107899497091</v>
      </c>
      <c r="BR289" s="15">
        <f ca="1">_xll.DBRW($B$3,$Q$37,$Q$38,$Q$40,$Q$41,$Q$42,$P289,BR$2,BR$4,BR$3)</f>
        <v>1</v>
      </c>
      <c r="BS289" s="15">
        <f ca="1">_xll.DBRW($B$3,$Q$37,$Q$38,$Q$40,$Q$41,$Q$42,$P289,BS$2,BS$4,BS$3)</f>
        <v>5.700533352829745</v>
      </c>
      <c r="BT289" s="15">
        <f ca="1">_xll.DBRW($B$3,$Q$37,$Q$38,$Q$40,$Q$41,$Q$42,$P289,BT$2,BT$4,BT$3)</f>
        <v>2434636</v>
      </c>
      <c r="BU289" s="15">
        <f ca="1">_xll.DBRW($B$3,$Q$37,$Q$38,$Q$40,$Q$41,$Q$42,$P289,BU$2,BU$4,BU$3)</f>
        <v>2434636</v>
      </c>
      <c r="BV289" s="15">
        <f ca="1">_xll.DBRW($B$3,$Q$37,$Q$38,$Q$40,$Q$41,$Q$42,$P289,BV$2,BV$4,BV$3)</f>
        <v>0.2190849437879967</v>
      </c>
      <c r="BW289" s="15">
        <f ca="1">_xll.DBRW($B$3,$Q$37,$Q$38,$Q$40,$Q$41,$Q$42,$P289,BW$2,BW$4,BW$3)</f>
        <v>1</v>
      </c>
      <c r="BX289" s="15">
        <f ca="1">_xll.DBRW($B$3,$Q$37,$Q$38,$Q$40,$Q$41,$Q$42,$P289,BX$2,BX$4,BX$3)</f>
        <v>2.3706047919851576</v>
      </c>
      <c r="BY289" s="15">
        <f ca="1">_xll.DBRW($B$3,$Q$37,$Q$38,$Q$40,$Q$41,$Q$42,$P289,BY$2,BY$4,BY$3)</f>
        <v>3319042</v>
      </c>
      <c r="BZ289" s="15">
        <f ca="1">_xll.DBRW($B$3,$Q$37,$Q$38,$Q$40,$Q$41,$Q$42,$P289,BZ$2,BZ$4,BZ$3)</f>
        <v>3319042</v>
      </c>
      <c r="CA289" s="15">
        <f t="shared" ca="1" si="377"/>
        <v>0.41755613520697421</v>
      </c>
      <c r="CB289" s="15">
        <f t="shared" ca="1" si="378"/>
        <v>0</v>
      </c>
      <c r="CC289" s="15">
        <f t="shared" ca="1" si="379"/>
        <v>3.3299285608445874</v>
      </c>
      <c r="CD289" s="15">
        <f t="shared" ca="1" si="380"/>
        <v>-1016597.1987957669</v>
      </c>
      <c r="CE289" s="15">
        <f t="shared" ca="1" si="381"/>
        <v>0</v>
      </c>
      <c r="CF289" s="15">
        <f t="shared" ca="1" si="382"/>
        <v>905415.91221672762</v>
      </c>
      <c r="CG289" s="15">
        <f t="shared" ca="1" si="383"/>
        <v>-156173.53970712307</v>
      </c>
      <c r="CH289" s="15">
        <f t="shared" ca="1" si="384"/>
        <v>0</v>
      </c>
      <c r="CI289" s="15">
        <f t="shared" ca="1" si="385"/>
        <v>-267354.82628616237</v>
      </c>
      <c r="CJ289" s="15">
        <f t="shared" ca="1" si="386"/>
        <v>-555482.33371383755</v>
      </c>
      <c r="CK289" s="15">
        <f t="shared" ca="1" si="387"/>
        <v>-822837.15999999992</v>
      </c>
      <c r="CL289" s="16">
        <f ca="1">_xll.DBRW($B$3,$Q$37,$Q$38,$Q$40,$Q$41,$Q$42,$P289,CL$2,CL$4,CL$3)</f>
        <v>0.10982072060441594</v>
      </c>
      <c r="CM289" s="16">
        <f ca="1">_xll.DBRW($B$3,$Q$37,$Q$38,$Q$40,$Q$41,$Q$42,$P289,CM$2,CM$4,CM$3)</f>
        <v>0.13925673232473898</v>
      </c>
      <c r="CN289" s="17">
        <f t="shared" ca="1" si="388"/>
        <v>2.9436011720323036</v>
      </c>
      <c r="CO289" s="14">
        <f t="shared" ca="1" si="389"/>
        <v>408534.27408504544</v>
      </c>
      <c r="CP289" s="15">
        <f ca="1">_xll.DBRW($B$3,$Q$37,$Q$38,$Q$40,$Q$41,$Q$42,$P289,CP$2,CP$4,CP$3)</f>
        <v>1.9757784877739124</v>
      </c>
      <c r="CQ289" s="15">
        <f ca="1">_xll.DBRW($B$3,$Q$37,$Q$38,$Q$40,$Q$41,$Q$42,$P289,CQ$2,CQ$4,CQ$3)</f>
        <v>0.31685570245408351</v>
      </c>
      <c r="CR289" s="15">
        <f ca="1">_xll.DBRW($B$3,$Q$37,$Q$38,$Q$40,$Q$41,$Q$42,$P289,CR$2,CR$4,CR$3)</f>
        <v>5.700533352829745</v>
      </c>
      <c r="CS289" s="15">
        <f ca="1">_xll.DBRW($B$3,$Q$37,$Q$38,$Q$40,$Q$41,$Q$42,$P289,CS$2,CS$4,CS$3)</f>
        <v>771428.3</v>
      </c>
      <c r="CT289" s="15">
        <f ca="1">_xll.DBRW($B$3,$Q$37,$Q$38,$Q$40,$Q$41,$Q$42,$P289,CT$2,CT$4,CT$3)</f>
        <v>2434636</v>
      </c>
      <c r="CU289" s="15">
        <f ca="1">_xll.DBRW($B$3,$Q$37,$Q$38,$Q$40,$Q$41,$Q$42,$P289,CU$2,CU$4,CU$3)</f>
        <v>1.0138065820337416</v>
      </c>
      <c r="CV289" s="15">
        <f ca="1">_xll.DBRW($B$3,$Q$37,$Q$38,$Q$40,$Q$41,$Q$42,$P289,CV$2,CV$4,CV$3)</f>
        <v>0.32562688269687468</v>
      </c>
      <c r="CW289" s="15">
        <f ca="1">_xll.DBRW($B$3,$Q$37,$Q$38,$Q$40,$Q$41,$Q$42,$P289,CW$2,CW$4,CW$3)</f>
        <v>2.3706047919851576</v>
      </c>
      <c r="CX289" s="15">
        <f ca="1">_xll.DBRW($B$3,$Q$37,$Q$38,$Q$40,$Q$41,$Q$42,$P289,CX$2,CX$4,CX$3)</f>
        <v>1080769.3000000003</v>
      </c>
      <c r="CY289" s="15">
        <f ca="1">_xll.DBRW($B$3,$Q$37,$Q$38,$Q$40,$Q$41,$Q$42,$P289,CY$2,CY$4,CY$3)</f>
        <v>3319042</v>
      </c>
      <c r="CZ289" s="15">
        <f t="shared" ca="1" si="390"/>
        <v>0.96197190574017077</v>
      </c>
      <c r="DA289" s="15">
        <f t="shared" ca="1" si="391"/>
        <v>-8.7711802427911656E-3</v>
      </c>
      <c r="DB289" s="15">
        <f t="shared" ca="1" si="392"/>
        <v>3.3299285608445874</v>
      </c>
      <c r="DC289" s="15">
        <f t="shared" ca="1" si="393"/>
        <v>-742092.35189290019</v>
      </c>
      <c r="DD289" s="15">
        <f t="shared" ca="1" si="394"/>
        <v>41055.524379415358</v>
      </c>
      <c r="DE289" s="15">
        <f t="shared" ca="1" si="395"/>
        <v>890334.58722949203</v>
      </c>
      <c r="DF289" s="15">
        <f t="shared" ca="1" si="396"/>
        <v>219236.51436903828</v>
      </c>
      <c r="DG289" s="15">
        <f t="shared" ca="1" si="397"/>
        <v>0</v>
      </c>
      <c r="DH289" s="15">
        <f t="shared" ca="1" si="398"/>
        <v>408534.27408504544</v>
      </c>
      <c r="DI289" s="15">
        <f t="shared" ca="1" si="399"/>
        <v>-837014.68408504582</v>
      </c>
      <c r="DJ289" s="15">
        <f t="shared" ca="1" si="400"/>
        <v>-428480.41000000038</v>
      </c>
      <c r="DK289" s="16">
        <f ca="1">_xll.DBRW($B$3,$Q$37,$Q$38,$Q$40,$Q$41,$Q$42,$P289,DK$2,DK$4,DK$3)</f>
        <v>9.6010008332380034E-2</v>
      </c>
      <c r="DL289" s="16">
        <f ca="1">_xll.DBRW($B$3,$Q$37,$Q$38,$Q$40,$Q$41,$Q$42,$P289,DL$2,DL$4,DL$3)</f>
        <v>9.3432467196011004E-2</v>
      </c>
      <c r="DM289" s="17">
        <f t="shared" ca="1" si="401"/>
        <v>-0.25775411363690298</v>
      </c>
      <c r="DN289" s="14">
        <f t="shared" ca="1" si="402"/>
        <v>-35772.981308600516</v>
      </c>
      <c r="DO289" s="15">
        <f ca="1">_xll.DBRW($B$3,$Q$37,$Q$38,$Q$40,$Q$41,$Q$42,$P289,DO$2,DO$4,DO$3)</f>
        <v>0.72021497867455242</v>
      </c>
      <c r="DP289" s="15">
        <f ca="1">_xll.DBRW($B$3,$Q$37,$Q$38,$Q$40,$Q$41,$Q$42,$P289,DP$2,DP$4,DP$3)</f>
        <v>0.75992345467659228</v>
      </c>
      <c r="DQ289" s="15">
        <f ca="1">_xll.DBRW($B$3,$Q$37,$Q$38,$Q$40,$Q$41,$Q$42,$P289,DQ$2,DQ$4,DQ$3)</f>
        <v>5.700533352829745</v>
      </c>
      <c r="DR289" s="15">
        <f ca="1">_xll.DBRW($B$3,$Q$37,$Q$38,$Q$40,$Q$41,$Q$42,$P289,DR$2,DR$4,DR$3)</f>
        <v>1850137</v>
      </c>
      <c r="DS289" s="15">
        <f ca="1">_xll.DBRW($B$3,$Q$37,$Q$38,$Q$40,$Q$41,$Q$42,$P289,DS$2,DS$4,DS$3)</f>
        <v>2434636</v>
      </c>
      <c r="DT289" s="15">
        <f ca="1">_xll.DBRW($B$3,$Q$37,$Q$38,$Q$40,$Q$41,$Q$42,$P289,DT$2,DT$4,DT$3)</f>
        <v>0.99803748379345203</v>
      </c>
      <c r="DU289" s="15">
        <f ca="1">_xll.DBRW($B$3,$Q$37,$Q$38,$Q$40,$Q$41,$Q$42,$P289,DU$2,DU$4,DU$3)</f>
        <v>0.22192698977596548</v>
      </c>
      <c r="DV289" s="15">
        <f ca="1">_xll.DBRW($B$3,$Q$37,$Q$38,$Q$40,$Q$41,$Q$42,$P289,DV$2,DV$4,DV$3)</f>
        <v>2.3706047919851576</v>
      </c>
      <c r="DW289" s="15">
        <f ca="1">_xll.DBRW($B$3,$Q$37,$Q$38,$Q$40,$Q$41,$Q$42,$P289,DW$2,DW$4,DW$3)</f>
        <v>736585</v>
      </c>
      <c r="DX289" s="15">
        <f ca="1">_xll.DBRW($B$3,$Q$37,$Q$38,$Q$40,$Q$41,$Q$42,$P289,DX$2,DX$4,DX$3)</f>
        <v>3319042</v>
      </c>
      <c r="DY289" s="15">
        <f t="shared" ca="1" si="403"/>
        <v>-0.27782250511889961</v>
      </c>
      <c r="DZ289" s="15">
        <f t="shared" ca="1" si="404"/>
        <v>0.5379964649006268</v>
      </c>
      <c r="EA289" s="15">
        <f t="shared" ca="1" si="405"/>
        <v>3.3299285608445874</v>
      </c>
      <c r="EB289" s="15">
        <f t="shared" ca="1" si="406"/>
        <v>514009.69615316554</v>
      </c>
      <c r="EC289" s="15">
        <f t="shared" ca="1" si="407"/>
        <v>-3230244.0665579643</v>
      </c>
      <c r="ED289" s="15">
        <f t="shared" ca="1" si="408"/>
        <v>778368.87855088827</v>
      </c>
      <c r="EE289" s="15">
        <f t="shared" ca="1" si="409"/>
        <v>1902092.5105453099</v>
      </c>
      <c r="EF289" s="15">
        <f t="shared" ca="1" si="410"/>
        <v>0</v>
      </c>
      <c r="EG289" s="15">
        <f t="shared" ca="1" si="411"/>
        <v>-35772.9813086004</v>
      </c>
      <c r="EH289" s="15">
        <f t="shared" ca="1" si="412"/>
        <v>-561583.95869140001</v>
      </c>
      <c r="EI289" s="15">
        <f t="shared" ca="1" si="413"/>
        <v>-597356.94000000041</v>
      </c>
      <c r="EJ289" s="16">
        <f ca="1">_xll.DBRW($B$3,$Q$37,$Q$38,$Q$40,$Q$41,$Q$42,$P289,EJ$2,EJ$4,EJ$3)</f>
        <v>0.13909457879171616</v>
      </c>
      <c r="EK289" s="16">
        <f ca="1">_xll.DBRW($B$3,$Q$37,$Q$38,$Q$40,$Q$41,$Q$42,$P289,EK$2,EK$4,EK$3)</f>
        <v>0.14117349613416169</v>
      </c>
      <c r="EL289" s="17">
        <f t="shared" ca="1" si="414"/>
        <v>0.20789173424455298</v>
      </c>
      <c r="EM289" s="14">
        <f t="shared" ca="1" si="415"/>
        <v>28852.719432517886</v>
      </c>
      <c r="EN289" s="15">
        <f ca="1">_xll.DBRW($B$3,$Q$37,$Q$38,$Q$40,$Q$41,$Q$42,$P289,EN$2,EN$4,EN$3)</f>
        <v>0.79291328559998286</v>
      </c>
      <c r="EO289" s="15">
        <f ca="1">_xll.DBRW($B$3,$Q$37,$Q$38,$Q$40,$Q$41,$Q$42,$P289,EO$2,EO$4,EO$3)</f>
        <v>1</v>
      </c>
      <c r="EP289" s="15">
        <f ca="1">_xll.DBRW($B$3,$Q$37,$Q$38,$Q$40,$Q$41,$Q$42,$P289,EP$2,EP$4,EP$3)</f>
        <v>5.700533352829745</v>
      </c>
      <c r="EQ289" s="15">
        <f ca="1">_xll.DBRW($B$3,$Q$37,$Q$38,$Q$40,$Q$41,$Q$42,$P289,EQ$2,EQ$4,EQ$3)</f>
        <v>2434636</v>
      </c>
      <c r="ER289" s="15">
        <f ca="1">_xll.DBRW($B$3,$Q$37,$Q$38,$Q$40,$Q$41,$Q$42,$P289,ER$2,ER$4,ER$3)</f>
        <v>2434636</v>
      </c>
      <c r="ES289" s="15">
        <f ca="1">_xll.DBRW($B$3,$Q$37,$Q$38,$Q$40,$Q$41,$Q$42,$P289,ES$2,ES$4,ES$3)</f>
        <v>0.33466656643694176</v>
      </c>
      <c r="ET289" s="15">
        <f ca="1">_xll.DBRW($B$3,$Q$37,$Q$38,$Q$40,$Q$41,$Q$42,$P289,ET$2,ET$4,ET$3)</f>
        <v>1</v>
      </c>
      <c r="EU289" s="15">
        <f ca="1">_xll.DBRW($B$3,$Q$37,$Q$38,$Q$40,$Q$41,$Q$42,$P289,EU$2,EU$4,EU$3)</f>
        <v>2.3706047919851576</v>
      </c>
      <c r="EV289" s="15">
        <f ca="1">_xll.DBRW($B$3,$Q$37,$Q$38,$Q$40,$Q$41,$Q$42,$P289,EV$2,EV$4,EV$3)</f>
        <v>3319042</v>
      </c>
      <c r="EW289" s="15">
        <f ca="1">_xll.DBRW($B$3,$Q$37,$Q$38,$Q$40,$Q$41,$Q$42,$P289,EW$2,EW$4,EW$3)</f>
        <v>3319042</v>
      </c>
      <c r="EX289" s="15">
        <f t="shared" ca="1" si="416"/>
        <v>0.45824671916304111</v>
      </c>
      <c r="EY289" s="15">
        <f t="shared" ca="1" si="417"/>
        <v>0</v>
      </c>
      <c r="EZ289" s="15">
        <f t="shared" ca="1" si="418"/>
        <v>3.3299285608445874</v>
      </c>
      <c r="FA289" s="15">
        <f t="shared" ca="1" si="419"/>
        <v>-1115663.9593562298</v>
      </c>
      <c r="FB289" s="15">
        <f t="shared" ca="1" si="420"/>
        <v>0</v>
      </c>
      <c r="FC289" s="15">
        <f t="shared" ca="1" si="421"/>
        <v>1127662.5550515917</v>
      </c>
      <c r="FD289" s="15">
        <f t="shared" ca="1" si="422"/>
        <v>16854.123737155925</v>
      </c>
      <c r="FE289" s="15">
        <f t="shared" ca="1" si="423"/>
        <v>0</v>
      </c>
      <c r="FF289" s="15">
        <f t="shared" ca="1" si="424"/>
        <v>28852.719432517886</v>
      </c>
      <c r="FG289" s="15">
        <f t="shared" ca="1" si="425"/>
        <v>-848535.55943251774</v>
      </c>
      <c r="FH289" s="15">
        <f t="shared" ca="1" si="426"/>
        <v>-819682.83999999985</v>
      </c>
      <c r="FI289" s="20"/>
      <c r="FJ289" s="85">
        <f t="shared" ca="1" si="427"/>
        <v>-5520423.6694186255</v>
      </c>
      <c r="FK289" s="21"/>
      <c r="FL289" s="22"/>
      <c r="FM289" s="104">
        <f ca="1">_xll.DBRW($B$3,$Q$37,$Q$38,$Q$40,$Q$41,$Q$42,$P289,FM$2,FM$4,FM$3)</f>
        <v>565636.03999999806</v>
      </c>
      <c r="FN289" s="105">
        <f t="shared" ca="1" si="428"/>
        <v>4.075562360138963E-2</v>
      </c>
      <c r="FO289" s="104">
        <f ca="1">_xll.DBRW($B$3,$Q$37,$Q$38,$Q$40,$Q$41,$Q$42,$P289,FO$2,FO$4,FO$3)</f>
        <v>641646.33000000147</v>
      </c>
      <c r="FP289" s="105">
        <f t="shared" ca="1" si="429"/>
        <v>8.1549970545949771E-2</v>
      </c>
      <c r="FQ289" s="86">
        <f t="shared" ca="1" si="430"/>
        <v>-76010.290000003413</v>
      </c>
      <c r="FR289" s="103">
        <f t="shared" ca="1" si="431"/>
        <v>-4.0794346944560145</v>
      </c>
      <c r="FS289" s="23"/>
      <c r="FU289" s="37"/>
      <c r="FV289" s="37"/>
      <c r="FW289" s="37"/>
      <c r="FX289" s="37"/>
      <c r="FY289" s="37"/>
      <c r="FZ289" s="37"/>
      <c r="GA289" s="37"/>
      <c r="GB289" s="37"/>
      <c r="GC289" s="37"/>
      <c r="GD289" s="37"/>
      <c r="GE289" s="37"/>
      <c r="GF289" s="37"/>
      <c r="GG289" s="37"/>
    </row>
    <row r="290" spans="1:189" ht="15" customHeight="1" x14ac:dyDescent="0.25">
      <c r="A290">
        <f t="shared" ca="1" si="353"/>
        <v>1</v>
      </c>
      <c r="C290" s="30"/>
      <c r="D290" s="30"/>
      <c r="E290" s="30">
        <f t="shared" ca="1" si="433"/>
        <v>0</v>
      </c>
      <c r="F290" s="30"/>
      <c r="G290" s="30"/>
      <c r="H290" s="30"/>
      <c r="I290" s="30">
        <f t="shared" ca="1" si="432"/>
        <v>0</v>
      </c>
      <c r="J290" s="30">
        <f t="shared" ca="1" si="354"/>
        <v>0</v>
      </c>
      <c r="K290" s="4"/>
      <c r="L290" s="9"/>
      <c r="M290" s="10"/>
      <c r="N290" s="9"/>
      <c r="O290" s="11"/>
      <c r="P290" s="130" t="s">
        <v>210</v>
      </c>
      <c r="Q290" s="130"/>
      <c r="R290" s="12"/>
      <c r="S290" s="13"/>
      <c r="T290" s="84">
        <f ca="1">_xll.DBRW($B$3,$Q$37,$Q$38,$Q$40,$Q$41,$Q$42,$P290,T$2,T$4,T$3)</f>
        <v>13194976.959999999</v>
      </c>
      <c r="U290" s="84">
        <f ca="1">_xll.DBRW($B$3,$Q$37,$Q$38,$Q$40,$Q$41,$Q$42,$P290,U$2,U$4,U$3)</f>
        <v>7012661.5300000003</v>
      </c>
      <c r="V290" s="85">
        <f t="shared" ca="1" si="355"/>
        <v>6182315.4299999988</v>
      </c>
      <c r="W290" s="106">
        <f t="shared" ca="1" si="356"/>
        <v>0.88159330142374615</v>
      </c>
      <c r="X290" s="15">
        <f ca="1">_xll.DBRW($B$3,$Q$37,$Q$38,$Q$40,$Q$41,$Q$42,$P290,X$2,X$4,X$3)</f>
        <v>-4149871.34</v>
      </c>
      <c r="Y290" s="15">
        <f ca="1">_xll.DBRW($B$3,$Q$37,$Q$38,$Q$40,$Q$41,$Q$42,$P290,Y$2,Y$4,Y$3)</f>
        <v>-779716.82999999984</v>
      </c>
      <c r="Z290" s="15">
        <f ca="1">_xll.DBRW($B$3,$Q$37,$Q$38,$Q$40,$Q$41,$Q$42,$P290,Z$2,Z$4,Z$3)</f>
        <v>-682938.02999999991</v>
      </c>
      <c r="AA290" s="15">
        <f ca="1">_xll.DBRW($B$3,$Q$37,$Q$38,$Q$40,$Q$41,$Q$42,$P290,AA$2,AA$4,AA$3)</f>
        <v>-1436403.2399999998</v>
      </c>
      <c r="AB290" s="15">
        <f ca="1">_xll.DBRW($B$3,$Q$37,$Q$38,$Q$40,$Q$41,$Q$42,$P290,AB$2,AB$4,AB$3)</f>
        <v>-4152431.0399999996</v>
      </c>
      <c r="AC290" s="15">
        <f ca="1">_xll.DBRW($B$3,$Q$37,$Q$38,$Q$40,$Q$41,$Q$42,$P290,AC$2,AC$4,AC$3)</f>
        <v>-2229372.1599999997</v>
      </c>
      <c r="AD290" s="15">
        <f ca="1">_xll.DBRW($B$3,$Q$37,$Q$38,$Q$40,$Q$41,$Q$42,$P290,AD$2,AD$4,AD$3)</f>
        <v>-291713.12999999995</v>
      </c>
      <c r="AE290" s="15">
        <f ca="1">_xll.DBRW($B$3,$Q$37,$Q$38,$Q$40,$Q$41,$Q$42,$P290,AE$2,AE$4,AE$3)</f>
        <v>-341635.21</v>
      </c>
      <c r="AF290" s="15">
        <f ca="1">_xll.DBRW($B$3,$Q$37,$Q$38,$Q$40,$Q$41,$Q$42,$P290,AF$2,AF$4,AF$3)</f>
        <v>-718233.80999999936</v>
      </c>
      <c r="AG290" s="15">
        <f ca="1">_xll.DBRW($B$3,$Q$37,$Q$38,$Q$40,$Q$41,$Q$42,$P290,AG$2,AG$4,AG$3)</f>
        <v>-1910052.4399999997</v>
      </c>
      <c r="AH290" s="15">
        <f t="shared" ca="1" si="357"/>
        <v>-1920499.1800000002</v>
      </c>
      <c r="AI290" s="15">
        <f t="shared" ca="1" si="358"/>
        <v>-488003.6999999999</v>
      </c>
      <c r="AJ290" s="15">
        <f t="shared" ca="1" si="359"/>
        <v>-341302.81999999989</v>
      </c>
      <c r="AK290" s="15">
        <f t="shared" ca="1" si="360"/>
        <v>-718169.4300000004</v>
      </c>
      <c r="AL290" s="15">
        <f t="shared" ca="1" si="361"/>
        <v>-2242378.5999999996</v>
      </c>
      <c r="AM290" s="20"/>
      <c r="AN290" s="16">
        <f ca="1">_xll.DBRW($B$3,$Q$37,$Q$38,$Q$40,$Q$41,$Q$42,$P290,AN$2,AN$4,AN$3)</f>
        <v>0.31450387163086035</v>
      </c>
      <c r="AO290" s="16">
        <f ca="1">_xll.DBRW($B$3,$Q$37,$Q$38,$Q$40,$Q$41,$Q$42,$P290,AO$2,AO$4,AO$3)</f>
        <v>0.31790671066367576</v>
      </c>
      <c r="AP290" s="17">
        <f t="shared" ca="1" si="362"/>
        <v>0.34028390328154079</v>
      </c>
      <c r="AQ290" s="14">
        <f t="shared" ca="1" si="363"/>
        <v>44900.382636587601</v>
      </c>
      <c r="AR290" s="18">
        <f ca="1">_xll.DBRW($B$3,$Q$37,$Q$38,$Q$40,$Q$41,$Q$42,$P290,AR$2,AR$4,AR$3)</f>
        <v>38074.833956464892</v>
      </c>
      <c r="AS290" s="19">
        <f ca="1">_xll.DBRW($B$3,$Q$37,$Q$38,$Q$40,$Q$41,$Q$42,$P290,AS$2,AS$4,AS$3)</f>
        <v>1.5286229805711271E-4</v>
      </c>
      <c r="AT290" s="18">
        <f ca="1">_xll.DBRW($B$3,$Q$37,$Q$38,$Q$40,$Q$41,$Q$42,$P290,AT$2,AT$4,AT$3)</f>
        <v>18.505993540071611</v>
      </c>
      <c r="AU290" s="15">
        <f ca="1">_xll.DBRW($B$3,$Q$37,$Q$38,$Q$40,$Q$41,$Q$42,$P290,AU$2,AU$4,AU$3)</f>
        <v>108.99249999999999</v>
      </c>
      <c r="AV290" s="15">
        <f ca="1">_xll.DBRW($B$3,$Q$37,$Q$38,$Q$40,$Q$41,$Q$42,$P290,AV$2,AV$4,AV$3)</f>
        <v>713011</v>
      </c>
      <c r="AW290" s="18">
        <f ca="1">_xll.DBRW($B$3,$Q$37,$Q$38,$Q$40,$Q$41,$Q$42,$P290,AW$2,AW$4,AW$3)</f>
        <v>19353.388875798348</v>
      </c>
      <c r="AX290" s="19">
        <f ca="1">_xll.DBRW($B$3,$Q$37,$Q$38,$Q$40,$Q$41,$Q$42,$P290,AX$2,AX$4,AX$3)</f>
        <v>9.634643470397742E-5</v>
      </c>
      <c r="AY290" s="18">
        <f ca="1">_xll.DBRW($B$3,$Q$37,$Q$38,$Q$40,$Q$41,$Q$42,$P290,AY$2,AY$4,AY$3)</f>
        <v>5.8653370786986736</v>
      </c>
      <c r="AZ290" s="15">
        <f ca="1">_xll.DBRW($B$3,$Q$37,$Q$38,$Q$40,$Q$41,$Q$42,$P290,AZ$2,AZ$4,AZ$3)</f>
        <v>115.19285714285715</v>
      </c>
      <c r="BA290" s="15">
        <f ca="1">_xll.DBRW($B$3,$Q$37,$Q$38,$Q$40,$Q$41,$Q$42,$P290,BA$2,BA$4,BA$3)</f>
        <v>1195611</v>
      </c>
      <c r="BB290" s="18">
        <f t="shared" ca="1" si="364"/>
        <v>18721.445080666545</v>
      </c>
      <c r="BC290" s="18">
        <f t="shared" ca="1" si="365"/>
        <v>5.6515863353135291E-5</v>
      </c>
      <c r="BD290" s="18">
        <f t="shared" ca="1" si="366"/>
        <v>12.640656461372938</v>
      </c>
      <c r="BE290" s="15">
        <f t="shared" ca="1" si="367"/>
        <v>-2040497.1029545483</v>
      </c>
      <c r="BF290" s="15">
        <f t="shared" ca="1" si="368"/>
        <v>-2434273.3833912211</v>
      </c>
      <c r="BG290" s="15">
        <f t="shared" ca="1" si="369"/>
        <v>2834600.4689913224</v>
      </c>
      <c r="BH290" s="15">
        <f t="shared" ca="1" si="370"/>
        <v>1685070.3999910345</v>
      </c>
      <c r="BI290" s="15">
        <f t="shared" ca="1" si="371"/>
        <v>0</v>
      </c>
      <c r="BJ290" s="15">
        <f t="shared" ca="1" si="372"/>
        <v>44900.382636587135</v>
      </c>
      <c r="BK290" s="15">
        <f t="shared" ca="1" si="373"/>
        <v>-1965399.5626365878</v>
      </c>
      <c r="BL290" s="15">
        <f t="shared" ca="1" si="374"/>
        <v>-1920499.1800000006</v>
      </c>
      <c r="BM290" s="16">
        <f ca="1">_xll.DBRW($B$3,$Q$37,$Q$38,$Q$40,$Q$41,$Q$42,$P290,BM$2,BM$4,BM$3)</f>
        <v>5.9091943272328376E-2</v>
      </c>
      <c r="BN290" s="16">
        <f ca="1">_xll.DBRW($B$3,$Q$37,$Q$38,$Q$40,$Q$41,$Q$42,$P290,BN$2,BN$4,BN$3)</f>
        <v>4.1598062126919723E-2</v>
      </c>
      <c r="BO290" s="17">
        <f t="shared" ca="1" si="375"/>
        <v>-1.7493881145408654</v>
      </c>
      <c r="BP290" s="14">
        <f t="shared" ca="1" si="376"/>
        <v>-230831.3586546455</v>
      </c>
      <c r="BQ290" s="15">
        <f ca="1">_xll.DBRW($B$3,$Q$37,$Q$38,$Q$40,$Q$41,$Q$42,$P290,BQ$2,BQ$4,BQ$3)</f>
        <v>1.093555120467987</v>
      </c>
      <c r="BR290" s="15">
        <f ca="1">_xll.DBRW($B$3,$Q$37,$Q$38,$Q$40,$Q$41,$Q$42,$P290,BR$2,BR$4,BR$3)</f>
        <v>1</v>
      </c>
      <c r="BS290" s="15">
        <f ca="1">_xll.DBRW($B$3,$Q$37,$Q$38,$Q$40,$Q$41,$Q$42,$P290,BS$2,BS$4,BS$3)</f>
        <v>18.505993540071611</v>
      </c>
      <c r="BT290" s="15">
        <f ca="1">_xll.DBRW($B$3,$Q$37,$Q$38,$Q$40,$Q$41,$Q$42,$P290,BT$2,BT$4,BT$3)</f>
        <v>713011</v>
      </c>
      <c r="BU290" s="15">
        <f ca="1">_xll.DBRW($B$3,$Q$37,$Q$38,$Q$40,$Q$41,$Q$42,$P290,BU$2,BU$4,BU$3)</f>
        <v>713011</v>
      </c>
      <c r="BV290" s="15">
        <f ca="1">_xll.DBRW($B$3,$Q$37,$Q$38,$Q$40,$Q$41,$Q$42,$P290,BV$2,BV$4,BV$3)</f>
        <v>0.24398665619503329</v>
      </c>
      <c r="BW290" s="15">
        <f ca="1">_xll.DBRW($B$3,$Q$37,$Q$38,$Q$40,$Q$41,$Q$42,$P290,BW$2,BW$4,BW$3)</f>
        <v>1</v>
      </c>
      <c r="BX290" s="15">
        <f ca="1">_xll.DBRW($B$3,$Q$37,$Q$38,$Q$40,$Q$41,$Q$42,$P290,BX$2,BX$4,BX$3)</f>
        <v>5.8653370786986736</v>
      </c>
      <c r="BY290" s="15">
        <f ca="1">_xll.DBRW($B$3,$Q$37,$Q$38,$Q$40,$Q$41,$Q$42,$P290,BY$2,BY$4,BY$3)</f>
        <v>1195611</v>
      </c>
      <c r="BZ290" s="15">
        <f ca="1">_xll.DBRW($B$3,$Q$37,$Q$38,$Q$40,$Q$41,$Q$42,$P290,BZ$2,BZ$4,BZ$3)</f>
        <v>1195611</v>
      </c>
      <c r="CA290" s="15">
        <f t="shared" ca="1" si="377"/>
        <v>0.84956846427295374</v>
      </c>
      <c r="CB290" s="15">
        <f t="shared" ca="1" si="378"/>
        <v>0</v>
      </c>
      <c r="CC290" s="15">
        <f t="shared" ca="1" si="379"/>
        <v>12.640656461372938</v>
      </c>
      <c r="CD290" s="15">
        <f t="shared" ca="1" si="380"/>
        <v>-605751.660279723</v>
      </c>
      <c r="CE290" s="15">
        <f t="shared" ca="1" si="381"/>
        <v>0</v>
      </c>
      <c r="CF290" s="15">
        <f t="shared" ca="1" si="382"/>
        <v>532591.37715783424</v>
      </c>
      <c r="CG290" s="15">
        <f t="shared" ca="1" si="383"/>
        <v>-157671.07553275675</v>
      </c>
      <c r="CH290" s="15">
        <f t="shared" ca="1" si="384"/>
        <v>0</v>
      </c>
      <c r="CI290" s="15">
        <f t="shared" ca="1" si="385"/>
        <v>-230831.3586546455</v>
      </c>
      <c r="CJ290" s="15">
        <f t="shared" ca="1" si="386"/>
        <v>-257172.34134535439</v>
      </c>
      <c r="CK290" s="15">
        <f t="shared" ca="1" si="387"/>
        <v>-488003.6999999999</v>
      </c>
      <c r="CL290" s="16">
        <f ca="1">_xll.DBRW($B$3,$Q$37,$Q$38,$Q$40,$Q$41,$Q$42,$P290,CL$2,CL$4,CL$3)</f>
        <v>5.1757424970903472E-2</v>
      </c>
      <c r="CM290" s="16">
        <f ca="1">_xll.DBRW($B$3,$Q$37,$Q$38,$Q$40,$Q$41,$Q$42,$P290,CM$2,CM$4,CM$3)</f>
        <v>4.8716911337941045E-2</v>
      </c>
      <c r="CN290" s="17">
        <f t="shared" ca="1" si="388"/>
        <v>-0.30405136329624272</v>
      </c>
      <c r="CO290" s="14">
        <f t="shared" ca="1" si="389"/>
        <v>-40119.507333505084</v>
      </c>
      <c r="CP290" s="15">
        <f ca="1">_xll.DBRW($B$3,$Q$37,$Q$38,$Q$40,$Q$41,$Q$42,$P290,CP$2,CP$4,CP$3)</f>
        <v>3.0193259105520114</v>
      </c>
      <c r="CQ290" s="15">
        <f ca="1">_xll.DBRW($B$3,$Q$37,$Q$38,$Q$40,$Q$41,$Q$42,$P290,CQ$2,CQ$4,CQ$3)</f>
        <v>0.31723060064991981</v>
      </c>
      <c r="CR290" s="15">
        <f ca="1">_xll.DBRW($B$3,$Q$37,$Q$38,$Q$40,$Q$41,$Q$42,$P290,CR$2,CR$4,CR$3)</f>
        <v>18.505993540071611</v>
      </c>
      <c r="CS290" s="15">
        <f ca="1">_xll.DBRW($B$3,$Q$37,$Q$38,$Q$40,$Q$41,$Q$42,$P290,CS$2,CS$4,CS$3)</f>
        <v>226188.90779999999</v>
      </c>
      <c r="CT290" s="15">
        <f ca="1">_xll.DBRW($B$3,$Q$37,$Q$38,$Q$40,$Q$41,$Q$42,$P290,CT$2,CT$4,CT$3)</f>
        <v>713011</v>
      </c>
      <c r="CU290" s="15">
        <f ca="1">_xll.DBRW($B$3,$Q$37,$Q$38,$Q$40,$Q$41,$Q$42,$P290,CU$2,CU$4,CU$3)</f>
        <v>0.88265972014096306</v>
      </c>
      <c r="CV290" s="15">
        <f ca="1">_xll.DBRW($B$3,$Q$37,$Q$38,$Q$40,$Q$41,$Q$42,$P290,CV$2,CV$4,CV$3)</f>
        <v>0.32372736617511882</v>
      </c>
      <c r="CW290" s="15">
        <f ca="1">_xll.DBRW($B$3,$Q$37,$Q$38,$Q$40,$Q$41,$Q$42,$P290,CW$2,CW$4,CW$3)</f>
        <v>5.8653370786986736</v>
      </c>
      <c r="CX290" s="15">
        <f ca="1">_xll.DBRW($B$3,$Q$37,$Q$38,$Q$40,$Q$41,$Q$42,$P290,CX$2,CX$4,CX$3)</f>
        <v>387052</v>
      </c>
      <c r="CY290" s="15">
        <f ca="1">_xll.DBRW($B$3,$Q$37,$Q$38,$Q$40,$Q$41,$Q$42,$P290,CY$2,CY$4,CY$3)</f>
        <v>1195611</v>
      </c>
      <c r="CZ290" s="15">
        <f t="shared" ca="1" si="390"/>
        <v>2.1366661904110482</v>
      </c>
      <c r="DA290" s="15">
        <f t="shared" ca="1" si="391"/>
        <v>-6.4967655251990108E-3</v>
      </c>
      <c r="DB290" s="15">
        <f t="shared" ca="1" si="392"/>
        <v>12.640656461372938</v>
      </c>
      <c r="DC290" s="15">
        <f t="shared" ca="1" si="393"/>
        <v>-483290.19194226182</v>
      </c>
      <c r="DD290" s="15">
        <f t="shared" ca="1" si="394"/>
        <v>13705.632308981913</v>
      </c>
      <c r="DE290" s="15">
        <f t="shared" ca="1" si="395"/>
        <v>466485.89836281759</v>
      </c>
      <c r="DF290" s="15">
        <f t="shared" ca="1" si="396"/>
        <v>-37020.846063042758</v>
      </c>
      <c r="DG290" s="15">
        <f t="shared" ca="1" si="397"/>
        <v>0</v>
      </c>
      <c r="DH290" s="15">
        <f t="shared" ca="1" si="398"/>
        <v>-40119.507333505084</v>
      </c>
      <c r="DI290" s="15">
        <f t="shared" ca="1" si="399"/>
        <v>-301183.31266649481</v>
      </c>
      <c r="DJ290" s="15">
        <f t="shared" ca="1" si="400"/>
        <v>-341302.81999999989</v>
      </c>
      <c r="DK290" s="16">
        <f ca="1">_xll.DBRW($B$3,$Q$37,$Q$38,$Q$40,$Q$41,$Q$42,$P290,DK$2,DK$4,DK$3)</f>
        <v>0.10885985207510357</v>
      </c>
      <c r="DL290" s="16">
        <f ca="1">_xll.DBRW($B$3,$Q$37,$Q$38,$Q$40,$Q$41,$Q$42,$P290,DL$2,DL$4,DL$3)</f>
        <v>0.10241957449784395</v>
      </c>
      <c r="DM290" s="17">
        <f t="shared" ca="1" si="401"/>
        <v>-0.64402775772596232</v>
      </c>
      <c r="DN290" s="14">
        <f t="shared" ca="1" si="402"/>
        <v>-84979.314247945324</v>
      </c>
      <c r="DO290" s="15">
        <f ca="1">_xll.DBRW($B$3,$Q$37,$Q$38,$Q$40,$Q$41,$Q$42,$P290,DO$2,DO$4,DO$3)</f>
        <v>2.1442278692268761</v>
      </c>
      <c r="DP290" s="15">
        <f ca="1">_xll.DBRW($B$3,$Q$37,$Q$38,$Q$40,$Q$41,$Q$42,$P290,DP$2,DP$4,DP$3)</f>
        <v>0.93952687966945814</v>
      </c>
      <c r="DQ290" s="15">
        <f ca="1">_xll.DBRW($B$3,$Q$37,$Q$38,$Q$40,$Q$41,$Q$42,$P290,DQ$2,DQ$4,DQ$3)</f>
        <v>18.505993540071611</v>
      </c>
      <c r="DR290" s="15">
        <f ca="1">_xll.DBRW($B$3,$Q$37,$Q$38,$Q$40,$Q$41,$Q$42,$P290,DR$2,DR$4,DR$3)</f>
        <v>669893</v>
      </c>
      <c r="DS290" s="15">
        <f ca="1">_xll.DBRW($B$3,$Q$37,$Q$38,$Q$40,$Q$41,$Q$42,$P290,DS$2,DS$4,DS$3)</f>
        <v>713011</v>
      </c>
      <c r="DT290" s="15">
        <f ca="1">_xll.DBRW($B$3,$Q$37,$Q$38,$Q$40,$Q$41,$Q$42,$P290,DT$2,DT$4,DT$3)</f>
        <v>0</v>
      </c>
      <c r="DU290" s="15">
        <f ca="1">_xll.DBRW($B$3,$Q$37,$Q$38,$Q$40,$Q$41,$Q$42,$P290,DU$2,DU$4,DU$3)</f>
        <v>0</v>
      </c>
      <c r="DV290" s="15">
        <f ca="1">_xll.DBRW($B$3,$Q$37,$Q$38,$Q$40,$Q$41,$Q$42,$P290,DV$2,DV$4,DV$3)</f>
        <v>5.8653370786986736</v>
      </c>
      <c r="DW290" s="15">
        <f ca="1">_xll.DBRW($B$3,$Q$37,$Q$38,$Q$40,$Q$41,$Q$42,$P290,DW$2,DW$4,DW$3)</f>
        <v>0</v>
      </c>
      <c r="DX290" s="15">
        <f ca="1">_xll.DBRW($B$3,$Q$37,$Q$38,$Q$40,$Q$41,$Q$42,$P290,DX$2,DX$4,DX$3)</f>
        <v>1195611</v>
      </c>
      <c r="DY290" s="15">
        <f t="shared" ca="1" si="403"/>
        <v>2.1442278692268761</v>
      </c>
      <c r="DZ290" s="15">
        <f t="shared" ca="1" si="404"/>
        <v>0.93952687966945814</v>
      </c>
      <c r="EA290" s="15">
        <f t="shared" ca="1" si="405"/>
        <v>12.640656461372938</v>
      </c>
      <c r="EB290" s="15">
        <f t="shared" ca="1" si="406"/>
        <v>0</v>
      </c>
      <c r="EC290" s="15">
        <f t="shared" ca="1" si="407"/>
        <v>0</v>
      </c>
      <c r="ED290" s="15">
        <f t="shared" ca="1" si="408"/>
        <v>981145.91132472409</v>
      </c>
      <c r="EE290" s="15">
        <f t="shared" ca="1" si="409"/>
        <v>0</v>
      </c>
      <c r="EF290" s="15">
        <f t="shared" ca="1" si="410"/>
        <v>-1066125.2255726694</v>
      </c>
      <c r="EG290" s="15">
        <f t="shared" ca="1" si="411"/>
        <v>-84979.314247945324</v>
      </c>
      <c r="EH290" s="15">
        <f t="shared" ca="1" si="412"/>
        <v>-633190.11575205508</v>
      </c>
      <c r="EI290" s="15">
        <f t="shared" ca="1" si="413"/>
        <v>-718169.4300000004</v>
      </c>
      <c r="EJ290" s="16">
        <f ca="1">_xll.DBRW($B$3,$Q$37,$Q$38,$Q$40,$Q$41,$Q$42,$P290,EJ$2,EJ$4,EJ$3)</f>
        <v>0.31469786211737349</v>
      </c>
      <c r="EK290" s="16">
        <f ca="1">_xll.DBRW($B$3,$Q$37,$Q$38,$Q$40,$Q$41,$Q$42,$P290,EK$2,EK$4,EK$3)</f>
        <v>0.27237197058903251</v>
      </c>
      <c r="EL290" s="17">
        <f t="shared" ca="1" si="414"/>
        <v>-4.2325891528340982</v>
      </c>
      <c r="EM290" s="14">
        <f t="shared" ca="1" si="415"/>
        <v>-558489.16352791805</v>
      </c>
      <c r="EN290" s="15">
        <f ca="1">_xll.DBRW($B$3,$Q$37,$Q$38,$Q$40,$Q$41,$Q$42,$P290,EN$2,EN$4,EN$3)</f>
        <v>5.8237966034184598</v>
      </c>
      <c r="EO290" s="15">
        <f ca="1">_xll.DBRW($B$3,$Q$37,$Q$38,$Q$40,$Q$41,$Q$42,$P290,EO$2,EO$4,EO$3)</f>
        <v>1</v>
      </c>
      <c r="EP290" s="15">
        <f ca="1">_xll.DBRW($B$3,$Q$37,$Q$38,$Q$40,$Q$41,$Q$42,$P290,EP$2,EP$4,EP$3)</f>
        <v>18.505993540071611</v>
      </c>
      <c r="EQ290" s="15">
        <f ca="1">_xll.DBRW($B$3,$Q$37,$Q$38,$Q$40,$Q$41,$Q$42,$P290,EQ$2,EQ$4,EQ$3)</f>
        <v>713011</v>
      </c>
      <c r="ER290" s="15">
        <f ca="1">_xll.DBRW($B$3,$Q$37,$Q$38,$Q$40,$Q$41,$Q$42,$P290,ER$2,ER$4,ER$3)</f>
        <v>713011</v>
      </c>
      <c r="ES290" s="15">
        <f ca="1">_xll.DBRW($B$3,$Q$37,$Q$38,$Q$40,$Q$41,$Q$42,$P290,ES$2,ES$4,ES$3)</f>
        <v>1.5975534182940769</v>
      </c>
      <c r="ET290" s="15">
        <f ca="1">_xll.DBRW($B$3,$Q$37,$Q$38,$Q$40,$Q$41,$Q$42,$P290,ET$2,ET$4,ET$3)</f>
        <v>1</v>
      </c>
      <c r="EU290" s="15">
        <f ca="1">_xll.DBRW($B$3,$Q$37,$Q$38,$Q$40,$Q$41,$Q$42,$P290,EU$2,EU$4,EU$3)</f>
        <v>5.8653370786986736</v>
      </c>
      <c r="EV290" s="15">
        <f ca="1">_xll.DBRW($B$3,$Q$37,$Q$38,$Q$40,$Q$41,$Q$42,$P290,EV$2,EV$4,EV$3)</f>
        <v>1195611</v>
      </c>
      <c r="EW290" s="15">
        <f ca="1">_xll.DBRW($B$3,$Q$37,$Q$38,$Q$40,$Q$41,$Q$42,$P290,EW$2,EW$4,EW$3)</f>
        <v>1195611</v>
      </c>
      <c r="EX290" s="15">
        <f t="shared" ca="1" si="416"/>
        <v>4.2262431851243827</v>
      </c>
      <c r="EY290" s="15">
        <f t="shared" ca="1" si="417"/>
        <v>0</v>
      </c>
      <c r="EZ290" s="15">
        <f t="shared" ca="1" si="418"/>
        <v>12.640656461372938</v>
      </c>
      <c r="FA290" s="15">
        <f t="shared" ca="1" si="419"/>
        <v>-3013357.879668721</v>
      </c>
      <c r="FB290" s="15">
        <f t="shared" ca="1" si="420"/>
        <v>0</v>
      </c>
      <c r="FC290" s="15">
        <f t="shared" ca="1" si="421"/>
        <v>2836348.8911051694</v>
      </c>
      <c r="FD290" s="15">
        <f t="shared" ca="1" si="422"/>
        <v>-381480.17496436648</v>
      </c>
      <c r="FE290" s="15">
        <f t="shared" ca="1" si="423"/>
        <v>0</v>
      </c>
      <c r="FF290" s="15">
        <f t="shared" ca="1" si="424"/>
        <v>-558489.16352791805</v>
      </c>
      <c r="FG290" s="15">
        <f t="shared" ca="1" si="425"/>
        <v>-1683889.4364720816</v>
      </c>
      <c r="FH290" s="15">
        <f t="shared" ca="1" si="426"/>
        <v>-2242378.5999999996</v>
      </c>
      <c r="FI290" s="20"/>
      <c r="FJ290" s="85">
        <f t="shared" ca="1" si="427"/>
        <v>-4840834.768872574</v>
      </c>
      <c r="FK290" s="21"/>
      <c r="FL290" s="22"/>
      <c r="FM290" s="104">
        <f ca="1">_xll.DBRW($B$3,$Q$37,$Q$38,$Q$40,$Q$41,$Q$42,$P290,FM$2,FM$4,FM$3)</f>
        <v>1993616.4800000025</v>
      </c>
      <c r="FN290" s="105">
        <f t="shared" ca="1" si="428"/>
        <v>0.15108904593343092</v>
      </c>
      <c r="FO290" s="104">
        <f ca="1">_xll.DBRW($B$3,$Q$37,$Q$38,$Q$40,$Q$41,$Q$42,$P290,FO$2,FO$4,FO$3)</f>
        <v>1521654.7800000005</v>
      </c>
      <c r="FP290" s="105">
        <f t="shared" ca="1" si="429"/>
        <v>0.21698677078458689</v>
      </c>
      <c r="FQ290" s="86">
        <f t="shared" ca="1" si="430"/>
        <v>471961.70000000205</v>
      </c>
      <c r="FR290" s="103">
        <f t="shared" ca="1" si="431"/>
        <v>-6.5897724851155974</v>
      </c>
      <c r="FS290" s="23"/>
      <c r="FU290" s="37"/>
      <c r="FV290" s="37"/>
      <c r="FW290" s="37"/>
      <c r="FX290" s="37"/>
      <c r="FY290" s="37"/>
      <c r="FZ290" s="37"/>
      <c r="GA290" s="37"/>
      <c r="GB290" s="37"/>
      <c r="GC290" s="37"/>
      <c r="GD290" s="37"/>
      <c r="GE290" s="37"/>
      <c r="GF290" s="37"/>
      <c r="GG290" s="37"/>
    </row>
    <row r="291" spans="1:189" ht="15" customHeight="1" x14ac:dyDescent="0.25">
      <c r="A291">
        <f t="shared" ca="1" si="353"/>
        <v>1</v>
      </c>
      <c r="C291" s="30"/>
      <c r="D291" s="30"/>
      <c r="E291" s="30">
        <f t="shared" ca="1" si="433"/>
        <v>0</v>
      </c>
      <c r="F291" s="30"/>
      <c r="G291" s="30"/>
      <c r="H291" s="30"/>
      <c r="I291" s="30">
        <f t="shared" ca="1" si="432"/>
        <v>0</v>
      </c>
      <c r="J291" s="30">
        <f t="shared" ca="1" si="354"/>
        <v>0</v>
      </c>
      <c r="K291" s="4"/>
      <c r="L291" s="9"/>
      <c r="M291" s="10"/>
      <c r="N291" s="9"/>
      <c r="O291" s="11"/>
      <c r="P291" s="130" t="s">
        <v>165</v>
      </c>
      <c r="Q291" s="130"/>
      <c r="R291" s="12"/>
      <c r="S291" s="13"/>
      <c r="T291" s="84">
        <f ca="1">_xll.DBRW($B$3,$Q$37,$Q$38,$Q$40,$Q$41,$Q$42,$P291,T$2,T$4,T$3)</f>
        <v>14040047.32</v>
      </c>
      <c r="U291" s="84">
        <f ca="1">_xll.DBRW($B$3,$Q$37,$Q$38,$Q$40,$Q$41,$Q$42,$P291,U$2,U$4,U$3)</f>
        <v>7839095.7300000004</v>
      </c>
      <c r="V291" s="85">
        <f t="shared" ca="1" si="355"/>
        <v>6200951.5899999999</v>
      </c>
      <c r="W291" s="106">
        <f t="shared" ca="1" si="356"/>
        <v>0.79102894052806771</v>
      </c>
      <c r="X291" s="15">
        <f ca="1">_xll.DBRW($B$3,$Q$37,$Q$38,$Q$40,$Q$41,$Q$42,$P291,X$2,X$4,X$3)</f>
        <v>-4963574.1399999997</v>
      </c>
      <c r="Y291" s="15">
        <f ca="1">_xll.DBRW($B$3,$Q$37,$Q$38,$Q$40,$Q$41,$Q$42,$P291,Y$2,Y$4,Y$3)</f>
        <v>-1632269.2899999998</v>
      </c>
      <c r="Z291" s="15">
        <f ca="1">_xll.DBRW($B$3,$Q$37,$Q$38,$Q$40,$Q$41,$Q$42,$P291,Z$2,Z$4,Z$3)</f>
        <v>-1697174.38</v>
      </c>
      <c r="AA291" s="15">
        <f ca="1">_xll.DBRW($B$3,$Q$37,$Q$38,$Q$40,$Q$41,$Q$42,$P291,AA$2,AA$4,AA$3)</f>
        <v>-2080241.22</v>
      </c>
      <c r="AB291" s="15">
        <f ca="1">_xll.DBRW($B$3,$Q$37,$Q$38,$Q$40,$Q$41,$Q$42,$P291,AB$2,AB$4,AB$3)</f>
        <v>-2045070.36</v>
      </c>
      <c r="AC291" s="15">
        <f ca="1">_xll.DBRW($B$3,$Q$37,$Q$38,$Q$40,$Q$41,$Q$42,$P291,AC$2,AC$4,AC$3)</f>
        <v>-2951797.4600000004</v>
      </c>
      <c r="AD291" s="15">
        <f ca="1">_xll.DBRW($B$3,$Q$37,$Q$38,$Q$40,$Q$41,$Q$42,$P291,AD$2,AD$4,AD$3)</f>
        <v>-674806.54</v>
      </c>
      <c r="AE291" s="15">
        <f ca="1">_xll.DBRW($B$3,$Q$37,$Q$38,$Q$40,$Q$41,$Q$42,$P291,AE$2,AE$4,AE$3)</f>
        <v>-1086814.8400000001</v>
      </c>
      <c r="AF291" s="15">
        <f ca="1">_xll.DBRW($B$3,$Q$37,$Q$38,$Q$40,$Q$41,$Q$42,$P291,AF$2,AF$4,AF$3)</f>
        <v>-974135.05</v>
      </c>
      <c r="AG291" s="15">
        <f ca="1">_xll.DBRW($B$3,$Q$37,$Q$38,$Q$40,$Q$41,$Q$42,$P291,AG$2,AG$4,AG$3)</f>
        <v>-955020.59000000008</v>
      </c>
      <c r="AH291" s="15">
        <f t="shared" ca="1" si="357"/>
        <v>-2011776.6799999992</v>
      </c>
      <c r="AI291" s="15">
        <f t="shared" ca="1" si="358"/>
        <v>-957462.74999999977</v>
      </c>
      <c r="AJ291" s="15">
        <f t="shared" ca="1" si="359"/>
        <v>-610359.5399999998</v>
      </c>
      <c r="AK291" s="15">
        <f t="shared" ca="1" si="360"/>
        <v>-1106106.17</v>
      </c>
      <c r="AL291" s="15">
        <f t="shared" ca="1" si="361"/>
        <v>-1090049.77</v>
      </c>
      <c r="AM291" s="20"/>
      <c r="AN291" s="16">
        <f ca="1">_xll.DBRW($B$3,$Q$37,$Q$38,$Q$40,$Q$41,$Q$42,$P291,AN$2,AN$4,AN$3)</f>
        <v>0.35352973012629418</v>
      </c>
      <c r="AO291" s="16">
        <f ca="1">_xll.DBRW($B$3,$Q$37,$Q$38,$Q$40,$Q$41,$Q$42,$P291,AO$2,AO$4,AO$3)</f>
        <v>0.37654820934301825</v>
      </c>
      <c r="AP291" s="17">
        <f t="shared" ca="1" si="362"/>
        <v>2.3018479216724064</v>
      </c>
      <c r="AQ291" s="14">
        <f t="shared" ca="1" si="363"/>
        <v>323180.53743724246</v>
      </c>
      <c r="AR291" s="18">
        <f ca="1">_xll.DBRW($B$3,$Q$37,$Q$38,$Q$40,$Q$41,$Q$42,$P291,AR$2,AR$4,AR$3)</f>
        <v>35881.530579577535</v>
      </c>
      <c r="AS291" s="19">
        <f ca="1">_xll.DBRW($B$3,$Q$37,$Q$38,$Q$40,$Q$41,$Q$42,$P291,AS$2,AS$4,AS$3)</f>
        <v>4.6908296766383967E-5</v>
      </c>
      <c r="AT291" s="18">
        <f ca="1">_xll.DBRW($B$3,$Q$37,$Q$38,$Q$40,$Q$41,$Q$42,$P291,AT$2,AT$4,AT$3)</f>
        <v>4.7609616431908641</v>
      </c>
      <c r="AU291" s="15">
        <f ca="1">_xll.DBRW($B$3,$Q$37,$Q$38,$Q$40,$Q$41,$Q$42,$P291,AU$2,AU$4,AU$3)</f>
        <v>138.33228571428572</v>
      </c>
      <c r="AV291" s="15">
        <f ca="1">_xll.DBRW($B$3,$Q$37,$Q$38,$Q$40,$Q$41,$Q$42,$P291,AV$2,AV$4,AV$3)</f>
        <v>2948994</v>
      </c>
      <c r="AW291" s="18">
        <f ca="1">_xll.DBRW($B$3,$Q$37,$Q$38,$Q$40,$Q$41,$Q$42,$P291,AW$2,AW$4,AW$3)</f>
        <v>22372.365386477803</v>
      </c>
      <c r="AX291" s="19">
        <f ca="1">_xll.DBRW($B$3,$Q$37,$Q$38,$Q$40,$Q$41,$Q$42,$P291,AX$2,AX$4,AX$3)</f>
        <v>3.5819966700497087E-5</v>
      </c>
      <c r="AY291" s="18">
        <f ca="1">_xll.DBRW($B$3,$Q$37,$Q$38,$Q$40,$Q$41,$Q$42,$P291,AY$2,AY$4,AY$3)</f>
        <v>2.1282198753598913</v>
      </c>
      <c r="AZ291" s="15">
        <f ca="1">_xll.DBRW($B$3,$Q$37,$Q$38,$Q$40,$Q$41,$Q$42,$P291,AZ$2,AZ$4,AZ$3)</f>
        <v>131.93944444444446</v>
      </c>
      <c r="BA291" s="15">
        <f ca="1">_xll.DBRW($B$3,$Q$37,$Q$38,$Q$40,$Q$41,$Q$42,$P291,BA$2,BA$4,BA$3)</f>
        <v>3683405</v>
      </c>
      <c r="BB291" s="18">
        <f t="shared" ca="1" si="364"/>
        <v>13509.165193099732</v>
      </c>
      <c r="BC291" s="18">
        <f t="shared" ca="1" si="365"/>
        <v>1.108833006588688E-5</v>
      </c>
      <c r="BD291" s="18">
        <f t="shared" ca="1" si="366"/>
        <v>2.6327417678309728</v>
      </c>
      <c r="BE291" s="15">
        <f t="shared" ca="1" si="367"/>
        <v>-1868753.6992533559</v>
      </c>
      <c r="BF291" s="15">
        <f t="shared" ca="1" si="368"/>
        <v>-1536510.3164670679</v>
      </c>
      <c r="BG291" s="15">
        <f t="shared" ca="1" si="369"/>
        <v>2744783.4986852505</v>
      </c>
      <c r="BH291" s="15">
        <f t="shared" ca="1" si="370"/>
        <v>983661.05447241571</v>
      </c>
      <c r="BI291" s="15">
        <f t="shared" ca="1" si="371"/>
        <v>0</v>
      </c>
      <c r="BJ291" s="15">
        <f t="shared" ca="1" si="372"/>
        <v>323180.53743724246</v>
      </c>
      <c r="BK291" s="15">
        <f t="shared" ca="1" si="373"/>
        <v>-2334957.2174372417</v>
      </c>
      <c r="BL291" s="15">
        <f t="shared" ca="1" si="374"/>
        <v>-2011776.6799999992</v>
      </c>
      <c r="BM291" s="16">
        <f ca="1">_xll.DBRW($B$3,$Q$37,$Q$38,$Q$40,$Q$41,$Q$42,$P291,BM$2,BM$4,BM$3)</f>
        <v>0.11625810460587534</v>
      </c>
      <c r="BN291" s="16">
        <f ca="1">_xll.DBRW($B$3,$Q$37,$Q$38,$Q$40,$Q$41,$Q$42,$P291,BN$2,BN$4,BN$3)</f>
        <v>8.6082191523383783E-2</v>
      </c>
      <c r="BO291" s="17">
        <f t="shared" ca="1" si="375"/>
        <v>-3.0175913082491554</v>
      </c>
      <c r="BP291" s="14">
        <f t="shared" ca="1" si="376"/>
        <v>-423671.24760238861</v>
      </c>
      <c r="BQ291" s="15">
        <f ca="1">_xll.DBRW($B$3,$Q$37,$Q$38,$Q$40,$Q$41,$Q$42,$P291,BQ$2,BQ$4,BQ$3)</f>
        <v>0.55350037673864372</v>
      </c>
      <c r="BR291" s="15">
        <f ca="1">_xll.DBRW($B$3,$Q$37,$Q$38,$Q$40,$Q$41,$Q$42,$P291,BR$2,BR$4,BR$3)</f>
        <v>1</v>
      </c>
      <c r="BS291" s="15">
        <f ca="1">_xll.DBRW($B$3,$Q$37,$Q$38,$Q$40,$Q$41,$Q$42,$P291,BS$2,BS$4,BS$3)</f>
        <v>4.7609616431908641</v>
      </c>
      <c r="BT291" s="15">
        <f ca="1">_xll.DBRW($B$3,$Q$37,$Q$38,$Q$40,$Q$41,$Q$42,$P291,BT$2,BT$4,BT$3)</f>
        <v>2948994</v>
      </c>
      <c r="BU291" s="15">
        <f ca="1">_xll.DBRW($B$3,$Q$37,$Q$38,$Q$40,$Q$41,$Q$42,$P291,BU$2,BU$4,BU$3)</f>
        <v>2948994</v>
      </c>
      <c r="BV291" s="15">
        <f ca="1">_xll.DBRW($B$3,$Q$37,$Q$38,$Q$40,$Q$41,$Q$42,$P291,BV$2,BV$4,BV$3)</f>
        <v>0.18320183091460213</v>
      </c>
      <c r="BW291" s="15">
        <f ca="1">_xll.DBRW($B$3,$Q$37,$Q$38,$Q$40,$Q$41,$Q$42,$P291,BW$2,BW$4,BW$3)</f>
        <v>1</v>
      </c>
      <c r="BX291" s="15">
        <f ca="1">_xll.DBRW($B$3,$Q$37,$Q$38,$Q$40,$Q$41,$Q$42,$P291,BX$2,BX$4,BX$3)</f>
        <v>2.1282198753598913</v>
      </c>
      <c r="BY291" s="15">
        <f ca="1">_xll.DBRW($B$3,$Q$37,$Q$38,$Q$40,$Q$41,$Q$42,$P291,BY$2,BY$4,BY$3)</f>
        <v>3683405</v>
      </c>
      <c r="BZ291" s="15">
        <f ca="1">_xll.DBRW($B$3,$Q$37,$Q$38,$Q$40,$Q$41,$Q$42,$P291,BZ$2,BZ$4,BZ$3)</f>
        <v>3683405</v>
      </c>
      <c r="CA291" s="15">
        <f t="shared" ca="1" si="377"/>
        <v>0.37029854582404159</v>
      </c>
      <c r="CB291" s="15">
        <f t="shared" ca="1" si="378"/>
        <v>0</v>
      </c>
      <c r="CC291" s="15">
        <f t="shared" ca="1" si="379"/>
        <v>2.6327417678309728</v>
      </c>
      <c r="CD291" s="15">
        <f t="shared" ca="1" si="380"/>
        <v>-1092008.1898438237</v>
      </c>
      <c r="CE291" s="15">
        <f t="shared" ca="1" si="381"/>
        <v>0</v>
      </c>
      <c r="CF291" s="15">
        <f t="shared" ca="1" si="382"/>
        <v>902620.91110876179</v>
      </c>
      <c r="CG291" s="15">
        <f t="shared" ca="1" si="383"/>
        <v>-234283.96886732674</v>
      </c>
      <c r="CH291" s="15">
        <f t="shared" ca="1" si="384"/>
        <v>0</v>
      </c>
      <c r="CI291" s="15">
        <f t="shared" ca="1" si="385"/>
        <v>-423671.24760238861</v>
      </c>
      <c r="CJ291" s="15">
        <f t="shared" ca="1" si="386"/>
        <v>-533791.50239761116</v>
      </c>
      <c r="CK291" s="15">
        <f t="shared" ca="1" si="387"/>
        <v>-957462.74999999977</v>
      </c>
      <c r="CL291" s="16">
        <f ca="1">_xll.DBRW($B$3,$Q$37,$Q$38,$Q$40,$Q$41,$Q$42,$P291,CL$2,CL$4,CL$3)</f>
        <v>0.12088095868326459</v>
      </c>
      <c r="CM291" s="16">
        <f ca="1">_xll.DBRW($B$3,$Q$37,$Q$38,$Q$40,$Q$41,$Q$42,$P291,CM$2,CM$4,CM$3)</f>
        <v>0.13864033269051557</v>
      </c>
      <c r="CN291" s="17">
        <f t="shared" ca="1" si="388"/>
        <v>1.7759374007250972</v>
      </c>
      <c r="CO291" s="14">
        <f t="shared" ca="1" si="389"/>
        <v>249342.45143538166</v>
      </c>
      <c r="CP291" s="15">
        <f ca="1">_xll.DBRW($B$3,$Q$37,$Q$38,$Q$40,$Q$41,$Q$42,$P291,CP$2,CP$4,CP$3)</f>
        <v>1.8561935536438956</v>
      </c>
      <c r="CQ291" s="15">
        <f ca="1">_xll.DBRW($B$3,$Q$37,$Q$38,$Q$40,$Q$41,$Q$42,$P291,CQ$2,CQ$4,CQ$3)</f>
        <v>0.31004827408940133</v>
      </c>
      <c r="CR291" s="15">
        <f ca="1">_xll.DBRW($B$3,$Q$37,$Q$38,$Q$40,$Q$41,$Q$42,$P291,CR$2,CR$4,CR$3)</f>
        <v>4.7609616431908641</v>
      </c>
      <c r="CS291" s="15">
        <f ca="1">_xll.DBRW($B$3,$Q$37,$Q$38,$Q$40,$Q$41,$Q$42,$P291,CS$2,CS$4,CS$3)</f>
        <v>914330.5</v>
      </c>
      <c r="CT291" s="15">
        <f ca="1">_xll.DBRW($B$3,$Q$37,$Q$38,$Q$40,$Q$41,$Q$42,$P291,CT$2,CT$4,CT$3)</f>
        <v>2948994</v>
      </c>
      <c r="CU291" s="15">
        <f ca="1">_xll.DBRW($B$3,$Q$37,$Q$38,$Q$40,$Q$41,$Q$42,$P291,CU$2,CU$4,CU$3)</f>
        <v>0.98326850526681109</v>
      </c>
      <c r="CV291" s="15">
        <f ca="1">_xll.DBRW($B$3,$Q$37,$Q$38,$Q$40,$Q$41,$Q$42,$P291,CV$2,CV$4,CV$3)</f>
        <v>0.3000778627384173</v>
      </c>
      <c r="CW291" s="15">
        <f ca="1">_xll.DBRW($B$3,$Q$37,$Q$38,$Q$40,$Q$41,$Q$42,$P291,CW$2,CW$4,CW$3)</f>
        <v>2.1282198753598913</v>
      </c>
      <c r="CX291" s="15">
        <f ca="1">_xll.DBRW($B$3,$Q$37,$Q$38,$Q$40,$Q$41,$Q$42,$P291,CX$2,CX$4,CX$3)</f>
        <v>1105308.3</v>
      </c>
      <c r="CY291" s="15">
        <f ca="1">_xll.DBRW($B$3,$Q$37,$Q$38,$Q$40,$Q$41,$Q$42,$P291,CY$2,CY$4,CY$3)</f>
        <v>3683405</v>
      </c>
      <c r="CZ291" s="15">
        <f t="shared" ca="1" si="390"/>
        <v>0.87292504837708451</v>
      </c>
      <c r="DA291" s="15">
        <f t="shared" ca="1" si="391"/>
        <v>9.970411350984032E-3</v>
      </c>
      <c r="DB291" s="15">
        <f t="shared" ca="1" si="392"/>
        <v>2.6327417678309728</v>
      </c>
      <c r="DC291" s="15">
        <f t="shared" ca="1" si="393"/>
        <v>-798141.99594514386</v>
      </c>
      <c r="DD291" s="15">
        <f t="shared" ca="1" si="394"/>
        <v>-56390.453292791048</v>
      </c>
      <c r="DE291" s="15">
        <f t="shared" ca="1" si="395"/>
        <v>938512.47130064433</v>
      </c>
      <c r="DF291" s="15">
        <f t="shared" ca="1" si="396"/>
        <v>165362.42937267222</v>
      </c>
      <c r="DG291" s="15">
        <f t="shared" ca="1" si="397"/>
        <v>0</v>
      </c>
      <c r="DH291" s="15">
        <f t="shared" ca="1" si="398"/>
        <v>249342.45143538166</v>
      </c>
      <c r="DI291" s="15">
        <f t="shared" ca="1" si="399"/>
        <v>-859701.99143538147</v>
      </c>
      <c r="DJ291" s="15">
        <f t="shared" ca="1" si="400"/>
        <v>-610359.5399999998</v>
      </c>
      <c r="DK291" s="16">
        <f ca="1">_xll.DBRW($B$3,$Q$37,$Q$38,$Q$40,$Q$41,$Q$42,$P291,DK$2,DK$4,DK$3)</f>
        <v>0.14816482968947714</v>
      </c>
      <c r="DL291" s="16">
        <f ca="1">_xll.DBRW($B$3,$Q$37,$Q$38,$Q$40,$Q$41,$Q$42,$P291,DL$2,DL$4,DL$3)</f>
        <v>0.12426625258217124</v>
      </c>
      <c r="DM291" s="17">
        <f t="shared" ca="1" si="401"/>
        <v>-2.3898577107305905</v>
      </c>
      <c r="DN291" s="14">
        <f t="shared" ca="1" si="402"/>
        <v>-335537.15346724365</v>
      </c>
      <c r="DO291" s="15">
        <f ca="1">_xll.DBRW($B$3,$Q$37,$Q$38,$Q$40,$Q$41,$Q$42,$P291,DO$2,DO$4,DO$3)</f>
        <v>1.1427247198726449</v>
      </c>
      <c r="DP291" s="15">
        <f ca="1">_xll.DBRW($B$3,$Q$37,$Q$38,$Q$40,$Q$41,$Q$42,$P291,DP$2,DP$4,DP$3)</f>
        <v>0.61730271407808901</v>
      </c>
      <c r="DQ291" s="15">
        <f ca="1">_xll.DBRW($B$3,$Q$37,$Q$38,$Q$40,$Q$41,$Q$42,$P291,DQ$2,DQ$4,DQ$3)</f>
        <v>4.7609616431908641</v>
      </c>
      <c r="DR291" s="15">
        <f ca="1">_xll.DBRW($B$3,$Q$37,$Q$38,$Q$40,$Q$41,$Q$42,$P291,DR$2,DR$4,DR$3)</f>
        <v>1820422</v>
      </c>
      <c r="DS291" s="15">
        <f ca="1">_xll.DBRW($B$3,$Q$37,$Q$38,$Q$40,$Q$41,$Q$42,$P291,DS$2,DS$4,DS$3)</f>
        <v>2948994</v>
      </c>
      <c r="DT291" s="15">
        <f ca="1">_xll.DBRW($B$3,$Q$37,$Q$38,$Q$40,$Q$41,$Q$42,$P291,DT$2,DT$4,DT$3)</f>
        <v>0</v>
      </c>
      <c r="DU291" s="15">
        <f ca="1">_xll.DBRW($B$3,$Q$37,$Q$38,$Q$40,$Q$41,$Q$42,$P291,DU$2,DU$4,DU$3)</f>
        <v>0</v>
      </c>
      <c r="DV291" s="15">
        <f ca="1">_xll.DBRW($B$3,$Q$37,$Q$38,$Q$40,$Q$41,$Q$42,$P291,DV$2,DV$4,DV$3)</f>
        <v>2.1282198753598913</v>
      </c>
      <c r="DW291" s="15">
        <f ca="1">_xll.DBRW($B$3,$Q$37,$Q$38,$Q$40,$Q$41,$Q$42,$P291,DW$2,DW$4,DW$3)</f>
        <v>0</v>
      </c>
      <c r="DX291" s="15">
        <f ca="1">_xll.DBRW($B$3,$Q$37,$Q$38,$Q$40,$Q$41,$Q$42,$P291,DX$2,DX$4,DX$3)</f>
        <v>3683405</v>
      </c>
      <c r="DY291" s="15">
        <f t="shared" ca="1" si="403"/>
        <v>1.1427247198726449</v>
      </c>
      <c r="DZ291" s="15">
        <f t="shared" ca="1" si="404"/>
        <v>0.61730271407808901</v>
      </c>
      <c r="EA291" s="15">
        <f t="shared" ca="1" si="405"/>
        <v>2.6327417678309728</v>
      </c>
      <c r="EB291" s="15">
        <f t="shared" ca="1" si="406"/>
        <v>0</v>
      </c>
      <c r="EC291" s="15">
        <f t="shared" ca="1" si="407"/>
        <v>0</v>
      </c>
      <c r="ED291" s="15">
        <f t="shared" ca="1" si="408"/>
        <v>1150342.7999447337</v>
      </c>
      <c r="EE291" s="15">
        <f t="shared" ca="1" si="409"/>
        <v>0</v>
      </c>
      <c r="EF291" s="15">
        <f t="shared" ca="1" si="410"/>
        <v>-1485879.9534119773</v>
      </c>
      <c r="EG291" s="15">
        <f t="shared" ca="1" si="411"/>
        <v>-335537.15346724354</v>
      </c>
      <c r="EH291" s="15">
        <f t="shared" ca="1" si="412"/>
        <v>-770569.01653275627</v>
      </c>
      <c r="EI291" s="15">
        <f t="shared" ca="1" si="413"/>
        <v>-1106106.17</v>
      </c>
      <c r="EJ291" s="16">
        <f ca="1">_xll.DBRW($B$3,$Q$37,$Q$38,$Q$40,$Q$41,$Q$42,$P291,EJ$2,EJ$4,EJ$3)</f>
        <v>0.1456597911238379</v>
      </c>
      <c r="EK291" s="16">
        <f ca="1">_xll.DBRW($B$3,$Q$37,$Q$38,$Q$40,$Q$41,$Q$42,$P291,EK$2,EK$4,EK$3)</f>
        <v>0.12182790246394912</v>
      </c>
      <c r="EL291" s="17">
        <f t="shared" ca="1" si="414"/>
        <v>-2.3831888659888776</v>
      </c>
      <c r="EM291" s="14">
        <f t="shared" ca="1" si="415"/>
        <v>-334600.84450980986</v>
      </c>
      <c r="EN291" s="15">
        <f ca="1">_xll.DBRW($B$3,$Q$37,$Q$38,$Q$40,$Q$41,$Q$42,$P291,EN$2,EN$4,EN$3)</f>
        <v>0.69348067849578543</v>
      </c>
      <c r="EO291" s="15">
        <f ca="1">_xll.DBRW($B$3,$Q$37,$Q$38,$Q$40,$Q$41,$Q$42,$P291,EO$2,EO$4,EO$3)</f>
        <v>1</v>
      </c>
      <c r="EP291" s="15">
        <f ca="1">_xll.DBRW($B$3,$Q$37,$Q$38,$Q$40,$Q$41,$Q$42,$P291,EP$2,EP$4,EP$3)</f>
        <v>4.7609616431908641</v>
      </c>
      <c r="EQ291" s="15">
        <f ca="1">_xll.DBRW($B$3,$Q$37,$Q$38,$Q$40,$Q$41,$Q$42,$P291,EQ$2,EQ$4,EQ$3)</f>
        <v>2948994</v>
      </c>
      <c r="ER291" s="15">
        <f ca="1">_xll.DBRW($B$3,$Q$37,$Q$38,$Q$40,$Q$41,$Q$42,$P291,ER$2,ER$4,ER$3)</f>
        <v>2948994</v>
      </c>
      <c r="ES291" s="15">
        <f ca="1">_xll.DBRW($B$3,$Q$37,$Q$38,$Q$40,$Q$41,$Q$42,$P291,ES$2,ES$4,ES$3)</f>
        <v>0.2592765633971828</v>
      </c>
      <c r="ET291" s="15">
        <f ca="1">_xll.DBRW($B$3,$Q$37,$Q$38,$Q$40,$Q$41,$Q$42,$P291,ET$2,ET$4,ET$3)</f>
        <v>1</v>
      </c>
      <c r="EU291" s="15">
        <f ca="1">_xll.DBRW($B$3,$Q$37,$Q$38,$Q$40,$Q$41,$Q$42,$P291,EU$2,EU$4,EU$3)</f>
        <v>2.1282198753598913</v>
      </c>
      <c r="EV291" s="15">
        <f ca="1">_xll.DBRW($B$3,$Q$37,$Q$38,$Q$40,$Q$41,$Q$42,$P291,EV$2,EV$4,EV$3)</f>
        <v>3683405</v>
      </c>
      <c r="EW291" s="15">
        <f ca="1">_xll.DBRW($B$3,$Q$37,$Q$38,$Q$40,$Q$41,$Q$42,$P291,EW$2,EW$4,EW$3)</f>
        <v>3683405</v>
      </c>
      <c r="EX291" s="15">
        <f t="shared" ca="1" si="416"/>
        <v>0.43420411509860263</v>
      </c>
      <c r="EY291" s="15">
        <f t="shared" ca="1" si="417"/>
        <v>0</v>
      </c>
      <c r="EZ291" s="15">
        <f t="shared" ca="1" si="418"/>
        <v>2.6327417678309728</v>
      </c>
      <c r="FA291" s="15">
        <f t="shared" ca="1" si="419"/>
        <v>-1280465.3302010885</v>
      </c>
      <c r="FB291" s="15">
        <f t="shared" ca="1" si="420"/>
        <v>0</v>
      </c>
      <c r="FC291" s="15">
        <f t="shared" ca="1" si="421"/>
        <v>1130893.8316328453</v>
      </c>
      <c r="FD291" s="15">
        <f t="shared" ca="1" si="422"/>
        <v>-185029.34594156675</v>
      </c>
      <c r="FE291" s="15">
        <f t="shared" ca="1" si="423"/>
        <v>0</v>
      </c>
      <c r="FF291" s="15">
        <f t="shared" ca="1" si="424"/>
        <v>-334600.84450980986</v>
      </c>
      <c r="FG291" s="15">
        <f t="shared" ca="1" si="425"/>
        <v>-755448.92549019016</v>
      </c>
      <c r="FH291" s="15">
        <f t="shared" ca="1" si="426"/>
        <v>-1090049.77</v>
      </c>
      <c r="FI291" s="20"/>
      <c r="FJ291" s="85">
        <f t="shared" ca="1" si="427"/>
        <v>-5254468.6532931812</v>
      </c>
      <c r="FK291" s="21"/>
      <c r="FL291" s="22"/>
      <c r="FM291" s="104">
        <f ca="1">_xll.DBRW($B$3,$Q$37,$Q$38,$Q$40,$Q$41,$Q$42,$P291,FM$2,FM$4,FM$3)</f>
        <v>1621717.9300000025</v>
      </c>
      <c r="FN291" s="105">
        <f t="shared" ca="1" si="428"/>
        <v>0.11550658577125097</v>
      </c>
      <c r="FO291" s="104">
        <f ca="1">_xll.DBRW($B$3,$Q$37,$Q$38,$Q$40,$Q$41,$Q$42,$P291,FO$2,FO$4,FO$3)</f>
        <v>1196521.2499999991</v>
      </c>
      <c r="FP291" s="105">
        <f t="shared" ca="1" si="429"/>
        <v>0.15263511139696198</v>
      </c>
      <c r="FQ291" s="86">
        <f t="shared" ca="1" si="430"/>
        <v>425196.68000000343</v>
      </c>
      <c r="FR291" s="103">
        <f t="shared" ca="1" si="431"/>
        <v>-3.7128525625711006</v>
      </c>
      <c r="FS291" s="23"/>
      <c r="FU291" s="37"/>
      <c r="FV291" s="37"/>
      <c r="FW291" s="37"/>
      <c r="FX291" s="37"/>
      <c r="FY291" s="37"/>
      <c r="FZ291" s="37"/>
      <c r="GA291" s="37"/>
      <c r="GB291" s="37"/>
      <c r="GC291" s="37"/>
      <c r="GD291" s="37"/>
      <c r="GE291" s="37"/>
      <c r="GF291" s="37"/>
      <c r="GG291" s="37"/>
    </row>
    <row r="292" spans="1:189" ht="15" customHeight="1" x14ac:dyDescent="0.25">
      <c r="A292">
        <f t="shared" ca="1" si="353"/>
        <v>1</v>
      </c>
      <c r="C292" s="30"/>
      <c r="D292" s="30"/>
      <c r="E292" s="30">
        <f t="shared" ca="1" si="433"/>
        <v>0</v>
      </c>
      <c r="F292" s="30"/>
      <c r="G292" s="30"/>
      <c r="H292" s="30"/>
      <c r="I292" s="30">
        <f t="shared" ca="1" si="432"/>
        <v>0</v>
      </c>
      <c r="J292" s="30">
        <f t="shared" ca="1" si="354"/>
        <v>0</v>
      </c>
      <c r="K292" s="4"/>
      <c r="L292" s="9"/>
      <c r="M292" s="10"/>
      <c r="N292" s="9"/>
      <c r="O292" s="11"/>
      <c r="P292" s="130" t="s">
        <v>134</v>
      </c>
      <c r="Q292" s="130"/>
      <c r="R292" s="12"/>
      <c r="S292" s="13"/>
      <c r="T292" s="84">
        <f ca="1">_xll.DBRW($B$3,$Q$37,$Q$38,$Q$40,$Q$41,$Q$42,$P292,T$2,T$4,T$3)</f>
        <v>12847539.51</v>
      </c>
      <c r="U292" s="84">
        <f ca="1">_xll.DBRW($B$3,$Q$37,$Q$38,$Q$40,$Q$41,$Q$42,$P292,U$2,U$4,U$3)</f>
        <v>6360831.7699999986</v>
      </c>
      <c r="V292" s="85">
        <f t="shared" ca="1" si="355"/>
        <v>6486707.7400000012</v>
      </c>
      <c r="W292" s="106">
        <f t="shared" ca="1" si="356"/>
        <v>1.0197892311181187</v>
      </c>
      <c r="X292" s="15">
        <f ca="1">_xll.DBRW($B$3,$Q$37,$Q$38,$Q$40,$Q$41,$Q$42,$P292,X$2,X$4,X$3)</f>
        <v>-5651812.5299999993</v>
      </c>
      <c r="Y292" s="15">
        <f ca="1">_xll.DBRW($B$3,$Q$37,$Q$38,$Q$40,$Q$41,$Q$42,$P292,Y$2,Y$4,Y$3)</f>
        <v>-1241469.77</v>
      </c>
      <c r="Z292" s="15">
        <f ca="1">_xll.DBRW($B$3,$Q$37,$Q$38,$Q$40,$Q$41,$Q$42,$P292,Z$2,Z$4,Z$3)</f>
        <v>-1183664.81</v>
      </c>
      <c r="AA292" s="15">
        <f ca="1">_xll.DBRW($B$3,$Q$37,$Q$38,$Q$40,$Q$41,$Q$42,$P292,AA$2,AA$4,AA$3)</f>
        <v>-1030727.05</v>
      </c>
      <c r="AB292" s="15">
        <f ca="1">_xll.DBRW($B$3,$Q$37,$Q$38,$Q$40,$Q$41,$Q$42,$P292,AB$2,AB$4,AB$3)</f>
        <v>-1910402.4299999997</v>
      </c>
      <c r="AC292" s="15">
        <f ca="1">_xll.DBRW($B$3,$Q$37,$Q$38,$Q$40,$Q$41,$Q$42,$P292,AC$2,AC$4,AC$3)</f>
        <v>-2850227.5999999996</v>
      </c>
      <c r="AD292" s="15">
        <f ca="1">_xll.DBRW($B$3,$Q$37,$Q$38,$Q$40,$Q$41,$Q$42,$P292,AD$2,AD$4,AD$3)</f>
        <v>-683190.30999999994</v>
      </c>
      <c r="AE292" s="15">
        <f ca="1">_xll.DBRW($B$3,$Q$37,$Q$38,$Q$40,$Q$41,$Q$42,$P292,AE$2,AE$4,AE$3)</f>
        <v>-682463.27</v>
      </c>
      <c r="AF292" s="15">
        <f ca="1">_xll.DBRW($B$3,$Q$37,$Q$38,$Q$40,$Q$41,$Q$42,$P292,AF$2,AF$4,AF$3)</f>
        <v>-648806.1399999999</v>
      </c>
      <c r="AG292" s="15">
        <f ca="1">_xll.DBRW($B$3,$Q$37,$Q$38,$Q$40,$Q$41,$Q$42,$P292,AG$2,AG$4,AG$3)</f>
        <v>-895834.51000000013</v>
      </c>
      <c r="AH292" s="15">
        <f t="shared" ca="1" si="357"/>
        <v>-2801584.9299999997</v>
      </c>
      <c r="AI292" s="15">
        <f t="shared" ca="1" si="358"/>
        <v>-558279.46000000008</v>
      </c>
      <c r="AJ292" s="15">
        <f t="shared" ca="1" si="359"/>
        <v>-501201.54000000004</v>
      </c>
      <c r="AK292" s="15">
        <f t="shared" ca="1" si="360"/>
        <v>-381920.91000000015</v>
      </c>
      <c r="AL292" s="15">
        <f t="shared" ca="1" si="361"/>
        <v>-1014567.9199999996</v>
      </c>
      <c r="AM292" s="20"/>
      <c r="AN292" s="16">
        <f ca="1">_xll.DBRW($B$3,$Q$37,$Q$38,$Q$40,$Q$41,$Q$42,$P292,AN$2,AN$4,AN$3)</f>
        <v>0.43991400264625452</v>
      </c>
      <c r="AO292" s="16">
        <f ca="1">_xll.DBRW($B$3,$Q$37,$Q$38,$Q$40,$Q$41,$Q$42,$P292,AO$2,AO$4,AO$3)</f>
        <v>0.44809039180107108</v>
      </c>
      <c r="AP292" s="17">
        <f t="shared" ca="1" si="362"/>
        <v>0.81763891548165546</v>
      </c>
      <c r="AQ292" s="14">
        <f t="shared" ca="1" si="363"/>
        <v>105046.48271564068</v>
      </c>
      <c r="AR292" s="18">
        <f ca="1">_xll.DBRW($B$3,$Q$37,$Q$38,$Q$40,$Q$41,$Q$42,$P292,AR$2,AR$4,AR$3)</f>
        <v>50150.450905080608</v>
      </c>
      <c r="AS292" s="19">
        <f ca="1">_xll.DBRW($B$3,$Q$37,$Q$38,$Q$40,$Q$41,$Q$42,$P292,AS$2,AS$4,AS$3)</f>
        <v>6.4334657654530048E-5</v>
      </c>
      <c r="AT292" s="18">
        <f ca="1">_xll.DBRW($B$3,$Q$37,$Q$38,$Q$40,$Q$41,$Q$42,$P292,AT$2,AT$4,AT$3)</f>
        <v>7.3341882067643871</v>
      </c>
      <c r="AU292" s="15">
        <f ca="1">_xll.DBRW($B$3,$Q$37,$Q$38,$Q$40,$Q$41,$Q$42,$P292,AU$2,AU$4,AU$3)</f>
        <v>112.69714285714288</v>
      </c>
      <c r="AV292" s="15">
        <f ca="1">_xll.DBRW($B$3,$Q$37,$Q$38,$Q$40,$Q$41,$Q$42,$P292,AV$2,AV$4,AV$3)</f>
        <v>1751733</v>
      </c>
      <c r="AW292" s="18">
        <f ca="1">_xll.DBRW($B$3,$Q$37,$Q$38,$Q$40,$Q$41,$Q$42,$P292,AW$2,AW$4,AW$3)</f>
        <v>26930.153484368104</v>
      </c>
      <c r="AX292" s="19">
        <f ca="1">_xll.DBRW($B$3,$Q$37,$Q$38,$Q$40,$Q$41,$Q$42,$P292,AX$2,AX$4,AX$3)</f>
        <v>5.7193224523665E-5</v>
      </c>
      <c r="AY292" s="18">
        <f ca="1">_xll.DBRW($B$3,$Q$37,$Q$38,$Q$40,$Q$41,$Q$42,$P292,AY$2,AY$4,AY$3)</f>
        <v>3.4373027024690215</v>
      </c>
      <c r="AZ292" s="15">
        <f ca="1">_xll.DBRW($B$3,$Q$37,$Q$38,$Q$40,$Q$41,$Q$42,$P292,AZ$2,AZ$4,AZ$3)</f>
        <v>105.83777777777779</v>
      </c>
      <c r="BA292" s="15">
        <f ca="1">_xll.DBRW($B$3,$Q$37,$Q$38,$Q$40,$Q$41,$Q$42,$P292,BA$2,BA$4,BA$3)</f>
        <v>1850530</v>
      </c>
      <c r="BB292" s="18">
        <f t="shared" ca="1" si="364"/>
        <v>23220.297420712504</v>
      </c>
      <c r="BC292" s="18">
        <f t="shared" ca="1" si="365"/>
        <v>7.1414331308650481E-6</v>
      </c>
      <c r="BD292" s="18">
        <f t="shared" ca="1" si="366"/>
        <v>3.8968855042953656</v>
      </c>
      <c r="BE292" s="15">
        <f t="shared" ca="1" si="367"/>
        <v>-2616861.1756073833</v>
      </c>
      <c r="BF292" s="15">
        <f t="shared" ca="1" si="368"/>
        <v>-705713.68527192401</v>
      </c>
      <c r="BG292" s="15">
        <f t="shared" ca="1" si="369"/>
        <v>3002986.2474538838</v>
      </c>
      <c r="BH292" s="15">
        <f t="shared" ca="1" si="370"/>
        <v>424635.09614106407</v>
      </c>
      <c r="BI292" s="15">
        <f t="shared" ca="1" si="371"/>
        <v>0</v>
      </c>
      <c r="BJ292" s="15">
        <f t="shared" ca="1" si="372"/>
        <v>105046.48271564068</v>
      </c>
      <c r="BK292" s="15">
        <f t="shared" ca="1" si="373"/>
        <v>-2906631.4127156404</v>
      </c>
      <c r="BL292" s="15">
        <f t="shared" ca="1" si="374"/>
        <v>-2801584.9299999997</v>
      </c>
      <c r="BM292" s="16">
        <f ca="1">_xll.DBRW($B$3,$Q$37,$Q$38,$Q$40,$Q$41,$Q$42,$P292,BM$2,BM$4,BM$3)</f>
        <v>9.6630936144130222E-2</v>
      </c>
      <c r="BN292" s="16">
        <f ca="1">_xll.DBRW($B$3,$Q$37,$Q$38,$Q$40,$Q$41,$Q$42,$P292,BN$2,BN$4,BN$3)</f>
        <v>0.10740581337525298</v>
      </c>
      <c r="BO292" s="17">
        <f t="shared" ca="1" si="375"/>
        <v>1.0774877231122761</v>
      </c>
      <c r="BP292" s="14">
        <f t="shared" ca="1" si="376"/>
        <v>138430.660942249</v>
      </c>
      <c r="BQ292" s="15">
        <f ca="1">_xll.DBRW($B$3,$Q$37,$Q$38,$Q$40,$Q$41,$Q$42,$P292,BQ$2,BQ$4,BQ$3)</f>
        <v>0.70870947227688241</v>
      </c>
      <c r="BR292" s="15">
        <f ca="1">_xll.DBRW($B$3,$Q$37,$Q$38,$Q$40,$Q$41,$Q$42,$P292,BR$2,BR$4,BR$3)</f>
        <v>1</v>
      </c>
      <c r="BS292" s="15">
        <f ca="1">_xll.DBRW($B$3,$Q$37,$Q$38,$Q$40,$Q$41,$Q$42,$P292,BS$2,BS$4,BS$3)</f>
        <v>7.3341882067643871</v>
      </c>
      <c r="BT292" s="15">
        <f ca="1">_xll.DBRW($B$3,$Q$37,$Q$38,$Q$40,$Q$41,$Q$42,$P292,BT$2,BT$4,BT$3)</f>
        <v>1751733</v>
      </c>
      <c r="BU292" s="15">
        <f ca="1">_xll.DBRW($B$3,$Q$37,$Q$38,$Q$40,$Q$41,$Q$42,$P292,BU$2,BU$4,BU$3)</f>
        <v>1751733</v>
      </c>
      <c r="BV292" s="15">
        <f ca="1">_xll.DBRW($B$3,$Q$37,$Q$38,$Q$40,$Q$41,$Q$42,$P292,BV$2,BV$4,BV$3)</f>
        <v>0.36918629257564045</v>
      </c>
      <c r="BW292" s="15">
        <f ca="1">_xll.DBRW($B$3,$Q$37,$Q$38,$Q$40,$Q$41,$Q$42,$P292,BW$2,BW$4,BW$3)</f>
        <v>1</v>
      </c>
      <c r="BX292" s="15">
        <f ca="1">_xll.DBRW($B$3,$Q$37,$Q$38,$Q$40,$Q$41,$Q$42,$P292,BX$2,BX$4,BX$3)</f>
        <v>3.4373027024690215</v>
      </c>
      <c r="BY292" s="15">
        <f ca="1">_xll.DBRW($B$3,$Q$37,$Q$38,$Q$40,$Q$41,$Q$42,$P292,BY$2,BY$4,BY$3)</f>
        <v>1850530</v>
      </c>
      <c r="BZ292" s="15">
        <f ca="1">_xll.DBRW($B$3,$Q$37,$Q$38,$Q$40,$Q$41,$Q$42,$P292,BZ$2,BZ$4,BZ$3)</f>
        <v>1850530</v>
      </c>
      <c r="CA292" s="15">
        <f t="shared" ca="1" si="377"/>
        <v>0.33952317970124196</v>
      </c>
      <c r="CB292" s="15">
        <f t="shared" ca="1" si="378"/>
        <v>0</v>
      </c>
      <c r="CC292" s="15">
        <f t="shared" ca="1" si="379"/>
        <v>3.8968855042953656</v>
      </c>
      <c r="CD292" s="15">
        <f t="shared" ca="1" si="380"/>
        <v>-594753.95814759564</v>
      </c>
      <c r="CE292" s="15">
        <f t="shared" ca="1" si="381"/>
        <v>0</v>
      </c>
      <c r="CF292" s="15">
        <f t="shared" ca="1" si="382"/>
        <v>659632.04302173422</v>
      </c>
      <c r="CG292" s="15">
        <f t="shared" ca="1" si="383"/>
        <v>73552.576068110415</v>
      </c>
      <c r="CH292" s="15">
        <f t="shared" ca="1" si="384"/>
        <v>0</v>
      </c>
      <c r="CI292" s="15">
        <f t="shared" ca="1" si="385"/>
        <v>138430.660942249</v>
      </c>
      <c r="CJ292" s="15">
        <f t="shared" ca="1" si="386"/>
        <v>-696710.12094224908</v>
      </c>
      <c r="CK292" s="15">
        <f t="shared" ca="1" si="387"/>
        <v>-558279.46000000008</v>
      </c>
      <c r="CL292" s="16">
        <f ca="1">_xll.DBRW($B$3,$Q$37,$Q$38,$Q$40,$Q$41,$Q$42,$P292,CL$2,CL$4,CL$3)</f>
        <v>9.2131634160664277E-2</v>
      </c>
      <c r="CM292" s="16">
        <f ca="1">_xll.DBRW($B$3,$Q$37,$Q$38,$Q$40,$Q$41,$Q$42,$P292,CM$2,CM$4,CM$3)</f>
        <v>0.10729151385810037</v>
      </c>
      <c r="CN292" s="17">
        <f t="shared" ca="1" si="388"/>
        <v>1.5159879697436096</v>
      </c>
      <c r="CO292" s="14">
        <f t="shared" ca="1" si="389"/>
        <v>194767.15337965707</v>
      </c>
      <c r="CP292" s="15">
        <f ca="1">_xll.DBRW($B$3,$Q$37,$Q$38,$Q$40,$Q$41,$Q$42,$P292,CP$2,CP$4,CP$3)</f>
        <v>1.7954669913822607</v>
      </c>
      <c r="CQ292" s="15">
        <f ca="1">_xll.DBRW($B$3,$Q$37,$Q$38,$Q$40,$Q$41,$Q$42,$P292,CQ$2,CQ$4,CQ$3)</f>
        <v>0.3763426161407018</v>
      </c>
      <c r="CR292" s="15">
        <f ca="1">_xll.DBRW($B$3,$Q$37,$Q$38,$Q$40,$Q$41,$Q$42,$P292,CR$2,CR$4,CR$3)</f>
        <v>7.3341882067643871</v>
      </c>
      <c r="CS292" s="15">
        <f ca="1">_xll.DBRW($B$3,$Q$37,$Q$38,$Q$40,$Q$41,$Q$42,$P292,CS$2,CS$4,CS$3)</f>
        <v>659251.78</v>
      </c>
      <c r="CT292" s="15">
        <f ca="1">_xll.DBRW($B$3,$Q$37,$Q$38,$Q$40,$Q$41,$Q$42,$P292,CT$2,CT$4,CT$3)</f>
        <v>1751733</v>
      </c>
      <c r="CU292" s="15">
        <f ca="1">_xll.DBRW($B$3,$Q$37,$Q$38,$Q$40,$Q$41,$Q$42,$P292,CU$2,CU$4,CU$3)</f>
        <v>0.93999838848746464</v>
      </c>
      <c r="CV292" s="15">
        <f ca="1">_xll.DBRW($B$3,$Q$37,$Q$38,$Q$40,$Q$41,$Q$42,$P292,CV$2,CV$4,CV$3)</f>
        <v>0.39233408807206582</v>
      </c>
      <c r="CW292" s="15">
        <f ca="1">_xll.DBRW($B$3,$Q$37,$Q$38,$Q$40,$Q$41,$Q$42,$P292,CW$2,CW$4,CW$3)</f>
        <v>3.4373027024690215</v>
      </c>
      <c r="CX292" s="15">
        <f ca="1">_xll.DBRW($B$3,$Q$37,$Q$38,$Q$40,$Q$41,$Q$42,$P292,CX$2,CX$4,CX$3)</f>
        <v>726026</v>
      </c>
      <c r="CY292" s="15">
        <f ca="1">_xll.DBRW($B$3,$Q$37,$Q$38,$Q$40,$Q$41,$Q$42,$P292,CY$2,CY$4,CY$3)</f>
        <v>1850530</v>
      </c>
      <c r="CZ292" s="15">
        <f t="shared" ca="1" si="390"/>
        <v>0.85546860289479609</v>
      </c>
      <c r="DA292" s="15">
        <f t="shared" ca="1" si="391"/>
        <v>-1.5991471931364021E-2</v>
      </c>
      <c r="DB292" s="15">
        <f t="shared" ca="1" si="392"/>
        <v>3.8968855042953656</v>
      </c>
      <c r="DC292" s="15">
        <f t="shared" ca="1" si="393"/>
        <v>-563969.19919250754</v>
      </c>
      <c r="DD292" s="15">
        <f t="shared" ca="1" si="394"/>
        <v>48245.980047957091</v>
      </c>
      <c r="DE292" s="15">
        <f t="shared" ca="1" si="395"/>
        <v>628918.44468611816</v>
      </c>
      <c r="DF292" s="15">
        <f t="shared" ca="1" si="396"/>
        <v>81571.92783808941</v>
      </c>
      <c r="DG292" s="15">
        <f t="shared" ca="1" si="397"/>
        <v>0</v>
      </c>
      <c r="DH292" s="15">
        <f t="shared" ca="1" si="398"/>
        <v>194767.15337965713</v>
      </c>
      <c r="DI292" s="15">
        <f t="shared" ca="1" si="399"/>
        <v>-695968.69337965711</v>
      </c>
      <c r="DJ292" s="15">
        <f t="shared" ca="1" si="400"/>
        <v>-501201.54</v>
      </c>
      <c r="DK292" s="16">
        <f ca="1">_xll.DBRW($B$3,$Q$37,$Q$38,$Q$40,$Q$41,$Q$42,$P292,DK$2,DK$4,DK$3)</f>
        <v>8.0227583592774654E-2</v>
      </c>
      <c r="DL292" s="16">
        <f ca="1">_xll.DBRW($B$3,$Q$37,$Q$38,$Q$40,$Q$41,$Q$42,$P292,DL$2,DL$4,DL$3)</f>
        <v>0.10200020429089261</v>
      </c>
      <c r="DM292" s="17">
        <f t="shared" ca="1" si="401"/>
        <v>2.1772620698117957</v>
      </c>
      <c r="DN292" s="14">
        <f t="shared" ca="1" si="402"/>
        <v>279724.60465531424</v>
      </c>
      <c r="DO292" s="15">
        <f ca="1">_xll.DBRW($B$3,$Q$37,$Q$38,$Q$40,$Q$41,$Q$42,$P292,DO$2,DO$4,DO$3)</f>
        <v>0.86371772665605806</v>
      </c>
      <c r="DP292" s="15">
        <f ca="1">_xll.DBRW($B$3,$Q$37,$Q$38,$Q$40,$Q$41,$Q$42,$P292,DP$2,DP$4,DP$3)</f>
        <v>0.68124594330300337</v>
      </c>
      <c r="DQ292" s="15">
        <f ca="1">_xll.DBRW($B$3,$Q$37,$Q$38,$Q$40,$Q$41,$Q$42,$P292,DQ$2,DQ$4,DQ$3)</f>
        <v>7.3341882067643871</v>
      </c>
      <c r="DR292" s="15">
        <f ca="1">_xll.DBRW($B$3,$Q$37,$Q$38,$Q$40,$Q$41,$Q$42,$P292,DR$2,DR$4,DR$3)</f>
        <v>1193361</v>
      </c>
      <c r="DS292" s="15">
        <f ca="1">_xll.DBRW($B$3,$Q$37,$Q$38,$Q$40,$Q$41,$Q$42,$P292,DS$2,DS$4,DS$3)</f>
        <v>1751733</v>
      </c>
      <c r="DT292" s="15">
        <f ca="1">_xll.DBRW($B$3,$Q$37,$Q$38,$Q$40,$Q$41,$Q$42,$P292,DT$2,DT$4,DT$3)</f>
        <v>0</v>
      </c>
      <c r="DU292" s="15">
        <f ca="1">_xll.DBRW($B$3,$Q$37,$Q$38,$Q$40,$Q$41,$Q$42,$P292,DU$2,DU$4,DU$3)</f>
        <v>0</v>
      </c>
      <c r="DV292" s="15">
        <f ca="1">_xll.DBRW($B$3,$Q$37,$Q$38,$Q$40,$Q$41,$Q$42,$P292,DV$2,DV$4,DV$3)</f>
        <v>3.4373027024690215</v>
      </c>
      <c r="DW292" s="15">
        <f ca="1">_xll.DBRW($B$3,$Q$37,$Q$38,$Q$40,$Q$41,$Q$42,$P292,DW$2,DW$4,DW$3)</f>
        <v>0</v>
      </c>
      <c r="DX292" s="15">
        <f ca="1">_xll.DBRW($B$3,$Q$37,$Q$38,$Q$40,$Q$41,$Q$42,$P292,DX$2,DX$4,DX$3)</f>
        <v>1850530</v>
      </c>
      <c r="DY292" s="15">
        <f t="shared" ca="1" si="403"/>
        <v>0.86371772665605806</v>
      </c>
      <c r="DZ292" s="15">
        <f t="shared" ca="1" si="404"/>
        <v>0.68124594330300337</v>
      </c>
      <c r="EA292" s="15">
        <f t="shared" ca="1" si="405"/>
        <v>3.8968855042953656</v>
      </c>
      <c r="EB292" s="15">
        <f t="shared" ca="1" si="406"/>
        <v>0</v>
      </c>
      <c r="EC292" s="15">
        <f t="shared" ca="1" si="407"/>
        <v>0</v>
      </c>
      <c r="ED292" s="15">
        <f t="shared" ca="1" si="408"/>
        <v>547657.78935500397</v>
      </c>
      <c r="EE292" s="15">
        <f t="shared" ca="1" si="409"/>
        <v>0</v>
      </c>
      <c r="EF292" s="15">
        <f t="shared" ca="1" si="410"/>
        <v>-267933.18469968974</v>
      </c>
      <c r="EG292" s="15">
        <f t="shared" ca="1" si="411"/>
        <v>279724.60465531424</v>
      </c>
      <c r="EH292" s="15">
        <f t="shared" ca="1" si="412"/>
        <v>-661645.51465531439</v>
      </c>
      <c r="EI292" s="15">
        <f t="shared" ca="1" si="413"/>
        <v>-381920.91000000015</v>
      </c>
      <c r="EJ292" s="16">
        <f ca="1">_xll.DBRW($B$3,$Q$37,$Q$38,$Q$40,$Q$41,$Q$42,$P292,EJ$2,EJ$4,EJ$3)</f>
        <v>0.14869792215957153</v>
      </c>
      <c r="EK292" s="16">
        <f ca="1">_xll.DBRW($B$3,$Q$37,$Q$38,$Q$40,$Q$41,$Q$42,$P292,EK$2,EK$4,EK$3)</f>
        <v>0.14083606396023271</v>
      </c>
      <c r="EL292" s="17">
        <f t="shared" ca="1" si="414"/>
        <v>-0.78618581993388226</v>
      </c>
      <c r="EM292" s="14">
        <f t="shared" ca="1" si="415"/>
        <v>-101005.53383802285</v>
      </c>
      <c r="EN292" s="15">
        <f ca="1">_xll.DBRW($B$3,$Q$37,$Q$38,$Q$40,$Q$41,$Q$42,$P292,EN$2,EN$4,EN$3)</f>
        <v>1.0905785470730982</v>
      </c>
      <c r="EO292" s="15">
        <f ca="1">_xll.DBRW($B$3,$Q$37,$Q$38,$Q$40,$Q$41,$Q$42,$P292,EO$2,EO$4,EO$3)</f>
        <v>1</v>
      </c>
      <c r="EP292" s="15">
        <f ca="1">_xll.DBRW($B$3,$Q$37,$Q$38,$Q$40,$Q$41,$Q$42,$P292,EP$2,EP$4,EP$3)</f>
        <v>7.3341882067643871</v>
      </c>
      <c r="EQ292" s="15">
        <f ca="1">_xll.DBRW($B$3,$Q$37,$Q$38,$Q$40,$Q$41,$Q$42,$P292,EQ$2,EQ$4,EQ$3)</f>
        <v>1751733</v>
      </c>
      <c r="ER292" s="15">
        <f ca="1">_xll.DBRW($B$3,$Q$37,$Q$38,$Q$40,$Q$41,$Q$42,$P292,ER$2,ER$4,ER$3)</f>
        <v>1751733</v>
      </c>
      <c r="ES292" s="15">
        <f ca="1">_xll.DBRW($B$3,$Q$37,$Q$38,$Q$40,$Q$41,$Q$42,$P292,ES$2,ES$4,ES$3)</f>
        <v>0.48409618325560794</v>
      </c>
      <c r="ET292" s="15">
        <f ca="1">_xll.DBRW($B$3,$Q$37,$Q$38,$Q$40,$Q$41,$Q$42,$P292,ET$2,ET$4,ET$3)</f>
        <v>1</v>
      </c>
      <c r="EU292" s="15">
        <f ca="1">_xll.DBRW($B$3,$Q$37,$Q$38,$Q$40,$Q$41,$Q$42,$P292,EU$2,EU$4,EU$3)</f>
        <v>3.4373027024690215</v>
      </c>
      <c r="EV292" s="15">
        <f ca="1">_xll.DBRW($B$3,$Q$37,$Q$38,$Q$40,$Q$41,$Q$42,$P292,EV$2,EV$4,EV$3)</f>
        <v>1850530</v>
      </c>
      <c r="EW292" s="15">
        <f ca="1">_xll.DBRW($B$3,$Q$37,$Q$38,$Q$40,$Q$41,$Q$42,$P292,EW$2,EW$4,EW$3)</f>
        <v>1850530</v>
      </c>
      <c r="EX292" s="15">
        <f t="shared" ca="1" si="416"/>
        <v>0.60648236381749032</v>
      </c>
      <c r="EY292" s="15">
        <f t="shared" ca="1" si="417"/>
        <v>0</v>
      </c>
      <c r="EZ292" s="15">
        <f t="shared" ca="1" si="418"/>
        <v>3.8968855042953656</v>
      </c>
      <c r="FA292" s="15">
        <f t="shared" ca="1" si="419"/>
        <v>-1062395.1706171038</v>
      </c>
      <c r="FB292" s="15">
        <f t="shared" ca="1" si="420"/>
        <v>0</v>
      </c>
      <c r="FC292" s="15">
        <f t="shared" ca="1" si="421"/>
        <v>1015057.062480535</v>
      </c>
      <c r="FD292" s="15">
        <f t="shared" ca="1" si="422"/>
        <v>-53667.425701454049</v>
      </c>
      <c r="FE292" s="15">
        <f t="shared" ca="1" si="423"/>
        <v>0</v>
      </c>
      <c r="FF292" s="15">
        <f t="shared" ca="1" si="424"/>
        <v>-101005.53383802285</v>
      </c>
      <c r="FG292" s="15">
        <f t="shared" ca="1" si="425"/>
        <v>-913562.38616197673</v>
      </c>
      <c r="FH292" s="15">
        <f t="shared" ca="1" si="426"/>
        <v>-1014567.9199999996</v>
      </c>
      <c r="FI292" s="20"/>
      <c r="FJ292" s="85">
        <f t="shared" ca="1" si="427"/>
        <v>-5874518.1278548371</v>
      </c>
      <c r="FK292" s="21"/>
      <c r="FL292" s="22"/>
      <c r="FM292" s="104">
        <f ca="1">_xll.DBRW($B$3,$Q$37,$Q$38,$Q$40,$Q$41,$Q$42,$P292,FM$2,FM$4,FM$3)</f>
        <v>1829462.9200000023</v>
      </c>
      <c r="FN292" s="105">
        <f t="shared" ca="1" si="428"/>
        <v>0.14239792129660492</v>
      </c>
      <c r="FO292" s="104">
        <f ca="1">_xll.DBRW($B$3,$Q$37,$Q$38,$Q$40,$Q$41,$Q$42,$P292,FO$2,FO$4,FO$3)</f>
        <v>600309.93999999936</v>
      </c>
      <c r="FP292" s="105">
        <f t="shared" ca="1" si="429"/>
        <v>9.4376012714450314E-2</v>
      </c>
      <c r="FQ292" s="86">
        <f t="shared" ca="1" si="430"/>
        <v>1229152.9800000028</v>
      </c>
      <c r="FR292" s="103">
        <f t="shared" ca="1" si="431"/>
        <v>4.8021908582154609</v>
      </c>
      <c r="FS292" s="23"/>
      <c r="FU292" s="37"/>
      <c r="FV292" s="37"/>
      <c r="FW292" s="37"/>
      <c r="FX292" s="37"/>
      <c r="FY292" s="37"/>
      <c r="FZ292" s="37"/>
      <c r="GA292" s="37"/>
      <c r="GB292" s="37"/>
      <c r="GC292" s="37"/>
      <c r="GD292" s="37"/>
      <c r="GE292" s="37"/>
      <c r="GF292" s="37"/>
      <c r="GG292" s="37"/>
    </row>
    <row r="293" spans="1:189" ht="15" customHeight="1" x14ac:dyDescent="0.25">
      <c r="A293">
        <f t="shared" ca="1" si="353"/>
        <v>1</v>
      </c>
      <c r="C293" s="30"/>
      <c r="D293" s="30"/>
      <c r="E293" s="30">
        <f t="shared" ca="1" si="433"/>
        <v>0</v>
      </c>
      <c r="F293" s="30"/>
      <c r="G293" s="30"/>
      <c r="H293" s="30"/>
      <c r="I293" s="30">
        <f t="shared" ca="1" si="432"/>
        <v>0</v>
      </c>
      <c r="J293" s="30">
        <f t="shared" ca="1" si="354"/>
        <v>0</v>
      </c>
      <c r="K293" s="4"/>
      <c r="L293" s="9"/>
      <c r="M293" s="10"/>
      <c r="N293" s="9"/>
      <c r="O293" s="11"/>
      <c r="P293" s="130" t="s">
        <v>167</v>
      </c>
      <c r="Q293" s="130"/>
      <c r="R293" s="12"/>
      <c r="S293" s="13"/>
      <c r="T293" s="84">
        <f ca="1">_xll.DBRW($B$3,$Q$37,$Q$38,$Q$40,$Q$41,$Q$42,$P293,T$2,T$4,T$3)</f>
        <v>13112303.630000001</v>
      </c>
      <c r="U293" s="84">
        <f ca="1">_xll.DBRW($B$3,$Q$37,$Q$38,$Q$40,$Q$41,$Q$42,$P293,U$2,U$4,U$3)</f>
        <v>6617034.4300000006</v>
      </c>
      <c r="V293" s="85">
        <f t="shared" ca="1" si="355"/>
        <v>6495269.2000000002</v>
      </c>
      <c r="W293" s="106">
        <f t="shared" ca="1" si="356"/>
        <v>0.98159821725455332</v>
      </c>
      <c r="X293" s="15">
        <f ca="1">_xll.DBRW($B$3,$Q$37,$Q$38,$Q$40,$Q$41,$Q$42,$P293,X$2,X$4,X$3)</f>
        <v>-5050055.2000000011</v>
      </c>
      <c r="Y293" s="15">
        <f ca="1">_xll.DBRW($B$3,$Q$37,$Q$38,$Q$40,$Q$41,$Q$42,$P293,Y$2,Y$4,Y$3)</f>
        <v>-1046756.24</v>
      </c>
      <c r="Z293" s="15">
        <f ca="1">_xll.DBRW($B$3,$Q$37,$Q$38,$Q$40,$Q$41,$Q$42,$P293,Z$2,Z$4,Z$3)</f>
        <v>-1415077.46</v>
      </c>
      <c r="AA293" s="15">
        <f ca="1">_xll.DBRW($B$3,$Q$37,$Q$38,$Q$40,$Q$41,$Q$42,$P293,AA$2,AA$4,AA$3)</f>
        <v>-1793521.7400000002</v>
      </c>
      <c r="AB293" s="15">
        <f ca="1">_xll.DBRW($B$3,$Q$37,$Q$38,$Q$40,$Q$41,$Q$42,$P293,AB$2,AB$4,AB$3)</f>
        <v>-2071978.6900000002</v>
      </c>
      <c r="AC293" s="15">
        <f ca="1">_xll.DBRW($B$3,$Q$37,$Q$38,$Q$40,$Q$41,$Q$42,$P293,AC$2,AC$4,AC$3)</f>
        <v>-2504934.61</v>
      </c>
      <c r="AD293" s="15">
        <f ca="1">_xll.DBRW($B$3,$Q$37,$Q$38,$Q$40,$Q$41,$Q$42,$P293,AD$2,AD$4,AD$3)</f>
        <v>-471347.8</v>
      </c>
      <c r="AE293" s="15">
        <f ca="1">_xll.DBRW($B$3,$Q$37,$Q$38,$Q$40,$Q$41,$Q$42,$P293,AE$2,AE$4,AE$3)</f>
        <v>-805669.82000000007</v>
      </c>
      <c r="AF293" s="15">
        <f ca="1">_xll.DBRW($B$3,$Q$37,$Q$38,$Q$40,$Q$41,$Q$42,$P293,AF$2,AF$4,AF$3)</f>
        <v>-838161.25</v>
      </c>
      <c r="AG293" s="15">
        <f ca="1">_xll.DBRW($B$3,$Q$37,$Q$38,$Q$40,$Q$41,$Q$42,$P293,AG$2,AG$4,AG$3)</f>
        <v>-998465.58000000007</v>
      </c>
      <c r="AH293" s="15">
        <f t="shared" ca="1" si="357"/>
        <v>-2545120.5900000012</v>
      </c>
      <c r="AI293" s="15">
        <f t="shared" ca="1" si="358"/>
        <v>-575408.43999999994</v>
      </c>
      <c r="AJ293" s="15">
        <f t="shared" ca="1" si="359"/>
        <v>-609407.6399999999</v>
      </c>
      <c r="AK293" s="15">
        <f t="shared" ca="1" si="360"/>
        <v>-955360.49000000022</v>
      </c>
      <c r="AL293" s="15">
        <f t="shared" ca="1" si="361"/>
        <v>-1073513.1100000001</v>
      </c>
      <c r="AM293" s="20"/>
      <c r="AN293" s="16">
        <f ca="1">_xll.DBRW($B$3,$Q$37,$Q$38,$Q$40,$Q$41,$Q$42,$P293,AN$2,AN$4,AN$3)</f>
        <v>0.38513867147232927</v>
      </c>
      <c r="AO293" s="16">
        <f ca="1">_xll.DBRW($B$3,$Q$37,$Q$38,$Q$40,$Q$41,$Q$42,$P293,AO$2,AO$4,AO$3)</f>
        <v>0.37855849723907203</v>
      </c>
      <c r="AP293" s="17">
        <f t="shared" ca="1" si="362"/>
        <v>-0.6580174233257241</v>
      </c>
      <c r="AQ293" s="14">
        <f t="shared" ca="1" si="363"/>
        <v>-86281.242484771647</v>
      </c>
      <c r="AR293" s="18">
        <f ca="1">_xll.DBRW($B$3,$Q$37,$Q$38,$Q$40,$Q$41,$Q$42,$P293,AR$2,AR$4,AR$3)</f>
        <v>39506.908213100294</v>
      </c>
      <c r="AS293" s="19">
        <f ca="1">_xll.DBRW($B$3,$Q$37,$Q$38,$Q$40,$Q$41,$Q$42,$P293,AS$2,AS$4,AS$3)</f>
        <v>5.4969959085380086E-5</v>
      </c>
      <c r="AT293" s="18">
        <f ca="1">_xll.DBRW($B$3,$Q$37,$Q$38,$Q$40,$Q$41,$Q$42,$P293,AT$2,AT$4,AT$3)</f>
        <v>5.6387303818697863</v>
      </c>
      <c r="AU293" s="15">
        <f ca="1">_xll.DBRW($B$3,$Q$37,$Q$38,$Q$40,$Q$41,$Q$42,$P293,AU$2,AU$4,AU$3)</f>
        <v>127.82714285714285</v>
      </c>
      <c r="AV293" s="15">
        <f ca="1">_xll.DBRW($B$3,$Q$37,$Q$38,$Q$40,$Q$41,$Q$42,$P293,AV$2,AV$4,AV$3)</f>
        <v>2325400</v>
      </c>
      <c r="AW293" s="18">
        <f ca="1">_xll.DBRW($B$3,$Q$37,$Q$38,$Q$40,$Q$41,$Q$42,$P293,AW$2,AW$4,AW$3)</f>
        <v>22640.179449069561</v>
      </c>
      <c r="AX293" s="19">
        <f ca="1">_xll.DBRW($B$3,$Q$37,$Q$38,$Q$40,$Q$41,$Q$42,$P293,AX$2,AX$4,AX$3)</f>
        <v>4.3850650524490811E-5</v>
      </c>
      <c r="AY293" s="18">
        <f ca="1">_xll.DBRW($B$3,$Q$37,$Q$38,$Q$40,$Q$41,$Q$42,$P293,AY$2,AY$4,AY$3)</f>
        <v>2.6225447429487523</v>
      </c>
      <c r="AZ293" s="15">
        <f ca="1">_xll.DBRW($B$3,$Q$37,$Q$38,$Q$40,$Q$41,$Q$42,$P293,AZ$2,AZ$4,AZ$3)</f>
        <v>110.64111111111112</v>
      </c>
      <c r="BA293" s="15">
        <f ca="1">_xll.DBRW($B$3,$Q$37,$Q$38,$Q$40,$Q$41,$Q$42,$P293,BA$2,BA$4,BA$3)</f>
        <v>2523135</v>
      </c>
      <c r="BB293" s="18">
        <f t="shared" ca="1" si="364"/>
        <v>16866.728764030733</v>
      </c>
      <c r="BC293" s="18">
        <f t="shared" ca="1" si="365"/>
        <v>1.1119308560889275E-5</v>
      </c>
      <c r="BD293" s="18">
        <f t="shared" ca="1" si="366"/>
        <v>3.016185638921034</v>
      </c>
      <c r="BE293" s="15">
        <f t="shared" ca="1" si="367"/>
        <v>-2156025.7472524368</v>
      </c>
      <c r="BF293" s="15">
        <f t="shared" ca="1" si="368"/>
        <v>-1280553.9107558192</v>
      </c>
      <c r="BG293" s="15">
        <f t="shared" ca="1" si="369"/>
        <v>2701300.2818814758</v>
      </c>
      <c r="BH293" s="15">
        <f t="shared" ca="1" si="370"/>
        <v>648998.13364200853</v>
      </c>
      <c r="BI293" s="15">
        <f t="shared" ca="1" si="371"/>
        <v>0</v>
      </c>
      <c r="BJ293" s="15">
        <f t="shared" ca="1" si="372"/>
        <v>-86281.242484771647</v>
      </c>
      <c r="BK293" s="15">
        <f t="shared" ca="1" si="373"/>
        <v>-2458839.3475152296</v>
      </c>
      <c r="BL293" s="15">
        <f t="shared" ca="1" si="374"/>
        <v>-2545120.5900000012</v>
      </c>
      <c r="BM293" s="16">
        <f ca="1">_xll.DBRW($B$3,$Q$37,$Q$38,$Q$40,$Q$41,$Q$42,$P293,BM$2,BM$4,BM$3)</f>
        <v>7.9830079407641044E-2</v>
      </c>
      <c r="BN293" s="16">
        <f ca="1">_xll.DBRW($B$3,$Q$37,$Q$38,$Q$40,$Q$41,$Q$42,$P293,BN$2,BN$4,BN$3)</f>
        <v>7.1232484126578732E-2</v>
      </c>
      <c r="BO293" s="17">
        <f t="shared" ca="1" si="375"/>
        <v>-0.85975952810623113</v>
      </c>
      <c r="BP293" s="14">
        <f t="shared" ca="1" si="376"/>
        <v>-112734.27981314418</v>
      </c>
      <c r="BQ293" s="15">
        <f ca="1">_xll.DBRW($B$3,$Q$37,$Q$38,$Q$40,$Q$41,$Q$42,$P293,BQ$2,BQ$4,BQ$3)</f>
        <v>0.45014029414294315</v>
      </c>
      <c r="BR293" s="15">
        <f ca="1">_xll.DBRW($B$3,$Q$37,$Q$38,$Q$40,$Q$41,$Q$42,$P293,BR$2,BR$4,BR$3)</f>
        <v>1</v>
      </c>
      <c r="BS293" s="15">
        <f ca="1">_xll.DBRW($B$3,$Q$37,$Q$38,$Q$40,$Q$41,$Q$42,$P293,BS$2,BS$4,BS$3)</f>
        <v>5.6387303818697863</v>
      </c>
      <c r="BT293" s="15">
        <f ca="1">_xll.DBRW($B$3,$Q$37,$Q$38,$Q$40,$Q$41,$Q$42,$P293,BT$2,BT$4,BT$3)</f>
        <v>2325400</v>
      </c>
      <c r="BU293" s="15">
        <f ca="1">_xll.DBRW($B$3,$Q$37,$Q$38,$Q$40,$Q$41,$Q$42,$P293,BU$2,BU$4,BU$3)</f>
        <v>2325400</v>
      </c>
      <c r="BV293" s="15">
        <f ca="1">_xll.DBRW($B$3,$Q$37,$Q$38,$Q$40,$Q$41,$Q$42,$P293,BV$2,BV$4,BV$3)</f>
        <v>0.1868103767733395</v>
      </c>
      <c r="BW293" s="15">
        <f ca="1">_xll.DBRW($B$3,$Q$37,$Q$38,$Q$40,$Q$41,$Q$42,$P293,BW$2,BW$4,BW$3)</f>
        <v>1</v>
      </c>
      <c r="BX293" s="15">
        <f ca="1">_xll.DBRW($B$3,$Q$37,$Q$38,$Q$40,$Q$41,$Q$42,$P293,BX$2,BX$4,BX$3)</f>
        <v>2.6225447429487523</v>
      </c>
      <c r="BY293" s="15">
        <f ca="1">_xll.DBRW($B$3,$Q$37,$Q$38,$Q$40,$Q$41,$Q$42,$P293,BY$2,BY$4,BY$3)</f>
        <v>2523135</v>
      </c>
      <c r="BZ293" s="15">
        <f ca="1">_xll.DBRW($B$3,$Q$37,$Q$38,$Q$40,$Q$41,$Q$42,$P293,BZ$2,BZ$4,BZ$3)</f>
        <v>2523135</v>
      </c>
      <c r="CA293" s="15">
        <f t="shared" ca="1" si="377"/>
        <v>0.26332991736960365</v>
      </c>
      <c r="CB293" s="15">
        <f t="shared" ca="1" si="378"/>
        <v>0</v>
      </c>
      <c r="CC293" s="15">
        <f t="shared" ca="1" si="379"/>
        <v>3.016185638921034</v>
      </c>
      <c r="CD293" s="15">
        <f t="shared" ca="1" si="380"/>
        <v>-612347.3898512763</v>
      </c>
      <c r="CE293" s="15">
        <f t="shared" ca="1" si="381"/>
        <v>0</v>
      </c>
      <c r="CF293" s="15">
        <f t="shared" ca="1" si="382"/>
        <v>559915.25125768781</v>
      </c>
      <c r="CG293" s="15">
        <f t="shared" ca="1" si="383"/>
        <v>-60302.141219555691</v>
      </c>
      <c r="CH293" s="15">
        <f t="shared" ca="1" si="384"/>
        <v>0</v>
      </c>
      <c r="CI293" s="15">
        <f t="shared" ca="1" si="385"/>
        <v>-112734.27981314418</v>
      </c>
      <c r="CJ293" s="15">
        <f t="shared" ca="1" si="386"/>
        <v>-462674.16018685576</v>
      </c>
      <c r="CK293" s="15">
        <f t="shared" ca="1" si="387"/>
        <v>-575408.43999999994</v>
      </c>
      <c r="CL293" s="16">
        <f ca="1">_xll.DBRW($B$3,$Q$37,$Q$38,$Q$40,$Q$41,$Q$42,$P293,CL$2,CL$4,CL$3)</f>
        <v>0.10791982095063794</v>
      </c>
      <c r="CM293" s="16">
        <f ca="1">_xll.DBRW($B$3,$Q$37,$Q$38,$Q$40,$Q$41,$Q$42,$P293,CM$2,CM$4,CM$3)</f>
        <v>0.12175693333969852</v>
      </c>
      <c r="CN293" s="17">
        <f t="shared" ca="1" si="388"/>
        <v>1.3837112389060575</v>
      </c>
      <c r="CO293" s="14">
        <f t="shared" ca="1" si="389"/>
        <v>181436.41900779703</v>
      </c>
      <c r="CP293" s="15">
        <f ca="1">_xll.DBRW($B$3,$Q$37,$Q$38,$Q$40,$Q$41,$Q$42,$P293,CP$2,CP$4,CP$3)</f>
        <v>1.8032314508963054</v>
      </c>
      <c r="CQ293" s="15">
        <f ca="1">_xll.DBRW($B$3,$Q$37,$Q$38,$Q$40,$Q$41,$Q$42,$P293,CQ$2,CQ$4,CQ$3)</f>
        <v>0.33746681431151626</v>
      </c>
      <c r="CR293" s="15">
        <f ca="1">_xll.DBRW($B$3,$Q$37,$Q$38,$Q$40,$Q$41,$Q$42,$P293,CR$2,CR$4,CR$3)</f>
        <v>5.6387303818697863</v>
      </c>
      <c r="CS293" s="15">
        <f ca="1">_xll.DBRW($B$3,$Q$37,$Q$38,$Q$40,$Q$41,$Q$42,$P293,CS$2,CS$4,CS$3)</f>
        <v>784745.33</v>
      </c>
      <c r="CT293" s="15">
        <f ca="1">_xll.DBRW($B$3,$Q$37,$Q$38,$Q$40,$Q$41,$Q$42,$P293,CT$2,CT$4,CT$3)</f>
        <v>2325400</v>
      </c>
      <c r="CU293" s="15">
        <f ca="1">_xll.DBRW($B$3,$Q$37,$Q$38,$Q$40,$Q$41,$Q$42,$P293,CU$2,CU$4,CU$3)</f>
        <v>0.98030186227463301</v>
      </c>
      <c r="CV293" s="15">
        <f ca="1">_xll.DBRW($B$3,$Q$37,$Q$38,$Q$40,$Q$41,$Q$42,$P293,CV$2,CV$4,CV$3)</f>
        <v>0.32572926537819025</v>
      </c>
      <c r="CW293" s="15">
        <f ca="1">_xll.DBRW($B$3,$Q$37,$Q$38,$Q$40,$Q$41,$Q$42,$P293,CW$2,CW$4,CW$3)</f>
        <v>2.6225447429487523</v>
      </c>
      <c r="CX293" s="15">
        <f ca="1">_xll.DBRW($B$3,$Q$37,$Q$38,$Q$40,$Q$41,$Q$42,$P293,CX$2,CX$4,CX$3)</f>
        <v>821858.91</v>
      </c>
      <c r="CY293" s="15">
        <f ca="1">_xll.DBRW($B$3,$Q$37,$Q$38,$Q$40,$Q$41,$Q$42,$P293,CY$2,CY$4,CY$3)</f>
        <v>2523135</v>
      </c>
      <c r="CZ293" s="15">
        <f t="shared" ca="1" si="390"/>
        <v>0.82292958862167243</v>
      </c>
      <c r="DA293" s="15">
        <f t="shared" ca="1" si="391"/>
        <v>1.1737548933326014E-2</v>
      </c>
      <c r="DB293" s="15">
        <f t="shared" ca="1" si="392"/>
        <v>3.016185638921034</v>
      </c>
      <c r="DC293" s="15">
        <f t="shared" ca="1" si="393"/>
        <v>-645790.15158967848</v>
      </c>
      <c r="DD293" s="15">
        <f t="shared" ca="1" si="394"/>
        <v>-50991.859487700814</v>
      </c>
      <c r="DE293" s="15">
        <f t="shared" ca="1" si="395"/>
        <v>756932.15028265852</v>
      </c>
      <c r="DF293" s="15">
        <f t="shared" ca="1" si="396"/>
        <v>121286.27980251785</v>
      </c>
      <c r="DG293" s="15">
        <f t="shared" ca="1" si="397"/>
        <v>0</v>
      </c>
      <c r="DH293" s="15">
        <f t="shared" ca="1" si="398"/>
        <v>181436.41900779703</v>
      </c>
      <c r="DI293" s="15">
        <f t="shared" ca="1" si="399"/>
        <v>-790844.05900779692</v>
      </c>
      <c r="DJ293" s="15">
        <f t="shared" ca="1" si="400"/>
        <v>-609407.6399999999</v>
      </c>
      <c r="DK293" s="16">
        <f ca="1">_xll.DBRW($B$3,$Q$37,$Q$38,$Q$40,$Q$41,$Q$42,$P293,DK$2,DK$4,DK$3)</f>
        <v>0.13678159007060761</v>
      </c>
      <c r="DL293" s="16">
        <f ca="1">_xll.DBRW($B$3,$Q$37,$Q$38,$Q$40,$Q$41,$Q$42,$P293,DL$2,DL$4,DL$3)</f>
        <v>0.12666720399700263</v>
      </c>
      <c r="DM293" s="17">
        <f t="shared" ca="1" si="401"/>
        <v>-1.0114386073604986</v>
      </c>
      <c r="DN293" s="14">
        <f t="shared" ca="1" si="402"/>
        <v>-132622.90122815222</v>
      </c>
      <c r="DO293" s="15">
        <f ca="1">_xll.DBRW($B$3,$Q$37,$Q$38,$Q$40,$Q$41,$Q$42,$P293,DO$2,DO$4,DO$3)</f>
        <v>1.2656844810685961</v>
      </c>
      <c r="DP293" s="15">
        <f ca="1">_xll.DBRW($B$3,$Q$37,$Q$38,$Q$40,$Q$41,$Q$42,$P293,DP$2,DP$4,DP$3)</f>
        <v>0.60937344112840797</v>
      </c>
      <c r="DQ293" s="15">
        <f ca="1">_xll.DBRW($B$3,$Q$37,$Q$38,$Q$40,$Q$41,$Q$42,$P293,DQ$2,DQ$4,DQ$3)</f>
        <v>5.6387303818697863</v>
      </c>
      <c r="DR293" s="15">
        <f ca="1">_xll.DBRW($B$3,$Q$37,$Q$38,$Q$40,$Q$41,$Q$42,$P293,DR$2,DR$4,DR$3)</f>
        <v>1417037</v>
      </c>
      <c r="DS293" s="15">
        <f ca="1">_xll.DBRW($B$3,$Q$37,$Q$38,$Q$40,$Q$41,$Q$42,$P293,DS$2,DS$4,DS$3)</f>
        <v>2325400</v>
      </c>
      <c r="DT293" s="15">
        <f ca="1">_xll.DBRW($B$3,$Q$37,$Q$38,$Q$40,$Q$41,$Q$42,$P293,DT$2,DT$4,DT$3)</f>
        <v>0</v>
      </c>
      <c r="DU293" s="15">
        <f ca="1">_xll.DBRW($B$3,$Q$37,$Q$38,$Q$40,$Q$41,$Q$42,$P293,DU$2,DU$4,DU$3)</f>
        <v>0</v>
      </c>
      <c r="DV293" s="15">
        <f ca="1">_xll.DBRW($B$3,$Q$37,$Q$38,$Q$40,$Q$41,$Q$42,$P293,DV$2,DV$4,DV$3)</f>
        <v>2.6225447429487523</v>
      </c>
      <c r="DW293" s="15">
        <f ca="1">_xll.DBRW($B$3,$Q$37,$Q$38,$Q$40,$Q$41,$Q$42,$P293,DW$2,DW$4,DW$3)</f>
        <v>0</v>
      </c>
      <c r="DX293" s="15">
        <f ca="1">_xll.DBRW($B$3,$Q$37,$Q$38,$Q$40,$Q$41,$Q$42,$P293,DX$2,DX$4,DX$3)</f>
        <v>2523135</v>
      </c>
      <c r="DY293" s="15">
        <f t="shared" ca="1" si="403"/>
        <v>1.2656844810685961</v>
      </c>
      <c r="DZ293" s="15">
        <f t="shared" ca="1" si="404"/>
        <v>0.60937344112840797</v>
      </c>
      <c r="EA293" s="15">
        <f t="shared" ca="1" si="405"/>
        <v>3.016185638921034</v>
      </c>
      <c r="EB293" s="15">
        <f t="shared" ca="1" si="406"/>
        <v>0</v>
      </c>
      <c r="EC293" s="15">
        <f t="shared" ca="1" si="407"/>
        <v>0</v>
      </c>
      <c r="ED293" s="15">
        <f t="shared" ca="1" si="408"/>
        <v>959363.92572947603</v>
      </c>
      <c r="EE293" s="15">
        <f t="shared" ca="1" si="409"/>
        <v>0</v>
      </c>
      <c r="EF293" s="15">
        <f t="shared" ca="1" si="410"/>
        <v>-1091986.8269576281</v>
      </c>
      <c r="EG293" s="15">
        <f t="shared" ca="1" si="411"/>
        <v>-132622.9012281521</v>
      </c>
      <c r="EH293" s="15">
        <f t="shared" ca="1" si="412"/>
        <v>-822737.58877184801</v>
      </c>
      <c r="EI293" s="15">
        <f t="shared" ca="1" si="413"/>
        <v>-955360.49000000011</v>
      </c>
      <c r="EJ293" s="16">
        <f ca="1">_xll.DBRW($B$3,$Q$37,$Q$38,$Q$40,$Q$41,$Q$42,$P293,EJ$2,EJ$4,EJ$3)</f>
        <v>0.1580179004747467</v>
      </c>
      <c r="EK293" s="16">
        <f ca="1">_xll.DBRW($B$3,$Q$37,$Q$38,$Q$40,$Q$41,$Q$42,$P293,EK$2,EK$4,EK$3)</f>
        <v>0.15089321214246726</v>
      </c>
      <c r="EL293" s="17">
        <f t="shared" ca="1" si="414"/>
        <v>-0.71246883322794441</v>
      </c>
      <c r="EM293" s="14">
        <f t="shared" ca="1" si="415"/>
        <v>-93421.076681966428</v>
      </c>
      <c r="EN293" s="15">
        <f ca="1">_xll.DBRW($B$3,$Q$37,$Q$38,$Q$40,$Q$41,$Q$42,$P293,EN$2,EN$4,EN$3)</f>
        <v>0.89102033628623045</v>
      </c>
      <c r="EO293" s="15">
        <f ca="1">_xll.DBRW($B$3,$Q$37,$Q$38,$Q$40,$Q$41,$Q$42,$P293,EO$2,EO$4,EO$3)</f>
        <v>1</v>
      </c>
      <c r="EP293" s="15">
        <f ca="1">_xll.DBRW($B$3,$Q$37,$Q$38,$Q$40,$Q$41,$Q$42,$P293,EP$2,EP$4,EP$3)</f>
        <v>5.6387303818697863</v>
      </c>
      <c r="EQ293" s="15">
        <f ca="1">_xll.DBRW($B$3,$Q$37,$Q$38,$Q$40,$Q$41,$Q$42,$P293,EQ$2,EQ$4,EQ$3)</f>
        <v>2325400</v>
      </c>
      <c r="ER293" s="15">
        <f ca="1">_xll.DBRW($B$3,$Q$37,$Q$38,$Q$40,$Q$41,$Q$42,$P293,ER$2,ER$4,ER$3)</f>
        <v>2325400</v>
      </c>
      <c r="ES293" s="15">
        <f ca="1">_xll.DBRW($B$3,$Q$37,$Q$38,$Q$40,$Q$41,$Q$42,$P293,ES$2,ES$4,ES$3)</f>
        <v>0.3957242002508784</v>
      </c>
      <c r="ET293" s="15">
        <f ca="1">_xll.DBRW($B$3,$Q$37,$Q$38,$Q$40,$Q$41,$Q$42,$P293,ET$2,ET$4,ET$3)</f>
        <v>1</v>
      </c>
      <c r="EU293" s="15">
        <f ca="1">_xll.DBRW($B$3,$Q$37,$Q$38,$Q$40,$Q$41,$Q$42,$P293,EU$2,EU$4,EU$3)</f>
        <v>2.6225447429487523</v>
      </c>
      <c r="EV293" s="15">
        <f ca="1">_xll.DBRW($B$3,$Q$37,$Q$38,$Q$40,$Q$41,$Q$42,$P293,EV$2,EV$4,EV$3)</f>
        <v>2523135</v>
      </c>
      <c r="EW293" s="15">
        <f ca="1">_xll.DBRW($B$3,$Q$37,$Q$38,$Q$40,$Q$41,$Q$42,$P293,EW$2,EW$4,EW$3)</f>
        <v>2523135</v>
      </c>
      <c r="EX293" s="15">
        <f t="shared" ca="1" si="416"/>
        <v>0.49529613603535205</v>
      </c>
      <c r="EY293" s="15">
        <f t="shared" ca="1" si="417"/>
        <v>0</v>
      </c>
      <c r="EZ293" s="15">
        <f t="shared" ca="1" si="418"/>
        <v>3.016185638921034</v>
      </c>
      <c r="FA293" s="15">
        <f t="shared" ca="1" si="419"/>
        <v>-1151761.6347366075</v>
      </c>
      <c r="FB293" s="15">
        <f t="shared" ca="1" si="420"/>
        <v>0</v>
      </c>
      <c r="FC293" s="15">
        <f t="shared" ca="1" si="421"/>
        <v>1108311.9684215351</v>
      </c>
      <c r="FD293" s="15">
        <f t="shared" ca="1" si="422"/>
        <v>-49971.410366893979</v>
      </c>
      <c r="FE293" s="15">
        <f t="shared" ca="1" si="423"/>
        <v>0</v>
      </c>
      <c r="FF293" s="15">
        <f t="shared" ca="1" si="424"/>
        <v>-93421.076681966428</v>
      </c>
      <c r="FG293" s="15">
        <f t="shared" ca="1" si="425"/>
        <v>-980092.03331803367</v>
      </c>
      <c r="FH293" s="15">
        <f t="shared" ca="1" si="426"/>
        <v>-1073513.1100000001</v>
      </c>
      <c r="FI293" s="20"/>
      <c r="FJ293" s="85">
        <f t="shared" ca="1" si="427"/>
        <v>-5515187.1887997631</v>
      </c>
      <c r="FK293" s="21"/>
      <c r="FL293" s="22"/>
      <c r="FM293" s="104">
        <f ca="1">_xll.DBRW($B$3,$Q$37,$Q$38,$Q$40,$Q$41,$Q$42,$P293,FM$2,FM$4,FM$3)</f>
        <v>1734914.300000001</v>
      </c>
      <c r="FN293" s="105">
        <f t="shared" ca="1" si="428"/>
        <v>0.13231193762403753</v>
      </c>
      <c r="FO293" s="104">
        <f ca="1">_xll.DBRW($B$3,$Q$37,$Q$38,$Q$40,$Q$41,$Q$42,$P293,FO$2,FO$4,FO$3)</f>
        <v>998455.37000000046</v>
      </c>
      <c r="FP293" s="105">
        <f t="shared" ca="1" si="429"/>
        <v>0.15089166915518079</v>
      </c>
      <c r="FQ293" s="86">
        <f t="shared" ca="1" si="430"/>
        <v>736458.93000000052</v>
      </c>
      <c r="FR293" s="103">
        <f t="shared" ca="1" si="431"/>
        <v>-1.8579731531143255</v>
      </c>
      <c r="FS293" s="23"/>
      <c r="FU293" s="37"/>
      <c r="FV293" s="37"/>
      <c r="FW293" s="37"/>
      <c r="FX293" s="37"/>
      <c r="FY293" s="37"/>
      <c r="FZ293" s="37"/>
      <c r="GA293" s="37"/>
      <c r="GB293" s="37"/>
      <c r="GC293" s="37"/>
      <c r="GD293" s="37"/>
      <c r="GE293" s="37"/>
      <c r="GF293" s="37"/>
      <c r="GG293" s="37"/>
    </row>
    <row r="294" spans="1:189" ht="15" customHeight="1" x14ac:dyDescent="0.25">
      <c r="A294">
        <f t="shared" ca="1" si="353"/>
        <v>1</v>
      </c>
      <c r="C294" s="30"/>
      <c r="D294" s="30"/>
      <c r="E294" s="30">
        <f t="shared" ca="1" si="433"/>
        <v>0</v>
      </c>
      <c r="F294" s="30"/>
      <c r="G294" s="30"/>
      <c r="H294" s="30"/>
      <c r="I294" s="30">
        <f t="shared" ca="1" si="432"/>
        <v>0</v>
      </c>
      <c r="J294" s="30">
        <f t="shared" ca="1" si="354"/>
        <v>0</v>
      </c>
      <c r="K294" s="4"/>
      <c r="L294" s="9"/>
      <c r="M294" s="10"/>
      <c r="N294" s="9"/>
      <c r="O294" s="11"/>
      <c r="P294" s="130" t="s">
        <v>154</v>
      </c>
      <c r="Q294" s="130"/>
      <c r="R294" s="12"/>
      <c r="S294" s="13"/>
      <c r="T294" s="84">
        <f ca="1">_xll.DBRW($B$3,$Q$37,$Q$38,$Q$40,$Q$41,$Q$42,$P294,T$2,T$4,T$3)</f>
        <v>12715849.620000001</v>
      </c>
      <c r="U294" s="84">
        <f ca="1">_xll.DBRW($B$3,$Q$37,$Q$38,$Q$40,$Q$41,$Q$42,$P294,U$2,U$4,U$3)</f>
        <v>6216023.9399999995</v>
      </c>
      <c r="V294" s="85">
        <f t="shared" ca="1" si="355"/>
        <v>6499825.6800000016</v>
      </c>
      <c r="W294" s="106">
        <f t="shared" ca="1" si="356"/>
        <v>1.0456564747400252</v>
      </c>
      <c r="X294" s="15">
        <f ca="1">_xll.DBRW($B$3,$Q$37,$Q$38,$Q$40,$Q$41,$Q$42,$P294,X$2,X$4,X$3)</f>
        <v>-5908878.5800000001</v>
      </c>
      <c r="Y294" s="15">
        <f ca="1">_xll.DBRW($B$3,$Q$37,$Q$38,$Q$40,$Q$41,$Q$42,$P294,Y$2,Y$4,Y$3)</f>
        <v>-880903.8</v>
      </c>
      <c r="Z294" s="15">
        <f ca="1">_xll.DBRW($B$3,$Q$37,$Q$38,$Q$40,$Q$41,$Q$42,$P294,Z$2,Z$4,Z$3)</f>
        <v>-979519.67</v>
      </c>
      <c r="AA294" s="15">
        <f ca="1">_xll.DBRW($B$3,$Q$37,$Q$38,$Q$40,$Q$41,$Q$42,$P294,AA$2,AA$4,AA$3)</f>
        <v>-9587.7199999999993</v>
      </c>
      <c r="AB294" s="15">
        <f ca="1">_xll.DBRW($B$3,$Q$37,$Q$38,$Q$40,$Q$41,$Q$42,$P294,AB$2,AB$4,AB$3)</f>
        <v>-2494179.12</v>
      </c>
      <c r="AC294" s="15">
        <f ca="1">_xll.DBRW($B$3,$Q$37,$Q$38,$Q$40,$Q$41,$Q$42,$P294,AC$2,AC$4,AC$3)</f>
        <v>-2849696.939999999</v>
      </c>
      <c r="AD294" s="15">
        <f ca="1">_xll.DBRW($B$3,$Q$37,$Q$38,$Q$40,$Q$41,$Q$42,$P294,AD$2,AD$4,AD$3)</f>
        <v>-554603.03</v>
      </c>
      <c r="AE294" s="15">
        <f ca="1">_xll.DBRW($B$3,$Q$37,$Q$38,$Q$40,$Q$41,$Q$42,$P294,AE$2,AE$4,AE$3)</f>
        <v>-595856.71000000008</v>
      </c>
      <c r="AF294" s="15">
        <f ca="1">_xll.DBRW($B$3,$Q$37,$Q$38,$Q$40,$Q$41,$Q$42,$P294,AF$2,AF$4,AF$3)</f>
        <v>-5245.8</v>
      </c>
      <c r="AG294" s="15">
        <f ca="1">_xll.DBRW($B$3,$Q$37,$Q$38,$Q$40,$Q$41,$Q$42,$P294,AG$2,AG$4,AG$3)</f>
        <v>-1427658.0099999998</v>
      </c>
      <c r="AH294" s="15">
        <f t="shared" ca="1" si="357"/>
        <v>-3059181.6400000011</v>
      </c>
      <c r="AI294" s="15">
        <f t="shared" ca="1" si="358"/>
        <v>-326300.77</v>
      </c>
      <c r="AJ294" s="15">
        <f t="shared" ca="1" si="359"/>
        <v>-383662.95999999996</v>
      </c>
      <c r="AK294" s="15">
        <f t="shared" ca="1" si="360"/>
        <v>-4341.9199999999992</v>
      </c>
      <c r="AL294" s="15">
        <f t="shared" ca="1" si="361"/>
        <v>-1066521.1100000003</v>
      </c>
      <c r="AM294" s="20"/>
      <c r="AN294" s="16">
        <f ca="1">_xll.DBRW($B$3,$Q$37,$Q$38,$Q$40,$Q$41,$Q$42,$P294,AN$2,AN$4,AN$3)</f>
        <v>0.46468610093550317</v>
      </c>
      <c r="AO294" s="16">
        <f ca="1">_xll.DBRW($B$3,$Q$37,$Q$38,$Q$40,$Q$41,$Q$42,$P294,AO$2,AO$4,AO$3)</f>
        <v>0.45844368804023611</v>
      </c>
      <c r="AP294" s="17">
        <f t="shared" ca="1" si="362"/>
        <v>-0.62424128952670577</v>
      </c>
      <c r="AQ294" s="14">
        <f t="shared" ca="1" si="363"/>
        <v>-79377.583642165177</v>
      </c>
      <c r="AR294" s="18">
        <f ca="1">_xll.DBRW($B$3,$Q$37,$Q$38,$Q$40,$Q$41,$Q$42,$P294,AR$2,AR$4,AR$3)</f>
        <v>48097.201134923307</v>
      </c>
      <c r="AS294" s="19">
        <f ca="1">_xll.DBRW($B$3,$Q$37,$Q$38,$Q$40,$Q$41,$Q$42,$P294,AS$2,AS$4,AS$3)</f>
        <v>8.9741284591123921E-5</v>
      </c>
      <c r="AT294" s="18">
        <f ca="1">_xll.DBRW($B$3,$Q$37,$Q$38,$Q$40,$Q$41,$Q$42,$P294,AT$2,AT$4,AT$3)</f>
        <v>9.2886458329528772</v>
      </c>
      <c r="AU294" s="15">
        <f ca="1">_xll.DBRW($B$3,$Q$37,$Q$38,$Q$40,$Q$41,$Q$42,$P294,AU$2,AU$4,AU$3)</f>
        <v>122.85285714285715</v>
      </c>
      <c r="AV294" s="15">
        <f ca="1">_xll.DBRW($B$3,$Q$37,$Q$38,$Q$40,$Q$41,$Q$42,$P294,AV$2,AV$4,AV$3)</f>
        <v>1368967</v>
      </c>
      <c r="AW294" s="18">
        <f ca="1">_xll.DBRW($B$3,$Q$37,$Q$38,$Q$40,$Q$41,$Q$42,$P294,AW$2,AW$4,AW$3)</f>
        <v>24802.739190561377</v>
      </c>
      <c r="AX294" s="19">
        <f ca="1">_xll.DBRW($B$3,$Q$37,$Q$38,$Q$40,$Q$41,$Q$42,$P294,AX$2,AX$4,AX$3)</f>
        <v>6.9535436308721063E-5</v>
      </c>
      <c r="AY294" s="18">
        <f ca="1">_xll.DBRW($B$3,$Q$37,$Q$38,$Q$40,$Q$41,$Q$42,$P294,AY$2,AY$4,AY$3)</f>
        <v>3.762009023703107</v>
      </c>
      <c r="AZ294" s="15">
        <f ca="1">_xll.DBRW($B$3,$Q$37,$Q$38,$Q$40,$Q$41,$Q$42,$P294,AZ$2,AZ$4,AZ$3)</f>
        <v>114.89444444444445</v>
      </c>
      <c r="BA294" s="15">
        <f ca="1">_xll.DBRW($B$3,$Q$37,$Q$38,$Q$40,$Q$41,$Q$42,$P294,BA$2,BA$4,BA$3)</f>
        <v>1652315</v>
      </c>
      <c r="BB294" s="18">
        <f t="shared" ca="1" si="364"/>
        <v>23294.46194436193</v>
      </c>
      <c r="BC294" s="18">
        <f t="shared" ca="1" si="365"/>
        <v>2.0205848282402858E-5</v>
      </c>
      <c r="BD294" s="18">
        <f t="shared" ca="1" si="366"/>
        <v>5.5266368092497702</v>
      </c>
      <c r="BE294" s="15">
        <f t="shared" ca="1" si="367"/>
        <v>-2861791.2054704186</v>
      </c>
      <c r="BF294" s="15">
        <f t="shared" ca="1" si="368"/>
        <v>-1717022.434094453</v>
      </c>
      <c r="BG294" s="15">
        <f t="shared" ca="1" si="369"/>
        <v>3515714.3946389481</v>
      </c>
      <c r="BH294" s="15">
        <f t="shared" ca="1" si="370"/>
        <v>983721.66128375824</v>
      </c>
      <c r="BI294" s="15">
        <f t="shared" ca="1" si="371"/>
        <v>0</v>
      </c>
      <c r="BJ294" s="15">
        <f t="shared" ca="1" si="372"/>
        <v>-79377.583642165409</v>
      </c>
      <c r="BK294" s="15">
        <f t="shared" ca="1" si="373"/>
        <v>-2979804.0563578359</v>
      </c>
      <c r="BL294" s="15">
        <f t="shared" ca="1" si="374"/>
        <v>-3059181.6400000015</v>
      </c>
      <c r="BM294" s="16">
        <f ca="1">_xll.DBRW($B$3,$Q$37,$Q$38,$Q$40,$Q$41,$Q$42,$P294,BM$2,BM$4,BM$3)</f>
        <v>6.9276047320855308E-2</v>
      </c>
      <c r="BN294" s="16">
        <f ca="1">_xll.DBRW($B$3,$Q$37,$Q$38,$Q$40,$Q$41,$Q$42,$P294,BN$2,BN$4,BN$3)</f>
        <v>8.9221508049726089E-2</v>
      </c>
      <c r="BO294" s="17">
        <f t="shared" ca="1" si="375"/>
        <v>1.9945460728870781</v>
      </c>
      <c r="BP294" s="14">
        <f t="shared" ca="1" si="376"/>
        <v>253623.47922993649</v>
      </c>
      <c r="BQ294" s="15">
        <f ca="1">_xll.DBRW($B$3,$Q$37,$Q$38,$Q$40,$Q$41,$Q$42,$P294,BQ$2,BQ$4,BQ$3)</f>
        <v>0.64348066827030892</v>
      </c>
      <c r="BR294" s="15">
        <f ca="1">_xll.DBRW($B$3,$Q$37,$Q$38,$Q$40,$Q$41,$Q$42,$P294,BR$2,BR$4,BR$3)</f>
        <v>1</v>
      </c>
      <c r="BS294" s="15">
        <f ca="1">_xll.DBRW($B$3,$Q$37,$Q$38,$Q$40,$Q$41,$Q$42,$P294,BS$2,BS$4,BS$3)</f>
        <v>9.2886458329528772</v>
      </c>
      <c r="BT294" s="15">
        <f ca="1">_xll.DBRW($B$3,$Q$37,$Q$38,$Q$40,$Q$41,$Q$42,$P294,BT$2,BT$4,BT$3)</f>
        <v>1368967</v>
      </c>
      <c r="BU294" s="15">
        <f ca="1">_xll.DBRW($B$3,$Q$37,$Q$38,$Q$40,$Q$41,$Q$42,$P294,BU$2,BU$4,BU$3)</f>
        <v>1368967</v>
      </c>
      <c r="BV294" s="15">
        <f ca="1">_xll.DBRW($B$3,$Q$37,$Q$38,$Q$40,$Q$41,$Q$42,$P294,BV$2,BV$4,BV$3)</f>
        <v>0.33565211839146897</v>
      </c>
      <c r="BW294" s="15">
        <f ca="1">_xll.DBRW($B$3,$Q$37,$Q$38,$Q$40,$Q$41,$Q$42,$P294,BW$2,BW$4,BW$3)</f>
        <v>1</v>
      </c>
      <c r="BX294" s="15">
        <f ca="1">_xll.DBRW($B$3,$Q$37,$Q$38,$Q$40,$Q$41,$Q$42,$P294,BX$2,BX$4,BX$3)</f>
        <v>3.762009023703107</v>
      </c>
      <c r="BY294" s="15">
        <f ca="1">_xll.DBRW($B$3,$Q$37,$Q$38,$Q$40,$Q$41,$Q$42,$P294,BY$2,BY$4,BY$3)</f>
        <v>1652315</v>
      </c>
      <c r="BZ294" s="15">
        <f ca="1">_xll.DBRW($B$3,$Q$37,$Q$38,$Q$40,$Q$41,$Q$42,$P294,BZ$2,BZ$4,BZ$3)</f>
        <v>1652315</v>
      </c>
      <c r="CA294" s="15">
        <f t="shared" ca="1" si="377"/>
        <v>0.30782854987883995</v>
      </c>
      <c r="CB294" s="15">
        <f t="shared" ca="1" si="378"/>
        <v>0</v>
      </c>
      <c r="CC294" s="15">
        <f t="shared" ca="1" si="379"/>
        <v>5.5266368092497702</v>
      </c>
      <c r="CD294" s="15">
        <f t="shared" ca="1" si="380"/>
        <v>-421407.12644198589</v>
      </c>
      <c r="CE294" s="15">
        <f t="shared" ca="1" si="381"/>
        <v>0</v>
      </c>
      <c r="CF294" s="15">
        <f t="shared" ca="1" si="382"/>
        <v>524127.56972781615</v>
      </c>
      <c r="CG294" s="15">
        <f t="shared" ca="1" si="383"/>
        <v>150903.03594410623</v>
      </c>
      <c r="CH294" s="15">
        <f t="shared" ca="1" si="384"/>
        <v>0</v>
      </c>
      <c r="CI294" s="15">
        <f t="shared" ca="1" si="385"/>
        <v>253623.47922993649</v>
      </c>
      <c r="CJ294" s="15">
        <f t="shared" ca="1" si="386"/>
        <v>-579924.24922993651</v>
      </c>
      <c r="CK294" s="15">
        <f t="shared" ca="1" si="387"/>
        <v>-326300.77</v>
      </c>
      <c r="CL294" s="16">
        <f ca="1">_xll.DBRW($B$3,$Q$37,$Q$38,$Q$40,$Q$41,$Q$42,$P294,CL$2,CL$4,CL$3)</f>
        <v>7.7031397765145948E-2</v>
      </c>
      <c r="CM294" s="16">
        <f ca="1">_xll.DBRW($B$3,$Q$37,$Q$38,$Q$40,$Q$41,$Q$42,$P294,CM$2,CM$4,CM$3)</f>
        <v>9.5858174896282677E-2</v>
      </c>
      <c r="CN294" s="17">
        <f t="shared" ca="1" si="388"/>
        <v>1.8826777131136729</v>
      </c>
      <c r="CO294" s="14">
        <f t="shared" ca="1" si="389"/>
        <v>239398.46682878968</v>
      </c>
      <c r="CP294" s="15">
        <f ca="1">_xll.DBRW($B$3,$Q$37,$Q$38,$Q$40,$Q$41,$Q$42,$P294,CP$2,CP$4,CP$3)</f>
        <v>1.9044446259090648</v>
      </c>
      <c r="CQ294" s="15">
        <f ca="1">_xll.DBRW($B$3,$Q$37,$Q$38,$Q$40,$Q$41,$Q$42,$P294,CQ$2,CQ$4,CQ$3)</f>
        <v>0.3757092026323498</v>
      </c>
      <c r="CR294" s="15">
        <f ca="1">_xll.DBRW($B$3,$Q$37,$Q$38,$Q$40,$Q$41,$Q$42,$P294,CR$2,CR$4,CR$3)</f>
        <v>9.2886458329528772</v>
      </c>
      <c r="CS294" s="15">
        <f ca="1">_xll.DBRW($B$3,$Q$37,$Q$38,$Q$40,$Q$41,$Q$42,$P294,CS$2,CS$4,CS$3)</f>
        <v>514333.5</v>
      </c>
      <c r="CT294" s="15">
        <f ca="1">_xll.DBRW($B$3,$Q$37,$Q$38,$Q$40,$Q$41,$Q$42,$P294,CT$2,CT$4,CT$3)</f>
        <v>1368967</v>
      </c>
      <c r="CU294" s="15">
        <f ca="1">_xll.DBRW($B$3,$Q$37,$Q$38,$Q$40,$Q$41,$Q$42,$P294,CU$2,CU$4,CU$3)</f>
        <v>0.94539763054305226</v>
      </c>
      <c r="CV294" s="15">
        <f ca="1">_xll.DBRW($B$3,$Q$37,$Q$38,$Q$40,$Q$41,$Q$42,$P294,CV$2,CV$4,CV$3)</f>
        <v>0.38144724220260667</v>
      </c>
      <c r="CW294" s="15">
        <f ca="1">_xll.DBRW($B$3,$Q$37,$Q$38,$Q$40,$Q$41,$Q$42,$P294,CW$2,CW$4,CW$3)</f>
        <v>3.762009023703107</v>
      </c>
      <c r="CX294" s="15">
        <f ca="1">_xll.DBRW($B$3,$Q$37,$Q$38,$Q$40,$Q$41,$Q$42,$P294,CX$2,CX$4,CX$3)</f>
        <v>630271</v>
      </c>
      <c r="CY294" s="15">
        <f ca="1">_xll.DBRW($B$3,$Q$37,$Q$38,$Q$40,$Q$41,$Q$42,$P294,CY$2,CY$4,CY$3)</f>
        <v>1652315</v>
      </c>
      <c r="CZ294" s="15">
        <f t="shared" ca="1" si="390"/>
        <v>0.95904699536601257</v>
      </c>
      <c r="DA294" s="15">
        <f t="shared" ca="1" si="391"/>
        <v>-5.7380395702568698E-3</v>
      </c>
      <c r="DB294" s="15">
        <f t="shared" ca="1" si="392"/>
        <v>5.5266368092497702</v>
      </c>
      <c r="DC294" s="15">
        <f t="shared" ca="1" si="393"/>
        <v>-493269.99779108504</v>
      </c>
      <c r="DD294" s="15">
        <f t="shared" ca="1" si="394"/>
        <v>14734.731319199303</v>
      </c>
      <c r="DE294" s="15">
        <f t="shared" ca="1" si="395"/>
        <v>582802.8714800555</v>
      </c>
      <c r="DF294" s="15">
        <f t="shared" ca="1" si="396"/>
        <v>135130.8618206199</v>
      </c>
      <c r="DG294" s="15">
        <f t="shared" ca="1" si="397"/>
        <v>0</v>
      </c>
      <c r="DH294" s="15">
        <f t="shared" ca="1" si="398"/>
        <v>239398.46682878968</v>
      </c>
      <c r="DI294" s="15">
        <f t="shared" ca="1" si="399"/>
        <v>-623061.42682878964</v>
      </c>
      <c r="DJ294" s="15">
        <f t="shared" ca="1" si="400"/>
        <v>-383662.95999999996</v>
      </c>
      <c r="DK294" s="16">
        <f ca="1">_xll.DBRW($B$3,$Q$37,$Q$38,$Q$40,$Q$41,$Q$42,$P294,DK$2,DK$4,DK$3)</f>
        <v>7.5399759249433448E-4</v>
      </c>
      <c r="DL294" s="16">
        <f ca="1">_xll.DBRW($B$3,$Q$37,$Q$38,$Q$40,$Q$41,$Q$42,$P294,DL$2,DL$4,DL$3)</f>
        <v>8.4391566870316791E-4</v>
      </c>
      <c r="DM294" s="17">
        <f t="shared" ca="1" si="401"/>
        <v>8.991807620883344E-3</v>
      </c>
      <c r="DN294" s="14">
        <f t="shared" ca="1" si="402"/>
        <v>1143.3847351912254</v>
      </c>
      <c r="DO294" s="15">
        <f ca="1">_xll.DBRW($B$3,$Q$37,$Q$38,$Q$40,$Q$41,$Q$42,$P294,DO$2,DO$4,DO$3)</f>
        <v>7.5307487061547678E-3</v>
      </c>
      <c r="DP294" s="15">
        <f ca="1">_xll.DBRW($B$3,$Q$37,$Q$38,$Q$40,$Q$41,$Q$42,$P294,DP$2,DP$4,DP$3)</f>
        <v>0.93000269546307546</v>
      </c>
      <c r="DQ294" s="15">
        <f ca="1">_xll.DBRW($B$3,$Q$37,$Q$38,$Q$40,$Q$41,$Q$42,$P294,DQ$2,DQ$4,DQ$3)</f>
        <v>9.2886458329528772</v>
      </c>
      <c r="DR294" s="15">
        <f ca="1">_xll.DBRW($B$3,$Q$37,$Q$38,$Q$40,$Q$41,$Q$42,$P294,DR$2,DR$4,DR$3)</f>
        <v>1273143</v>
      </c>
      <c r="DS294" s="15">
        <f ca="1">_xll.DBRW($B$3,$Q$37,$Q$38,$Q$40,$Q$41,$Q$42,$P294,DS$2,DS$4,DS$3)</f>
        <v>1368967</v>
      </c>
      <c r="DT294" s="15">
        <f ca="1">_xll.DBRW($B$3,$Q$37,$Q$38,$Q$40,$Q$41,$Q$42,$P294,DT$2,DT$4,DT$3)</f>
        <v>0</v>
      </c>
      <c r="DU294" s="15">
        <f ca="1">_xll.DBRW($B$3,$Q$37,$Q$38,$Q$40,$Q$41,$Q$42,$P294,DU$2,DU$4,DU$3)</f>
        <v>0</v>
      </c>
      <c r="DV294" s="15">
        <f ca="1">_xll.DBRW($B$3,$Q$37,$Q$38,$Q$40,$Q$41,$Q$42,$P294,DV$2,DV$4,DV$3)</f>
        <v>3.762009023703107</v>
      </c>
      <c r="DW294" s="15">
        <f ca="1">_xll.DBRW($B$3,$Q$37,$Q$38,$Q$40,$Q$41,$Q$42,$P294,DW$2,DW$4,DW$3)</f>
        <v>0</v>
      </c>
      <c r="DX294" s="15">
        <f ca="1">_xll.DBRW($B$3,$Q$37,$Q$38,$Q$40,$Q$41,$Q$42,$P294,DX$2,DX$4,DX$3)</f>
        <v>1652315</v>
      </c>
      <c r="DY294" s="15">
        <f t="shared" ca="1" si="403"/>
        <v>7.5307487061547678E-3</v>
      </c>
      <c r="DZ294" s="15">
        <f t="shared" ca="1" si="404"/>
        <v>0.93000269546307546</v>
      </c>
      <c r="EA294" s="15">
        <f t="shared" ca="1" si="405"/>
        <v>5.5266368092497702</v>
      </c>
      <c r="EB294" s="15">
        <f t="shared" ca="1" si="406"/>
        <v>0</v>
      </c>
      <c r="EC294" s="15">
        <f t="shared" ca="1" si="407"/>
        <v>0</v>
      </c>
      <c r="ED294" s="15">
        <f t="shared" ca="1" si="408"/>
        <v>5704.5824786211351</v>
      </c>
      <c r="EE294" s="15">
        <f t="shared" ca="1" si="409"/>
        <v>0</v>
      </c>
      <c r="EF294" s="15">
        <f t="shared" ca="1" si="410"/>
        <v>-4561.1977434299097</v>
      </c>
      <c r="EG294" s="15">
        <f t="shared" ca="1" si="411"/>
        <v>1143.3847351912254</v>
      </c>
      <c r="EH294" s="15">
        <f t="shared" ca="1" si="412"/>
        <v>-5485.3047351912246</v>
      </c>
      <c r="EI294" s="15">
        <f t="shared" ca="1" si="413"/>
        <v>-4341.9199999999992</v>
      </c>
      <c r="EJ294" s="16">
        <f ca="1">_xll.DBRW($B$3,$Q$37,$Q$38,$Q$40,$Q$41,$Q$42,$P294,EJ$2,EJ$4,EJ$3)</f>
        <v>0.19614726459780199</v>
      </c>
      <c r="EK294" s="16">
        <f ca="1">_xll.DBRW($B$3,$Q$37,$Q$38,$Q$40,$Q$41,$Q$42,$P294,EK$2,EK$4,EK$3)</f>
        <v>0.22967382747885617</v>
      </c>
      <c r="EL294" s="17">
        <f t="shared" ca="1" si="414"/>
        <v>3.3526562881054183</v>
      </c>
      <c r="EM294" s="14">
        <f t="shared" ca="1" si="415"/>
        <v>426318.73187095905</v>
      </c>
      <c r="EN294" s="15">
        <f ca="1">_xll.DBRW($B$3,$Q$37,$Q$38,$Q$40,$Q$41,$Q$42,$P294,EN$2,EN$4,EN$3)</f>
        <v>1.8219424719514787</v>
      </c>
      <c r="EO294" s="15">
        <f ca="1">_xll.DBRW($B$3,$Q$37,$Q$38,$Q$40,$Q$41,$Q$42,$P294,EO$2,EO$4,EO$3)</f>
        <v>1</v>
      </c>
      <c r="EP294" s="15">
        <f ca="1">_xll.DBRW($B$3,$Q$37,$Q$38,$Q$40,$Q$41,$Q$42,$P294,EP$2,EP$4,EP$3)</f>
        <v>9.2886458329528772</v>
      </c>
      <c r="EQ294" s="15">
        <f ca="1">_xll.DBRW($B$3,$Q$37,$Q$38,$Q$40,$Q$41,$Q$42,$P294,EQ$2,EQ$4,EQ$3)</f>
        <v>1368967</v>
      </c>
      <c r="ER294" s="15">
        <f ca="1">_xll.DBRW($B$3,$Q$37,$Q$38,$Q$40,$Q$41,$Q$42,$P294,ER$2,ER$4,ER$3)</f>
        <v>1368967</v>
      </c>
      <c r="ES294" s="15">
        <f ca="1">_xll.DBRW($B$3,$Q$37,$Q$38,$Q$40,$Q$41,$Q$42,$P294,ES$2,ES$4,ES$3)</f>
        <v>0.86403501148388762</v>
      </c>
      <c r="ET294" s="15">
        <f ca="1">_xll.DBRW($B$3,$Q$37,$Q$38,$Q$40,$Q$41,$Q$42,$P294,ET$2,ET$4,ET$3)</f>
        <v>1</v>
      </c>
      <c r="EU294" s="15">
        <f ca="1">_xll.DBRW($B$3,$Q$37,$Q$38,$Q$40,$Q$41,$Q$42,$P294,EU$2,EU$4,EU$3)</f>
        <v>3.762009023703107</v>
      </c>
      <c r="EV294" s="15">
        <f ca="1">_xll.DBRW($B$3,$Q$37,$Q$38,$Q$40,$Q$41,$Q$42,$P294,EV$2,EV$4,EV$3)</f>
        <v>1652315</v>
      </c>
      <c r="EW294" s="15">
        <f ca="1">_xll.DBRW($B$3,$Q$37,$Q$38,$Q$40,$Q$41,$Q$42,$P294,EW$2,EW$4,EW$3)</f>
        <v>1652315</v>
      </c>
      <c r="EX294" s="15">
        <f t="shared" ca="1" si="416"/>
        <v>0.95790746046759112</v>
      </c>
      <c r="EY294" s="15">
        <f t="shared" ca="1" si="417"/>
        <v>0</v>
      </c>
      <c r="EZ294" s="15">
        <f t="shared" ca="1" si="418"/>
        <v>5.5266368092497702</v>
      </c>
      <c r="FA294" s="15">
        <f t="shared" ca="1" si="419"/>
        <v>-1311343.7024339368</v>
      </c>
      <c r="FB294" s="15">
        <f t="shared" ca="1" si="420"/>
        <v>0</v>
      </c>
      <c r="FC294" s="15">
        <f t="shared" ca="1" si="421"/>
        <v>1484007.7209696032</v>
      </c>
      <c r="FD294" s="15">
        <f t="shared" ca="1" si="422"/>
        <v>253654.71333529265</v>
      </c>
      <c r="FE294" s="15">
        <f t="shared" ca="1" si="423"/>
        <v>0</v>
      </c>
      <c r="FF294" s="15">
        <f t="shared" ca="1" si="424"/>
        <v>426318.73187095905</v>
      </c>
      <c r="FG294" s="15">
        <f t="shared" ca="1" si="425"/>
        <v>-1492839.8418709594</v>
      </c>
      <c r="FH294" s="15">
        <f t="shared" ca="1" si="426"/>
        <v>-1066521.1100000003</v>
      </c>
      <c r="FI294" s="20"/>
      <c r="FJ294" s="85">
        <f t="shared" ca="1" si="427"/>
        <v>-5681114.8790227119</v>
      </c>
      <c r="FK294" s="21"/>
      <c r="FL294" s="22"/>
      <c r="FM294" s="104">
        <f ca="1">_xll.DBRW($B$3,$Q$37,$Q$38,$Q$40,$Q$41,$Q$42,$P294,FM$2,FM$4,FM$3)</f>
        <v>2442780.7299999995</v>
      </c>
      <c r="FN294" s="105">
        <f t="shared" ca="1" si="428"/>
        <v>0.19210519178819915</v>
      </c>
      <c r="FO294" s="104">
        <f ca="1">_xll.DBRW($B$3,$Q$37,$Q$38,$Q$40,$Q$41,$Q$42,$P294,FO$2,FO$4,FO$3)</f>
        <v>782963.44999999902</v>
      </c>
      <c r="FP294" s="105">
        <f t="shared" ca="1" si="429"/>
        <v>0.12595888586619552</v>
      </c>
      <c r="FQ294" s="86">
        <f t="shared" ca="1" si="430"/>
        <v>1659817.2800000005</v>
      </c>
      <c r="FR294" s="103">
        <f t="shared" ca="1" si="431"/>
        <v>6.6146305922003625</v>
      </c>
      <c r="FS294" s="23"/>
      <c r="FU294" s="37"/>
      <c r="FV294" s="37"/>
      <c r="FW294" s="37"/>
      <c r="FX294" s="37"/>
      <c r="FY294" s="37"/>
      <c r="FZ294" s="37"/>
      <c r="GA294" s="37"/>
      <c r="GB294" s="37"/>
      <c r="GC294" s="37"/>
      <c r="GD294" s="37"/>
      <c r="GE294" s="37"/>
      <c r="GF294" s="37"/>
      <c r="GG294" s="37"/>
    </row>
    <row r="295" spans="1:189" ht="15" customHeight="1" x14ac:dyDescent="0.25">
      <c r="A295">
        <f t="shared" ca="1" si="353"/>
        <v>1</v>
      </c>
      <c r="C295" s="30"/>
      <c r="D295" s="30"/>
      <c r="E295" s="30">
        <f t="shared" ca="1" si="433"/>
        <v>0</v>
      </c>
      <c r="F295" s="30"/>
      <c r="G295" s="30"/>
      <c r="H295" s="30"/>
      <c r="I295" s="30">
        <f t="shared" ca="1" si="432"/>
        <v>0</v>
      </c>
      <c r="J295" s="30">
        <f t="shared" ca="1" si="354"/>
        <v>0</v>
      </c>
      <c r="K295" s="4"/>
      <c r="L295" s="9"/>
      <c r="M295" s="10"/>
      <c r="N295" s="9"/>
      <c r="O295" s="11"/>
      <c r="P295" s="130" t="s">
        <v>394</v>
      </c>
      <c r="Q295" s="130"/>
      <c r="R295" s="12"/>
      <c r="S295" s="13"/>
      <c r="T295" s="84">
        <f ca="1">_xll.DBRW($B$3,$Q$37,$Q$38,$Q$40,$Q$41,$Q$42,$P295,T$2,T$4,T$3)</f>
        <v>18410915.82</v>
      </c>
      <c r="U295" s="84">
        <f ca="1">_xll.DBRW($B$3,$Q$37,$Q$38,$Q$40,$Q$41,$Q$42,$P295,U$2,U$4,U$3)</f>
        <v>11886487.300000001</v>
      </c>
      <c r="V295" s="85">
        <f t="shared" ca="1" si="355"/>
        <v>6524428.5199999996</v>
      </c>
      <c r="W295" s="106">
        <f t="shared" ca="1" si="356"/>
        <v>0.5488945855349544</v>
      </c>
      <c r="X295" s="15">
        <f ca="1">_xll.DBRW($B$3,$Q$37,$Q$38,$Q$40,$Q$41,$Q$42,$P295,X$2,X$4,X$3)</f>
        <v>-6651636.6799999997</v>
      </c>
      <c r="Y295" s="15">
        <f ca="1">_xll.DBRW($B$3,$Q$37,$Q$38,$Q$40,$Q$41,$Q$42,$P295,Y$2,Y$4,Y$3)</f>
        <v>-2138991.2999999998</v>
      </c>
      <c r="Z295" s="15">
        <f ca="1">_xll.DBRW($B$3,$Q$37,$Q$38,$Q$40,$Q$41,$Q$42,$P295,Z$2,Z$4,Z$3)</f>
        <v>-1828882.8900000001</v>
      </c>
      <c r="AA295" s="15">
        <f ca="1">_xll.DBRW($B$3,$Q$37,$Q$38,$Q$40,$Q$41,$Q$42,$P295,AA$2,AA$4,AA$3)</f>
        <v>-2793491.0799999996</v>
      </c>
      <c r="AB295" s="15">
        <f ca="1">_xll.DBRW($B$3,$Q$37,$Q$38,$Q$40,$Q$41,$Q$42,$P295,AB$2,AB$4,AB$3)</f>
        <v>-4176034.3700000006</v>
      </c>
      <c r="AC295" s="15">
        <f ca="1">_xll.DBRW($B$3,$Q$37,$Q$38,$Q$40,$Q$41,$Q$42,$P295,AC$2,AC$4,AC$3)</f>
        <v>-4503906.8699999992</v>
      </c>
      <c r="AD295" s="15">
        <f ca="1">_xll.DBRW($B$3,$Q$37,$Q$38,$Q$40,$Q$41,$Q$42,$P295,AD$2,AD$4,AD$3)</f>
        <v>-1362792.5899999996</v>
      </c>
      <c r="AE295" s="15">
        <f ca="1">_xll.DBRW($B$3,$Q$37,$Q$38,$Q$40,$Q$41,$Q$42,$P295,AE$2,AE$4,AE$3)</f>
        <v>-1318321.3299999998</v>
      </c>
      <c r="AF295" s="15">
        <f ca="1">_xll.DBRW($B$3,$Q$37,$Q$38,$Q$40,$Q$41,$Q$42,$P295,AF$2,AF$4,AF$3)</f>
        <v>-1309893.0699999998</v>
      </c>
      <c r="AG295" s="15">
        <f ca="1">_xll.DBRW($B$3,$Q$37,$Q$38,$Q$40,$Q$41,$Q$42,$P295,AG$2,AG$4,AG$3)</f>
        <v>-2308935.46</v>
      </c>
      <c r="AH295" s="15">
        <f t="shared" ca="1" si="357"/>
        <v>-2147729.8100000005</v>
      </c>
      <c r="AI295" s="15">
        <f t="shared" ca="1" si="358"/>
        <v>-776198.7100000002</v>
      </c>
      <c r="AJ295" s="15">
        <f t="shared" ca="1" si="359"/>
        <v>-510561.56000000029</v>
      </c>
      <c r="AK295" s="15">
        <f t="shared" ca="1" si="360"/>
        <v>-1483598.0099999998</v>
      </c>
      <c r="AL295" s="15">
        <f t="shared" ca="1" si="361"/>
        <v>-1867098.9100000006</v>
      </c>
      <c r="AM295" s="20"/>
      <c r="AN295" s="16">
        <f ca="1">_xll.DBRW($B$3,$Q$37,$Q$38,$Q$40,$Q$41,$Q$42,$P295,AN$2,AN$4,AN$3)</f>
        <v>0.36128765918174732</v>
      </c>
      <c r="AO295" s="16">
        <f ca="1">_xll.DBRW($B$3,$Q$37,$Q$38,$Q$40,$Q$41,$Q$42,$P295,AO$2,AO$4,AO$3)</f>
        <v>0.37890982897865871</v>
      </c>
      <c r="AP295" s="17">
        <f t="shared" ca="1" si="362"/>
        <v>1.7622169796911391</v>
      </c>
      <c r="AQ295" s="14">
        <f t="shared" ca="1" si="363"/>
        <v>324440.28469668282</v>
      </c>
      <c r="AR295" s="18">
        <f ca="1">_xll.DBRW($B$3,$Q$37,$Q$38,$Q$40,$Q$41,$Q$42,$P295,AR$2,AR$4,AR$3)</f>
        <v>38024.872813393224</v>
      </c>
      <c r="AS295" s="19">
        <f ca="1">_xll.DBRW($B$3,$Q$37,$Q$38,$Q$40,$Q$41,$Q$42,$P295,AS$2,AS$4,AS$3)</f>
        <v>5.6553902173064633E-5</v>
      </c>
      <c r="AT295" s="18">
        <f ca="1">_xll.DBRW($B$3,$Q$37,$Q$38,$Q$40,$Q$41,$Q$42,$P295,AT$2,AT$4,AT$3)</f>
        <v>5.952195937448475</v>
      </c>
      <c r="AU295" s="15">
        <f ca="1">_xll.DBRW($B$3,$Q$37,$Q$38,$Q$40,$Q$41,$Q$42,$P295,AU$2,AU$4,AU$3)</f>
        <v>174.92857142857142</v>
      </c>
      <c r="AV295" s="15">
        <f ca="1">_xll.DBRW($B$3,$Q$37,$Q$38,$Q$40,$Q$41,$Q$42,$P295,AV$2,AV$4,AV$3)</f>
        <v>3093130</v>
      </c>
      <c r="AW295" s="18">
        <f ca="1">_xll.DBRW($B$3,$Q$37,$Q$38,$Q$40,$Q$41,$Q$42,$P295,AW$2,AW$4,AW$3)</f>
        <v>23347.461268193776</v>
      </c>
      <c r="AX295" s="19">
        <f ca="1">_xll.DBRW($B$3,$Q$37,$Q$38,$Q$40,$Q$41,$Q$42,$P295,AX$2,AX$4,AX$3)</f>
        <v>4.5636391271205148E-5</v>
      </c>
      <c r="AY295" s="18">
        <f ca="1">_xll.DBRW($B$3,$Q$37,$Q$38,$Q$40,$Q$41,$Q$42,$P295,AY$2,AY$4,AY$3)</f>
        <v>2.8119985182137102</v>
      </c>
      <c r="AZ295" s="15">
        <f ca="1">_xll.DBRW($B$3,$Q$37,$Q$38,$Q$40,$Q$41,$Q$42,$P295,AZ$2,AZ$4,AZ$3)</f>
        <v>192.9077777777778</v>
      </c>
      <c r="BA295" s="15">
        <f ca="1">_xll.DBRW($B$3,$Q$37,$Q$38,$Q$40,$Q$41,$Q$42,$P295,BA$2,BA$4,BA$3)</f>
        <v>4227060.3</v>
      </c>
      <c r="BB295" s="18">
        <f t="shared" ca="1" si="364"/>
        <v>14677.411545199448</v>
      </c>
      <c r="BC295" s="18">
        <f t="shared" ca="1" si="365"/>
        <v>1.0917510901859485E-5</v>
      </c>
      <c r="BD295" s="18">
        <f t="shared" ca="1" si="366"/>
        <v>3.1401974192347648</v>
      </c>
      <c r="BE295" s="15">
        <f t="shared" ca="1" si="367"/>
        <v>-2567498.6338709602</v>
      </c>
      <c r="BF295" s="15">
        <f t="shared" ca="1" si="368"/>
        <v>-1591258.9480958476</v>
      </c>
      <c r="BG295" s="15">
        <f t="shared" ca="1" si="369"/>
        <v>3509201.0672580642</v>
      </c>
      <c r="BH295" s="15">
        <f t="shared" ca="1" si="370"/>
        <v>973996.79940542649</v>
      </c>
      <c r="BI295" s="15">
        <f t="shared" ca="1" si="371"/>
        <v>0</v>
      </c>
      <c r="BJ295" s="15">
        <f t="shared" ca="1" si="372"/>
        <v>324440.28469668259</v>
      </c>
      <c r="BK295" s="15">
        <f t="shared" ca="1" si="373"/>
        <v>-2472170.0946966833</v>
      </c>
      <c r="BL295" s="15">
        <f t="shared" ca="1" si="374"/>
        <v>-2147729.8100000005</v>
      </c>
      <c r="BM295" s="16">
        <f ca="1">_xll.DBRW($B$3,$Q$37,$Q$38,$Q$40,$Q$41,$Q$42,$P295,BM$2,BM$4,BM$3)</f>
        <v>0.1161806029049564</v>
      </c>
      <c r="BN295" s="16">
        <f ca="1">_xll.DBRW($B$3,$Q$37,$Q$38,$Q$40,$Q$41,$Q$42,$P295,BN$2,BN$4,BN$3)</f>
        <v>0.11465057384951731</v>
      </c>
      <c r="BO295" s="17">
        <f t="shared" ca="1" si="375"/>
        <v>-0.15300290554390861</v>
      </c>
      <c r="BP295" s="14">
        <f t="shared" ca="1" si="376"/>
        <v>-28169.236141843372</v>
      </c>
      <c r="BQ295" s="15">
        <f ca="1">_xll.DBRW($B$3,$Q$37,$Q$38,$Q$40,$Q$41,$Q$42,$P295,BQ$2,BQ$4,BQ$3)</f>
        <v>0.69152971262119589</v>
      </c>
      <c r="BR295" s="15">
        <f ca="1">_xll.DBRW($B$3,$Q$37,$Q$38,$Q$40,$Q$41,$Q$42,$P295,BR$2,BR$4,BR$3)</f>
        <v>1</v>
      </c>
      <c r="BS295" s="15">
        <f ca="1">_xll.DBRW($B$3,$Q$37,$Q$38,$Q$40,$Q$41,$Q$42,$P295,BS$2,BS$4,BS$3)</f>
        <v>5.952195937448475</v>
      </c>
      <c r="BT295" s="15">
        <f ca="1">_xll.DBRW($B$3,$Q$37,$Q$38,$Q$40,$Q$41,$Q$42,$P295,BT$2,BT$4,BT$3)</f>
        <v>3093130</v>
      </c>
      <c r="BU295" s="15">
        <f ca="1">_xll.DBRW($B$3,$Q$37,$Q$38,$Q$40,$Q$41,$Q$42,$P295,BU$2,BU$4,BU$3)</f>
        <v>3093130</v>
      </c>
      <c r="BV295" s="15">
        <f ca="1">_xll.DBRW($B$3,$Q$37,$Q$38,$Q$40,$Q$41,$Q$42,$P295,BV$2,BV$4,BV$3)</f>
        <v>0.3223972437771942</v>
      </c>
      <c r="BW295" s="15">
        <f ca="1">_xll.DBRW($B$3,$Q$37,$Q$38,$Q$40,$Q$41,$Q$42,$P295,BW$2,BW$4,BW$3)</f>
        <v>1</v>
      </c>
      <c r="BX295" s="15">
        <f ca="1">_xll.DBRW($B$3,$Q$37,$Q$38,$Q$40,$Q$41,$Q$42,$P295,BX$2,BX$4,BX$3)</f>
        <v>2.8119985182137102</v>
      </c>
      <c r="BY295" s="15">
        <f ca="1">_xll.DBRW($B$3,$Q$37,$Q$38,$Q$40,$Q$41,$Q$42,$P295,BY$2,BY$4,BY$3)</f>
        <v>4227060.3</v>
      </c>
      <c r="BZ295" s="15">
        <f ca="1">_xll.DBRW($B$3,$Q$37,$Q$38,$Q$40,$Q$41,$Q$42,$P295,BZ$2,BZ$4,BZ$3)</f>
        <v>4227060.3</v>
      </c>
      <c r="CA295" s="15">
        <f t="shared" ca="1" si="377"/>
        <v>0.36913246884400169</v>
      </c>
      <c r="CB295" s="15">
        <f t="shared" ca="1" si="378"/>
        <v>0</v>
      </c>
      <c r="CC295" s="15">
        <f t="shared" ca="1" si="379"/>
        <v>3.1401974192347648</v>
      </c>
      <c r="CD295" s="15">
        <f t="shared" ca="1" si="380"/>
        <v>-1141774.7133554469</v>
      </c>
      <c r="CE295" s="15">
        <f t="shared" ca="1" si="381"/>
        <v>0</v>
      </c>
      <c r="CF295" s="15">
        <f t="shared" ca="1" si="382"/>
        <v>1128466.7088605496</v>
      </c>
      <c r="CG295" s="15">
        <f t="shared" ca="1" si="383"/>
        <v>-14861.231646946049</v>
      </c>
      <c r="CH295" s="15">
        <f t="shared" ca="1" si="384"/>
        <v>0</v>
      </c>
      <c r="CI295" s="15">
        <f t="shared" ca="1" si="385"/>
        <v>-28169.236141843372</v>
      </c>
      <c r="CJ295" s="15">
        <f t="shared" ca="1" si="386"/>
        <v>-748029.47385815682</v>
      </c>
      <c r="CK295" s="15">
        <f t="shared" ca="1" si="387"/>
        <v>-776198.7100000002</v>
      </c>
      <c r="CL295" s="16">
        <f ca="1">_xll.DBRW($B$3,$Q$37,$Q$38,$Q$40,$Q$41,$Q$42,$P295,CL$2,CL$4,CL$3)</f>
        <v>9.9336877528561754E-2</v>
      </c>
      <c r="CM295" s="16">
        <f ca="1">_xll.DBRW($B$3,$Q$37,$Q$38,$Q$40,$Q$41,$Q$42,$P295,CM$2,CM$4,CM$3)</f>
        <v>0.11090924481953553</v>
      </c>
      <c r="CN295" s="17">
        <f t="shared" ca="1" si="388"/>
        <v>1.1572367290973773</v>
      </c>
      <c r="CO295" s="14">
        <f t="shared" ca="1" si="389"/>
        <v>213057.88003223948</v>
      </c>
      <c r="CP295" s="15">
        <f ca="1">_xll.DBRW($B$3,$Q$37,$Q$38,$Q$40,$Q$41,$Q$42,$P295,CP$2,CP$4,CP$3)</f>
        <v>1.9576211883108339</v>
      </c>
      <c r="CQ295" s="15">
        <f ca="1">_xll.DBRW($B$3,$Q$37,$Q$38,$Q$40,$Q$41,$Q$42,$P295,CQ$2,CQ$4,CQ$3)</f>
        <v>0.30203624807234097</v>
      </c>
      <c r="CR295" s="15">
        <f ca="1">_xll.DBRW($B$3,$Q$37,$Q$38,$Q$40,$Q$41,$Q$42,$P295,CR$2,CR$4,CR$3)</f>
        <v>5.952195937448475</v>
      </c>
      <c r="CS295" s="15">
        <f ca="1">_xll.DBRW($B$3,$Q$37,$Q$38,$Q$40,$Q$41,$Q$42,$P295,CS$2,CS$4,CS$3)</f>
        <v>934237.38</v>
      </c>
      <c r="CT295" s="15">
        <f ca="1">_xll.DBRW($B$3,$Q$37,$Q$38,$Q$40,$Q$41,$Q$42,$P295,CT$2,CT$4,CT$3)</f>
        <v>3093130</v>
      </c>
      <c r="CU295" s="15">
        <f ca="1">_xll.DBRW($B$3,$Q$37,$Q$38,$Q$40,$Q$41,$Q$42,$P295,CU$2,CU$4,CU$3)</f>
        <v>0.95858931354903298</v>
      </c>
      <c r="CV295" s="15">
        <f ca="1">_xll.DBRW($B$3,$Q$37,$Q$38,$Q$40,$Q$41,$Q$42,$P295,CV$2,CV$4,CV$3)</f>
        <v>0.32534958159929728</v>
      </c>
      <c r="CW295" s="15">
        <f ca="1">_xll.DBRW($B$3,$Q$37,$Q$38,$Q$40,$Q$41,$Q$42,$P295,CW$2,CW$4,CW$3)</f>
        <v>2.8119985182137102</v>
      </c>
      <c r="CX295" s="15">
        <f ca="1">_xll.DBRW($B$3,$Q$37,$Q$38,$Q$40,$Q$41,$Q$42,$P295,CX$2,CX$4,CX$3)</f>
        <v>1375272.3</v>
      </c>
      <c r="CY295" s="15">
        <f ca="1">_xll.DBRW($B$3,$Q$37,$Q$38,$Q$40,$Q$41,$Q$42,$P295,CY$2,CY$4,CY$3)</f>
        <v>4227060.3</v>
      </c>
      <c r="CZ295" s="15">
        <f t="shared" ca="1" si="390"/>
        <v>0.99903187476180089</v>
      </c>
      <c r="DA295" s="15">
        <f t="shared" ca="1" si="391"/>
        <v>-2.3313333526956304E-2</v>
      </c>
      <c r="DB295" s="15">
        <f t="shared" ca="1" si="392"/>
        <v>3.1401974192347648</v>
      </c>
      <c r="DC295" s="15">
        <f t="shared" ca="1" si="393"/>
        <v>-933332.92121395294</v>
      </c>
      <c r="DD295" s="15">
        <f t="shared" ca="1" si="394"/>
        <v>131050.9040359738</v>
      </c>
      <c r="DE295" s="15">
        <f t="shared" ca="1" si="395"/>
        <v>964862.95001277991</v>
      </c>
      <c r="DF295" s="15">
        <f t="shared" ca="1" si="396"/>
        <v>50476.947197438683</v>
      </c>
      <c r="DG295" s="15">
        <f t="shared" ca="1" si="397"/>
        <v>0</v>
      </c>
      <c r="DH295" s="15">
        <f t="shared" ca="1" si="398"/>
        <v>213057.88003223948</v>
      </c>
      <c r="DI295" s="15">
        <f t="shared" ca="1" si="399"/>
        <v>-723619.44003223977</v>
      </c>
      <c r="DJ295" s="15">
        <f t="shared" ca="1" si="400"/>
        <v>-510561.56000000029</v>
      </c>
      <c r="DK295" s="16">
        <f ca="1">_xll.DBRW($B$3,$Q$37,$Q$38,$Q$40,$Q$41,$Q$42,$P295,DK$2,DK$4,DK$3)</f>
        <v>0.15173015331292736</v>
      </c>
      <c r="DL295" s="16">
        <f ca="1">_xll.DBRW($B$3,$Q$37,$Q$38,$Q$40,$Q$41,$Q$42,$P295,DL$2,DL$4,DL$3)</f>
        <v>0.11020018252154273</v>
      </c>
      <c r="DM295" s="17">
        <f t="shared" ca="1" si="401"/>
        <v>-4.1529970791384621</v>
      </c>
      <c r="DN295" s="14">
        <f t="shared" ca="1" si="402"/>
        <v>-764604.79624724085</v>
      </c>
      <c r="DO295" s="15">
        <f ca="1">_xll.DBRW($B$3,$Q$37,$Q$38,$Q$40,$Q$41,$Q$42,$P295,DO$2,DO$4,DO$3)</f>
        <v>1.5008440857904235</v>
      </c>
      <c r="DP295" s="15">
        <f ca="1">_xll.DBRW($B$3,$Q$37,$Q$38,$Q$40,$Q$41,$Q$42,$P295,DP$2,DP$4,DP$3)</f>
        <v>0.60174645100593893</v>
      </c>
      <c r="DQ295" s="15">
        <f ca="1">_xll.DBRW($B$3,$Q$37,$Q$38,$Q$40,$Q$41,$Q$42,$P295,DQ$2,DQ$4,DQ$3)</f>
        <v>5.952195937448475</v>
      </c>
      <c r="DR295" s="15">
        <f ca="1">_xll.DBRW($B$3,$Q$37,$Q$38,$Q$40,$Q$41,$Q$42,$P295,DR$2,DR$4,DR$3)</f>
        <v>1861280</v>
      </c>
      <c r="DS295" s="15">
        <f ca="1">_xll.DBRW($B$3,$Q$37,$Q$38,$Q$40,$Q$41,$Q$42,$P295,DS$2,DS$4,DS$3)</f>
        <v>3093130</v>
      </c>
      <c r="DT295" s="15">
        <f ca="1">_xll.DBRW($B$3,$Q$37,$Q$38,$Q$40,$Q$41,$Q$42,$P295,DT$2,DT$4,DT$3)</f>
        <v>0</v>
      </c>
      <c r="DU295" s="15">
        <f ca="1">_xll.DBRW($B$3,$Q$37,$Q$38,$Q$40,$Q$41,$Q$42,$P295,DU$2,DU$4,DU$3)</f>
        <v>0</v>
      </c>
      <c r="DV295" s="15">
        <f ca="1">_xll.DBRW($B$3,$Q$37,$Q$38,$Q$40,$Q$41,$Q$42,$P295,DV$2,DV$4,DV$3)</f>
        <v>2.8119985182137102</v>
      </c>
      <c r="DW295" s="15">
        <f ca="1">_xll.DBRW($B$3,$Q$37,$Q$38,$Q$40,$Q$41,$Q$42,$P295,DW$2,DW$4,DW$3)</f>
        <v>0</v>
      </c>
      <c r="DX295" s="15">
        <f ca="1">_xll.DBRW($B$3,$Q$37,$Q$38,$Q$40,$Q$41,$Q$42,$P295,DX$2,DX$4,DX$3)</f>
        <v>4227060.3</v>
      </c>
      <c r="DY295" s="15">
        <f t="shared" ca="1" si="403"/>
        <v>1.5008440857904235</v>
      </c>
      <c r="DZ295" s="15">
        <f t="shared" ca="1" si="404"/>
        <v>0.60174645100593893</v>
      </c>
      <c r="EA295" s="15">
        <f t="shared" ca="1" si="405"/>
        <v>3.1401974192347648</v>
      </c>
      <c r="EB295" s="15">
        <f t="shared" ca="1" si="406"/>
        <v>0</v>
      </c>
      <c r="EC295" s="15">
        <f t="shared" ca="1" si="407"/>
        <v>0</v>
      </c>
      <c r="ED295" s="15">
        <f t="shared" ca="1" si="408"/>
        <v>1473760.8728370715</v>
      </c>
      <c r="EE295" s="15">
        <f t="shared" ca="1" si="409"/>
        <v>0</v>
      </c>
      <c r="EF295" s="15">
        <f t="shared" ca="1" si="410"/>
        <v>-2238365.6690843124</v>
      </c>
      <c r="EG295" s="15">
        <f t="shared" ca="1" si="411"/>
        <v>-764604.79624724085</v>
      </c>
      <c r="EH295" s="15">
        <f t="shared" ca="1" si="412"/>
        <v>-718993.21375275892</v>
      </c>
      <c r="EI295" s="15">
        <f t="shared" ca="1" si="413"/>
        <v>-1483598.0099999998</v>
      </c>
      <c r="EJ295" s="16">
        <f ca="1">_xll.DBRW($B$3,$Q$37,$Q$38,$Q$40,$Q$41,$Q$42,$P295,EJ$2,EJ$4,EJ$3)</f>
        <v>0.22682382619247674</v>
      </c>
      <c r="EK295" s="16">
        <f ca="1">_xll.DBRW($B$3,$Q$37,$Q$38,$Q$40,$Q$41,$Q$42,$P295,EK$2,EK$4,EK$3)</f>
        <v>0.19424876346774037</v>
      </c>
      <c r="EL295" s="17">
        <f t="shared" ca="1" si="414"/>
        <v>-3.2575062724736368</v>
      </c>
      <c r="EM295" s="14">
        <f t="shared" ca="1" si="415"/>
        <v>-599736.7376563414</v>
      </c>
      <c r="EN295" s="15">
        <f ca="1">_xll.DBRW($B$3,$Q$37,$Q$38,$Q$40,$Q$41,$Q$42,$P295,EN$2,EN$4,EN$3)</f>
        <v>1.3500998567793789</v>
      </c>
      <c r="EO295" s="15">
        <f ca="1">_xll.DBRW($B$3,$Q$37,$Q$38,$Q$40,$Q$41,$Q$42,$P295,EO$2,EO$4,EO$3)</f>
        <v>1</v>
      </c>
      <c r="EP295" s="15">
        <f ca="1">_xll.DBRW($B$3,$Q$37,$Q$38,$Q$40,$Q$41,$Q$42,$P295,EP$2,EP$4,EP$3)</f>
        <v>5.952195937448475</v>
      </c>
      <c r="EQ295" s="15">
        <f ca="1">_xll.DBRW($B$3,$Q$37,$Q$38,$Q$40,$Q$41,$Q$42,$P295,EQ$2,EQ$4,EQ$3)</f>
        <v>3093130</v>
      </c>
      <c r="ER295" s="15">
        <f ca="1">_xll.DBRW($B$3,$Q$37,$Q$38,$Q$40,$Q$41,$Q$42,$P295,ER$2,ER$4,ER$3)</f>
        <v>3093130</v>
      </c>
      <c r="ES295" s="15">
        <f ca="1">_xll.DBRW($B$3,$Q$37,$Q$38,$Q$40,$Q$41,$Q$42,$P295,ES$2,ES$4,ES$3)</f>
        <v>0.54622723503613135</v>
      </c>
      <c r="ET295" s="15">
        <f ca="1">_xll.DBRW($B$3,$Q$37,$Q$38,$Q$40,$Q$41,$Q$42,$P295,ET$2,ET$4,ET$3)</f>
        <v>1</v>
      </c>
      <c r="EU295" s="15">
        <f ca="1">_xll.DBRW($B$3,$Q$37,$Q$38,$Q$40,$Q$41,$Q$42,$P295,EU$2,EU$4,EU$3)</f>
        <v>2.8119985182137102</v>
      </c>
      <c r="EV295" s="15">
        <f ca="1">_xll.DBRW($B$3,$Q$37,$Q$38,$Q$40,$Q$41,$Q$42,$P295,EV$2,EV$4,EV$3)</f>
        <v>4227060.3</v>
      </c>
      <c r="EW295" s="15">
        <f ca="1">_xll.DBRW($B$3,$Q$37,$Q$38,$Q$40,$Q$41,$Q$42,$P295,EW$2,EW$4,EW$3)</f>
        <v>4227060.3</v>
      </c>
      <c r="EX295" s="15">
        <f t="shared" ca="1" si="416"/>
        <v>0.80387262174324758</v>
      </c>
      <c r="EY295" s="15">
        <f t="shared" ca="1" si="417"/>
        <v>0</v>
      </c>
      <c r="EZ295" s="15">
        <f t="shared" ca="1" si="418"/>
        <v>3.1401974192347648</v>
      </c>
      <c r="FA295" s="15">
        <f t="shared" ca="1" si="419"/>
        <v>-2486482.5224926914</v>
      </c>
      <c r="FB295" s="15">
        <f t="shared" ca="1" si="420"/>
        <v>0</v>
      </c>
      <c r="FC295" s="15">
        <f t="shared" ca="1" si="421"/>
        <v>2203148.6344065256</v>
      </c>
      <c r="FD295" s="15">
        <f t="shared" ca="1" si="422"/>
        <v>-316402.84957017563</v>
      </c>
      <c r="FE295" s="15">
        <f t="shared" ca="1" si="423"/>
        <v>0</v>
      </c>
      <c r="FF295" s="15">
        <f t="shared" ca="1" si="424"/>
        <v>-599736.7376563414</v>
      </c>
      <c r="FG295" s="15">
        <f t="shared" ca="1" si="425"/>
        <v>-1267362.1723436592</v>
      </c>
      <c r="FH295" s="15">
        <f t="shared" ca="1" si="426"/>
        <v>-1867098.9100000006</v>
      </c>
      <c r="FI295" s="20"/>
      <c r="FJ295" s="85">
        <f t="shared" ca="1" si="427"/>
        <v>-5930174.394683498</v>
      </c>
      <c r="FK295" s="21"/>
      <c r="FL295" s="22"/>
      <c r="FM295" s="104">
        <f ca="1">_xll.DBRW($B$3,$Q$37,$Q$38,$Q$40,$Q$41,$Q$42,$P295,FM$2,FM$4,FM$3)</f>
        <v>821879.49999999849</v>
      </c>
      <c r="FN295" s="105">
        <f t="shared" ca="1" si="428"/>
        <v>4.4640880879330339E-2</v>
      </c>
      <c r="FO295" s="104">
        <f ca="1">_xll.DBRW($B$3,$Q$37,$Q$38,$Q$40,$Q$41,$Q$42,$P295,FO$2,FO$4,FO$3)</f>
        <v>1082637.9800000014</v>
      </c>
      <c r="FP295" s="105">
        <f t="shared" ca="1" si="429"/>
        <v>9.1081406363005268E-2</v>
      </c>
      <c r="FQ295" s="86">
        <f t="shared" ca="1" si="430"/>
        <v>-260758.48000000289</v>
      </c>
      <c r="FR295" s="103">
        <f t="shared" ca="1" si="431"/>
        <v>-4.644052548367493</v>
      </c>
      <c r="FS295" s="23"/>
      <c r="FU295" s="37"/>
      <c r="FV295" s="37"/>
      <c r="FW295" s="37"/>
      <c r="FX295" s="37"/>
      <c r="FY295" s="37"/>
      <c r="FZ295" s="37"/>
      <c r="GA295" s="37"/>
      <c r="GB295" s="37"/>
      <c r="GC295" s="37"/>
      <c r="GD295" s="37"/>
      <c r="GE295" s="37"/>
      <c r="GF295" s="37"/>
      <c r="GG295" s="37"/>
    </row>
    <row r="296" spans="1:189" ht="15" customHeight="1" x14ac:dyDescent="0.25">
      <c r="A296">
        <f t="shared" ca="1" si="353"/>
        <v>1</v>
      </c>
      <c r="C296" s="30"/>
      <c r="D296" s="30"/>
      <c r="E296" s="30">
        <f t="shared" ca="1" si="433"/>
        <v>0</v>
      </c>
      <c r="F296" s="30"/>
      <c r="G296" s="30"/>
      <c r="H296" s="30"/>
      <c r="I296" s="30">
        <f t="shared" ca="1" si="432"/>
        <v>0</v>
      </c>
      <c r="J296" s="30">
        <f t="shared" ca="1" si="354"/>
        <v>0</v>
      </c>
      <c r="K296" s="4"/>
      <c r="L296" s="9"/>
      <c r="M296" s="10"/>
      <c r="N296" s="9"/>
      <c r="O296" s="11"/>
      <c r="P296" s="130" t="s">
        <v>207</v>
      </c>
      <c r="Q296" s="130"/>
      <c r="R296" s="12"/>
      <c r="S296" s="13"/>
      <c r="T296" s="84">
        <f ca="1">_xll.DBRW($B$3,$Q$37,$Q$38,$Q$40,$Q$41,$Q$42,$P296,T$2,T$4,T$3)</f>
        <v>14062836.779999999</v>
      </c>
      <c r="U296" s="84">
        <f ca="1">_xll.DBRW($B$3,$Q$37,$Q$38,$Q$40,$Q$41,$Q$42,$P296,U$2,U$4,U$3)</f>
        <v>7346016.1800000016</v>
      </c>
      <c r="V296" s="85">
        <f t="shared" ca="1" si="355"/>
        <v>6716820.5999999978</v>
      </c>
      <c r="W296" s="106">
        <f t="shared" ca="1" si="356"/>
        <v>0.91434873479954637</v>
      </c>
      <c r="X296" s="15">
        <f ca="1">_xll.DBRW($B$3,$Q$37,$Q$38,$Q$40,$Q$41,$Q$42,$P296,X$2,X$4,X$3)</f>
        <v>-5212427.5600000005</v>
      </c>
      <c r="Y296" s="15">
        <f ca="1">_xll.DBRW($B$3,$Q$37,$Q$38,$Q$40,$Q$41,$Q$42,$P296,Y$2,Y$4,Y$3)</f>
        <v>-1216331.54</v>
      </c>
      <c r="Z296" s="15">
        <f ca="1">_xll.DBRW($B$3,$Q$37,$Q$38,$Q$40,$Q$41,$Q$42,$P296,Z$2,Z$4,Z$3)</f>
        <v>-1093344.6099999996</v>
      </c>
      <c r="AA296" s="15">
        <f ca="1">_xll.DBRW($B$3,$Q$37,$Q$38,$Q$40,$Q$41,$Q$42,$P296,AA$2,AA$4,AA$3)</f>
        <v>-1969055.98</v>
      </c>
      <c r="AB296" s="15">
        <f ca="1">_xll.DBRW($B$3,$Q$37,$Q$38,$Q$40,$Q$41,$Q$42,$P296,AB$2,AB$4,AB$3)</f>
        <v>-2966348.49</v>
      </c>
      <c r="AC296" s="15">
        <f ca="1">_xll.DBRW($B$3,$Q$37,$Q$38,$Q$40,$Q$41,$Q$42,$P296,AC$2,AC$4,AC$3)</f>
        <v>-2626046.1999999997</v>
      </c>
      <c r="AD296" s="15">
        <f ca="1">_xll.DBRW($B$3,$Q$37,$Q$38,$Q$40,$Q$41,$Q$42,$P296,AD$2,AD$4,AD$3)</f>
        <v>-565102.19000000006</v>
      </c>
      <c r="AE296" s="15">
        <f ca="1">_xll.DBRW($B$3,$Q$37,$Q$38,$Q$40,$Q$41,$Q$42,$P296,AE$2,AE$4,AE$3)</f>
        <v>-631017.82999999996</v>
      </c>
      <c r="AF296" s="15">
        <f ca="1">_xll.DBRW($B$3,$Q$37,$Q$38,$Q$40,$Q$41,$Q$42,$P296,AF$2,AF$4,AF$3)</f>
        <v>-1074856.49</v>
      </c>
      <c r="AG296" s="15">
        <f ca="1">_xll.DBRW($B$3,$Q$37,$Q$38,$Q$40,$Q$41,$Q$42,$P296,AG$2,AG$4,AG$3)</f>
        <v>-1516722.2799999998</v>
      </c>
      <c r="AH296" s="15">
        <f t="shared" ca="1" si="357"/>
        <v>-2586381.3600000008</v>
      </c>
      <c r="AI296" s="15">
        <f t="shared" ca="1" si="358"/>
        <v>-651229.35</v>
      </c>
      <c r="AJ296" s="15">
        <f t="shared" ca="1" si="359"/>
        <v>-462326.77999999968</v>
      </c>
      <c r="AK296" s="15">
        <f t="shared" ca="1" si="360"/>
        <v>-894199.49</v>
      </c>
      <c r="AL296" s="15">
        <f t="shared" ca="1" si="361"/>
        <v>-1449626.2100000004</v>
      </c>
      <c r="AM296" s="20"/>
      <c r="AN296" s="16">
        <f ca="1">_xll.DBRW($B$3,$Q$37,$Q$38,$Q$40,$Q$41,$Q$42,$P296,AN$2,AN$4,AN$3)</f>
        <v>0.37065263869186432</v>
      </c>
      <c r="AO296" s="16">
        <f ca="1">_xll.DBRW($B$3,$Q$37,$Q$38,$Q$40,$Q$41,$Q$42,$P296,AO$2,AO$4,AO$3)</f>
        <v>0.35747895670983931</v>
      </c>
      <c r="AP296" s="17">
        <f t="shared" ca="1" si="362"/>
        <v>-1.317368198202501</v>
      </c>
      <c r="AQ296" s="14">
        <f t="shared" ca="1" si="363"/>
        <v>-185259.33950484451</v>
      </c>
      <c r="AR296" s="18">
        <f ca="1">_xll.DBRW($B$3,$Q$37,$Q$38,$Q$40,$Q$41,$Q$42,$P296,AR$2,AR$4,AR$3)</f>
        <v>36375.92509537546</v>
      </c>
      <c r="AS296" s="19">
        <f ca="1">_xll.DBRW($B$3,$Q$37,$Q$38,$Q$40,$Q$41,$Q$42,$P296,AS$2,AS$4,AS$3)</f>
        <v>8.1616720377865594E-5</v>
      </c>
      <c r="AT296" s="18">
        <f ca="1">_xll.DBRW($B$3,$Q$37,$Q$38,$Q$40,$Q$41,$Q$42,$P296,AT$2,AT$4,AT$3)</f>
        <v>8.0098814822240421</v>
      </c>
      <c r="AU296" s="15">
        <f ca="1">_xll.DBRW($B$3,$Q$37,$Q$38,$Q$40,$Q$41,$Q$42,$P296,AU$2,AU$4,AU$3)</f>
        <v>143.29333333333332</v>
      </c>
      <c r="AV296" s="15">
        <f ca="1">_xll.DBRW($B$3,$Q$37,$Q$38,$Q$40,$Q$41,$Q$42,$P296,AV$2,AV$4,AV$3)</f>
        <v>1755686</v>
      </c>
      <c r="AW296" s="18">
        <f ca="1">_xll.DBRW($B$3,$Q$37,$Q$38,$Q$40,$Q$41,$Q$42,$P296,AW$2,AW$4,AW$3)</f>
        <v>22513.684581531368</v>
      </c>
      <c r="AX296" s="19">
        <f ca="1">_xll.DBRW($B$3,$Q$37,$Q$38,$Q$40,$Q$41,$Q$42,$P296,AX$2,AX$4,AX$3)</f>
        <v>5.5965817657887731E-5</v>
      </c>
      <c r="AY296" s="18">
        <f ca="1">_xll.DBRW($B$3,$Q$37,$Q$38,$Q$40,$Q$41,$Q$42,$P296,AY$2,AY$4,AY$3)</f>
        <v>3.5246739491855035</v>
      </c>
      <c r="AZ296" s="15">
        <f ca="1">_xll.DBRW($B$3,$Q$37,$Q$38,$Q$40,$Q$41,$Q$42,$P296,AZ$2,AZ$4,AZ$3)</f>
        <v>116.64222222222222</v>
      </c>
      <c r="BA296" s="15">
        <f ca="1">_xll.DBRW($B$3,$Q$37,$Q$38,$Q$40,$Q$41,$Q$42,$P296,BA$2,BA$4,BA$3)</f>
        <v>2084169</v>
      </c>
      <c r="BB296" s="18">
        <f t="shared" ca="1" si="364"/>
        <v>13862.240513844092</v>
      </c>
      <c r="BC296" s="18">
        <f t="shared" ca="1" si="365"/>
        <v>2.5650902719977864E-5</v>
      </c>
      <c r="BD296" s="18">
        <f t="shared" ca="1" si="366"/>
        <v>4.4852075330385386</v>
      </c>
      <c r="BE296" s="15">
        <f t="shared" ca="1" si="367"/>
        <v>-1986366.6506970993</v>
      </c>
      <c r="BF296" s="15">
        <f t="shared" ca="1" si="368"/>
        <v>-2389020.2604347663</v>
      </c>
      <c r="BG296" s="15">
        <f t="shared" ca="1" si="369"/>
        <v>2918747.2260873299</v>
      </c>
      <c r="BH296" s="15">
        <f t="shared" ca="1" si="370"/>
        <v>1271380.3455396912</v>
      </c>
      <c r="BI296" s="15">
        <f t="shared" ca="1" si="371"/>
        <v>0</v>
      </c>
      <c r="BJ296" s="15">
        <f t="shared" ca="1" si="372"/>
        <v>-185259.33950484428</v>
      </c>
      <c r="BK296" s="15">
        <f t="shared" ca="1" si="373"/>
        <v>-2401122.0204951563</v>
      </c>
      <c r="BL296" s="15">
        <f t="shared" ca="1" si="374"/>
        <v>-2586381.3600000003</v>
      </c>
      <c r="BM296" s="16">
        <f ca="1">_xll.DBRW($B$3,$Q$37,$Q$38,$Q$40,$Q$41,$Q$42,$P296,BM$2,BM$4,BM$3)</f>
        <v>8.6492615894529362E-2</v>
      </c>
      <c r="BN296" s="16">
        <f ca="1">_xll.DBRW($B$3,$Q$37,$Q$38,$Q$40,$Q$41,$Q$42,$P296,BN$2,BN$4,BN$3)</f>
        <v>7.6926347036714526E-2</v>
      </c>
      <c r="BO296" s="17">
        <f t="shared" ca="1" si="375"/>
        <v>-0.95662688578148358</v>
      </c>
      <c r="BP296" s="14">
        <f t="shared" ca="1" si="376"/>
        <v>-134528.87754104706</v>
      </c>
      <c r="BQ296" s="15">
        <f ca="1">_xll.DBRW($B$3,$Q$37,$Q$38,$Q$40,$Q$41,$Q$42,$P296,BQ$2,BQ$4,BQ$3)</f>
        <v>0.69279560240270754</v>
      </c>
      <c r="BR296" s="15">
        <f ca="1">_xll.DBRW($B$3,$Q$37,$Q$38,$Q$40,$Q$41,$Q$42,$P296,BR$2,BR$4,BR$3)</f>
        <v>1</v>
      </c>
      <c r="BS296" s="15">
        <f ca="1">_xll.DBRW($B$3,$Q$37,$Q$38,$Q$40,$Q$41,$Q$42,$P296,BS$2,BS$4,BS$3)</f>
        <v>8.0098814822240421</v>
      </c>
      <c r="BT296" s="15">
        <f ca="1">_xll.DBRW($B$3,$Q$37,$Q$38,$Q$40,$Q$41,$Q$42,$P296,BT$2,BT$4,BT$3)</f>
        <v>1755686</v>
      </c>
      <c r="BU296" s="15">
        <f ca="1">_xll.DBRW($B$3,$Q$37,$Q$38,$Q$40,$Q$41,$Q$42,$P296,BU$2,BU$4,BU$3)</f>
        <v>1755686</v>
      </c>
      <c r="BV296" s="15">
        <f ca="1">_xll.DBRW($B$3,$Q$37,$Q$38,$Q$40,$Q$41,$Q$42,$P296,BV$2,BV$4,BV$3)</f>
        <v>0.27114029140631113</v>
      </c>
      <c r="BW296" s="15">
        <f ca="1">_xll.DBRW($B$3,$Q$37,$Q$38,$Q$40,$Q$41,$Q$42,$P296,BW$2,BW$4,BW$3)</f>
        <v>1</v>
      </c>
      <c r="BX296" s="15">
        <f ca="1">_xll.DBRW($B$3,$Q$37,$Q$38,$Q$40,$Q$41,$Q$42,$P296,BX$2,BX$4,BX$3)</f>
        <v>3.5246739491855035</v>
      </c>
      <c r="BY296" s="15">
        <f ca="1">_xll.DBRW($B$3,$Q$37,$Q$38,$Q$40,$Q$41,$Q$42,$P296,BY$2,BY$4,BY$3)</f>
        <v>2084169</v>
      </c>
      <c r="BZ296" s="15">
        <f ca="1">_xll.DBRW($B$3,$Q$37,$Q$38,$Q$40,$Q$41,$Q$42,$P296,BZ$2,BZ$4,BZ$3)</f>
        <v>2084169</v>
      </c>
      <c r="CA296" s="15">
        <f t="shared" ca="1" si="377"/>
        <v>0.42165531099639642</v>
      </c>
      <c r="CB296" s="15">
        <f t="shared" ca="1" si="378"/>
        <v>0</v>
      </c>
      <c r="CC296" s="15">
        <f t="shared" ca="1" si="379"/>
        <v>4.4852075330385386</v>
      </c>
      <c r="CD296" s="15">
        <f t="shared" ca="1" si="380"/>
        <v>-740294.32634201925</v>
      </c>
      <c r="CE296" s="15">
        <f t="shared" ca="1" si="381"/>
        <v>0</v>
      </c>
      <c r="CF296" s="15">
        <f t="shared" ca="1" si="382"/>
        <v>681096.14330592821</v>
      </c>
      <c r="CG296" s="15">
        <f t="shared" ca="1" si="383"/>
        <v>-75330.694504956016</v>
      </c>
      <c r="CH296" s="15">
        <f t="shared" ca="1" si="384"/>
        <v>0</v>
      </c>
      <c r="CI296" s="15">
        <f t="shared" ca="1" si="385"/>
        <v>-134528.87754104706</v>
      </c>
      <c r="CJ296" s="15">
        <f t="shared" ca="1" si="386"/>
        <v>-516700.47245895292</v>
      </c>
      <c r="CK296" s="15">
        <f t="shared" ca="1" si="387"/>
        <v>-651229.35</v>
      </c>
      <c r="CL296" s="16">
        <f ca="1">_xll.DBRW($B$3,$Q$37,$Q$38,$Q$40,$Q$41,$Q$42,$P296,CL$2,CL$4,CL$3)</f>
        <v>7.7747088094981057E-2</v>
      </c>
      <c r="CM296" s="16">
        <f ca="1">_xll.DBRW($B$3,$Q$37,$Q$38,$Q$40,$Q$41,$Q$42,$P296,CM$2,CM$4,CM$3)</f>
        <v>8.5899324822886494E-2</v>
      </c>
      <c r="CN296" s="17">
        <f t="shared" ca="1" si="388"/>
        <v>0.81522367279054375</v>
      </c>
      <c r="CO296" s="14">
        <f t="shared" ca="1" si="389"/>
        <v>114643.57449645549</v>
      </c>
      <c r="CP296" s="15">
        <f ca="1">_xll.DBRW($B$3,$Q$37,$Q$38,$Q$40,$Q$41,$Q$42,$P296,CP$2,CP$4,CP$3)</f>
        <v>1.8992925289365807</v>
      </c>
      <c r="CQ296" s="15">
        <f ca="1">_xll.DBRW($B$3,$Q$37,$Q$38,$Q$40,$Q$41,$Q$42,$P296,CQ$2,CQ$4,CQ$3)</f>
        <v>0.32788259404016434</v>
      </c>
      <c r="CR296" s="15">
        <f ca="1">_xll.DBRW($B$3,$Q$37,$Q$38,$Q$40,$Q$41,$Q$42,$P296,CR$2,CR$4,CR$3)</f>
        <v>8.0098814822240421</v>
      </c>
      <c r="CS296" s="15">
        <f ca="1">_xll.DBRW($B$3,$Q$37,$Q$38,$Q$40,$Q$41,$Q$42,$P296,CS$2,CS$4,CS$3)</f>
        <v>575658.88</v>
      </c>
      <c r="CT296" s="15">
        <f ca="1">_xll.DBRW($B$3,$Q$37,$Q$38,$Q$40,$Q$41,$Q$42,$P296,CT$2,CT$4,CT$3)</f>
        <v>1755686</v>
      </c>
      <c r="CU296" s="15">
        <f ca="1">_xll.DBRW($B$3,$Q$37,$Q$38,$Q$40,$Q$41,$Q$42,$P296,CU$2,CU$4,CU$3)</f>
        <v>0.94381781797520392</v>
      </c>
      <c r="CV296" s="15">
        <f ca="1">_xll.DBRW($B$3,$Q$37,$Q$38,$Q$40,$Q$41,$Q$42,$P296,CV$2,CV$4,CV$3)</f>
        <v>0.32078978240248274</v>
      </c>
      <c r="CW296" s="15">
        <f ca="1">_xll.DBRW($B$3,$Q$37,$Q$38,$Q$40,$Q$41,$Q$42,$P296,CW$2,CW$4,CW$3)</f>
        <v>3.5246739491855035</v>
      </c>
      <c r="CX296" s="15">
        <f ca="1">_xll.DBRW($B$3,$Q$37,$Q$38,$Q$40,$Q$41,$Q$42,$P296,CX$2,CX$4,CX$3)</f>
        <v>668580.12</v>
      </c>
      <c r="CY296" s="15">
        <f ca="1">_xll.DBRW($B$3,$Q$37,$Q$38,$Q$40,$Q$41,$Q$42,$P296,CY$2,CY$4,CY$3)</f>
        <v>2084169</v>
      </c>
      <c r="CZ296" s="15">
        <f t="shared" ca="1" si="390"/>
        <v>0.95547471096137682</v>
      </c>
      <c r="DA296" s="15">
        <f t="shared" ca="1" si="391"/>
        <v>7.0928116376816064E-3</v>
      </c>
      <c r="DB296" s="15">
        <f t="shared" ca="1" si="392"/>
        <v>4.4852075330385386</v>
      </c>
      <c r="DC296" s="15">
        <f t="shared" ca="1" si="393"/>
        <v>-550027.50198034989</v>
      </c>
      <c r="DD296" s="15">
        <f t="shared" ca="1" si="394"/>
        <v>-24174.359032653643</v>
      </c>
      <c r="DE296" s="15">
        <f t="shared" ca="1" si="395"/>
        <v>612228.46953004599</v>
      </c>
      <c r="DF296" s="15">
        <f t="shared" ca="1" si="396"/>
        <v>76616.965979413013</v>
      </c>
      <c r="DG296" s="15">
        <f t="shared" ca="1" si="397"/>
        <v>0</v>
      </c>
      <c r="DH296" s="15">
        <f t="shared" ca="1" si="398"/>
        <v>114643.57449645549</v>
      </c>
      <c r="DI296" s="15">
        <f t="shared" ca="1" si="399"/>
        <v>-576970.35449645517</v>
      </c>
      <c r="DJ296" s="15">
        <f t="shared" ca="1" si="400"/>
        <v>-462326.77999999968</v>
      </c>
      <c r="DK296" s="16">
        <f ca="1">_xll.DBRW($B$3,$Q$37,$Q$38,$Q$40,$Q$41,$Q$42,$P296,DK$2,DK$4,DK$3)</f>
        <v>0.14001840530499282</v>
      </c>
      <c r="DL296" s="16">
        <f ca="1">_xll.DBRW($B$3,$Q$37,$Q$38,$Q$40,$Q$41,$Q$42,$P296,DL$2,DL$4,DL$3)</f>
        <v>0.14631828513070327</v>
      </c>
      <c r="DM296" s="17">
        <f t="shared" ca="1" si="401"/>
        <v>0.62998798257104527</v>
      </c>
      <c r="DN296" s="14">
        <f t="shared" ca="1" si="402"/>
        <v>88594.18172258127</v>
      </c>
      <c r="DO296" s="15">
        <f ca="1">_xll.DBRW($B$3,$Q$37,$Q$38,$Q$40,$Q$41,$Q$42,$P296,DO$2,DO$4,DO$3)</f>
        <v>1.4795287432929061</v>
      </c>
      <c r="DP296" s="15">
        <f ca="1">_xll.DBRW($B$3,$Q$37,$Q$38,$Q$40,$Q$41,$Q$42,$P296,DP$2,DP$4,DP$3)</f>
        <v>0.75803247277702279</v>
      </c>
      <c r="DQ296" s="15">
        <f ca="1">_xll.DBRW($B$3,$Q$37,$Q$38,$Q$40,$Q$41,$Q$42,$P296,DQ$2,DQ$4,DQ$3)</f>
        <v>8.0098814822240421</v>
      </c>
      <c r="DR296" s="15">
        <f ca="1">_xll.DBRW($B$3,$Q$37,$Q$38,$Q$40,$Q$41,$Q$42,$P296,DR$2,DR$4,DR$3)</f>
        <v>1330867</v>
      </c>
      <c r="DS296" s="15">
        <f ca="1">_xll.DBRW($B$3,$Q$37,$Q$38,$Q$40,$Q$41,$Q$42,$P296,DS$2,DS$4,DS$3)</f>
        <v>1755686</v>
      </c>
      <c r="DT296" s="15">
        <f ca="1">_xll.DBRW($B$3,$Q$37,$Q$38,$Q$40,$Q$41,$Q$42,$P296,DT$2,DT$4,DT$3)</f>
        <v>0</v>
      </c>
      <c r="DU296" s="15">
        <f ca="1">_xll.DBRW($B$3,$Q$37,$Q$38,$Q$40,$Q$41,$Q$42,$P296,DU$2,DU$4,DU$3)</f>
        <v>0</v>
      </c>
      <c r="DV296" s="15">
        <f ca="1">_xll.DBRW($B$3,$Q$37,$Q$38,$Q$40,$Q$41,$Q$42,$P296,DV$2,DV$4,DV$3)</f>
        <v>3.5246739491855035</v>
      </c>
      <c r="DW296" s="15">
        <f ca="1">_xll.DBRW($B$3,$Q$37,$Q$38,$Q$40,$Q$41,$Q$42,$P296,DW$2,DW$4,DW$3)</f>
        <v>0</v>
      </c>
      <c r="DX296" s="15">
        <f ca="1">_xll.DBRW($B$3,$Q$37,$Q$38,$Q$40,$Q$41,$Q$42,$P296,DX$2,DX$4,DX$3)</f>
        <v>2084169</v>
      </c>
      <c r="DY296" s="15">
        <f t="shared" ca="1" si="403"/>
        <v>1.4795287432929061</v>
      </c>
      <c r="DZ296" s="15">
        <f t="shared" ca="1" si="404"/>
        <v>0.75803247277702279</v>
      </c>
      <c r="EA296" s="15">
        <f t="shared" ca="1" si="405"/>
        <v>4.4852075330385386</v>
      </c>
      <c r="EB296" s="15">
        <f t="shared" ca="1" si="406"/>
        <v>0</v>
      </c>
      <c r="EC296" s="15">
        <f t="shared" ca="1" si="407"/>
        <v>0</v>
      </c>
      <c r="ED296" s="15">
        <f t="shared" ca="1" si="408"/>
        <v>1102591.1849095642</v>
      </c>
      <c r="EE296" s="15">
        <f t="shared" ca="1" si="409"/>
        <v>0</v>
      </c>
      <c r="EF296" s="15">
        <f t="shared" ca="1" si="410"/>
        <v>-1013997.0031869829</v>
      </c>
      <c r="EG296" s="15">
        <f t="shared" ca="1" si="411"/>
        <v>88594.18172258127</v>
      </c>
      <c r="EH296" s="15">
        <f t="shared" ca="1" si="412"/>
        <v>-982793.67172258126</v>
      </c>
      <c r="EI296" s="15">
        <f t="shared" ca="1" si="413"/>
        <v>-894199.49</v>
      </c>
      <c r="EJ296" s="16">
        <f ca="1">_xll.DBRW($B$3,$Q$37,$Q$38,$Q$40,$Q$41,$Q$42,$P296,EJ$2,EJ$4,EJ$3)</f>
        <v>0.21093528541970324</v>
      </c>
      <c r="EK296" s="16">
        <f ca="1">_xll.DBRW($B$3,$Q$37,$Q$38,$Q$40,$Q$41,$Q$42,$P296,EK$2,EK$4,EK$3)</f>
        <v>0.20646868218577752</v>
      </c>
      <c r="EL296" s="17">
        <f t="shared" ca="1" si="414"/>
        <v>-0.44666032339257256</v>
      </c>
      <c r="EM296" s="14">
        <f t="shared" ca="1" si="415"/>
        <v>-62813.112239717273</v>
      </c>
      <c r="EN296" s="15">
        <f ca="1">_xll.DBRW($B$3,$Q$37,$Q$38,$Q$40,$Q$41,$Q$42,$P296,EN$2,EN$4,EN$3)</f>
        <v>1.6895666366309239</v>
      </c>
      <c r="EO296" s="15">
        <f ca="1">_xll.DBRW($B$3,$Q$37,$Q$38,$Q$40,$Q$41,$Q$42,$P296,EO$2,EO$4,EO$3)</f>
        <v>1</v>
      </c>
      <c r="EP296" s="15">
        <f ca="1">_xll.DBRW($B$3,$Q$37,$Q$38,$Q$40,$Q$41,$Q$42,$P296,EP$2,EP$4,EP$3)</f>
        <v>8.0098814822240421</v>
      </c>
      <c r="EQ296" s="15">
        <f ca="1">_xll.DBRW($B$3,$Q$37,$Q$38,$Q$40,$Q$41,$Q$42,$P296,EQ$2,EQ$4,EQ$3)</f>
        <v>1755686</v>
      </c>
      <c r="ER296" s="15">
        <f ca="1">_xll.DBRW($B$3,$Q$37,$Q$38,$Q$40,$Q$41,$Q$42,$P296,ER$2,ER$4,ER$3)</f>
        <v>1755686</v>
      </c>
      <c r="ES296" s="15">
        <f ca="1">_xll.DBRW($B$3,$Q$37,$Q$38,$Q$40,$Q$41,$Q$42,$P296,ES$2,ES$4,ES$3)</f>
        <v>0.72773478542287107</v>
      </c>
      <c r="ET296" s="15">
        <f ca="1">_xll.DBRW($B$3,$Q$37,$Q$38,$Q$40,$Q$41,$Q$42,$P296,ET$2,ET$4,ET$3)</f>
        <v>1</v>
      </c>
      <c r="EU296" s="15">
        <f ca="1">_xll.DBRW($B$3,$Q$37,$Q$38,$Q$40,$Q$41,$Q$42,$P296,EU$2,EU$4,EU$3)</f>
        <v>3.5246739491855035</v>
      </c>
      <c r="EV296" s="15">
        <f ca="1">_xll.DBRW($B$3,$Q$37,$Q$38,$Q$40,$Q$41,$Q$42,$P296,EV$2,EV$4,EV$3)</f>
        <v>2084169</v>
      </c>
      <c r="EW296" s="15">
        <f ca="1">_xll.DBRW($B$3,$Q$37,$Q$38,$Q$40,$Q$41,$Q$42,$P296,EW$2,EW$4,EW$3)</f>
        <v>2084169</v>
      </c>
      <c r="EX296" s="15">
        <f t="shared" ca="1" si="416"/>
        <v>0.96183185120805281</v>
      </c>
      <c r="EY296" s="15">
        <f t="shared" ca="1" si="417"/>
        <v>0</v>
      </c>
      <c r="EZ296" s="15">
        <f t="shared" ca="1" si="418"/>
        <v>4.4852075330385386</v>
      </c>
      <c r="FA296" s="15">
        <f t="shared" ca="1" si="419"/>
        <v>-1688674.7155200613</v>
      </c>
      <c r="FB296" s="15">
        <f t="shared" ca="1" si="420"/>
        <v>0</v>
      </c>
      <c r="FC296" s="15">
        <f t="shared" ca="1" si="421"/>
        <v>1661034.3888972607</v>
      </c>
      <c r="FD296" s="15">
        <f t="shared" ca="1" si="422"/>
        <v>-35172.785616916604</v>
      </c>
      <c r="FE296" s="15">
        <f t="shared" ca="1" si="423"/>
        <v>0</v>
      </c>
      <c r="FF296" s="15">
        <f t="shared" ca="1" si="424"/>
        <v>-62813.112239717273</v>
      </c>
      <c r="FG296" s="15">
        <f t="shared" ca="1" si="425"/>
        <v>-1386813.0977602832</v>
      </c>
      <c r="FH296" s="15">
        <f t="shared" ca="1" si="426"/>
        <v>-1449626.2100000004</v>
      </c>
      <c r="FI296" s="20"/>
      <c r="FJ296" s="85">
        <f t="shared" ca="1" si="427"/>
        <v>-5864399.6169334296</v>
      </c>
      <c r="FK296" s="21"/>
      <c r="FL296" s="22"/>
      <c r="FM296" s="104">
        <f ca="1">_xll.DBRW($B$3,$Q$37,$Q$38,$Q$40,$Q$41,$Q$42,$P296,FM$2,FM$4,FM$3)</f>
        <v>1605328.5999999985</v>
      </c>
      <c r="FN296" s="105">
        <f t="shared" ca="1" si="428"/>
        <v>0.11415396659392918</v>
      </c>
      <c r="FO296" s="104">
        <f ca="1">_xll.DBRW($B$3,$Q$37,$Q$38,$Q$40,$Q$41,$Q$42,$P296,FO$2,FO$4,FO$3)</f>
        <v>932271.18999999983</v>
      </c>
      <c r="FP296" s="105">
        <f t="shared" ca="1" si="429"/>
        <v>0.12690840411407855</v>
      </c>
      <c r="FQ296" s="86">
        <f t="shared" ca="1" si="430"/>
        <v>673057.40999999864</v>
      </c>
      <c r="FR296" s="103">
        <f t="shared" ca="1" si="431"/>
        <v>-1.2754437520149375</v>
      </c>
      <c r="FS296" s="23"/>
      <c r="FU296" s="37"/>
      <c r="FV296" s="37"/>
      <c r="FW296" s="37"/>
      <c r="FX296" s="37"/>
      <c r="FY296" s="37"/>
      <c r="FZ296" s="37"/>
      <c r="GA296" s="37"/>
      <c r="GB296" s="37"/>
      <c r="GC296" s="37"/>
      <c r="GD296" s="37"/>
      <c r="GE296" s="37"/>
      <c r="GF296" s="37"/>
      <c r="GG296" s="37"/>
    </row>
    <row r="297" spans="1:189" ht="15" customHeight="1" x14ac:dyDescent="0.25">
      <c r="A297">
        <f t="shared" ca="1" si="353"/>
        <v>1</v>
      </c>
      <c r="C297" s="30"/>
      <c r="D297" s="30"/>
      <c r="E297" s="30">
        <f t="shared" ca="1" si="433"/>
        <v>0</v>
      </c>
      <c r="F297" s="30"/>
      <c r="G297" s="30"/>
      <c r="H297" s="30"/>
      <c r="I297" s="30">
        <f t="shared" ca="1" si="432"/>
        <v>0</v>
      </c>
      <c r="J297" s="30">
        <f t="shared" ca="1" si="354"/>
        <v>0</v>
      </c>
      <c r="K297" s="4"/>
      <c r="L297" s="9"/>
      <c r="M297" s="10"/>
      <c r="N297" s="9"/>
      <c r="O297" s="11"/>
      <c r="P297" s="130" t="s">
        <v>149</v>
      </c>
      <c r="Q297" s="130"/>
      <c r="R297" s="12"/>
      <c r="S297" s="13"/>
      <c r="T297" s="84">
        <f ca="1">_xll.DBRW($B$3,$Q$37,$Q$38,$Q$40,$Q$41,$Q$42,$P297,T$2,T$4,T$3)</f>
        <v>15677814.91</v>
      </c>
      <c r="U297" s="84">
        <f ca="1">_xll.DBRW($B$3,$Q$37,$Q$38,$Q$40,$Q$41,$Q$42,$P297,U$2,U$4,U$3)</f>
        <v>8945689.0899999999</v>
      </c>
      <c r="V297" s="85">
        <f t="shared" ca="1" si="355"/>
        <v>6732125.8200000003</v>
      </c>
      <c r="W297" s="106">
        <f t="shared" ca="1" si="356"/>
        <v>0.75255530929702819</v>
      </c>
      <c r="X297" s="15">
        <f ca="1">_xll.DBRW($B$3,$Q$37,$Q$38,$Q$40,$Q$41,$Q$42,$P297,X$2,X$4,X$3)</f>
        <v>-6396996.5899999999</v>
      </c>
      <c r="Y297" s="15">
        <f ca="1">_xll.DBRW($B$3,$Q$37,$Q$38,$Q$40,$Q$41,$Q$42,$P297,Y$2,Y$4,Y$3)</f>
        <v>-1908771.66</v>
      </c>
      <c r="Z297" s="15">
        <f ca="1">_xll.DBRW($B$3,$Q$37,$Q$38,$Q$40,$Q$41,$Q$42,$P297,Z$2,Z$4,Z$3)</f>
        <v>-1866447.6</v>
      </c>
      <c r="AA297" s="15">
        <f ca="1">_xll.DBRW($B$3,$Q$37,$Q$38,$Q$40,$Q$41,$Q$42,$P297,AA$2,AA$4,AA$3)</f>
        <v>-1905791.7199999997</v>
      </c>
      <c r="AB297" s="15">
        <f ca="1">_xll.DBRW($B$3,$Q$37,$Q$38,$Q$40,$Q$41,$Q$42,$P297,AB$2,AB$4,AB$3)</f>
        <v>-2114472.91</v>
      </c>
      <c r="AC297" s="15">
        <f ca="1">_xll.DBRW($B$3,$Q$37,$Q$38,$Q$40,$Q$41,$Q$42,$P297,AC$2,AC$4,AC$3)</f>
        <v>-3655949.3</v>
      </c>
      <c r="AD297" s="15">
        <f ca="1">_xll.DBRW($B$3,$Q$37,$Q$38,$Q$40,$Q$41,$Q$42,$P297,AD$2,AD$4,AD$3)</f>
        <v>-1076276.8800000001</v>
      </c>
      <c r="AE297" s="15">
        <f ca="1">_xll.DBRW($B$3,$Q$37,$Q$38,$Q$40,$Q$41,$Q$42,$P297,AE$2,AE$4,AE$3)</f>
        <v>-1292768.3800000001</v>
      </c>
      <c r="AF297" s="15">
        <f ca="1">_xll.DBRW($B$3,$Q$37,$Q$38,$Q$40,$Q$41,$Q$42,$P297,AF$2,AF$4,AF$3)</f>
        <v>-1234495.9200000002</v>
      </c>
      <c r="AG297" s="15">
        <f ca="1">_xll.DBRW($B$3,$Q$37,$Q$38,$Q$40,$Q$41,$Q$42,$P297,AG$2,AG$4,AG$3)</f>
        <v>-1063519.3899999999</v>
      </c>
      <c r="AH297" s="15">
        <f t="shared" ca="1" si="357"/>
        <v>-2741047.29</v>
      </c>
      <c r="AI297" s="15">
        <f t="shared" ca="1" si="358"/>
        <v>-832494.7799999998</v>
      </c>
      <c r="AJ297" s="15">
        <f t="shared" ca="1" si="359"/>
        <v>-573679.22</v>
      </c>
      <c r="AK297" s="15">
        <f t="shared" ca="1" si="360"/>
        <v>-671295.79999999958</v>
      </c>
      <c r="AL297" s="15">
        <f t="shared" ca="1" si="361"/>
        <v>-1050953.5200000003</v>
      </c>
      <c r="AM297" s="20"/>
      <c r="AN297" s="16">
        <f ca="1">_xll.DBRW($B$3,$Q$37,$Q$38,$Q$40,$Q$41,$Q$42,$P297,AN$2,AN$4,AN$3)</f>
        <v>0.40802858221777538</v>
      </c>
      <c r="AO297" s="16">
        <f ca="1">_xll.DBRW($B$3,$Q$37,$Q$38,$Q$40,$Q$41,$Q$42,$P297,AO$2,AO$4,AO$3)</f>
        <v>0.40868280388671546</v>
      </c>
      <c r="AP297" s="17">
        <f t="shared" ca="1" si="362"/>
        <v>6.5422166894008038E-2</v>
      </c>
      <c r="AQ297" s="14">
        <f t="shared" ca="1" si="363"/>
        <v>10256.766235753428</v>
      </c>
      <c r="AR297" s="18">
        <f ca="1">_xll.DBRW($B$3,$Q$37,$Q$38,$Q$40,$Q$41,$Q$42,$P297,AR$2,AR$4,AR$3)</f>
        <v>35417.99899549158</v>
      </c>
      <c r="AS297" s="19">
        <f ca="1">_xll.DBRW($B$3,$Q$37,$Q$38,$Q$40,$Q$41,$Q$42,$P297,AS$2,AS$4,AS$3)</f>
        <v>5.8502987988170019E-5</v>
      </c>
      <c r="AT297" s="18">
        <f ca="1">_xll.DBRW($B$3,$Q$37,$Q$38,$Q$40,$Q$41,$Q$42,$P297,AT$2,AT$4,AT$3)</f>
        <v>5.0782196642595743</v>
      </c>
      <c r="AU297" s="15">
        <f ca="1">_xll.DBRW($B$3,$Q$37,$Q$38,$Q$40,$Q$41,$Q$42,$P297,AU$2,AU$4,AU$3)</f>
        <v>180.6142857142857</v>
      </c>
      <c r="AV297" s="15">
        <f ca="1">_xll.DBRW($B$3,$Q$37,$Q$38,$Q$40,$Q$41,$Q$42,$P297,AV$2,AV$4,AV$3)</f>
        <v>3087266</v>
      </c>
      <c r="AW297" s="18">
        <f ca="1">_xll.DBRW($B$3,$Q$37,$Q$38,$Q$40,$Q$41,$Q$42,$P297,AW$2,AW$4,AW$3)</f>
        <v>21389.549307677305</v>
      </c>
      <c r="AX297" s="19">
        <f ca="1">_xll.DBRW($B$3,$Q$37,$Q$38,$Q$40,$Q$41,$Q$42,$P297,AX$2,AX$4,AX$3)</f>
        <v>4.3836697913173127E-5</v>
      </c>
      <c r="AY297" s="18">
        <f ca="1">_xll.DBRW($B$3,$Q$37,$Q$38,$Q$40,$Q$41,$Q$42,$P297,AY$2,AY$4,AY$3)</f>
        <v>2.2943153041484026</v>
      </c>
      <c r="AZ297" s="15">
        <f ca="1">_xll.DBRW($B$3,$Q$37,$Q$38,$Q$40,$Q$41,$Q$42,$P297,AZ$2,AZ$4,AZ$3)</f>
        <v>170.92222222222222</v>
      </c>
      <c r="BA297" s="15">
        <f ca="1">_xll.DBRW($B$3,$Q$37,$Q$38,$Q$40,$Q$41,$Q$42,$P297,BA$2,BA$4,BA$3)</f>
        <v>3899067</v>
      </c>
      <c r="BB297" s="18">
        <f t="shared" ca="1" si="364"/>
        <v>14028.449687814275</v>
      </c>
      <c r="BC297" s="18">
        <f t="shared" ca="1" si="365"/>
        <v>1.4666290074996892E-5</v>
      </c>
      <c r="BD297" s="18">
        <f t="shared" ca="1" si="366"/>
        <v>2.7839043601111717</v>
      </c>
      <c r="BE297" s="15">
        <f t="shared" ca="1" si="367"/>
        <v>-2533738.4200433693</v>
      </c>
      <c r="BF297" s="15">
        <f t="shared" ca="1" si="368"/>
        <v>-2140220.6841294165</v>
      </c>
      <c r="BG297" s="15">
        <f t="shared" ca="1" si="369"/>
        <v>3506864.191766677</v>
      </c>
      <c r="BH297" s="15">
        <f t="shared" ca="1" si="370"/>
        <v>1177351.6786418622</v>
      </c>
      <c r="BI297" s="15">
        <f t="shared" ca="1" si="371"/>
        <v>0</v>
      </c>
      <c r="BJ297" s="15">
        <f t="shared" ca="1" si="372"/>
        <v>10256.766235753428</v>
      </c>
      <c r="BK297" s="15">
        <f t="shared" ca="1" si="373"/>
        <v>-2751304.0562357535</v>
      </c>
      <c r="BL297" s="15">
        <f t="shared" ca="1" si="374"/>
        <v>-2741047.29</v>
      </c>
      <c r="BM297" s="16">
        <f ca="1">_xll.DBRW($B$3,$Q$37,$Q$38,$Q$40,$Q$41,$Q$42,$P297,BM$2,BM$4,BM$3)</f>
        <v>0.12174985295830361</v>
      </c>
      <c r="BN297" s="16">
        <f ca="1">_xll.DBRW($B$3,$Q$37,$Q$38,$Q$40,$Q$41,$Q$42,$P297,BN$2,BN$4,BN$3)</f>
        <v>0.12031235035913819</v>
      </c>
      <c r="BO297" s="17">
        <f t="shared" ca="1" si="375"/>
        <v>-0.14375025991654189</v>
      </c>
      <c r="BP297" s="14">
        <f t="shared" ca="1" si="376"/>
        <v>-22536.899682359188</v>
      </c>
      <c r="BQ297" s="15">
        <f ca="1">_xll.DBRW($B$3,$Q$37,$Q$38,$Q$40,$Q$41,$Q$42,$P297,BQ$2,BQ$4,BQ$3)</f>
        <v>0.61827249741356916</v>
      </c>
      <c r="BR297" s="15">
        <f ca="1">_xll.DBRW($B$3,$Q$37,$Q$38,$Q$40,$Q$41,$Q$42,$P297,BR$2,BR$4,BR$3)</f>
        <v>1</v>
      </c>
      <c r="BS297" s="15">
        <f ca="1">_xll.DBRW($B$3,$Q$37,$Q$38,$Q$40,$Q$41,$Q$42,$P297,BS$2,BS$4,BS$3)</f>
        <v>5.0782196642595743</v>
      </c>
      <c r="BT297" s="15">
        <f ca="1">_xll.DBRW($B$3,$Q$37,$Q$38,$Q$40,$Q$41,$Q$42,$P297,BT$2,BT$4,BT$3)</f>
        <v>3087266</v>
      </c>
      <c r="BU297" s="15">
        <f ca="1">_xll.DBRW($B$3,$Q$37,$Q$38,$Q$40,$Q$41,$Q$42,$P297,BU$2,BU$4,BU$3)</f>
        <v>3087266</v>
      </c>
      <c r="BV297" s="15">
        <f ca="1">_xll.DBRW($B$3,$Q$37,$Q$38,$Q$40,$Q$41,$Q$42,$P297,BV$2,BV$4,BV$3)</f>
        <v>0.27603446670703535</v>
      </c>
      <c r="BW297" s="15">
        <f ca="1">_xll.DBRW($B$3,$Q$37,$Q$38,$Q$40,$Q$41,$Q$42,$P297,BW$2,BW$4,BW$3)</f>
        <v>1</v>
      </c>
      <c r="BX297" s="15">
        <f ca="1">_xll.DBRW($B$3,$Q$37,$Q$38,$Q$40,$Q$41,$Q$42,$P297,BX$2,BX$4,BX$3)</f>
        <v>2.2943153041484026</v>
      </c>
      <c r="BY297" s="15">
        <f ca="1">_xll.DBRW($B$3,$Q$37,$Q$38,$Q$40,$Q$41,$Q$42,$P297,BY$2,BY$4,BY$3)</f>
        <v>3899067</v>
      </c>
      <c r="BZ297" s="15">
        <f ca="1">_xll.DBRW($B$3,$Q$37,$Q$38,$Q$40,$Q$41,$Q$42,$P297,BZ$2,BZ$4,BZ$3)</f>
        <v>3899067</v>
      </c>
      <c r="CA297" s="15">
        <f t="shared" ca="1" si="377"/>
        <v>0.3422380307065338</v>
      </c>
      <c r="CB297" s="15">
        <f t="shared" ca="1" si="378"/>
        <v>0</v>
      </c>
      <c r="CC297" s="15">
        <f t="shared" ca="1" si="379"/>
        <v>2.7839043601111717</v>
      </c>
      <c r="CD297" s="15">
        <f t="shared" ca="1" si="380"/>
        <v>-1056579.8361072377</v>
      </c>
      <c r="CE297" s="15">
        <f t="shared" ca="1" si="381"/>
        <v>0</v>
      </c>
      <c r="CF297" s="15">
        <f t="shared" ca="1" si="382"/>
        <v>1046397.7728512494</v>
      </c>
      <c r="CG297" s="15">
        <f t="shared" ca="1" si="383"/>
        <v>-12354.836426370894</v>
      </c>
      <c r="CH297" s="15">
        <f t="shared" ca="1" si="384"/>
        <v>0</v>
      </c>
      <c r="CI297" s="15">
        <f t="shared" ca="1" si="385"/>
        <v>-22536.899682359188</v>
      </c>
      <c r="CJ297" s="15">
        <f t="shared" ca="1" si="386"/>
        <v>-809957.88031764061</v>
      </c>
      <c r="CK297" s="15">
        <f t="shared" ca="1" si="387"/>
        <v>-832494.7799999998</v>
      </c>
      <c r="CL297" s="16">
        <f ca="1">_xll.DBRW($B$3,$Q$37,$Q$38,$Q$40,$Q$41,$Q$42,$P297,CL$2,CL$4,CL$3)</f>
        <v>0.11905023823246552</v>
      </c>
      <c r="CM297" s="16">
        <f ca="1">_xll.DBRW($B$3,$Q$37,$Q$38,$Q$40,$Q$41,$Q$42,$P297,CM$2,CM$4,CM$3)</f>
        <v>0.14451300140143816</v>
      </c>
      <c r="CN297" s="17">
        <f t="shared" ca="1" si="388"/>
        <v>2.5462763168972642</v>
      </c>
      <c r="CO297" s="14">
        <f t="shared" ca="1" si="389"/>
        <v>399200.48806031817</v>
      </c>
      <c r="CP297" s="15">
        <f ca="1">_xll.DBRW($B$3,$Q$37,$Q$38,$Q$40,$Q$41,$Q$42,$P297,CP$2,CP$4,CP$3)</f>
        <v>1.850109284905004</v>
      </c>
      <c r="CQ297" s="15">
        <f ca="1">_xll.DBRW($B$3,$Q$37,$Q$38,$Q$40,$Q$41,$Q$42,$P297,CQ$2,CQ$4,CQ$3)</f>
        <v>0.32677164844234347</v>
      </c>
      <c r="CR297" s="15">
        <f ca="1">_xll.DBRW($B$3,$Q$37,$Q$38,$Q$40,$Q$41,$Q$42,$P297,CR$2,CR$4,CR$3)</f>
        <v>5.0782196642595743</v>
      </c>
      <c r="CS297" s="15">
        <f ca="1">_xll.DBRW($B$3,$Q$37,$Q$38,$Q$40,$Q$41,$Q$42,$P297,CS$2,CS$4,CS$3)</f>
        <v>1008831</v>
      </c>
      <c r="CT297" s="15">
        <f ca="1">_xll.DBRW($B$3,$Q$37,$Q$38,$Q$40,$Q$41,$Q$42,$P297,CT$2,CT$4,CT$3)</f>
        <v>3087266</v>
      </c>
      <c r="CU297" s="15">
        <f ca="1">_xll.DBRW($B$3,$Q$37,$Q$38,$Q$40,$Q$41,$Q$42,$P297,CU$2,CU$4,CU$3)</f>
        <v>0.98959732324523608</v>
      </c>
      <c r="CV297" s="15">
        <f ca="1">_xll.DBRW($B$3,$Q$37,$Q$38,$Q$40,$Q$41,$Q$42,$P297,CV$2,CV$4,CV$3)</f>
        <v>0.33504374251583774</v>
      </c>
      <c r="CW297" s="15">
        <f ca="1">_xll.DBRW($B$3,$Q$37,$Q$38,$Q$40,$Q$41,$Q$42,$P297,CW$2,CW$4,CW$3)</f>
        <v>2.2943153041484026</v>
      </c>
      <c r="CX297" s="15">
        <f ca="1">_xll.DBRW($B$3,$Q$37,$Q$38,$Q$40,$Q$41,$Q$42,$P297,CX$2,CX$4,CX$3)</f>
        <v>1306358</v>
      </c>
      <c r="CY297" s="15">
        <f ca="1">_xll.DBRW($B$3,$Q$37,$Q$38,$Q$40,$Q$41,$Q$42,$P297,CY$2,CY$4,CY$3)</f>
        <v>3899067</v>
      </c>
      <c r="CZ297" s="15">
        <f t="shared" ca="1" si="390"/>
        <v>0.86051196165976795</v>
      </c>
      <c r="DA297" s="15">
        <f t="shared" ca="1" si="391"/>
        <v>-8.2720940734942738E-3</v>
      </c>
      <c r="DB297" s="15">
        <f t="shared" ca="1" si="392"/>
        <v>2.7839043601111717</v>
      </c>
      <c r="DC297" s="15">
        <f t="shared" ca="1" si="393"/>
        <v>-868111.14279318531</v>
      </c>
      <c r="DD297" s="15">
        <f t="shared" ca="1" si="394"/>
        <v>46081.834015204091</v>
      </c>
      <c r="DE297" s="15">
        <f t="shared" ca="1" si="395"/>
        <v>1023195.5202978861</v>
      </c>
      <c r="DF297" s="15">
        <f t="shared" ca="1" si="396"/>
        <v>198034.27654041327</v>
      </c>
      <c r="DG297" s="15">
        <f t="shared" ca="1" si="397"/>
        <v>0</v>
      </c>
      <c r="DH297" s="15">
        <f t="shared" ca="1" si="398"/>
        <v>399200.48806031817</v>
      </c>
      <c r="DI297" s="15">
        <f t="shared" ca="1" si="399"/>
        <v>-972879.70806031814</v>
      </c>
      <c r="DJ297" s="15">
        <f t="shared" ca="1" si="400"/>
        <v>-573679.22</v>
      </c>
      <c r="DK297" s="16">
        <f ca="1">_xll.DBRW($B$3,$Q$37,$Q$38,$Q$40,$Q$41,$Q$42,$P297,DK$2,DK$4,DK$3)</f>
        <v>0.1215597792766645</v>
      </c>
      <c r="DL297" s="16">
        <f ca="1">_xll.DBRW($B$3,$Q$37,$Q$38,$Q$40,$Q$41,$Q$42,$P297,DL$2,DL$4,DL$3)</f>
        <v>0.13799897443115813</v>
      </c>
      <c r="DM297" s="17">
        <f t="shared" ca="1" si="401"/>
        <v>1.6439195154493631</v>
      </c>
      <c r="DN297" s="14">
        <f t="shared" ca="1" si="402"/>
        <v>257730.65890151996</v>
      </c>
      <c r="DO297" s="15">
        <f ca="1">_xll.DBRW($B$3,$Q$37,$Q$38,$Q$40,$Q$41,$Q$42,$P297,DO$2,DO$4,DO$3)</f>
        <v>0.86699803016172683</v>
      </c>
      <c r="DP297" s="15">
        <f ca="1">_xll.DBRW($B$3,$Q$37,$Q$38,$Q$40,$Q$41,$Q$42,$P297,DP$2,DP$4,DP$3)</f>
        <v>0.71200537951702247</v>
      </c>
      <c r="DQ297" s="15">
        <f ca="1">_xll.DBRW($B$3,$Q$37,$Q$38,$Q$40,$Q$41,$Q$42,$P297,DQ$2,DQ$4,DQ$3)</f>
        <v>5.0782196642595743</v>
      </c>
      <c r="DR297" s="15">
        <f ca="1">_xll.DBRW($B$3,$Q$37,$Q$38,$Q$40,$Q$41,$Q$42,$P297,DR$2,DR$4,DR$3)</f>
        <v>2198150</v>
      </c>
      <c r="DS297" s="15">
        <f ca="1">_xll.DBRW($B$3,$Q$37,$Q$38,$Q$40,$Q$41,$Q$42,$P297,DS$2,DS$4,DS$3)</f>
        <v>3087266</v>
      </c>
      <c r="DT297" s="15">
        <f ca="1">_xll.DBRW($B$3,$Q$37,$Q$38,$Q$40,$Q$41,$Q$42,$P297,DT$2,DT$4,DT$3)</f>
        <v>0</v>
      </c>
      <c r="DU297" s="15">
        <f ca="1">_xll.DBRW($B$3,$Q$37,$Q$38,$Q$40,$Q$41,$Q$42,$P297,DU$2,DU$4,DU$3)</f>
        <v>0</v>
      </c>
      <c r="DV297" s="15">
        <f ca="1">_xll.DBRW($B$3,$Q$37,$Q$38,$Q$40,$Q$41,$Q$42,$P297,DV$2,DV$4,DV$3)</f>
        <v>2.2943153041484026</v>
      </c>
      <c r="DW297" s="15">
        <f ca="1">_xll.DBRW($B$3,$Q$37,$Q$38,$Q$40,$Q$41,$Q$42,$P297,DW$2,DW$4,DW$3)</f>
        <v>0</v>
      </c>
      <c r="DX297" s="15">
        <f ca="1">_xll.DBRW($B$3,$Q$37,$Q$38,$Q$40,$Q$41,$Q$42,$P297,DX$2,DX$4,DX$3)</f>
        <v>3899067</v>
      </c>
      <c r="DY297" s="15">
        <f t="shared" ca="1" si="403"/>
        <v>0.86699803016172683</v>
      </c>
      <c r="DZ297" s="15">
        <f t="shared" ca="1" si="404"/>
        <v>0.71200537951702247</v>
      </c>
      <c r="EA297" s="15">
        <f t="shared" ca="1" si="405"/>
        <v>2.7839043601111717</v>
      </c>
      <c r="EB297" s="15">
        <f t="shared" ca="1" si="406"/>
        <v>0</v>
      </c>
      <c r="EC297" s="15">
        <f t="shared" ca="1" si="407"/>
        <v>0</v>
      </c>
      <c r="ED297" s="15">
        <f t="shared" ca="1" si="408"/>
        <v>1044764.155460246</v>
      </c>
      <c r="EE297" s="15">
        <f t="shared" ca="1" si="409"/>
        <v>0</v>
      </c>
      <c r="EF297" s="15">
        <f t="shared" ca="1" si="410"/>
        <v>-787033.49655872618</v>
      </c>
      <c r="EG297" s="15">
        <f t="shared" ca="1" si="411"/>
        <v>257730.65890151984</v>
      </c>
      <c r="EH297" s="15">
        <f t="shared" ca="1" si="412"/>
        <v>-929026.45890151954</v>
      </c>
      <c r="EI297" s="15">
        <f t="shared" ca="1" si="413"/>
        <v>-671295.7999999997</v>
      </c>
      <c r="EJ297" s="16">
        <f ca="1">_xll.DBRW($B$3,$Q$37,$Q$38,$Q$40,$Q$41,$Q$42,$P297,EJ$2,EJ$4,EJ$3)</f>
        <v>0.13487038354122272</v>
      </c>
      <c r="EK297" s="16">
        <f ca="1">_xll.DBRW($B$3,$Q$37,$Q$38,$Q$40,$Q$41,$Q$42,$P297,EK$2,EK$4,EK$3)</f>
        <v>0.11888624557596825</v>
      </c>
      <c r="EL297" s="17">
        <f t="shared" ca="1" si="414"/>
        <v>-1.5984137965254468</v>
      </c>
      <c r="EM297" s="14">
        <f t="shared" ca="1" si="415"/>
        <v>-250596.35651516356</v>
      </c>
      <c r="EN297" s="15">
        <f ca="1">_xll.DBRW($B$3,$Q$37,$Q$38,$Q$40,$Q$41,$Q$42,$P297,EN$2,EN$4,EN$3)</f>
        <v>0.68490143382526814</v>
      </c>
      <c r="EO297" s="15">
        <f ca="1">_xll.DBRW($B$3,$Q$37,$Q$38,$Q$40,$Q$41,$Q$42,$P297,EO$2,EO$4,EO$3)</f>
        <v>1</v>
      </c>
      <c r="EP297" s="15">
        <f ca="1">_xll.DBRW($B$3,$Q$37,$Q$38,$Q$40,$Q$41,$Q$42,$P297,EP$2,EP$4,EP$3)</f>
        <v>5.0782196642595743</v>
      </c>
      <c r="EQ297" s="15">
        <f ca="1">_xll.DBRW($B$3,$Q$37,$Q$38,$Q$40,$Q$41,$Q$42,$P297,EQ$2,EQ$4,EQ$3)</f>
        <v>3087266</v>
      </c>
      <c r="ER297" s="15">
        <f ca="1">_xll.DBRW($B$3,$Q$37,$Q$38,$Q$40,$Q$41,$Q$42,$P297,ER$2,ER$4,ER$3)</f>
        <v>3087266</v>
      </c>
      <c r="ES297" s="15">
        <f ca="1">_xll.DBRW($B$3,$Q$37,$Q$38,$Q$40,$Q$41,$Q$42,$P297,ES$2,ES$4,ES$3)</f>
        <v>0.2727625326776893</v>
      </c>
      <c r="ET297" s="15">
        <f ca="1">_xll.DBRW($B$3,$Q$37,$Q$38,$Q$40,$Q$41,$Q$42,$P297,ET$2,ET$4,ET$3)</f>
        <v>1</v>
      </c>
      <c r="EU297" s="15">
        <f ca="1">_xll.DBRW($B$3,$Q$37,$Q$38,$Q$40,$Q$41,$Q$42,$P297,EU$2,EU$4,EU$3)</f>
        <v>2.2943153041484026</v>
      </c>
      <c r="EV297" s="15">
        <f ca="1">_xll.DBRW($B$3,$Q$37,$Q$38,$Q$40,$Q$41,$Q$42,$P297,EV$2,EV$4,EV$3)</f>
        <v>3899067</v>
      </c>
      <c r="EW297" s="15">
        <f ca="1">_xll.DBRW($B$3,$Q$37,$Q$38,$Q$40,$Q$41,$Q$42,$P297,EW$2,EW$4,EW$3)</f>
        <v>3899067</v>
      </c>
      <c r="EX297" s="15">
        <f t="shared" ca="1" si="416"/>
        <v>0.41213890114757884</v>
      </c>
      <c r="EY297" s="15">
        <f t="shared" ca="1" si="417"/>
        <v>0</v>
      </c>
      <c r="EZ297" s="15">
        <f t="shared" ca="1" si="418"/>
        <v>2.7839043601111717</v>
      </c>
      <c r="FA297" s="15">
        <f t="shared" ca="1" si="419"/>
        <v>-1272382.4167902812</v>
      </c>
      <c r="FB297" s="15">
        <f t="shared" ca="1" si="420"/>
        <v>0</v>
      </c>
      <c r="FC297" s="15">
        <f t="shared" ca="1" si="421"/>
        <v>1159164.1840377599</v>
      </c>
      <c r="FD297" s="15">
        <f t="shared" ca="1" si="422"/>
        <v>-137378.12376264227</v>
      </c>
      <c r="FE297" s="15">
        <f t="shared" ca="1" si="423"/>
        <v>0</v>
      </c>
      <c r="FF297" s="15">
        <f t="shared" ca="1" si="424"/>
        <v>-250596.35651516356</v>
      </c>
      <c r="FG297" s="15">
        <f t="shared" ca="1" si="425"/>
        <v>-800357.1634848367</v>
      </c>
      <c r="FH297" s="15">
        <f t="shared" ca="1" si="426"/>
        <v>-1050953.5200000003</v>
      </c>
      <c r="FI297" s="20"/>
      <c r="FJ297" s="85">
        <f t="shared" ca="1" si="427"/>
        <v>-6263525.2670000689</v>
      </c>
      <c r="FK297" s="21"/>
      <c r="FL297" s="22"/>
      <c r="FM297" s="104">
        <f ca="1">_xll.DBRW($B$3,$Q$37,$Q$38,$Q$40,$Q$41,$Q$42,$P297,FM$2,FM$4,FM$3)</f>
        <v>1485334.4300000013</v>
      </c>
      <c r="FN297" s="105">
        <f t="shared" ca="1" si="428"/>
        <v>9.4741163773568324E-2</v>
      </c>
      <c r="FO297" s="104">
        <f ca="1">_xll.DBRW($B$3,$Q$37,$Q$38,$Q$40,$Q$41,$Q$42,$P297,FO$2,FO$4,FO$3)</f>
        <v>622679.22000000032</v>
      </c>
      <c r="FP297" s="105">
        <f t="shared" ca="1" si="429"/>
        <v>6.9606624345581888E-2</v>
      </c>
      <c r="FQ297" s="86">
        <f t="shared" ca="1" si="430"/>
        <v>862655.21000000101</v>
      </c>
      <c r="FR297" s="103">
        <f t="shared" ca="1" si="431"/>
        <v>2.5134539427986438</v>
      </c>
      <c r="FS297" s="23"/>
      <c r="FU297" s="37"/>
      <c r="FV297" s="37"/>
      <c r="FW297" s="37"/>
      <c r="FX297" s="37"/>
      <c r="FY297" s="37"/>
      <c r="FZ297" s="37"/>
      <c r="GA297" s="37"/>
      <c r="GB297" s="37"/>
      <c r="GC297" s="37"/>
      <c r="GD297" s="37"/>
      <c r="GE297" s="37"/>
      <c r="GF297" s="37"/>
      <c r="GG297" s="37"/>
    </row>
    <row r="298" spans="1:189" ht="15" customHeight="1" x14ac:dyDescent="0.25">
      <c r="A298">
        <f t="shared" ca="1" si="353"/>
        <v>1</v>
      </c>
      <c r="C298" s="30"/>
      <c r="D298" s="30"/>
      <c r="E298" s="30">
        <f t="shared" ca="1" si="433"/>
        <v>0</v>
      </c>
      <c r="F298" s="30"/>
      <c r="G298" s="30"/>
      <c r="H298" s="30"/>
      <c r="I298" s="30">
        <f t="shared" ca="1" si="432"/>
        <v>0</v>
      </c>
      <c r="J298" s="30">
        <f t="shared" ca="1" si="354"/>
        <v>0</v>
      </c>
      <c r="K298" s="4"/>
      <c r="L298" s="9"/>
      <c r="M298" s="10"/>
      <c r="N298" s="9"/>
      <c r="O298" s="11"/>
      <c r="P298" s="130" t="s">
        <v>170</v>
      </c>
      <c r="Q298" s="130"/>
      <c r="R298" s="12"/>
      <c r="S298" s="13"/>
      <c r="T298" s="84">
        <f ca="1">_xll.DBRW($B$3,$Q$37,$Q$38,$Q$40,$Q$41,$Q$42,$P298,T$2,T$4,T$3)</f>
        <v>16514009.609999999</v>
      </c>
      <c r="U298" s="84">
        <f ca="1">_xll.DBRW($B$3,$Q$37,$Q$38,$Q$40,$Q$41,$Q$42,$P298,U$2,U$4,U$3)</f>
        <v>9586901.620000001</v>
      </c>
      <c r="V298" s="85">
        <f t="shared" ca="1" si="355"/>
        <v>6927107.9899999984</v>
      </c>
      <c r="W298" s="106">
        <f t="shared" ca="1" si="356"/>
        <v>0.72255961984097195</v>
      </c>
      <c r="X298" s="15">
        <f ca="1">_xll.DBRW($B$3,$Q$37,$Q$38,$Q$40,$Q$41,$Q$42,$P298,X$2,X$4,X$3)</f>
        <v>-7225738.2699999996</v>
      </c>
      <c r="Y298" s="15">
        <f ca="1">_xll.DBRW($B$3,$Q$37,$Q$38,$Q$40,$Q$41,$Q$42,$P298,Y$2,Y$4,Y$3)</f>
        <v>-2051015.1600000001</v>
      </c>
      <c r="Z298" s="15">
        <f ca="1">_xll.DBRW($B$3,$Q$37,$Q$38,$Q$40,$Q$41,$Q$42,$P298,Z$2,Z$4,Z$3)</f>
        <v>-2273168.4900000002</v>
      </c>
      <c r="AA298" s="15">
        <f ca="1">_xll.DBRW($B$3,$Q$37,$Q$38,$Q$40,$Q$41,$Q$42,$P298,AA$2,AA$4,AA$3)</f>
        <v>-2346197.29</v>
      </c>
      <c r="AB298" s="15">
        <f ca="1">_xll.DBRW($B$3,$Q$37,$Q$38,$Q$40,$Q$41,$Q$42,$P298,AB$2,AB$4,AB$3)</f>
        <v>-2415775.7000000002</v>
      </c>
      <c r="AC298" s="15">
        <f ca="1">_xll.DBRW($B$3,$Q$37,$Q$38,$Q$40,$Q$41,$Q$42,$P298,AC$2,AC$4,AC$3)</f>
        <v>-4161770.0799999991</v>
      </c>
      <c r="AD298" s="15">
        <f ca="1">_xll.DBRW($B$3,$Q$37,$Q$38,$Q$40,$Q$41,$Q$42,$P298,AD$2,AD$4,AD$3)</f>
        <v>-1156577.5799999998</v>
      </c>
      <c r="AE298" s="15">
        <f ca="1">_xll.DBRW($B$3,$Q$37,$Q$38,$Q$40,$Q$41,$Q$42,$P298,AE$2,AE$4,AE$3)</f>
        <v>-1339173.81</v>
      </c>
      <c r="AF298" s="15">
        <f ca="1">_xll.DBRW($B$3,$Q$37,$Q$38,$Q$40,$Q$41,$Q$42,$P298,AF$2,AF$4,AF$3)</f>
        <v>-1493469.3299999998</v>
      </c>
      <c r="AG298" s="15">
        <f ca="1">_xll.DBRW($B$3,$Q$37,$Q$38,$Q$40,$Q$41,$Q$42,$P298,AG$2,AG$4,AG$3)</f>
        <v>-1443643.2499999998</v>
      </c>
      <c r="AH298" s="15">
        <f t="shared" ca="1" si="357"/>
        <v>-3063968.1900000004</v>
      </c>
      <c r="AI298" s="15">
        <f t="shared" ca="1" si="358"/>
        <v>-894437.58000000031</v>
      </c>
      <c r="AJ298" s="15">
        <f t="shared" ca="1" si="359"/>
        <v>-933994.68000000017</v>
      </c>
      <c r="AK298" s="15">
        <f t="shared" ca="1" si="360"/>
        <v>-852727.9600000002</v>
      </c>
      <c r="AL298" s="15">
        <f t="shared" ca="1" si="361"/>
        <v>-972132.45000000042</v>
      </c>
      <c r="AM298" s="20"/>
      <c r="AN298" s="16">
        <f ca="1">_xll.DBRW($B$3,$Q$37,$Q$38,$Q$40,$Q$41,$Q$42,$P298,AN$2,AN$4,AN$3)</f>
        <v>0.43755202041450186</v>
      </c>
      <c r="AO298" s="16">
        <f ca="1">_xll.DBRW($B$3,$Q$37,$Q$38,$Q$40,$Q$41,$Q$42,$P298,AO$2,AO$4,AO$3)</f>
        <v>0.43411002271242655</v>
      </c>
      <c r="AP298" s="17">
        <f t="shared" ca="1" si="362"/>
        <v>-0.34419977020753167</v>
      </c>
      <c r="AQ298" s="14">
        <f t="shared" ca="1" si="363"/>
        <v>-56841.183129669633</v>
      </c>
      <c r="AR298" s="18">
        <f ca="1">_xll.DBRW($B$3,$Q$37,$Q$38,$Q$40,$Q$41,$Q$42,$P298,AR$2,AR$4,AR$3)</f>
        <v>34377.992102195683</v>
      </c>
      <c r="AS298" s="19">
        <f ca="1">_xll.DBRW($B$3,$Q$37,$Q$38,$Q$40,$Q$41,$Q$42,$P298,AS$2,AS$4,AS$3)</f>
        <v>6.8529685546279582E-5</v>
      </c>
      <c r="AT298" s="18">
        <f ca="1">_xll.DBRW($B$3,$Q$37,$Q$38,$Q$40,$Q$41,$Q$42,$P298,AT$2,AT$4,AT$3)</f>
        <v>5.3843037594573309</v>
      </c>
      <c r="AU298" s="15">
        <f ca="1">_xll.DBRW($B$3,$Q$37,$Q$38,$Q$40,$Q$41,$Q$42,$P298,AU$2,AU$4,AU$3)</f>
        <v>210.18499999999997</v>
      </c>
      <c r="AV298" s="15">
        <f ca="1">_xll.DBRW($B$3,$Q$37,$Q$38,$Q$40,$Q$41,$Q$42,$P298,AV$2,AV$4,AV$3)</f>
        <v>3067065</v>
      </c>
      <c r="AW298" s="18">
        <f ca="1">_xll.DBRW($B$3,$Q$37,$Q$38,$Q$40,$Q$41,$Q$42,$P298,AW$2,AW$4,AW$3)</f>
        <v>20912.133101819534</v>
      </c>
      <c r="AX298" s="19">
        <f ca="1">_xll.DBRW($B$3,$Q$37,$Q$38,$Q$40,$Q$41,$Q$42,$P298,AX$2,AX$4,AX$3)</f>
        <v>4.4938643826491993E-5</v>
      </c>
      <c r="AY298" s="18">
        <f ca="1">_xll.DBRW($B$3,$Q$37,$Q$38,$Q$40,$Q$41,$Q$42,$P298,AY$2,AY$4,AY$3)</f>
        <v>2.1648035105086745</v>
      </c>
      <c r="AZ298" s="15">
        <f ca="1">_xll.DBRW($B$3,$Q$37,$Q$38,$Q$40,$Q$41,$Q$42,$P298,AZ$2,AZ$4,AZ$3)</f>
        <v>199.01222222222225</v>
      </c>
      <c r="BA298" s="15">
        <f ca="1">_xll.DBRW($B$3,$Q$37,$Q$38,$Q$40,$Q$41,$Q$42,$P298,BA$2,BA$4,BA$3)</f>
        <v>4428532</v>
      </c>
      <c r="BB298" s="18">
        <f t="shared" ca="1" si="364"/>
        <v>13465.859000376149</v>
      </c>
      <c r="BC298" s="18">
        <f t="shared" ca="1" si="365"/>
        <v>2.3591041719787589E-5</v>
      </c>
      <c r="BD298" s="18">
        <f t="shared" ca="1" si="366"/>
        <v>3.2195002489486564</v>
      </c>
      <c r="BE298" s="15">
        <f t="shared" ca="1" si="367"/>
        <v>-2830321.5739940605</v>
      </c>
      <c r="BF298" s="15">
        <f t="shared" ca="1" si="368"/>
        <v>-3793231.8038343987</v>
      </c>
      <c r="BG298" s="15">
        <f t="shared" ca="1" si="369"/>
        <v>4320570.9035716578</v>
      </c>
      <c r="BH298" s="15">
        <f t="shared" ca="1" si="370"/>
        <v>2246141.2911271318</v>
      </c>
      <c r="BI298" s="15">
        <f t="shared" ca="1" si="371"/>
        <v>0</v>
      </c>
      <c r="BJ298" s="15">
        <f t="shared" ca="1" si="372"/>
        <v>-56841.183129669633</v>
      </c>
      <c r="BK298" s="15">
        <f t="shared" ca="1" si="373"/>
        <v>-3007127.0068703308</v>
      </c>
      <c r="BL298" s="15">
        <f t="shared" ca="1" si="374"/>
        <v>-3063968.1900000004</v>
      </c>
      <c r="BM298" s="16">
        <f ca="1">_xll.DBRW($B$3,$Q$37,$Q$38,$Q$40,$Q$41,$Q$42,$P298,BM$2,BM$4,BM$3)</f>
        <v>0.12419849621245317</v>
      </c>
      <c r="BN298" s="16">
        <f ca="1">_xll.DBRW($B$3,$Q$37,$Q$38,$Q$40,$Q$41,$Q$42,$P298,BN$2,BN$4,BN$3)</f>
        <v>0.1206414361848849</v>
      </c>
      <c r="BO298" s="17">
        <f t="shared" ca="1" si="375"/>
        <v>-0.35570600275682679</v>
      </c>
      <c r="BP298" s="14">
        <f t="shared" ca="1" si="376"/>
        <v>-58741.323478609091</v>
      </c>
      <c r="BQ298" s="15">
        <f ca="1">_xll.DBRW($B$3,$Q$37,$Q$38,$Q$40,$Q$41,$Q$42,$P298,BQ$2,BQ$4,BQ$3)</f>
        <v>0.66872243007565868</v>
      </c>
      <c r="BR298" s="15">
        <f ca="1">_xll.DBRW($B$3,$Q$37,$Q$38,$Q$40,$Q$41,$Q$42,$P298,BR$2,BR$4,BR$3)</f>
        <v>1</v>
      </c>
      <c r="BS298" s="15">
        <f ca="1">_xll.DBRW($B$3,$Q$37,$Q$38,$Q$40,$Q$41,$Q$42,$P298,BS$2,BS$4,BS$3)</f>
        <v>5.3843037594573309</v>
      </c>
      <c r="BT298" s="15">
        <f ca="1">_xll.DBRW($B$3,$Q$37,$Q$38,$Q$40,$Q$41,$Q$42,$P298,BT$2,BT$4,BT$3)</f>
        <v>3067065</v>
      </c>
      <c r="BU298" s="15">
        <f ca="1">_xll.DBRW($B$3,$Q$37,$Q$38,$Q$40,$Q$41,$Q$42,$P298,BU$2,BU$4,BU$3)</f>
        <v>3067065</v>
      </c>
      <c r="BV298" s="15">
        <f ca="1">_xll.DBRW($B$3,$Q$37,$Q$38,$Q$40,$Q$41,$Q$42,$P298,BV$2,BV$4,BV$3)</f>
        <v>0.26116500456584707</v>
      </c>
      <c r="BW298" s="15">
        <f ca="1">_xll.DBRW($B$3,$Q$37,$Q$38,$Q$40,$Q$41,$Q$42,$P298,BW$2,BW$4,BW$3)</f>
        <v>1</v>
      </c>
      <c r="BX298" s="15">
        <f ca="1">_xll.DBRW($B$3,$Q$37,$Q$38,$Q$40,$Q$41,$Q$42,$P298,BX$2,BX$4,BX$3)</f>
        <v>2.1648035105086745</v>
      </c>
      <c r="BY298" s="15">
        <f ca="1">_xll.DBRW($B$3,$Q$37,$Q$38,$Q$40,$Q$41,$Q$42,$P298,BY$2,BY$4,BY$3)</f>
        <v>4428532</v>
      </c>
      <c r="BZ298" s="15">
        <f ca="1">_xll.DBRW($B$3,$Q$37,$Q$38,$Q$40,$Q$41,$Q$42,$P298,BZ$2,BZ$4,BZ$3)</f>
        <v>4428532</v>
      </c>
      <c r="CA298" s="15">
        <f t="shared" ca="1" si="377"/>
        <v>0.40755742550981161</v>
      </c>
      <c r="CB298" s="15">
        <f t="shared" ca="1" si="378"/>
        <v>0</v>
      </c>
      <c r="CC298" s="15">
        <f t="shared" ca="1" si="379"/>
        <v>3.2195002489486564</v>
      </c>
      <c r="CD298" s="15">
        <f t="shared" ca="1" si="380"/>
        <v>-1250005.1152712503</v>
      </c>
      <c r="CE298" s="15">
        <f t="shared" ca="1" si="381"/>
        <v>0</v>
      </c>
      <c r="CF298" s="15">
        <f t="shared" ca="1" si="382"/>
        <v>1226387.6841307688</v>
      </c>
      <c r="CG298" s="15">
        <f t="shared" ca="1" si="383"/>
        <v>-35123.892338127596</v>
      </c>
      <c r="CH298" s="15">
        <f t="shared" ca="1" si="384"/>
        <v>0</v>
      </c>
      <c r="CI298" s="15">
        <f t="shared" ca="1" si="385"/>
        <v>-58741.323478609091</v>
      </c>
      <c r="CJ298" s="15">
        <f t="shared" ca="1" si="386"/>
        <v>-835696.25652139122</v>
      </c>
      <c r="CK298" s="15">
        <f t="shared" ca="1" si="387"/>
        <v>-894437.58000000031</v>
      </c>
      <c r="CL298" s="16">
        <f ca="1">_xll.DBRW($B$3,$Q$37,$Q$38,$Q$40,$Q$41,$Q$42,$P298,CL$2,CL$4,CL$3)</f>
        <v>0.13765091238795762</v>
      </c>
      <c r="CM298" s="16">
        <f ca="1">_xll.DBRW($B$3,$Q$37,$Q$38,$Q$40,$Q$41,$Q$42,$P298,CM$2,CM$4,CM$3)</f>
        <v>0.1396878640338024</v>
      </c>
      <c r="CN298" s="17">
        <f t="shared" ca="1" si="388"/>
        <v>0.20369516458447756</v>
      </c>
      <c r="CO298" s="14">
        <f t="shared" ca="1" si="389"/>
        <v>33638.239054585923</v>
      </c>
      <c r="CP298" s="15">
        <f ca="1">_xll.DBRW($B$3,$Q$37,$Q$38,$Q$40,$Q$41,$Q$42,$P298,CP$2,CP$4,CP$3)</f>
        <v>2.249867601196156</v>
      </c>
      <c r="CQ298" s="15">
        <f ca="1">_xll.DBRW($B$3,$Q$37,$Q$38,$Q$40,$Q$41,$Q$42,$P298,CQ$2,CQ$4,CQ$3)</f>
        <v>0.32942130668896813</v>
      </c>
      <c r="CR298" s="15">
        <f ca="1">_xll.DBRW($B$3,$Q$37,$Q$38,$Q$40,$Q$41,$Q$42,$P298,CR$2,CR$4,CR$3)</f>
        <v>5.3843037594573309</v>
      </c>
      <c r="CS298" s="15">
        <f ca="1">_xll.DBRW($B$3,$Q$37,$Q$38,$Q$40,$Q$41,$Q$42,$P298,CS$2,CS$4,CS$3)</f>
        <v>1010356.56</v>
      </c>
      <c r="CT298" s="15">
        <f ca="1">_xll.DBRW($B$3,$Q$37,$Q$38,$Q$40,$Q$41,$Q$42,$P298,CT$2,CT$4,CT$3)</f>
        <v>3067065</v>
      </c>
      <c r="CU298" s="15">
        <f ca="1">_xll.DBRW($B$3,$Q$37,$Q$38,$Q$40,$Q$41,$Q$42,$P298,CU$2,CU$4,CU$3)</f>
        <v>1.102541229401971</v>
      </c>
      <c r="CV298" s="15">
        <f ca="1">_xll.DBRW($B$3,$Q$37,$Q$38,$Q$40,$Q$41,$Q$42,$P298,CV$2,CV$4,CV$3)</f>
        <v>0.27427253545870278</v>
      </c>
      <c r="CW298" s="15">
        <f ca="1">_xll.DBRW($B$3,$Q$37,$Q$38,$Q$40,$Q$41,$Q$42,$P298,CW$2,CW$4,CW$3)</f>
        <v>2.1648035105086745</v>
      </c>
      <c r="CX298" s="15">
        <f ca="1">_xll.DBRW($B$3,$Q$37,$Q$38,$Q$40,$Q$41,$Q$42,$P298,CX$2,CX$4,CX$3)</f>
        <v>1214624.7</v>
      </c>
      <c r="CY298" s="15">
        <f ca="1">_xll.DBRW($B$3,$Q$37,$Q$38,$Q$40,$Q$41,$Q$42,$P298,CY$2,CY$4,CY$3)</f>
        <v>4428532</v>
      </c>
      <c r="CZ298" s="15">
        <f t="shared" ca="1" si="390"/>
        <v>1.1473263717941851</v>
      </c>
      <c r="DA298" s="15">
        <f t="shared" ca="1" si="391"/>
        <v>5.5148771230265348E-2</v>
      </c>
      <c r="DB298" s="15">
        <f t="shared" ca="1" si="392"/>
        <v>3.2195002489486564</v>
      </c>
      <c r="DC298" s="15">
        <f t="shared" ca="1" si="393"/>
        <v>-1159208.726203254</v>
      </c>
      <c r="DD298" s="15">
        <f t="shared" ca="1" si="394"/>
        <v>-457072.55672974064</v>
      </c>
      <c r="DE298" s="15">
        <f t="shared" ca="1" si="395"/>
        <v>1359222.444796623</v>
      </c>
      <c r="DF298" s="15">
        <f t="shared" ca="1" si="396"/>
        <v>290697.07719095761</v>
      </c>
      <c r="DG298" s="15">
        <f t="shared" ca="1" si="397"/>
        <v>0</v>
      </c>
      <c r="DH298" s="15">
        <f t="shared" ca="1" si="398"/>
        <v>33638.239054585923</v>
      </c>
      <c r="DI298" s="15">
        <f t="shared" ca="1" si="399"/>
        <v>-967632.91905458609</v>
      </c>
      <c r="DJ298" s="15">
        <f t="shared" ca="1" si="400"/>
        <v>-933994.68000000017</v>
      </c>
      <c r="DK298" s="16">
        <f ca="1">_xll.DBRW($B$3,$Q$37,$Q$38,$Q$40,$Q$41,$Q$42,$P298,DK$2,DK$4,DK$3)</f>
        <v>0.14207314549334335</v>
      </c>
      <c r="DL298" s="16">
        <f ca="1">_xll.DBRW($B$3,$Q$37,$Q$38,$Q$40,$Q$41,$Q$42,$P298,DL$2,DL$4,DL$3)</f>
        <v>0.15578227348076193</v>
      </c>
      <c r="DM298" s="17">
        <f t="shared" ca="1" si="401"/>
        <v>1.3709127987418579</v>
      </c>
      <c r="DN298" s="14">
        <f t="shared" ca="1" si="402"/>
        <v>226392.67132895067</v>
      </c>
      <c r="DO298" s="15">
        <f ca="1">_xll.DBRW($B$3,$Q$37,$Q$38,$Q$40,$Q$41,$Q$42,$P298,DO$2,DO$4,DO$3)</f>
        <v>1.1271411551120394</v>
      </c>
      <c r="DP298" s="15">
        <f ca="1">_xll.DBRW($B$3,$Q$37,$Q$38,$Q$40,$Q$41,$Q$42,$P298,DP$2,DP$4,DP$3)</f>
        <v>0.67867717182387721</v>
      </c>
      <c r="DQ298" s="15">
        <f ca="1">_xll.DBRW($B$3,$Q$37,$Q$38,$Q$40,$Q$41,$Q$42,$P298,DQ$2,DQ$4,DQ$3)</f>
        <v>5.3843037594573309</v>
      </c>
      <c r="DR298" s="15">
        <f ca="1">_xll.DBRW($B$3,$Q$37,$Q$38,$Q$40,$Q$41,$Q$42,$P298,DR$2,DR$4,DR$3)</f>
        <v>2081547</v>
      </c>
      <c r="DS298" s="15">
        <f ca="1">_xll.DBRW($B$3,$Q$37,$Q$38,$Q$40,$Q$41,$Q$42,$P298,DS$2,DS$4,DS$3)</f>
        <v>3067065</v>
      </c>
      <c r="DT298" s="15">
        <f ca="1">_xll.DBRW($B$3,$Q$37,$Q$38,$Q$40,$Q$41,$Q$42,$P298,DT$2,DT$4,DT$3)</f>
        <v>1.3596969092776294</v>
      </c>
      <c r="DU298" s="15">
        <f ca="1">_xll.DBRW($B$3,$Q$37,$Q$38,$Q$40,$Q$41,$Q$42,$P298,DU$2,DU$4,DU$3)</f>
        <v>0.24802440176564153</v>
      </c>
      <c r="DV298" s="15">
        <f ca="1">_xll.DBRW($B$3,$Q$37,$Q$38,$Q$40,$Q$41,$Q$42,$P298,DV$2,DV$4,DV$3)</f>
        <v>2.1648035105086745</v>
      </c>
      <c r="DW298" s="15">
        <f ca="1">_xll.DBRW($B$3,$Q$37,$Q$38,$Q$40,$Q$41,$Q$42,$P298,DW$2,DW$4,DW$3)</f>
        <v>1098384</v>
      </c>
      <c r="DX298" s="15">
        <f ca="1">_xll.DBRW($B$3,$Q$37,$Q$38,$Q$40,$Q$41,$Q$42,$P298,DX$2,DX$4,DX$3)</f>
        <v>4428532</v>
      </c>
      <c r="DY298" s="15">
        <f t="shared" ca="1" si="403"/>
        <v>-0.23255575416559005</v>
      </c>
      <c r="DZ298" s="15">
        <f t="shared" ca="1" si="404"/>
        <v>0.43065277005823566</v>
      </c>
      <c r="EA298" s="15">
        <f t="shared" ca="1" si="405"/>
        <v>3.2195002489486564</v>
      </c>
      <c r="EB298" s="15">
        <f t="shared" ca="1" si="406"/>
        <v>484075.73241612146</v>
      </c>
      <c r="EC298" s="15">
        <f t="shared" ca="1" si="407"/>
        <v>-4073778.0430021966</v>
      </c>
      <c r="ED298" s="15">
        <f t="shared" ca="1" si="408"/>
        <v>1402889.4164765636</v>
      </c>
      <c r="EE298" s="15">
        <f t="shared" ca="1" si="409"/>
        <v>2413205.5654384624</v>
      </c>
      <c r="EF298" s="15">
        <f t="shared" ca="1" si="410"/>
        <v>0</v>
      </c>
      <c r="EG298" s="15">
        <f t="shared" ca="1" si="411"/>
        <v>226392.67132895067</v>
      </c>
      <c r="EH298" s="15">
        <f t="shared" ca="1" si="412"/>
        <v>-1079120.6313289509</v>
      </c>
      <c r="EI298" s="15">
        <f t="shared" ca="1" si="413"/>
        <v>-852727.9600000002</v>
      </c>
      <c r="EJ298" s="16">
        <f ca="1">_xll.DBRW($B$3,$Q$37,$Q$38,$Q$40,$Q$41,$Q$42,$P298,EJ$2,EJ$4,EJ$3)</f>
        <v>0.14628644145496536</v>
      </c>
      <c r="EK298" s="16">
        <f ca="1">_xll.DBRW($B$3,$Q$37,$Q$38,$Q$40,$Q$41,$Q$42,$P298,EK$2,EK$4,EK$3)</f>
        <v>0.15058496553133499</v>
      </c>
      <c r="EL298" s="17">
        <f t="shared" ca="1" si="414"/>
        <v>0.42985240763696309</v>
      </c>
      <c r="EM298" s="14">
        <f t="shared" ca="1" si="415"/>
        <v>70985.867905984633</v>
      </c>
      <c r="EN298" s="15">
        <f ca="1">_xll.DBRW($B$3,$Q$37,$Q$38,$Q$40,$Q$41,$Q$42,$P298,EN$2,EN$4,EN$3)</f>
        <v>0.7876506366836048</v>
      </c>
      <c r="EO298" s="15">
        <f ca="1">_xll.DBRW($B$3,$Q$37,$Q$38,$Q$40,$Q$41,$Q$42,$P298,EO$2,EO$4,EO$3)</f>
        <v>1</v>
      </c>
      <c r="EP298" s="15">
        <f ca="1">_xll.DBRW($B$3,$Q$37,$Q$38,$Q$40,$Q$41,$Q$42,$P298,EP$2,EP$4,EP$3)</f>
        <v>5.3843037594573309</v>
      </c>
      <c r="EQ298" s="15">
        <f ca="1">_xll.DBRW($B$3,$Q$37,$Q$38,$Q$40,$Q$41,$Q$42,$P298,EQ$2,EQ$4,EQ$3)</f>
        <v>3067065</v>
      </c>
      <c r="ER298" s="15">
        <f ca="1">_xll.DBRW($B$3,$Q$37,$Q$38,$Q$40,$Q$41,$Q$42,$P298,ER$2,ER$4,ER$3)</f>
        <v>3067065</v>
      </c>
      <c r="ES298" s="15">
        <f ca="1">_xll.DBRW($B$3,$Q$37,$Q$38,$Q$40,$Q$41,$Q$42,$P298,ES$2,ES$4,ES$3)</f>
        <v>0.32598686201206173</v>
      </c>
      <c r="ET298" s="15">
        <f ca="1">_xll.DBRW($B$3,$Q$37,$Q$38,$Q$40,$Q$41,$Q$42,$P298,ET$2,ET$4,ET$3)</f>
        <v>1</v>
      </c>
      <c r="EU298" s="15">
        <f ca="1">_xll.DBRW($B$3,$Q$37,$Q$38,$Q$40,$Q$41,$Q$42,$P298,EU$2,EU$4,EU$3)</f>
        <v>2.1648035105086745</v>
      </c>
      <c r="EV298" s="15">
        <f ca="1">_xll.DBRW($B$3,$Q$37,$Q$38,$Q$40,$Q$41,$Q$42,$P298,EV$2,EV$4,EV$3)</f>
        <v>4428532</v>
      </c>
      <c r="EW298" s="15">
        <f ca="1">_xll.DBRW($B$3,$Q$37,$Q$38,$Q$40,$Q$41,$Q$42,$P298,EW$2,EW$4,EW$3)</f>
        <v>4428532</v>
      </c>
      <c r="EX298" s="15">
        <f t="shared" ca="1" si="416"/>
        <v>0.46166377467154307</v>
      </c>
      <c r="EY298" s="15">
        <f t="shared" ca="1" si="417"/>
        <v>0</v>
      </c>
      <c r="EZ298" s="15">
        <f t="shared" ca="1" si="418"/>
        <v>3.2195002489486564</v>
      </c>
      <c r="FA298" s="15">
        <f t="shared" ca="1" si="419"/>
        <v>-1415952.8050629762</v>
      </c>
      <c r="FB298" s="15">
        <f t="shared" ca="1" si="420"/>
        <v>0</v>
      </c>
      <c r="FC298" s="15">
        <f t="shared" ca="1" si="421"/>
        <v>1444493.2557701753</v>
      </c>
      <c r="FD298" s="15">
        <f t="shared" ca="1" si="422"/>
        <v>42445.417198785581</v>
      </c>
      <c r="FE298" s="15">
        <f t="shared" ca="1" si="423"/>
        <v>0</v>
      </c>
      <c r="FF298" s="15">
        <f t="shared" ca="1" si="424"/>
        <v>70985.867905984633</v>
      </c>
      <c r="FG298" s="15">
        <f t="shared" ca="1" si="425"/>
        <v>-1043118.3179059851</v>
      </c>
      <c r="FH298" s="15">
        <f t="shared" ca="1" si="426"/>
        <v>-972132.45000000042</v>
      </c>
      <c r="FI298" s="20"/>
      <c r="FJ298" s="85">
        <f t="shared" ca="1" si="427"/>
        <v>-6932695.1316812439</v>
      </c>
      <c r="FK298" s="21"/>
      <c r="FL298" s="22"/>
      <c r="FM298" s="104">
        <f ca="1">_xll.DBRW($B$3,$Q$37,$Q$38,$Q$40,$Q$41,$Q$42,$P298,FM$2,FM$4,FM$3)</f>
        <v>202114.69999999981</v>
      </c>
      <c r="FN298" s="105">
        <f t="shared" ca="1" si="428"/>
        <v>1.2238984036778686E-2</v>
      </c>
      <c r="FO298" s="104">
        <f ca="1">_xll.DBRW($B$3,$Q$37,$Q$38,$Q$40,$Q$41,$Q$42,$P298,FO$2,FO$4,FO$3)</f>
        <v>-7732.4299999994109</v>
      </c>
      <c r="FP298" s="105">
        <f t="shared" ca="1" si="429"/>
        <v>-8.0656194321095055E-4</v>
      </c>
      <c r="FQ298" s="86">
        <f t="shared" ca="1" si="430"/>
        <v>209847.12999999922</v>
      </c>
      <c r="FR298" s="103">
        <f t="shared" ca="1" si="431"/>
        <v>1.3045545979989637</v>
      </c>
      <c r="FS298" s="23"/>
      <c r="FU298" s="37"/>
      <c r="FV298" s="37"/>
      <c r="FW298" s="37"/>
      <c r="FX298" s="37"/>
      <c r="FY298" s="37"/>
      <c r="FZ298" s="37"/>
      <c r="GA298" s="37"/>
      <c r="GB298" s="37"/>
      <c r="GC298" s="37"/>
      <c r="GD298" s="37"/>
      <c r="GE298" s="37"/>
      <c r="GF298" s="37"/>
      <c r="GG298" s="37"/>
    </row>
    <row r="299" spans="1:189" ht="15" customHeight="1" x14ac:dyDescent="0.25">
      <c r="A299">
        <f t="shared" ca="1" si="353"/>
        <v>1</v>
      </c>
      <c r="C299" s="30"/>
      <c r="D299" s="30"/>
      <c r="E299" s="30">
        <f t="shared" ca="1" si="433"/>
        <v>0</v>
      </c>
      <c r="F299" s="30"/>
      <c r="G299" s="30"/>
      <c r="H299" s="30"/>
      <c r="I299" s="30">
        <f t="shared" ca="1" si="432"/>
        <v>0</v>
      </c>
      <c r="J299" s="30">
        <f t="shared" ca="1" si="354"/>
        <v>0</v>
      </c>
      <c r="K299" s="4"/>
      <c r="L299" s="9"/>
      <c r="M299" s="10"/>
      <c r="N299" s="9"/>
      <c r="O299" s="11"/>
      <c r="P299" s="130" t="s">
        <v>202</v>
      </c>
      <c r="Q299" s="130"/>
      <c r="R299" s="12"/>
      <c r="S299" s="13"/>
      <c r="T299" s="84">
        <f ca="1">_xll.DBRW($B$3,$Q$37,$Q$38,$Q$40,$Q$41,$Q$42,$P299,T$2,T$4,T$3)</f>
        <v>14609089.239999998</v>
      </c>
      <c r="U299" s="84">
        <f ca="1">_xll.DBRW($B$3,$Q$37,$Q$38,$Q$40,$Q$41,$Q$42,$P299,U$2,U$4,U$3)</f>
        <v>7680596.6799999997</v>
      </c>
      <c r="V299" s="85">
        <f t="shared" ca="1" si="355"/>
        <v>6928492.5599999987</v>
      </c>
      <c r="W299" s="106">
        <f t="shared" ca="1" si="356"/>
        <v>0.90207738391491721</v>
      </c>
      <c r="X299" s="15">
        <f ca="1">_xll.DBRW($B$3,$Q$37,$Q$38,$Q$40,$Q$41,$Q$42,$P299,X$2,X$4,X$3)</f>
        <v>-7196566.54</v>
      </c>
      <c r="Y299" s="15">
        <f ca="1">_xll.DBRW($B$3,$Q$37,$Q$38,$Q$40,$Q$41,$Q$42,$P299,Y$2,Y$4,Y$3)</f>
        <v>-1703811.37</v>
      </c>
      <c r="Z299" s="15">
        <f ca="1">_xll.DBRW($B$3,$Q$37,$Q$38,$Q$40,$Q$41,$Q$42,$P299,Z$2,Z$4,Z$3)</f>
        <v>-1266740.6200000001</v>
      </c>
      <c r="AA299" s="15">
        <f ca="1">_xll.DBRW($B$3,$Q$37,$Q$38,$Q$40,$Q$41,$Q$42,$P299,AA$2,AA$4,AA$3)</f>
        <v>-1503364.4500000002</v>
      </c>
      <c r="AB299" s="15">
        <f ca="1">_xll.DBRW($B$3,$Q$37,$Q$38,$Q$40,$Q$41,$Q$42,$P299,AB$2,AB$4,AB$3)</f>
        <v>-2558685.9500000002</v>
      </c>
      <c r="AC299" s="15">
        <f ca="1">_xll.DBRW($B$3,$Q$37,$Q$38,$Q$40,$Q$41,$Q$42,$P299,AC$2,AC$4,AC$3)</f>
        <v>-3694246.02</v>
      </c>
      <c r="AD299" s="15">
        <f ca="1">_xll.DBRW($B$3,$Q$37,$Q$38,$Q$40,$Q$41,$Q$42,$P299,AD$2,AD$4,AD$3)</f>
        <v>-874171.63000000012</v>
      </c>
      <c r="AE299" s="15">
        <f ca="1">_xll.DBRW($B$3,$Q$37,$Q$38,$Q$40,$Q$41,$Q$42,$P299,AE$2,AE$4,AE$3)</f>
        <v>-837261.29000000015</v>
      </c>
      <c r="AF299" s="15">
        <f ca="1">_xll.DBRW($B$3,$Q$37,$Q$38,$Q$40,$Q$41,$Q$42,$P299,AF$2,AF$4,AF$3)</f>
        <v>-877649.17000000016</v>
      </c>
      <c r="AG299" s="15">
        <f ca="1">_xll.DBRW($B$3,$Q$37,$Q$38,$Q$40,$Q$41,$Q$42,$P299,AG$2,AG$4,AG$3)</f>
        <v>-1485927.1600000001</v>
      </c>
      <c r="AH299" s="15">
        <f t="shared" ca="1" si="357"/>
        <v>-3502320.52</v>
      </c>
      <c r="AI299" s="15">
        <f t="shared" ca="1" si="358"/>
        <v>-829639.74</v>
      </c>
      <c r="AJ299" s="15">
        <f t="shared" ca="1" si="359"/>
        <v>-429479.32999999996</v>
      </c>
      <c r="AK299" s="15">
        <f t="shared" ca="1" si="360"/>
        <v>-625715.28</v>
      </c>
      <c r="AL299" s="15">
        <f t="shared" ca="1" si="361"/>
        <v>-1072758.79</v>
      </c>
      <c r="AM299" s="20"/>
      <c r="AN299" s="16">
        <f ca="1">_xll.DBRW($B$3,$Q$37,$Q$38,$Q$40,$Q$41,$Q$42,$P299,AN$2,AN$4,AN$3)</f>
        <v>0.49260884246607567</v>
      </c>
      <c r="AO299" s="16">
        <f ca="1">_xll.DBRW($B$3,$Q$37,$Q$38,$Q$40,$Q$41,$Q$42,$P299,AO$2,AO$4,AO$3)</f>
        <v>0.48098424821859026</v>
      </c>
      <c r="AP299" s="17">
        <f t="shared" ca="1" si="362"/>
        <v>-1.1624594247485409</v>
      </c>
      <c r="AQ299" s="14">
        <f t="shared" ca="1" si="363"/>
        <v>-169824.73474030523</v>
      </c>
      <c r="AR299" s="18">
        <f ca="1">_xll.DBRW($B$3,$Q$37,$Q$38,$Q$40,$Q$41,$Q$42,$P299,AR$2,AR$4,AR$3)</f>
        <v>56041.479110695793</v>
      </c>
      <c r="AS299" s="19">
        <f ca="1">_xll.DBRW($B$3,$Q$37,$Q$38,$Q$40,$Q$41,$Q$42,$P299,AS$2,AS$4,AS$3)</f>
        <v>9.7535392325225821E-5</v>
      </c>
      <c r="AT299" s="18">
        <f ca="1">_xll.DBRW($B$3,$Q$37,$Q$38,$Q$40,$Q$41,$Q$42,$P299,AT$2,AT$4,AT$3)</f>
        <v>11.09608106948281</v>
      </c>
      <c r="AU299" s="15">
        <f ca="1">_xll.DBRW($B$3,$Q$37,$Q$38,$Q$40,$Q$41,$Q$42,$P299,AU$2,AU$4,AU$3)</f>
        <v>128.41499999999999</v>
      </c>
      <c r="AV299" s="15">
        <f ca="1">_xll.DBRW($B$3,$Q$37,$Q$38,$Q$40,$Q$41,$Q$42,$P299,AV$2,AV$4,AV$3)</f>
        <v>1316599</v>
      </c>
      <c r="AW299" s="18">
        <f ca="1">_xll.DBRW($B$3,$Q$37,$Q$38,$Q$40,$Q$41,$Q$42,$P299,AW$2,AW$4,AW$3)</f>
        <v>29234.853492543614</v>
      </c>
      <c r="AX299" s="19">
        <f ca="1">_xll.DBRW($B$3,$Q$37,$Q$38,$Q$40,$Q$41,$Q$42,$P299,AX$2,AX$4,AX$3)</f>
        <v>5.4432825873397065E-5</v>
      </c>
      <c r="AY299" s="18">
        <f ca="1">_xll.DBRW($B$3,$Q$37,$Q$38,$Q$40,$Q$41,$Q$42,$P299,AY$2,AY$4,AY$3)</f>
        <v>3.308498553721233</v>
      </c>
      <c r="AZ299" s="15">
        <f ca="1">_xll.DBRW($B$3,$Q$37,$Q$38,$Q$40,$Q$41,$Q$42,$P299,AZ$2,AZ$4,AZ$3)</f>
        <v>126.36444444444444</v>
      </c>
      <c r="BA299" s="15">
        <f ca="1">_xll.DBRW($B$3,$Q$37,$Q$38,$Q$40,$Q$41,$Q$42,$P299,BA$2,BA$4,BA$3)</f>
        <v>2321475</v>
      </c>
      <c r="BB299" s="18">
        <f t="shared" ca="1" si="364"/>
        <v>26806.625618152179</v>
      </c>
      <c r="BC299" s="18">
        <f t="shared" ca="1" si="365"/>
        <v>4.3102566451828757E-5</v>
      </c>
      <c r="BD299" s="18">
        <f t="shared" ca="1" si="366"/>
        <v>7.7875825157615779</v>
      </c>
      <c r="BE299" s="15">
        <f t="shared" ca="1" si="367"/>
        <v>-3442372.8287550118</v>
      </c>
      <c r="BF299" s="15">
        <f t="shared" ca="1" si="368"/>
        <v>-5698592.3941706773</v>
      </c>
      <c r="BG299" s="15">
        <f t="shared" ca="1" si="369"/>
        <v>5050779.2264202526</v>
      </c>
      <c r="BH299" s="15">
        <f t="shared" ca="1" si="370"/>
        <v>3920361.2617651317</v>
      </c>
      <c r="BI299" s="15">
        <f t="shared" ca="1" si="371"/>
        <v>0</v>
      </c>
      <c r="BJ299" s="15">
        <f t="shared" ca="1" si="372"/>
        <v>-169824.73474030476</v>
      </c>
      <c r="BK299" s="15">
        <f t="shared" ca="1" si="373"/>
        <v>-3332495.7852596948</v>
      </c>
      <c r="BL299" s="15">
        <f t="shared" ca="1" si="374"/>
        <v>-3502320.5199999996</v>
      </c>
      <c r="BM299" s="16">
        <f ca="1">_xll.DBRW($B$3,$Q$37,$Q$38,$Q$40,$Q$41,$Q$42,$P299,BM$2,BM$4,BM$3)</f>
        <v>0.11662680280814003</v>
      </c>
      <c r="BN299" s="16">
        <f ca="1">_xll.DBRW($B$3,$Q$37,$Q$38,$Q$40,$Q$41,$Q$42,$P299,BN$2,BN$4,BN$3)</f>
        <v>0.11381558834827403</v>
      </c>
      <c r="BO299" s="17">
        <f t="shared" ca="1" si="375"/>
        <v>-0.28112144598659988</v>
      </c>
      <c r="BP299" s="14">
        <f t="shared" ca="1" si="376"/>
        <v>-41069.282916960889</v>
      </c>
      <c r="BQ299" s="15">
        <f ca="1">_xll.DBRW($B$3,$Q$37,$Q$38,$Q$40,$Q$41,$Q$42,$P299,BQ$2,BQ$4,BQ$3)</f>
        <v>1.2941004588337073</v>
      </c>
      <c r="BR299" s="15">
        <f ca="1">_xll.DBRW($B$3,$Q$37,$Q$38,$Q$40,$Q$41,$Q$42,$P299,BR$2,BR$4,BR$3)</f>
        <v>1</v>
      </c>
      <c r="BS299" s="15">
        <f ca="1">_xll.DBRW($B$3,$Q$37,$Q$38,$Q$40,$Q$41,$Q$42,$P299,BS$2,BS$4,BS$3)</f>
        <v>11.09608106948281</v>
      </c>
      <c r="BT299" s="15">
        <f ca="1">_xll.DBRW($B$3,$Q$37,$Q$38,$Q$40,$Q$41,$Q$42,$P299,BT$2,BT$4,BT$3)</f>
        <v>1316599</v>
      </c>
      <c r="BU299" s="15">
        <f ca="1">_xll.DBRW($B$3,$Q$37,$Q$38,$Q$40,$Q$41,$Q$42,$P299,BU$2,BU$4,BU$3)</f>
        <v>1316599</v>
      </c>
      <c r="BV299" s="15">
        <f ca="1">_xll.DBRW($B$3,$Q$37,$Q$38,$Q$40,$Q$41,$Q$42,$P299,BV$2,BV$4,BV$3)</f>
        <v>0.37655870944119585</v>
      </c>
      <c r="BW299" s="15">
        <f ca="1">_xll.DBRW($B$3,$Q$37,$Q$38,$Q$40,$Q$41,$Q$42,$P299,BW$2,BW$4,BW$3)</f>
        <v>1</v>
      </c>
      <c r="BX299" s="15">
        <f ca="1">_xll.DBRW($B$3,$Q$37,$Q$38,$Q$40,$Q$41,$Q$42,$P299,BX$2,BX$4,BX$3)</f>
        <v>3.308498553721233</v>
      </c>
      <c r="BY299" s="15">
        <f ca="1">_xll.DBRW($B$3,$Q$37,$Q$38,$Q$40,$Q$41,$Q$42,$P299,BY$2,BY$4,BY$3)</f>
        <v>2321475</v>
      </c>
      <c r="BZ299" s="15">
        <f ca="1">_xll.DBRW($B$3,$Q$37,$Q$38,$Q$40,$Q$41,$Q$42,$P299,BZ$2,BZ$4,BZ$3)</f>
        <v>2321475</v>
      </c>
      <c r="CA299" s="15">
        <f t="shared" ca="1" si="377"/>
        <v>0.91754174939251143</v>
      </c>
      <c r="CB299" s="15">
        <f t="shared" ca="1" si="378"/>
        <v>0</v>
      </c>
      <c r="CC299" s="15">
        <f t="shared" ca="1" si="379"/>
        <v>7.7875825157615779</v>
      </c>
      <c r="CD299" s="15">
        <f t="shared" ca="1" si="380"/>
        <v>-1208034.5497084311</v>
      </c>
      <c r="CE299" s="15">
        <f t="shared" ca="1" si="381"/>
        <v>0</v>
      </c>
      <c r="CF299" s="15">
        <f t="shared" ca="1" si="382"/>
        <v>1195788.9954192839</v>
      </c>
      <c r="CG299" s="15">
        <f t="shared" ca="1" si="383"/>
        <v>-28823.728627813631</v>
      </c>
      <c r="CH299" s="15">
        <f t="shared" ca="1" si="384"/>
        <v>0</v>
      </c>
      <c r="CI299" s="15">
        <f t="shared" ca="1" si="385"/>
        <v>-41069.282916960889</v>
      </c>
      <c r="CJ299" s="15">
        <f t="shared" ca="1" si="386"/>
        <v>-788570.4570830391</v>
      </c>
      <c r="CK299" s="15">
        <f t="shared" ca="1" si="387"/>
        <v>-829639.74</v>
      </c>
      <c r="CL299" s="16">
        <f ca="1">_xll.DBRW($B$3,$Q$37,$Q$38,$Q$40,$Q$41,$Q$42,$P299,CL$2,CL$4,CL$3)</f>
        <v>8.6709075370122138E-2</v>
      </c>
      <c r="CM299" s="16">
        <f ca="1">_xll.DBRW($B$3,$Q$37,$Q$38,$Q$40,$Q$41,$Q$42,$P299,CM$2,CM$4,CM$3)</f>
        <v>0.10900992785888611</v>
      </c>
      <c r="CN299" s="17">
        <f t="shared" ca="1" si="388"/>
        <v>2.2300852488763971</v>
      </c>
      <c r="CO299" s="14">
        <f t="shared" ca="1" si="389"/>
        <v>325795.14413642907</v>
      </c>
      <c r="CP299" s="15">
        <f ca="1">_xll.DBRW($B$3,$Q$37,$Q$38,$Q$40,$Q$41,$Q$42,$P299,CP$2,CP$4,CP$3)</f>
        <v>2.1765227954543112</v>
      </c>
      <c r="CQ299" s="15">
        <f ca="1">_xll.DBRW($B$3,$Q$37,$Q$38,$Q$40,$Q$41,$Q$42,$P299,CQ$2,CQ$4,CQ$3)</f>
        <v>0.44204955343274605</v>
      </c>
      <c r="CR299" s="15">
        <f ca="1">_xll.DBRW($B$3,$Q$37,$Q$38,$Q$40,$Q$41,$Q$42,$P299,CR$2,CR$4,CR$3)</f>
        <v>11.09608106948281</v>
      </c>
      <c r="CS299" s="15">
        <f ca="1">_xll.DBRW($B$3,$Q$37,$Q$38,$Q$40,$Q$41,$Q$42,$P299,CS$2,CS$4,CS$3)</f>
        <v>582002</v>
      </c>
      <c r="CT299" s="15">
        <f ca="1">_xll.DBRW($B$3,$Q$37,$Q$38,$Q$40,$Q$41,$Q$42,$P299,CT$2,CT$4,CT$3)</f>
        <v>1316599</v>
      </c>
      <c r="CU299" s="15">
        <f ca="1">_xll.DBRW($B$3,$Q$37,$Q$38,$Q$40,$Q$41,$Q$42,$P299,CU$2,CU$4,CU$3)</f>
        <v>0.91238924523079423</v>
      </c>
      <c r="CV299" s="15">
        <f ca="1">_xll.DBRW($B$3,$Q$37,$Q$38,$Q$40,$Q$41,$Q$42,$P299,CV$2,CV$4,CV$3)</f>
        <v>0.39529092495073176</v>
      </c>
      <c r="CW299" s="15">
        <f ca="1">_xll.DBRW($B$3,$Q$37,$Q$38,$Q$40,$Q$41,$Q$42,$P299,CW$2,CW$4,CW$3)</f>
        <v>3.308498553721233</v>
      </c>
      <c r="CX299" s="15">
        <f ca="1">_xll.DBRW($B$3,$Q$37,$Q$38,$Q$40,$Q$41,$Q$42,$P299,CX$2,CX$4,CX$3)</f>
        <v>917658</v>
      </c>
      <c r="CY299" s="15">
        <f ca="1">_xll.DBRW($B$3,$Q$37,$Q$38,$Q$40,$Q$41,$Q$42,$P299,CY$2,CY$4,CY$3)</f>
        <v>2321475</v>
      </c>
      <c r="CZ299" s="15">
        <f t="shared" ca="1" si="390"/>
        <v>1.2641335502235169</v>
      </c>
      <c r="DA299" s="15">
        <f t="shared" ca="1" si="391"/>
        <v>4.6758628482014286E-2</v>
      </c>
      <c r="DB299" s="15">
        <f t="shared" ca="1" si="392"/>
        <v>7.7875825157615779</v>
      </c>
      <c r="DC299" s="15">
        <f t="shared" ca="1" si="393"/>
        <v>-735728.25449718733</v>
      </c>
      <c r="DD299" s="15">
        <f t="shared" ca="1" si="394"/>
        <v>-149841.67430871041</v>
      </c>
      <c r="DE299" s="15">
        <f t="shared" ca="1" si="395"/>
        <v>889038.84556575119</v>
      </c>
      <c r="DF299" s="15">
        <f t="shared" ca="1" si="396"/>
        <v>322326.22737657558</v>
      </c>
      <c r="DG299" s="15">
        <f t="shared" ca="1" si="397"/>
        <v>0</v>
      </c>
      <c r="DH299" s="15">
        <f t="shared" ca="1" si="398"/>
        <v>325795.14413642907</v>
      </c>
      <c r="DI299" s="15">
        <f t="shared" ca="1" si="399"/>
        <v>-755274.47413642902</v>
      </c>
      <c r="DJ299" s="15">
        <f t="shared" ca="1" si="400"/>
        <v>-429479.32999999996</v>
      </c>
      <c r="DK299" s="16">
        <f ca="1">_xll.DBRW($B$3,$Q$37,$Q$38,$Q$40,$Q$41,$Q$42,$P299,DK$2,DK$4,DK$3)</f>
        <v>0.10290610354297489</v>
      </c>
      <c r="DL299" s="16">
        <f ca="1">_xll.DBRW($B$3,$Q$37,$Q$38,$Q$40,$Q$41,$Q$42,$P299,DL$2,DL$4,DL$3)</f>
        <v>0.11426835785888449</v>
      </c>
      <c r="DM299" s="17">
        <f t="shared" ca="1" si="401"/>
        <v>1.1362254315909606</v>
      </c>
      <c r="DN299" s="14">
        <f t="shared" ca="1" si="402"/>
        <v>165992.18726869859</v>
      </c>
      <c r="DO299" s="15">
        <f ca="1">_xll.DBRW($B$3,$Q$37,$Q$38,$Q$40,$Q$41,$Q$42,$P299,DO$2,DO$4,DO$3)</f>
        <v>1.434958541374153</v>
      </c>
      <c r="DP299" s="15">
        <f ca="1">_xll.DBRW($B$3,$Q$37,$Q$38,$Q$40,$Q$41,$Q$42,$P299,DP$2,DP$4,DP$3)</f>
        <v>0.79574038868326646</v>
      </c>
      <c r="DQ299" s="15">
        <f ca="1">_xll.DBRW($B$3,$Q$37,$Q$38,$Q$40,$Q$41,$Q$42,$P299,DQ$2,DQ$4,DQ$3)</f>
        <v>11.09608106948281</v>
      </c>
      <c r="DR299" s="15">
        <f ca="1">_xll.DBRW($B$3,$Q$37,$Q$38,$Q$40,$Q$41,$Q$42,$P299,DR$2,DR$4,DR$3)</f>
        <v>1047671</v>
      </c>
      <c r="DS299" s="15">
        <f ca="1">_xll.DBRW($B$3,$Q$37,$Q$38,$Q$40,$Q$41,$Q$42,$P299,DS$2,DS$4,DS$3)</f>
        <v>1316599</v>
      </c>
      <c r="DT299" s="15">
        <f ca="1">_xll.DBRW($B$3,$Q$37,$Q$38,$Q$40,$Q$41,$Q$42,$P299,DT$2,DT$4,DT$3)</f>
        <v>0</v>
      </c>
      <c r="DU299" s="15">
        <f ca="1">_xll.DBRW($B$3,$Q$37,$Q$38,$Q$40,$Q$41,$Q$42,$P299,DU$2,DU$4,DU$3)</f>
        <v>0</v>
      </c>
      <c r="DV299" s="15">
        <f ca="1">_xll.DBRW($B$3,$Q$37,$Q$38,$Q$40,$Q$41,$Q$42,$P299,DV$2,DV$4,DV$3)</f>
        <v>3.308498553721233</v>
      </c>
      <c r="DW299" s="15">
        <f ca="1">_xll.DBRW($B$3,$Q$37,$Q$38,$Q$40,$Q$41,$Q$42,$P299,DW$2,DW$4,DW$3)</f>
        <v>0</v>
      </c>
      <c r="DX299" s="15">
        <f ca="1">_xll.DBRW($B$3,$Q$37,$Q$38,$Q$40,$Q$41,$Q$42,$P299,DX$2,DX$4,DX$3)</f>
        <v>2321475</v>
      </c>
      <c r="DY299" s="15">
        <f t="shared" ca="1" si="403"/>
        <v>1.434958541374153</v>
      </c>
      <c r="DZ299" s="15">
        <f t="shared" ca="1" si="404"/>
        <v>0.79574038868326646</v>
      </c>
      <c r="EA299" s="15">
        <f t="shared" ca="1" si="405"/>
        <v>7.7875825157615779</v>
      </c>
      <c r="EB299" s="15">
        <f t="shared" ca="1" si="406"/>
        <v>0</v>
      </c>
      <c r="EC299" s="15">
        <f t="shared" ca="1" si="407"/>
        <v>0</v>
      </c>
      <c r="ED299" s="15">
        <f t="shared" ca="1" si="408"/>
        <v>1055108.9733686682</v>
      </c>
      <c r="EE299" s="15">
        <f t="shared" ca="1" si="409"/>
        <v>0</v>
      </c>
      <c r="EF299" s="15">
        <f t="shared" ca="1" si="410"/>
        <v>-889116.78609996964</v>
      </c>
      <c r="EG299" s="15">
        <f t="shared" ca="1" si="411"/>
        <v>165992.18726869859</v>
      </c>
      <c r="EH299" s="15">
        <f t="shared" ca="1" si="412"/>
        <v>-791707.46726869862</v>
      </c>
      <c r="EI299" s="15">
        <f t="shared" ca="1" si="413"/>
        <v>-625715.28</v>
      </c>
      <c r="EJ299" s="16">
        <f ca="1">_xll.DBRW($B$3,$Q$37,$Q$38,$Q$40,$Q$41,$Q$42,$P299,EJ$2,EJ$4,EJ$3)</f>
        <v>0.17514342666853341</v>
      </c>
      <c r="EK299" s="16">
        <f ca="1">_xll.DBRW($B$3,$Q$37,$Q$38,$Q$40,$Q$41,$Q$42,$P299,EK$2,EK$4,EK$3)</f>
        <v>0.1934650681332222</v>
      </c>
      <c r="EL299" s="17">
        <f t="shared" ca="1" si="414"/>
        <v>1.8321641464688787</v>
      </c>
      <c r="EM299" s="14">
        <f t="shared" ca="1" si="415"/>
        <v>267662.49518092279</v>
      </c>
      <c r="EN299" s="15">
        <f ca="1">_xll.DBRW($B$3,$Q$37,$Q$38,$Q$40,$Q$41,$Q$42,$P299,EN$2,EN$4,EN$3)</f>
        <v>1.9434056611010644</v>
      </c>
      <c r="EO299" s="15">
        <f ca="1">_xll.DBRW($B$3,$Q$37,$Q$38,$Q$40,$Q$41,$Q$42,$P299,EO$2,EO$4,EO$3)</f>
        <v>1</v>
      </c>
      <c r="EP299" s="15">
        <f ca="1">_xll.DBRW($B$3,$Q$37,$Q$38,$Q$40,$Q$41,$Q$42,$P299,EP$2,EP$4,EP$3)</f>
        <v>11.09608106948281</v>
      </c>
      <c r="EQ299" s="15">
        <f ca="1">_xll.DBRW($B$3,$Q$37,$Q$38,$Q$40,$Q$41,$Q$42,$P299,EQ$2,EQ$4,EQ$3)</f>
        <v>1316599</v>
      </c>
      <c r="ER299" s="15">
        <f ca="1">_xll.DBRW($B$3,$Q$37,$Q$38,$Q$40,$Q$41,$Q$42,$P299,ER$2,ER$4,ER$3)</f>
        <v>1316599</v>
      </c>
      <c r="ES299" s="15">
        <f ca="1">_xll.DBRW($B$3,$Q$37,$Q$38,$Q$40,$Q$41,$Q$42,$P299,ES$2,ES$4,ES$3)</f>
        <v>0.64007889811434548</v>
      </c>
      <c r="ET299" s="15">
        <f ca="1">_xll.DBRW($B$3,$Q$37,$Q$38,$Q$40,$Q$41,$Q$42,$P299,ET$2,ET$4,ET$3)</f>
        <v>1</v>
      </c>
      <c r="EU299" s="15">
        <f ca="1">_xll.DBRW($B$3,$Q$37,$Q$38,$Q$40,$Q$41,$Q$42,$P299,EU$2,EU$4,EU$3)</f>
        <v>3.308498553721233</v>
      </c>
      <c r="EV299" s="15">
        <f ca="1">_xll.DBRW($B$3,$Q$37,$Q$38,$Q$40,$Q$41,$Q$42,$P299,EV$2,EV$4,EV$3)</f>
        <v>2321475</v>
      </c>
      <c r="EW299" s="15">
        <f ca="1">_xll.DBRW($B$3,$Q$37,$Q$38,$Q$40,$Q$41,$Q$42,$P299,EW$2,EW$4,EW$3)</f>
        <v>2321475</v>
      </c>
      <c r="EX299" s="15">
        <f t="shared" ca="1" si="416"/>
        <v>1.3033267629867189</v>
      </c>
      <c r="EY299" s="15">
        <f t="shared" ca="1" si="417"/>
        <v>0</v>
      </c>
      <c r="EZ299" s="15">
        <f t="shared" ca="1" si="418"/>
        <v>7.7875825157615779</v>
      </c>
      <c r="FA299" s="15">
        <f t="shared" ca="1" si="419"/>
        <v>-1715958.7128215511</v>
      </c>
      <c r="FB299" s="15">
        <f t="shared" ca="1" si="420"/>
        <v>0</v>
      </c>
      <c r="FC299" s="15">
        <f t="shared" ca="1" si="421"/>
        <v>1795767.1580416416</v>
      </c>
      <c r="FD299" s="15">
        <f t="shared" ca="1" si="422"/>
        <v>187854.04996083234</v>
      </c>
      <c r="FE299" s="15">
        <f t="shared" ca="1" si="423"/>
        <v>0</v>
      </c>
      <c r="FF299" s="15">
        <f t="shared" ca="1" si="424"/>
        <v>267662.49518092279</v>
      </c>
      <c r="FG299" s="15">
        <f t="shared" ca="1" si="425"/>
        <v>-1340421.2851809228</v>
      </c>
      <c r="FH299" s="15">
        <f t="shared" ca="1" si="426"/>
        <v>-1072758.79</v>
      </c>
      <c r="FI299" s="20"/>
      <c r="FJ299" s="85">
        <f t="shared" ca="1" si="427"/>
        <v>-7008469.4689287841</v>
      </c>
      <c r="FK299" s="21"/>
      <c r="FL299" s="22"/>
      <c r="FM299" s="104">
        <f ca="1">_xll.DBRW($B$3,$Q$37,$Q$38,$Q$40,$Q$41,$Q$42,$P299,FM$2,FM$4,FM$3)</f>
        <v>379920.30999999982</v>
      </c>
      <c r="FN299" s="105">
        <f t="shared" ca="1" si="428"/>
        <v>2.6005749144154031E-2</v>
      </c>
      <c r="FO299" s="104">
        <f ca="1">_xll.DBRW($B$3,$Q$37,$Q$38,$Q$40,$Q$41,$Q$42,$P299,FO$2,FO$4,FO$3)</f>
        <v>-88658.590000000695</v>
      </c>
      <c r="FP299" s="105">
        <f t="shared" ca="1" si="429"/>
        <v>-1.1543190417857053E-2</v>
      </c>
      <c r="FQ299" s="86">
        <f t="shared" ca="1" si="430"/>
        <v>468578.90000000049</v>
      </c>
      <c r="FR299" s="103">
        <f t="shared" ca="1" si="431"/>
        <v>3.7548939562011081</v>
      </c>
      <c r="FS299" s="23"/>
      <c r="FU299" s="37"/>
      <c r="FV299" s="37"/>
      <c r="FW299" s="37"/>
      <c r="FX299" s="37"/>
      <c r="FY299" s="37"/>
      <c r="FZ299" s="37"/>
      <c r="GA299" s="37"/>
      <c r="GB299" s="37"/>
      <c r="GC299" s="37"/>
      <c r="GD299" s="37"/>
      <c r="GE299" s="37"/>
      <c r="GF299" s="37"/>
      <c r="GG299" s="37"/>
    </row>
    <row r="300" spans="1:189" ht="15" customHeight="1" x14ac:dyDescent="0.25">
      <c r="A300">
        <f t="shared" ca="1" si="353"/>
        <v>1</v>
      </c>
      <c r="C300" s="30"/>
      <c r="D300" s="30"/>
      <c r="E300" s="30">
        <f t="shared" ca="1" si="433"/>
        <v>0</v>
      </c>
      <c r="F300" s="30"/>
      <c r="G300" s="30"/>
      <c r="H300" s="30"/>
      <c r="I300" s="30" t="str">
        <f t="shared" ca="1" si="432"/>
        <v>VERIF. ELIGIBILITE PMM</v>
      </c>
      <c r="J300" s="30">
        <f t="shared" ca="1" si="354"/>
        <v>0</v>
      </c>
      <c r="K300" s="4"/>
      <c r="L300" s="9"/>
      <c r="M300" s="10"/>
      <c r="N300" s="9"/>
      <c r="O300" s="11"/>
      <c r="P300" s="130" t="s">
        <v>217</v>
      </c>
      <c r="Q300" s="130"/>
      <c r="R300" s="12"/>
      <c r="S300" s="13"/>
      <c r="T300" s="84">
        <f ca="1">_xll.DBRW($B$3,$Q$37,$Q$38,$Q$40,$Q$41,$Q$42,$P300,T$2,T$4,T$3)</f>
        <v>6952929.0800000001</v>
      </c>
      <c r="U300" s="84">
        <f ca="1">_xll.DBRW($B$3,$Q$37,$Q$38,$Q$40,$Q$41,$Q$42,$P300,U$2,U$4,U$3)</f>
        <v>0</v>
      </c>
      <c r="V300" s="85">
        <f t="shared" ca="1" si="355"/>
        <v>6952929.0800000001</v>
      </c>
      <c r="W300" s="106">
        <f t="shared" ca="1" si="356"/>
        <v>0</v>
      </c>
      <c r="X300" s="15">
        <f ca="1">_xll.DBRW($B$3,$Q$37,$Q$38,$Q$40,$Q$41,$Q$42,$P300,X$2,X$4,X$3)</f>
        <v>-2794956.68</v>
      </c>
      <c r="Y300" s="15">
        <f ca="1">_xll.DBRW($B$3,$Q$37,$Q$38,$Q$40,$Q$41,$Q$42,$P300,Y$2,Y$4,Y$3)</f>
        <v>-913145.5</v>
      </c>
      <c r="Z300" s="15">
        <f ca="1">_xll.DBRW($B$3,$Q$37,$Q$38,$Q$40,$Q$41,$Q$42,$P300,Z$2,Z$4,Z$3)</f>
        <v>-742745.62</v>
      </c>
      <c r="AA300" s="15">
        <f ca="1">_xll.DBRW($B$3,$Q$37,$Q$38,$Q$40,$Q$41,$Q$42,$P300,AA$2,AA$4,AA$3)</f>
        <v>-1266589.31</v>
      </c>
      <c r="AB300" s="15">
        <f ca="1">_xll.DBRW($B$3,$Q$37,$Q$38,$Q$40,$Q$41,$Q$42,$P300,AB$2,AB$4,AB$3)</f>
        <v>-1015890.32</v>
      </c>
      <c r="AC300" s="15">
        <f ca="1">_xll.DBRW($B$3,$Q$37,$Q$38,$Q$40,$Q$41,$Q$42,$P300,AC$2,AC$4,AC$3)</f>
        <v>0</v>
      </c>
      <c r="AD300" s="15">
        <f ca="1">_xll.DBRW($B$3,$Q$37,$Q$38,$Q$40,$Q$41,$Q$42,$P300,AD$2,AD$4,AD$3)</f>
        <v>0</v>
      </c>
      <c r="AE300" s="15">
        <f ca="1">_xll.DBRW($B$3,$Q$37,$Q$38,$Q$40,$Q$41,$Q$42,$P300,AE$2,AE$4,AE$3)</f>
        <v>0</v>
      </c>
      <c r="AF300" s="15">
        <f ca="1">_xll.DBRW($B$3,$Q$37,$Q$38,$Q$40,$Q$41,$Q$42,$P300,AF$2,AF$4,AF$3)</f>
        <v>0</v>
      </c>
      <c r="AG300" s="15">
        <f ca="1">_xll.DBRW($B$3,$Q$37,$Q$38,$Q$40,$Q$41,$Q$42,$P300,AG$2,AG$4,AG$3)</f>
        <v>0</v>
      </c>
      <c r="AH300" s="15">
        <f t="shared" ca="1" si="357"/>
        <v>-2794956.68</v>
      </c>
      <c r="AI300" s="15">
        <f t="shared" ca="1" si="358"/>
        <v>-913145.5</v>
      </c>
      <c r="AJ300" s="15">
        <f t="shared" ca="1" si="359"/>
        <v>-742745.62</v>
      </c>
      <c r="AK300" s="15">
        <f t="shared" ca="1" si="360"/>
        <v>-1266589.31</v>
      </c>
      <c r="AL300" s="15">
        <f t="shared" ca="1" si="361"/>
        <v>-1015890.32</v>
      </c>
      <c r="AM300" s="20"/>
      <c r="AN300" s="16">
        <f ca="1">_xll.DBRW($B$3,$Q$37,$Q$38,$Q$40,$Q$41,$Q$42,$P300,AN$2,AN$4,AN$3)</f>
        <v>0.40198262456604839</v>
      </c>
      <c r="AO300" s="16">
        <f ca="1">_xll.DBRW($B$3,$Q$37,$Q$38,$Q$40,$Q$41,$Q$42,$P300,AO$2,AO$4,AO$3)</f>
        <v>0</v>
      </c>
      <c r="AP300" s="17">
        <f t="shared" ca="1" si="362"/>
        <v>-40.198262456604837</v>
      </c>
      <c r="AQ300" s="14">
        <f t="shared" ca="1" si="363"/>
        <v>-2794956.68</v>
      </c>
      <c r="AR300" s="18">
        <f ca="1">_xll.DBRW($B$3,$Q$37,$Q$38,$Q$40,$Q$41,$Q$42,$P300,AR$2,AR$4,AR$3)</f>
        <v>39566.204416761044</v>
      </c>
      <c r="AS300" s="19">
        <f ca="1">_xll.DBRW($B$3,$Q$37,$Q$38,$Q$40,$Q$41,$Q$42,$P300,AS$2,AS$4,AS$3)</f>
        <v>5.3328139426209153E-5</v>
      </c>
      <c r="AT300" s="18">
        <f ca="1">_xll.DBRW($B$3,$Q$37,$Q$38,$Q$40,$Q$41,$Q$42,$P300,AT$2,AT$4,AT$3)</f>
        <v>5.2489633550224255</v>
      </c>
      <c r="AU300" s="15">
        <f ca="1">_xll.DBRW($B$3,$Q$37,$Q$38,$Q$40,$Q$41,$Q$42,$P300,AU$2,AU$4,AU$3)</f>
        <v>70.64</v>
      </c>
      <c r="AV300" s="15">
        <f ca="1">_xll.DBRW($B$3,$Q$37,$Q$38,$Q$40,$Q$41,$Q$42,$P300,AV$2,AV$4,AV$3)</f>
        <v>1324629</v>
      </c>
      <c r="AW300" s="18">
        <f ca="1">_xll.DBRW($B$3,$Q$37,$Q$38,$Q$40,$Q$41,$Q$42,$P300,AW$2,AW$4,AW$3)</f>
        <v>0</v>
      </c>
      <c r="AX300" s="19">
        <f ca="1">_xll.DBRW($B$3,$Q$37,$Q$38,$Q$40,$Q$41,$Q$42,$P300,AX$2,AX$4,AX$3)</f>
        <v>0</v>
      </c>
      <c r="AY300" s="18">
        <f ca="1">_xll.DBRW($B$3,$Q$37,$Q$38,$Q$40,$Q$41,$Q$42,$P300,AY$2,AY$4,AY$3)</f>
        <v>0</v>
      </c>
      <c r="AZ300" s="15">
        <f ca="1">_xll.DBRW($B$3,$Q$37,$Q$38,$Q$40,$Q$41,$Q$42,$P300,AZ$2,AZ$4,AZ$3)</f>
        <v>0</v>
      </c>
      <c r="BA300" s="15">
        <f ca="1">_xll.DBRW($B$3,$Q$37,$Q$38,$Q$40,$Q$41,$Q$42,$P300,BA$2,BA$4,BA$3)</f>
        <v>0</v>
      </c>
      <c r="BB300" s="18">
        <f t="shared" ca="1" si="364"/>
        <v>39566.204416761044</v>
      </c>
      <c r="BC300" s="18">
        <f t="shared" ca="1" si="365"/>
        <v>5.3328139426209153E-5</v>
      </c>
      <c r="BD300" s="18">
        <f t="shared" ca="1" si="366"/>
        <v>5.2489633550224255</v>
      </c>
      <c r="BE300" s="15">
        <f t="shared" ca="1" si="367"/>
        <v>0</v>
      </c>
      <c r="BF300" s="15">
        <f t="shared" ca="1" si="368"/>
        <v>0</v>
      </c>
      <c r="BG300" s="15">
        <f t="shared" ca="1" si="369"/>
        <v>0</v>
      </c>
      <c r="BH300" s="15">
        <f t="shared" ca="1" si="370"/>
        <v>0</v>
      </c>
      <c r="BI300" s="15">
        <f t="shared" ca="1" si="371"/>
        <v>-2794956.68</v>
      </c>
      <c r="BJ300" s="15">
        <f t="shared" ca="1" si="372"/>
        <v>-2794956.68</v>
      </c>
      <c r="BK300" s="15">
        <f t="shared" ca="1" si="373"/>
        <v>0</v>
      </c>
      <c r="BL300" s="15">
        <f t="shared" ca="1" si="374"/>
        <v>-2794956.68</v>
      </c>
      <c r="BM300" s="16">
        <f ca="1">_xll.DBRW($B$3,$Q$37,$Q$38,$Q$40,$Q$41,$Q$42,$P300,BM$2,BM$4,BM$3)</f>
        <v>0.13133249160079163</v>
      </c>
      <c r="BN300" s="16">
        <f ca="1">_xll.DBRW($B$3,$Q$37,$Q$38,$Q$40,$Q$41,$Q$42,$P300,BN$2,BN$4,BN$3)</f>
        <v>0</v>
      </c>
      <c r="BO300" s="17">
        <f t="shared" ca="1" si="375"/>
        <v>-13.133249160079163</v>
      </c>
      <c r="BP300" s="14">
        <f t="shared" ca="1" si="376"/>
        <v>-913145.5</v>
      </c>
      <c r="BQ300" s="15">
        <f ca="1">_xll.DBRW($B$3,$Q$37,$Q$38,$Q$40,$Q$41,$Q$42,$P300,BQ$2,BQ$4,BQ$3)</f>
        <v>0.68935943573634584</v>
      </c>
      <c r="BR300" s="15">
        <f ca="1">_xll.DBRW($B$3,$Q$37,$Q$38,$Q$40,$Q$41,$Q$42,$P300,BR$2,BR$4,BR$3)</f>
        <v>1</v>
      </c>
      <c r="BS300" s="15">
        <f ca="1">_xll.DBRW($B$3,$Q$37,$Q$38,$Q$40,$Q$41,$Q$42,$P300,BS$2,BS$4,BS$3)</f>
        <v>5.2489633550224255</v>
      </c>
      <c r="BT300" s="15">
        <f ca="1">_xll.DBRW($B$3,$Q$37,$Q$38,$Q$40,$Q$41,$Q$42,$P300,BT$2,BT$4,BT$3)</f>
        <v>1324629</v>
      </c>
      <c r="BU300" s="15">
        <f ca="1">_xll.DBRW($B$3,$Q$37,$Q$38,$Q$40,$Q$41,$Q$42,$P300,BU$2,BU$4,BU$3)</f>
        <v>1324629</v>
      </c>
      <c r="BV300" s="15">
        <f ca="1">_xll.DBRW($B$3,$Q$37,$Q$38,$Q$40,$Q$41,$Q$42,$P300,BV$2,BV$4,BV$3)</f>
        <v>0</v>
      </c>
      <c r="BW300" s="15">
        <f ca="1">_xll.DBRW($B$3,$Q$37,$Q$38,$Q$40,$Q$41,$Q$42,$P300,BW$2,BW$4,BW$3)</f>
        <v>0</v>
      </c>
      <c r="BX300" s="15">
        <f ca="1">_xll.DBRW($B$3,$Q$37,$Q$38,$Q$40,$Q$41,$Q$42,$P300,BX$2,BX$4,BX$3)</f>
        <v>0</v>
      </c>
      <c r="BY300" s="15">
        <f ca="1">_xll.DBRW($B$3,$Q$37,$Q$38,$Q$40,$Q$41,$Q$42,$P300,BY$2,BY$4,BY$3)</f>
        <v>0</v>
      </c>
      <c r="BZ300" s="15">
        <f ca="1">_xll.DBRW($B$3,$Q$37,$Q$38,$Q$40,$Q$41,$Q$42,$P300,BZ$2,BZ$4,BZ$3)</f>
        <v>0</v>
      </c>
      <c r="CA300" s="15">
        <f t="shared" ca="1" si="377"/>
        <v>0.68935943573634584</v>
      </c>
      <c r="CB300" s="15">
        <f t="shared" ca="1" si="378"/>
        <v>1</v>
      </c>
      <c r="CC300" s="15">
        <f t="shared" ca="1" si="379"/>
        <v>5.2489633550224255</v>
      </c>
      <c r="CD300" s="15">
        <f t="shared" ca="1" si="380"/>
        <v>0</v>
      </c>
      <c r="CE300" s="15">
        <f t="shared" ca="1" si="381"/>
        <v>0</v>
      </c>
      <c r="CF300" s="15">
        <f t="shared" ca="1" si="382"/>
        <v>0</v>
      </c>
      <c r="CG300" s="15">
        <f t="shared" ca="1" si="383"/>
        <v>0</v>
      </c>
      <c r="CH300" s="15">
        <f t="shared" ca="1" si="384"/>
        <v>-913145.5</v>
      </c>
      <c r="CI300" s="15">
        <f t="shared" ca="1" si="385"/>
        <v>-913145.5</v>
      </c>
      <c r="CJ300" s="15">
        <f t="shared" ca="1" si="386"/>
        <v>0</v>
      </c>
      <c r="CK300" s="15">
        <f t="shared" ca="1" si="387"/>
        <v>-913145.5</v>
      </c>
      <c r="CL300" s="16">
        <f ca="1">_xll.DBRW($B$3,$Q$37,$Q$38,$Q$40,$Q$41,$Q$42,$P300,CL$2,CL$4,CL$3)</f>
        <v>0.10682485200898957</v>
      </c>
      <c r="CM300" s="16">
        <f ca="1">_xll.DBRW($B$3,$Q$37,$Q$38,$Q$40,$Q$41,$Q$42,$P300,CM$2,CM$4,CM$3)</f>
        <v>0</v>
      </c>
      <c r="CN300" s="17">
        <f t="shared" ca="1" si="388"/>
        <v>-10.682485200898958</v>
      </c>
      <c r="CO300" s="14">
        <f t="shared" ca="1" si="389"/>
        <v>-742745.62</v>
      </c>
      <c r="CP300" s="15">
        <f ca="1">_xll.DBRW($B$3,$Q$37,$Q$38,$Q$40,$Q$41,$Q$42,$P300,CP$2,CP$4,CP$3)</f>
        <v>1.8235761266685666</v>
      </c>
      <c r="CQ300" s="15">
        <f ca="1">_xll.DBRW($B$3,$Q$37,$Q$38,$Q$40,$Q$41,$Q$42,$P300,CQ$2,CQ$4,CQ$3)</f>
        <v>0.30748358974475115</v>
      </c>
      <c r="CR300" s="15">
        <f ca="1">_xll.DBRW($B$3,$Q$37,$Q$38,$Q$40,$Q$41,$Q$42,$P300,CR$2,CR$4,CR$3)</f>
        <v>5.2489633550224255</v>
      </c>
      <c r="CS300" s="15">
        <f ca="1">_xll.DBRW($B$3,$Q$37,$Q$38,$Q$40,$Q$41,$Q$42,$P300,CS$2,CS$4,CS$3)</f>
        <v>407301.68</v>
      </c>
      <c r="CT300" s="15">
        <f ca="1">_xll.DBRW($B$3,$Q$37,$Q$38,$Q$40,$Q$41,$Q$42,$P300,CT$2,CT$4,CT$3)</f>
        <v>1324629</v>
      </c>
      <c r="CU300" s="15">
        <f ca="1">_xll.DBRW($B$3,$Q$37,$Q$38,$Q$40,$Q$41,$Q$42,$P300,CU$2,CU$4,CU$3)</f>
        <v>0</v>
      </c>
      <c r="CV300" s="15">
        <f ca="1">_xll.DBRW($B$3,$Q$37,$Q$38,$Q$40,$Q$41,$Q$42,$P300,CV$2,CV$4,CV$3)</f>
        <v>0</v>
      </c>
      <c r="CW300" s="15">
        <f ca="1">_xll.DBRW($B$3,$Q$37,$Q$38,$Q$40,$Q$41,$Q$42,$P300,CW$2,CW$4,CW$3)</f>
        <v>0</v>
      </c>
      <c r="CX300" s="15">
        <f ca="1">_xll.DBRW($B$3,$Q$37,$Q$38,$Q$40,$Q$41,$Q$42,$P300,CX$2,CX$4,CX$3)</f>
        <v>0</v>
      </c>
      <c r="CY300" s="15">
        <f ca="1">_xll.DBRW($B$3,$Q$37,$Q$38,$Q$40,$Q$41,$Q$42,$P300,CY$2,CY$4,CY$3)</f>
        <v>0</v>
      </c>
      <c r="CZ300" s="15">
        <f t="shared" ca="1" si="390"/>
        <v>1.8235761266685666</v>
      </c>
      <c r="DA300" s="15">
        <f t="shared" ca="1" si="391"/>
        <v>0.30748358974475115</v>
      </c>
      <c r="DB300" s="15">
        <f t="shared" ca="1" si="392"/>
        <v>5.2489633550224255</v>
      </c>
      <c r="DC300" s="15">
        <f t="shared" ca="1" si="393"/>
        <v>0</v>
      </c>
      <c r="DD300" s="15">
        <f t="shared" ca="1" si="394"/>
        <v>0</v>
      </c>
      <c r="DE300" s="15">
        <f t="shared" ca="1" si="395"/>
        <v>0</v>
      </c>
      <c r="DF300" s="15">
        <f t="shared" ca="1" si="396"/>
        <v>0</v>
      </c>
      <c r="DG300" s="15">
        <f t="shared" ca="1" si="397"/>
        <v>-742745.62</v>
      </c>
      <c r="DH300" s="15">
        <f t="shared" ca="1" si="398"/>
        <v>-742745.62</v>
      </c>
      <c r="DI300" s="15">
        <f t="shared" ca="1" si="399"/>
        <v>0</v>
      </c>
      <c r="DJ300" s="15">
        <f t="shared" ca="1" si="400"/>
        <v>-742745.62</v>
      </c>
      <c r="DK300" s="16">
        <f ca="1">_xll.DBRW($B$3,$Q$37,$Q$38,$Q$40,$Q$41,$Q$42,$P300,DK$2,DK$4,DK$3)</f>
        <v>0.1821662921377015</v>
      </c>
      <c r="DL300" s="16">
        <f ca="1">_xll.DBRW($B$3,$Q$37,$Q$38,$Q$40,$Q$41,$Q$42,$P300,DL$2,DL$4,DL$3)</f>
        <v>0</v>
      </c>
      <c r="DM300" s="17">
        <f t="shared" ca="1" si="401"/>
        <v>-18.216629213770151</v>
      </c>
      <c r="DN300" s="14">
        <f t="shared" ca="1" si="402"/>
        <v>-1266589.31</v>
      </c>
      <c r="DO300" s="15">
        <f ca="1">_xll.DBRW($B$3,$Q$37,$Q$38,$Q$40,$Q$41,$Q$42,$P300,DO$2,DO$4,DO$3)</f>
        <v>1.2622461537431606</v>
      </c>
      <c r="DP300" s="15">
        <f ca="1">_xll.DBRW($B$3,$Q$37,$Q$38,$Q$40,$Q$41,$Q$42,$P300,DP$2,DP$4,DP$3)</f>
        <v>0.75752593035483895</v>
      </c>
      <c r="DQ300" s="15">
        <f ca="1">_xll.DBRW($B$3,$Q$37,$Q$38,$Q$40,$Q$41,$Q$42,$P300,DQ$2,DQ$4,DQ$3)</f>
        <v>5.2489633550224255</v>
      </c>
      <c r="DR300" s="15">
        <f ca="1">_xll.DBRW($B$3,$Q$37,$Q$38,$Q$40,$Q$41,$Q$42,$P300,DR$2,DR$4,DR$3)</f>
        <v>1003440.8156</v>
      </c>
      <c r="DS300" s="15">
        <f ca="1">_xll.DBRW($B$3,$Q$37,$Q$38,$Q$40,$Q$41,$Q$42,$P300,DS$2,DS$4,DS$3)</f>
        <v>1324629</v>
      </c>
      <c r="DT300" s="15">
        <f ca="1">_xll.DBRW($B$3,$Q$37,$Q$38,$Q$40,$Q$41,$Q$42,$P300,DT$2,DT$4,DT$3)</f>
        <v>0</v>
      </c>
      <c r="DU300" s="15">
        <f ca="1">_xll.DBRW($B$3,$Q$37,$Q$38,$Q$40,$Q$41,$Q$42,$P300,DU$2,DU$4,DU$3)</f>
        <v>0</v>
      </c>
      <c r="DV300" s="15">
        <f ca="1">_xll.DBRW($B$3,$Q$37,$Q$38,$Q$40,$Q$41,$Q$42,$P300,DV$2,DV$4,DV$3)</f>
        <v>0</v>
      </c>
      <c r="DW300" s="15">
        <f ca="1">_xll.DBRW($B$3,$Q$37,$Q$38,$Q$40,$Q$41,$Q$42,$P300,DW$2,DW$4,DW$3)</f>
        <v>0</v>
      </c>
      <c r="DX300" s="15">
        <f ca="1">_xll.DBRW($B$3,$Q$37,$Q$38,$Q$40,$Q$41,$Q$42,$P300,DX$2,DX$4,DX$3)</f>
        <v>0</v>
      </c>
      <c r="DY300" s="15">
        <f t="shared" ca="1" si="403"/>
        <v>1.2622461537431606</v>
      </c>
      <c r="DZ300" s="15">
        <f t="shared" ca="1" si="404"/>
        <v>0.75752593035483895</v>
      </c>
      <c r="EA300" s="15">
        <f t="shared" ca="1" si="405"/>
        <v>5.2489633550224255</v>
      </c>
      <c r="EB300" s="15">
        <f t="shared" ca="1" si="406"/>
        <v>0</v>
      </c>
      <c r="EC300" s="15">
        <f t="shared" ca="1" si="407"/>
        <v>0</v>
      </c>
      <c r="ED300" s="15">
        <f t="shared" ca="1" si="408"/>
        <v>0</v>
      </c>
      <c r="EE300" s="15">
        <f t="shared" ca="1" si="409"/>
        <v>0</v>
      </c>
      <c r="EF300" s="15">
        <f t="shared" ca="1" si="410"/>
        <v>-1266589.31</v>
      </c>
      <c r="EG300" s="15">
        <f t="shared" ca="1" si="411"/>
        <v>-1266589.31</v>
      </c>
      <c r="EH300" s="15">
        <f t="shared" ca="1" si="412"/>
        <v>0</v>
      </c>
      <c r="EI300" s="15">
        <f t="shared" ca="1" si="413"/>
        <v>-1266589.31</v>
      </c>
      <c r="EJ300" s="16">
        <f ca="1">_xll.DBRW($B$3,$Q$37,$Q$38,$Q$40,$Q$41,$Q$42,$P300,EJ$2,EJ$4,EJ$3)</f>
        <v>0.14610969108288388</v>
      </c>
      <c r="EK300" s="16">
        <f ca="1">_xll.DBRW($B$3,$Q$37,$Q$38,$Q$40,$Q$41,$Q$42,$P300,EK$2,EK$4,EK$3)</f>
        <v>0</v>
      </c>
      <c r="EL300" s="17">
        <f t="shared" ca="1" si="414"/>
        <v>-14.610969108288389</v>
      </c>
      <c r="EM300" s="14">
        <f t="shared" ca="1" si="415"/>
        <v>-1015890.32</v>
      </c>
      <c r="EN300" s="15">
        <f ca="1">_xll.DBRW($B$3,$Q$37,$Q$38,$Q$40,$Q$41,$Q$42,$P300,EN$2,EN$4,EN$3)</f>
        <v>0.76692441430770419</v>
      </c>
      <c r="EO300" s="15">
        <f ca="1">_xll.DBRW($B$3,$Q$37,$Q$38,$Q$40,$Q$41,$Q$42,$P300,EO$2,EO$4,EO$3)</f>
        <v>1</v>
      </c>
      <c r="EP300" s="15">
        <f ca="1">_xll.DBRW($B$3,$Q$37,$Q$38,$Q$40,$Q$41,$Q$42,$P300,EP$2,EP$4,EP$3)</f>
        <v>5.2489633550224255</v>
      </c>
      <c r="EQ300" s="15">
        <f ca="1">_xll.DBRW($B$3,$Q$37,$Q$38,$Q$40,$Q$41,$Q$42,$P300,EQ$2,EQ$4,EQ$3)</f>
        <v>1324629</v>
      </c>
      <c r="ER300" s="15">
        <f ca="1">_xll.DBRW($B$3,$Q$37,$Q$38,$Q$40,$Q$41,$Q$42,$P300,ER$2,ER$4,ER$3)</f>
        <v>1324629</v>
      </c>
      <c r="ES300" s="15">
        <f ca="1">_xll.DBRW($B$3,$Q$37,$Q$38,$Q$40,$Q$41,$Q$42,$P300,ES$2,ES$4,ES$3)</f>
        <v>0</v>
      </c>
      <c r="ET300" s="15">
        <f ca="1">_xll.DBRW($B$3,$Q$37,$Q$38,$Q$40,$Q$41,$Q$42,$P300,ET$2,ET$4,ET$3)</f>
        <v>0</v>
      </c>
      <c r="EU300" s="15">
        <f ca="1">_xll.DBRW($B$3,$Q$37,$Q$38,$Q$40,$Q$41,$Q$42,$P300,EU$2,EU$4,EU$3)</f>
        <v>0</v>
      </c>
      <c r="EV300" s="15">
        <f ca="1">_xll.DBRW($B$3,$Q$37,$Q$38,$Q$40,$Q$41,$Q$42,$P300,EV$2,EV$4,EV$3)</f>
        <v>0</v>
      </c>
      <c r="EW300" s="15">
        <f ca="1">_xll.DBRW($B$3,$Q$37,$Q$38,$Q$40,$Q$41,$Q$42,$P300,EW$2,EW$4,EW$3)</f>
        <v>0</v>
      </c>
      <c r="EX300" s="15">
        <f t="shared" ca="1" si="416"/>
        <v>0.76692441430770419</v>
      </c>
      <c r="EY300" s="15">
        <f t="shared" ca="1" si="417"/>
        <v>1</v>
      </c>
      <c r="EZ300" s="15">
        <f t="shared" ca="1" si="418"/>
        <v>5.2489633550224255</v>
      </c>
      <c r="FA300" s="15">
        <f t="shared" ca="1" si="419"/>
        <v>0</v>
      </c>
      <c r="FB300" s="15">
        <f t="shared" ca="1" si="420"/>
        <v>0</v>
      </c>
      <c r="FC300" s="15">
        <f t="shared" ca="1" si="421"/>
        <v>0</v>
      </c>
      <c r="FD300" s="15">
        <f t="shared" ca="1" si="422"/>
        <v>0</v>
      </c>
      <c r="FE300" s="15">
        <f t="shared" ca="1" si="423"/>
        <v>-1015890.32</v>
      </c>
      <c r="FF300" s="15">
        <f t="shared" ca="1" si="424"/>
        <v>-1015890.32</v>
      </c>
      <c r="FG300" s="15">
        <f t="shared" ca="1" si="425"/>
        <v>0</v>
      </c>
      <c r="FH300" s="15">
        <f t="shared" ca="1" si="426"/>
        <v>-1015890.32</v>
      </c>
      <c r="FI300" s="20"/>
      <c r="FJ300" s="85">
        <f t="shared" ca="1" si="427"/>
        <v>0</v>
      </c>
      <c r="FK300" s="21"/>
      <c r="FL300" s="22"/>
      <c r="FM300" s="104">
        <f ca="1">_xll.DBRW($B$3,$Q$37,$Q$38,$Q$40,$Q$41,$Q$42,$P300,FM$2,FM$4,FM$3)</f>
        <v>219601.64999999988</v>
      </c>
      <c r="FN300" s="105">
        <f t="shared" ca="1" si="428"/>
        <v>3.1584048603585047E-2</v>
      </c>
      <c r="FO300" s="104">
        <f ca="1">_xll.DBRW($B$3,$Q$37,$Q$38,$Q$40,$Q$41,$Q$42,$P300,FO$2,FO$4,FO$3)</f>
        <v>0</v>
      </c>
      <c r="FP300" s="105">
        <f t="shared" ca="1" si="429"/>
        <v>0</v>
      </c>
      <c r="FQ300" s="86">
        <f t="shared" ca="1" si="430"/>
        <v>219601.64999999988</v>
      </c>
      <c r="FR300" s="103">
        <f t="shared" ca="1" si="431"/>
        <v>3.1584048603585044</v>
      </c>
      <c r="FS300" s="23"/>
      <c r="FU300" s="37"/>
      <c r="FV300" s="37"/>
      <c r="FW300" s="37"/>
      <c r="FX300" s="37"/>
      <c r="FY300" s="37"/>
      <c r="FZ300" s="37"/>
      <c r="GA300" s="37"/>
      <c r="GB300" s="37"/>
      <c r="GC300" s="37"/>
      <c r="GD300" s="37"/>
      <c r="GE300" s="37"/>
      <c r="GF300" s="37"/>
      <c r="GG300" s="37"/>
    </row>
    <row r="301" spans="1:189" ht="15" customHeight="1" x14ac:dyDescent="0.25">
      <c r="A301">
        <f t="shared" ca="1" si="353"/>
        <v>1</v>
      </c>
      <c r="C301" s="30"/>
      <c r="D301" s="30"/>
      <c r="E301" s="30">
        <f t="shared" ca="1" si="433"/>
        <v>0</v>
      </c>
      <c r="F301" s="30"/>
      <c r="G301" s="30"/>
      <c r="H301" s="30"/>
      <c r="I301" s="30">
        <f t="shared" ca="1" si="432"/>
        <v>0</v>
      </c>
      <c r="J301" s="30">
        <f t="shared" ca="1" si="354"/>
        <v>0</v>
      </c>
      <c r="K301" s="4"/>
      <c r="L301" s="9"/>
      <c r="M301" s="10"/>
      <c r="N301" s="9"/>
      <c r="O301" s="11"/>
      <c r="P301" s="130" t="s">
        <v>125</v>
      </c>
      <c r="Q301" s="130"/>
      <c r="R301" s="12"/>
      <c r="S301" s="13"/>
      <c r="T301" s="84">
        <f ca="1">_xll.DBRW($B$3,$Q$37,$Q$38,$Q$40,$Q$41,$Q$42,$P301,T$2,T$4,T$3)</f>
        <v>17100133.439999998</v>
      </c>
      <c r="U301" s="84">
        <f ca="1">_xll.DBRW($B$3,$Q$37,$Q$38,$Q$40,$Q$41,$Q$42,$P301,U$2,U$4,U$3)</f>
        <v>9937072.9600000009</v>
      </c>
      <c r="V301" s="85">
        <f t="shared" ca="1" si="355"/>
        <v>7163060.4799999967</v>
      </c>
      <c r="W301" s="106">
        <f t="shared" ca="1" si="356"/>
        <v>0.72084209392782761</v>
      </c>
      <c r="X301" s="15">
        <f ca="1">_xll.DBRW($B$3,$Q$37,$Q$38,$Q$40,$Q$41,$Q$42,$P301,X$2,X$4,X$3)</f>
        <v>-7701448.2200000007</v>
      </c>
      <c r="Y301" s="15">
        <f ca="1">_xll.DBRW($B$3,$Q$37,$Q$38,$Q$40,$Q$41,$Q$42,$P301,Y$2,Y$4,Y$3)</f>
        <v>-1463847.4700000002</v>
      </c>
      <c r="Z301" s="15">
        <f ca="1">_xll.DBRW($B$3,$Q$37,$Q$38,$Q$40,$Q$41,$Q$42,$P301,Z$2,Z$4,Z$3)</f>
        <v>-1517377.0199999998</v>
      </c>
      <c r="AA301" s="15">
        <f ca="1">_xll.DBRW($B$3,$Q$37,$Q$38,$Q$40,$Q$41,$Q$42,$P301,AA$2,AA$4,AA$3)</f>
        <v>-862626.59999999986</v>
      </c>
      <c r="AB301" s="15">
        <f ca="1">_xll.DBRW($B$3,$Q$37,$Q$38,$Q$40,$Q$41,$Q$42,$P301,AB$2,AB$4,AB$3)</f>
        <v>-2532254.4000000004</v>
      </c>
      <c r="AC301" s="15">
        <f ca="1">_xll.DBRW($B$3,$Q$37,$Q$38,$Q$40,$Q$41,$Q$42,$P301,AC$2,AC$4,AC$3)</f>
        <v>-3780147.18</v>
      </c>
      <c r="AD301" s="15">
        <f ca="1">_xll.DBRW($B$3,$Q$37,$Q$38,$Q$40,$Q$41,$Q$42,$P301,AD$2,AD$4,AD$3)</f>
        <v>-745462.71</v>
      </c>
      <c r="AE301" s="15">
        <f ca="1">_xll.DBRW($B$3,$Q$37,$Q$38,$Q$40,$Q$41,$Q$42,$P301,AE$2,AE$4,AE$3)</f>
        <v>-980189.89999999991</v>
      </c>
      <c r="AF301" s="15">
        <f ca="1">_xll.DBRW($B$3,$Q$37,$Q$38,$Q$40,$Q$41,$Q$42,$P301,AF$2,AF$4,AF$3)</f>
        <v>-419796.46</v>
      </c>
      <c r="AG301" s="15">
        <f ca="1">_xll.DBRW($B$3,$Q$37,$Q$38,$Q$40,$Q$41,$Q$42,$P301,AG$2,AG$4,AG$3)</f>
        <v>-746701.44000000006</v>
      </c>
      <c r="AH301" s="15">
        <f t="shared" ca="1" si="357"/>
        <v>-3921301.0400000005</v>
      </c>
      <c r="AI301" s="15">
        <f t="shared" ca="1" si="358"/>
        <v>-718384.76000000024</v>
      </c>
      <c r="AJ301" s="15">
        <f t="shared" ca="1" si="359"/>
        <v>-537187.11999999988</v>
      </c>
      <c r="AK301" s="15">
        <f t="shared" ca="1" si="360"/>
        <v>-442830.13999999984</v>
      </c>
      <c r="AL301" s="15">
        <f t="shared" ca="1" si="361"/>
        <v>-1785552.9600000004</v>
      </c>
      <c r="AM301" s="20"/>
      <c r="AN301" s="16">
        <f ca="1">_xll.DBRW($B$3,$Q$37,$Q$38,$Q$40,$Q$41,$Q$42,$P301,AN$2,AN$4,AN$3)</f>
        <v>0.45037357439475056</v>
      </c>
      <c r="AO301" s="16">
        <f ca="1">_xll.DBRW($B$3,$Q$37,$Q$38,$Q$40,$Q$41,$Q$42,$P301,AO$2,AO$4,AO$3)</f>
        <v>0.38040851619147215</v>
      </c>
      <c r="AP301" s="17">
        <f t="shared" ca="1" si="362"/>
        <v>-6.9965058203278421</v>
      </c>
      <c r="AQ301" s="14">
        <f t="shared" ca="1" si="363"/>
        <v>-1196411.8314134278</v>
      </c>
      <c r="AR301" s="18">
        <f ca="1">_xll.DBRW($B$3,$Q$37,$Q$38,$Q$40,$Q$41,$Q$42,$P301,AR$2,AR$4,AR$3)</f>
        <v>47949.744544407447</v>
      </c>
      <c r="AS301" s="19">
        <f ca="1">_xll.DBRW($B$3,$Q$37,$Q$38,$Q$40,$Q$41,$Q$42,$P301,AS$2,AS$4,AS$3)</f>
        <v>7.2768204623566171E-5</v>
      </c>
      <c r="AT301" s="18">
        <f ca="1">_xll.DBRW($B$3,$Q$37,$Q$38,$Q$40,$Q$41,$Q$42,$P301,AT$2,AT$4,AT$3)</f>
        <v>7.7473835522971486</v>
      </c>
      <c r="AU301" s="15">
        <f ca="1">_xll.DBRW($B$3,$Q$37,$Q$38,$Q$40,$Q$41,$Q$42,$P301,AU$2,AU$4,AU$3)</f>
        <v>160.61499999999998</v>
      </c>
      <c r="AV301" s="15">
        <f ca="1">_xll.DBRW($B$3,$Q$37,$Q$38,$Q$40,$Q$41,$Q$42,$P301,AV$2,AV$4,AV$3)</f>
        <v>2207214</v>
      </c>
      <c r="AW301" s="18">
        <f ca="1">_xll.DBRW($B$3,$Q$37,$Q$38,$Q$40,$Q$41,$Q$42,$P301,AW$2,AW$4,AW$3)</f>
        <v>25067.496779648376</v>
      </c>
      <c r="AX301" s="19">
        <f ca="1">_xll.DBRW($B$3,$Q$37,$Q$38,$Q$40,$Q$41,$Q$42,$P301,AX$2,AX$4,AX$3)</f>
        <v>4.7652268905120004E-5</v>
      </c>
      <c r="AY301" s="18">
        <f ca="1">_xll.DBRW($B$3,$Q$37,$Q$38,$Q$40,$Q$41,$Q$42,$P301,AY$2,AY$4,AY$3)</f>
        <v>3.1401060872170152</v>
      </c>
      <c r="AZ301" s="15">
        <f ca="1">_xll.DBRW($B$3,$Q$37,$Q$38,$Q$40,$Q$41,$Q$42,$P301,AZ$2,AZ$4,AZ$3)</f>
        <v>150.79874999999998</v>
      </c>
      <c r="BA301" s="15">
        <f ca="1">_xll.DBRW($B$3,$Q$37,$Q$38,$Q$40,$Q$41,$Q$42,$P301,BA$2,BA$4,BA$3)</f>
        <v>3164566</v>
      </c>
      <c r="BB301" s="18">
        <f t="shared" ca="1" si="364"/>
        <v>22882.247764759071</v>
      </c>
      <c r="BC301" s="18">
        <f t="shared" ca="1" si="365"/>
        <v>2.5115935718446167E-5</v>
      </c>
      <c r="BD301" s="18">
        <f t="shared" ca="1" si="366"/>
        <v>4.6072774650801334</v>
      </c>
      <c r="BE301" s="15">
        <f t="shared" ca="1" si="367"/>
        <v>-3675232.2247367776</v>
      </c>
      <c r="BF301" s="15">
        <f t="shared" ca="1" si="368"/>
        <v>-4059178.7731576129</v>
      </c>
      <c r="BG301" s="15">
        <f t="shared" ca="1" si="369"/>
        <v>4579960.2656779094</v>
      </c>
      <c r="BH301" s="15">
        <f t="shared" ca="1" si="370"/>
        <v>1958038.9008030533</v>
      </c>
      <c r="BI301" s="15">
        <f t="shared" ca="1" si="371"/>
        <v>0</v>
      </c>
      <c r="BJ301" s="15">
        <f t="shared" ca="1" si="372"/>
        <v>-1196411.8314134278</v>
      </c>
      <c r="BK301" s="15">
        <f t="shared" ca="1" si="373"/>
        <v>-2724889.2085865727</v>
      </c>
      <c r="BL301" s="15">
        <f t="shared" ca="1" si="374"/>
        <v>-3921301.0400000005</v>
      </c>
      <c r="BM301" s="16">
        <f ca="1">_xll.DBRW($B$3,$Q$37,$Q$38,$Q$40,$Q$41,$Q$42,$P301,BM$2,BM$4,BM$3)</f>
        <v>8.5604447189623831E-2</v>
      </c>
      <c r="BN301" s="16">
        <f ca="1">_xll.DBRW($B$3,$Q$37,$Q$38,$Q$40,$Q$41,$Q$42,$P301,BN$2,BN$4,BN$3)</f>
        <v>7.5018339203177173E-2</v>
      </c>
      <c r="BO301" s="17">
        <f t="shared" ca="1" si="375"/>
        <v>-1.0586107986446658</v>
      </c>
      <c r="BP301" s="14">
        <f t="shared" ca="1" si="376"/>
        <v>-181023.85917848733</v>
      </c>
      <c r="BQ301" s="15">
        <f ca="1">_xll.DBRW($B$3,$Q$37,$Q$38,$Q$40,$Q$41,$Q$42,$P301,BQ$2,BQ$4,BQ$3)</f>
        <v>0.66321048616038147</v>
      </c>
      <c r="BR301" s="15">
        <f ca="1">_xll.DBRW($B$3,$Q$37,$Q$38,$Q$40,$Q$41,$Q$42,$P301,BR$2,BR$4,BR$3)</f>
        <v>1</v>
      </c>
      <c r="BS301" s="15">
        <f ca="1">_xll.DBRW($B$3,$Q$37,$Q$38,$Q$40,$Q$41,$Q$42,$P301,BS$2,BS$4,BS$3)</f>
        <v>7.7473835522971486</v>
      </c>
      <c r="BT301" s="15">
        <f ca="1">_xll.DBRW($B$3,$Q$37,$Q$38,$Q$40,$Q$41,$Q$42,$P301,BT$2,BT$4,BT$3)</f>
        <v>2207214</v>
      </c>
      <c r="BU301" s="15">
        <f ca="1">_xll.DBRW($B$3,$Q$37,$Q$38,$Q$40,$Q$41,$Q$42,$P301,BU$2,BU$4,BU$3)</f>
        <v>2207214</v>
      </c>
      <c r="BV301" s="15">
        <f ca="1">_xll.DBRW($B$3,$Q$37,$Q$38,$Q$40,$Q$41,$Q$42,$P301,BV$2,BV$4,BV$3)</f>
        <v>0.2355655435848075</v>
      </c>
      <c r="BW301" s="15">
        <f ca="1">_xll.DBRW($B$3,$Q$37,$Q$38,$Q$40,$Q$41,$Q$42,$P301,BW$2,BW$4,BW$3)</f>
        <v>1</v>
      </c>
      <c r="BX301" s="15">
        <f ca="1">_xll.DBRW($B$3,$Q$37,$Q$38,$Q$40,$Q$41,$Q$42,$P301,BX$2,BX$4,BX$3)</f>
        <v>3.1401060872170152</v>
      </c>
      <c r="BY301" s="15">
        <f ca="1">_xll.DBRW($B$3,$Q$37,$Q$38,$Q$40,$Q$41,$Q$42,$P301,BY$2,BY$4,BY$3)</f>
        <v>3164566</v>
      </c>
      <c r="BZ301" s="15">
        <f ca="1">_xll.DBRW($B$3,$Q$37,$Q$38,$Q$40,$Q$41,$Q$42,$P301,BZ$2,BZ$4,BZ$3)</f>
        <v>3164566</v>
      </c>
      <c r="CA301" s="15">
        <f t="shared" ca="1" si="377"/>
        <v>0.42764494257557395</v>
      </c>
      <c r="CB301" s="15">
        <f t="shared" ca="1" si="378"/>
        <v>0</v>
      </c>
      <c r="CC301" s="15">
        <f t="shared" ca="1" si="379"/>
        <v>4.6072774650801334</v>
      </c>
      <c r="CD301" s="15">
        <f t="shared" ca="1" si="380"/>
        <v>-943903.90428200283</v>
      </c>
      <c r="CE301" s="15">
        <f t="shared" ca="1" si="381"/>
        <v>0</v>
      </c>
      <c r="CF301" s="15">
        <f t="shared" ca="1" si="382"/>
        <v>870532.79540365923</v>
      </c>
      <c r="CG301" s="15">
        <f t="shared" ca="1" si="383"/>
        <v>-107652.75030014373</v>
      </c>
      <c r="CH301" s="15">
        <f t="shared" ca="1" si="384"/>
        <v>0</v>
      </c>
      <c r="CI301" s="15">
        <f t="shared" ca="1" si="385"/>
        <v>-181023.85917848733</v>
      </c>
      <c r="CJ301" s="15">
        <f t="shared" ca="1" si="386"/>
        <v>-537360.90082151291</v>
      </c>
      <c r="CK301" s="15">
        <f t="shared" ca="1" si="387"/>
        <v>-718384.76000000024</v>
      </c>
      <c r="CL301" s="16">
        <f ca="1">_xll.DBRW($B$3,$Q$37,$Q$38,$Q$40,$Q$41,$Q$42,$P301,CL$2,CL$4,CL$3)</f>
        <v>8.873480580277858E-2</v>
      </c>
      <c r="CM301" s="16">
        <f ca="1">_xll.DBRW($B$3,$Q$37,$Q$38,$Q$40,$Q$41,$Q$42,$P301,CM$2,CM$4,CM$3)</f>
        <v>9.8639700437501851E-2</v>
      </c>
      <c r="CN301" s="17">
        <f t="shared" ca="1" si="388"/>
        <v>0.99048946347232714</v>
      </c>
      <c r="CO301" s="14">
        <f t="shared" ca="1" si="389"/>
        <v>169375.019962908</v>
      </c>
      <c r="CP301" s="15">
        <f ca="1">_xll.DBRW($B$3,$Q$37,$Q$38,$Q$40,$Q$41,$Q$42,$P301,CP$2,CP$4,CP$3)</f>
        <v>2.2440264424676677</v>
      </c>
      <c r="CQ301" s="15">
        <f ca="1">_xll.DBRW($B$3,$Q$37,$Q$38,$Q$40,$Q$41,$Q$42,$P301,CQ$2,CQ$4,CQ$3)</f>
        <v>0.30635226126691839</v>
      </c>
      <c r="CR301" s="15">
        <f ca="1">_xll.DBRW($B$3,$Q$37,$Q$38,$Q$40,$Q$41,$Q$42,$P301,CR$2,CR$4,CR$3)</f>
        <v>7.7473835522971486</v>
      </c>
      <c r="CS301" s="15">
        <f ca="1">_xll.DBRW($B$3,$Q$37,$Q$38,$Q$40,$Q$41,$Q$42,$P301,CS$2,CS$4,CS$3)</f>
        <v>676185</v>
      </c>
      <c r="CT301" s="15">
        <f ca="1">_xll.DBRW($B$3,$Q$37,$Q$38,$Q$40,$Q$41,$Q$42,$P301,CT$2,CT$4,CT$3)</f>
        <v>2207214</v>
      </c>
      <c r="CU301" s="15">
        <f ca="1">_xll.DBRW($B$3,$Q$37,$Q$38,$Q$40,$Q$41,$Q$42,$P301,CU$2,CU$4,CU$3)</f>
        <v>0.8359407927447573</v>
      </c>
      <c r="CV301" s="15">
        <f ca="1">_xll.DBRW($B$3,$Q$37,$Q$38,$Q$40,$Q$41,$Q$42,$P301,CV$2,CV$4,CV$3)</f>
        <v>0.37052758577321504</v>
      </c>
      <c r="CW301" s="15">
        <f ca="1">_xll.DBRW($B$3,$Q$37,$Q$38,$Q$40,$Q$41,$Q$42,$P301,CW$2,CW$4,CW$3)</f>
        <v>3.1401060872170152</v>
      </c>
      <c r="CX301" s="15">
        <f ca="1">_xll.DBRW($B$3,$Q$37,$Q$38,$Q$40,$Q$41,$Q$42,$P301,CX$2,CX$4,CX$3)</f>
        <v>1172559</v>
      </c>
      <c r="CY301" s="15">
        <f ca="1">_xll.DBRW($B$3,$Q$37,$Q$38,$Q$40,$Q$41,$Q$42,$P301,CY$2,CY$4,CY$3)</f>
        <v>3164566</v>
      </c>
      <c r="CZ301" s="15">
        <f t="shared" ca="1" si="390"/>
        <v>1.4080856497229104</v>
      </c>
      <c r="DA301" s="15">
        <f t="shared" ca="1" si="391"/>
        <v>-6.4175324506296649E-2</v>
      </c>
      <c r="DB301" s="15">
        <f t="shared" ca="1" si="392"/>
        <v>4.6072774650801334</v>
      </c>
      <c r="DC301" s="15">
        <f t="shared" ca="1" si="393"/>
        <v>-952126.39505788614</v>
      </c>
      <c r="DD301" s="15">
        <f t="shared" ca="1" si="394"/>
        <v>262809.48138770595</v>
      </c>
      <c r="DE301" s="15">
        <f t="shared" ca="1" si="395"/>
        <v>902366.1863499165</v>
      </c>
      <c r="DF301" s="15">
        <f t="shared" ca="1" si="396"/>
        <v>-43674.25271682837</v>
      </c>
      <c r="DG301" s="15">
        <f t="shared" ca="1" si="397"/>
        <v>0</v>
      </c>
      <c r="DH301" s="15">
        <f t="shared" ca="1" si="398"/>
        <v>169375.019962908</v>
      </c>
      <c r="DI301" s="15">
        <f t="shared" ca="1" si="399"/>
        <v>-706562.13996290788</v>
      </c>
      <c r="DJ301" s="15">
        <f t="shared" ca="1" si="400"/>
        <v>-537187.11999999988</v>
      </c>
      <c r="DK301" s="16">
        <f ca="1">_xll.DBRW($B$3,$Q$37,$Q$38,$Q$40,$Q$41,$Q$42,$P301,DK$2,DK$4,DK$3)</f>
        <v>5.0445606347268364E-2</v>
      </c>
      <c r="DL301" s="16">
        <f ca="1">_xll.DBRW($B$3,$Q$37,$Q$38,$Q$40,$Q$41,$Q$42,$P301,DL$2,DL$4,DL$3)</f>
        <v>4.2245484328214088E-2</v>
      </c>
      <c r="DM301" s="17">
        <f t="shared" ca="1" si="401"/>
        <v>-0.82001220190542767</v>
      </c>
      <c r="DN301" s="14">
        <f t="shared" ca="1" si="402"/>
        <v>-140223.1807501103</v>
      </c>
      <c r="DO301" s="15">
        <f ca="1">_xll.DBRW($B$3,$Q$37,$Q$38,$Q$40,$Q$41,$Q$42,$P301,DO$2,DO$4,DO$3)</f>
        <v>0.66139514342692707</v>
      </c>
      <c r="DP301" s="15">
        <f ca="1">_xll.DBRW($B$3,$Q$37,$Q$38,$Q$40,$Q$41,$Q$42,$P301,DP$2,DP$4,DP$3)</f>
        <v>0.59090464268530374</v>
      </c>
      <c r="DQ301" s="15">
        <f ca="1">_xll.DBRW($B$3,$Q$37,$Q$38,$Q$40,$Q$41,$Q$42,$P301,DQ$2,DQ$4,DQ$3)</f>
        <v>7.7473835522971486</v>
      </c>
      <c r="DR301" s="15">
        <f ca="1">_xll.DBRW($B$3,$Q$37,$Q$38,$Q$40,$Q$41,$Q$42,$P301,DR$2,DR$4,DR$3)</f>
        <v>1304253</v>
      </c>
      <c r="DS301" s="15">
        <f ca="1">_xll.DBRW($B$3,$Q$37,$Q$38,$Q$40,$Q$41,$Q$42,$P301,DS$2,DS$4,DS$3)</f>
        <v>2207214</v>
      </c>
      <c r="DT301" s="15">
        <f ca="1">_xll.DBRW($B$3,$Q$37,$Q$38,$Q$40,$Q$41,$Q$42,$P301,DT$2,DT$4,DT$3)</f>
        <v>0</v>
      </c>
      <c r="DU301" s="15">
        <f ca="1">_xll.DBRW($B$3,$Q$37,$Q$38,$Q$40,$Q$41,$Q$42,$P301,DU$2,DU$4,DU$3)</f>
        <v>0</v>
      </c>
      <c r="DV301" s="15">
        <f ca="1">_xll.DBRW($B$3,$Q$37,$Q$38,$Q$40,$Q$41,$Q$42,$P301,DV$2,DV$4,DV$3)</f>
        <v>3.1401060872170152</v>
      </c>
      <c r="DW301" s="15">
        <f ca="1">_xll.DBRW($B$3,$Q$37,$Q$38,$Q$40,$Q$41,$Q$42,$P301,DW$2,DW$4,DW$3)</f>
        <v>0</v>
      </c>
      <c r="DX301" s="15">
        <f ca="1">_xll.DBRW($B$3,$Q$37,$Q$38,$Q$40,$Q$41,$Q$42,$P301,DX$2,DX$4,DX$3)</f>
        <v>3164566</v>
      </c>
      <c r="DY301" s="15">
        <f t="shared" ca="1" si="403"/>
        <v>0.66139514342692707</v>
      </c>
      <c r="DZ301" s="15">
        <f t="shared" ca="1" si="404"/>
        <v>0.59090464268530374</v>
      </c>
      <c r="EA301" s="15">
        <f t="shared" ca="1" si="405"/>
        <v>4.6072774650801334</v>
      </c>
      <c r="EB301" s="15">
        <f t="shared" ca="1" si="406"/>
        <v>0</v>
      </c>
      <c r="EC301" s="15">
        <f t="shared" ca="1" si="407"/>
        <v>0</v>
      </c>
      <c r="ED301" s="15">
        <f t="shared" ca="1" si="408"/>
        <v>512993.84729445475</v>
      </c>
      <c r="EE301" s="15">
        <f t="shared" ca="1" si="409"/>
        <v>0</v>
      </c>
      <c r="EF301" s="15">
        <f t="shared" ca="1" si="410"/>
        <v>-653217.02804456512</v>
      </c>
      <c r="EG301" s="15">
        <f t="shared" ca="1" si="411"/>
        <v>-140223.18075011036</v>
      </c>
      <c r="EH301" s="15">
        <f t="shared" ca="1" si="412"/>
        <v>-302606.95924988954</v>
      </c>
      <c r="EI301" s="15">
        <f t="shared" ca="1" si="413"/>
        <v>-442830.1399999999</v>
      </c>
      <c r="EJ301" s="16">
        <f ca="1">_xll.DBRW($B$3,$Q$37,$Q$38,$Q$40,$Q$41,$Q$42,$P301,EJ$2,EJ$4,EJ$3)</f>
        <v>0.14808389705758931</v>
      </c>
      <c r="EK301" s="16">
        <f ca="1">_xll.DBRW($B$3,$Q$37,$Q$38,$Q$40,$Q$41,$Q$42,$P301,EK$2,EK$4,EK$3)</f>
        <v>7.5142996635500198E-2</v>
      </c>
      <c r="EL301" s="17">
        <f t="shared" ca="1" si="414"/>
        <v>-7.2940900422089117</v>
      </c>
      <c r="EM301" s="14">
        <f t="shared" ca="1" si="415"/>
        <v>-1247299.1304514762</v>
      </c>
      <c r="EN301" s="15">
        <f ca="1">_xll.DBRW($B$3,$Q$37,$Q$38,$Q$40,$Q$41,$Q$42,$P301,EN$2,EN$4,EN$3)</f>
        <v>1.1472627484240316</v>
      </c>
      <c r="EO301" s="15">
        <f ca="1">_xll.DBRW($B$3,$Q$37,$Q$38,$Q$40,$Q$41,$Q$42,$P301,EO$2,EO$4,EO$3)</f>
        <v>1</v>
      </c>
      <c r="EP301" s="15">
        <f ca="1">_xll.DBRW($B$3,$Q$37,$Q$38,$Q$40,$Q$41,$Q$42,$P301,EP$2,EP$4,EP$3)</f>
        <v>7.7473835522971486</v>
      </c>
      <c r="EQ301" s="15">
        <f ca="1">_xll.DBRW($B$3,$Q$37,$Q$38,$Q$40,$Q$41,$Q$42,$P301,EQ$2,EQ$4,EQ$3)</f>
        <v>2207214</v>
      </c>
      <c r="ER301" s="15">
        <f ca="1">_xll.DBRW($B$3,$Q$37,$Q$38,$Q$40,$Q$41,$Q$42,$P301,ER$2,ER$4,ER$3)</f>
        <v>2207214</v>
      </c>
      <c r="ES301" s="15">
        <f ca="1">_xll.DBRW($B$3,$Q$37,$Q$38,$Q$40,$Q$41,$Q$42,$P301,ES$2,ES$4,ES$3)</f>
        <v>0.23595698114686187</v>
      </c>
      <c r="ET301" s="15">
        <f ca="1">_xll.DBRW($B$3,$Q$37,$Q$38,$Q$40,$Q$41,$Q$42,$P301,ET$2,ET$4,ET$3)</f>
        <v>1</v>
      </c>
      <c r="EU301" s="15">
        <f ca="1">_xll.DBRW($B$3,$Q$37,$Q$38,$Q$40,$Q$41,$Q$42,$P301,EU$2,EU$4,EU$3)</f>
        <v>3.1401060872170152</v>
      </c>
      <c r="EV301" s="15">
        <f ca="1">_xll.DBRW($B$3,$Q$37,$Q$38,$Q$40,$Q$41,$Q$42,$P301,EV$2,EV$4,EV$3)</f>
        <v>3164566</v>
      </c>
      <c r="EW301" s="15">
        <f ca="1">_xll.DBRW($B$3,$Q$37,$Q$38,$Q$40,$Q$41,$Q$42,$P301,EW$2,EW$4,EW$3)</f>
        <v>3164566</v>
      </c>
      <c r="EX301" s="15">
        <f t="shared" ca="1" si="416"/>
        <v>0.91130576727716983</v>
      </c>
      <c r="EY301" s="15">
        <f t="shared" ca="1" si="417"/>
        <v>0</v>
      </c>
      <c r="EZ301" s="15">
        <f t="shared" ca="1" si="418"/>
        <v>4.6072774650801334</v>
      </c>
      <c r="FA301" s="15">
        <f t="shared" ca="1" si="419"/>
        <v>-2011446.847814911</v>
      </c>
      <c r="FB301" s="15">
        <f t="shared" ca="1" si="420"/>
        <v>0</v>
      </c>
      <c r="FC301" s="15">
        <f t="shared" ca="1" si="421"/>
        <v>1505901.7737040701</v>
      </c>
      <c r="FD301" s="15">
        <f t="shared" ca="1" si="422"/>
        <v>-741754.05634063529</v>
      </c>
      <c r="FE301" s="15">
        <f t="shared" ca="1" si="423"/>
        <v>0</v>
      </c>
      <c r="FF301" s="15">
        <f t="shared" ca="1" si="424"/>
        <v>-1247299.1304514762</v>
      </c>
      <c r="FG301" s="15">
        <f t="shared" ca="1" si="425"/>
        <v>-538253.82954852423</v>
      </c>
      <c r="FH301" s="15">
        <f t="shared" ca="1" si="426"/>
        <v>-1785552.9600000004</v>
      </c>
      <c r="FI301" s="20"/>
      <c r="FJ301" s="85">
        <f t="shared" ca="1" si="427"/>
        <v>-4809673.0381694082</v>
      </c>
      <c r="FK301" s="21"/>
      <c r="FL301" s="22"/>
      <c r="FM301" s="104">
        <f ca="1">_xll.DBRW($B$3,$Q$37,$Q$38,$Q$40,$Q$41,$Q$42,$P301,FM$2,FM$4,FM$3)</f>
        <v>3022579.7300000032</v>
      </c>
      <c r="FN301" s="105">
        <f t="shared" ca="1" si="428"/>
        <v>0.17675766920798974</v>
      </c>
      <c r="FO301" s="104">
        <f ca="1">_xll.DBRW($B$3,$Q$37,$Q$38,$Q$40,$Q$41,$Q$42,$P301,FO$2,FO$4,FO$3)</f>
        <v>3264775.2700000009</v>
      </c>
      <c r="FP301" s="105">
        <f t="shared" ca="1" si="429"/>
        <v>0.32854496320413457</v>
      </c>
      <c r="FQ301" s="86">
        <f t="shared" ca="1" si="430"/>
        <v>-242195.53999999771</v>
      </c>
      <c r="FR301" s="103">
        <f t="shared" ca="1" si="431"/>
        <v>-15.178729399614483</v>
      </c>
      <c r="FS301" s="23"/>
      <c r="FU301" s="37"/>
      <c r="FV301" s="37"/>
      <c r="FW301" s="37"/>
      <c r="FX301" s="37"/>
      <c r="FY301" s="37"/>
      <c r="FZ301" s="37"/>
      <c r="GA301" s="37"/>
      <c r="GB301" s="37"/>
      <c r="GC301" s="37"/>
      <c r="GD301" s="37"/>
      <c r="GE301" s="37"/>
      <c r="GF301" s="37"/>
      <c r="GG301" s="37"/>
    </row>
    <row r="302" spans="1:189" ht="15" customHeight="1" x14ac:dyDescent="0.25">
      <c r="A302">
        <f t="shared" ca="1" si="353"/>
        <v>1</v>
      </c>
      <c r="C302" s="30"/>
      <c r="D302" s="30"/>
      <c r="E302" s="30">
        <f t="shared" ca="1" si="433"/>
        <v>0</v>
      </c>
      <c r="F302" s="30"/>
      <c r="G302" s="30"/>
      <c r="H302" s="30"/>
      <c r="I302" s="30">
        <f t="shared" ca="1" si="432"/>
        <v>0</v>
      </c>
      <c r="J302" s="30">
        <f t="shared" ca="1" si="354"/>
        <v>0</v>
      </c>
      <c r="K302" s="4"/>
      <c r="L302" s="9"/>
      <c r="M302" s="10"/>
      <c r="N302" s="9"/>
      <c r="O302" s="11"/>
      <c r="P302" s="130" t="s">
        <v>367</v>
      </c>
      <c r="Q302" s="130"/>
      <c r="R302" s="12"/>
      <c r="S302" s="13"/>
      <c r="T302" s="84">
        <f ca="1">_xll.DBRW($B$3,$Q$37,$Q$38,$Q$40,$Q$41,$Q$42,$P302,T$2,T$4,T$3)</f>
        <v>11680587.469999999</v>
      </c>
      <c r="U302" s="84">
        <f ca="1">_xll.DBRW($B$3,$Q$37,$Q$38,$Q$40,$Q$41,$Q$42,$P302,U$2,U$4,U$3)</f>
        <v>4354162.2700000005</v>
      </c>
      <c r="V302" s="85">
        <f t="shared" ca="1" si="355"/>
        <v>7326425.1999999983</v>
      </c>
      <c r="W302" s="106">
        <f t="shared" ca="1" si="356"/>
        <v>1.682625668427373</v>
      </c>
      <c r="X302" s="15">
        <f ca="1">_xll.DBRW($B$3,$Q$37,$Q$38,$Q$40,$Q$41,$Q$42,$P302,X$2,X$4,X$3)</f>
        <v>-4668087.1900000004</v>
      </c>
      <c r="Y302" s="15">
        <f ca="1">_xll.DBRW($B$3,$Q$37,$Q$38,$Q$40,$Q$41,$Q$42,$P302,Y$2,Y$4,Y$3)</f>
        <v>-995696.1399999999</v>
      </c>
      <c r="Z302" s="15">
        <f ca="1">_xll.DBRW($B$3,$Q$37,$Q$38,$Q$40,$Q$41,$Q$42,$P302,Z$2,Z$4,Z$3)</f>
        <v>-1087121.9100000001</v>
      </c>
      <c r="AA302" s="15">
        <f ca="1">_xll.DBRW($B$3,$Q$37,$Q$38,$Q$40,$Q$41,$Q$42,$P302,AA$2,AA$4,AA$3)</f>
        <v>-943196.09000000008</v>
      </c>
      <c r="AB302" s="15">
        <f ca="1">_xll.DBRW($B$3,$Q$37,$Q$38,$Q$40,$Q$41,$Q$42,$P302,AB$2,AB$4,AB$3)</f>
        <v>-1566571.04</v>
      </c>
      <c r="AC302" s="15">
        <f ca="1">_xll.DBRW($B$3,$Q$37,$Q$38,$Q$40,$Q$41,$Q$42,$P302,AC$2,AC$4,AC$3)</f>
        <v>-1811858.5499999996</v>
      </c>
      <c r="AD302" s="15">
        <f ca="1">_xll.DBRW($B$3,$Q$37,$Q$38,$Q$40,$Q$41,$Q$42,$P302,AD$2,AD$4,AD$3)</f>
        <v>-427261.73000000004</v>
      </c>
      <c r="AE302" s="15">
        <f ca="1">_xll.DBRW($B$3,$Q$37,$Q$38,$Q$40,$Q$41,$Q$42,$P302,AE$2,AE$4,AE$3)</f>
        <v>-486712.2099999999</v>
      </c>
      <c r="AF302" s="15">
        <f ca="1">_xll.DBRW($B$3,$Q$37,$Q$38,$Q$40,$Q$41,$Q$42,$P302,AF$2,AF$4,AF$3)</f>
        <v>-418576.71000000008</v>
      </c>
      <c r="AG302" s="15">
        <f ca="1">_xll.DBRW($B$3,$Q$37,$Q$38,$Q$40,$Q$41,$Q$42,$P302,AG$2,AG$4,AG$3)</f>
        <v>-479389.66000000003</v>
      </c>
      <c r="AH302" s="15">
        <f t="shared" ca="1" si="357"/>
        <v>-2856228.6400000006</v>
      </c>
      <c r="AI302" s="15">
        <f t="shared" ca="1" si="358"/>
        <v>-568434.40999999992</v>
      </c>
      <c r="AJ302" s="15">
        <f t="shared" ca="1" si="359"/>
        <v>-600409.70000000019</v>
      </c>
      <c r="AK302" s="15">
        <f t="shared" ca="1" si="360"/>
        <v>-524619.38</v>
      </c>
      <c r="AL302" s="15">
        <f t="shared" ca="1" si="361"/>
        <v>-1087181.3799999999</v>
      </c>
      <c r="AM302" s="20"/>
      <c r="AN302" s="16">
        <f ca="1">_xll.DBRW($B$3,$Q$37,$Q$38,$Q$40,$Q$41,$Q$42,$P302,AN$2,AN$4,AN$3)</f>
        <v>0.39964489816880766</v>
      </c>
      <c r="AO302" s="16">
        <f ca="1">_xll.DBRW($B$3,$Q$37,$Q$38,$Q$40,$Q$41,$Q$42,$P302,AO$2,AO$4,AO$3)</f>
        <v>0.41612104410614892</v>
      </c>
      <c r="AP302" s="17">
        <f t="shared" ca="1" si="362"/>
        <v>1.6476145937341258</v>
      </c>
      <c r="AQ302" s="14">
        <f t="shared" ca="1" si="363"/>
        <v>192451.06378959958</v>
      </c>
      <c r="AR302" s="18">
        <f ca="1">_xll.DBRW($B$3,$Q$37,$Q$38,$Q$40,$Q$41,$Q$42,$P302,AR$2,AR$4,AR$3)</f>
        <v>52296.80125794217</v>
      </c>
      <c r="AS302" s="19">
        <f ca="1">_xll.DBRW($B$3,$Q$37,$Q$38,$Q$40,$Q$41,$Q$42,$P302,AS$2,AS$4,AS$3)</f>
        <v>4.9402611318157783E-5</v>
      </c>
      <c r="AT302" s="18">
        <f ca="1">_xll.DBRW($B$3,$Q$37,$Q$38,$Q$40,$Q$41,$Q$42,$P302,AT$2,AT$4,AT$3)</f>
        <v>6.4647354628252121</v>
      </c>
      <c r="AU302" s="15">
        <f ca="1">_xll.DBRW($B$3,$Q$37,$Q$38,$Q$40,$Q$41,$Q$42,$P302,AU$2,AU$4,AU$3)</f>
        <v>89.261428571428567</v>
      </c>
      <c r="AV302" s="15">
        <f ca="1">_xll.DBRW($B$3,$Q$37,$Q$38,$Q$40,$Q$41,$Q$42,$P302,AV$2,AV$4,AV$3)</f>
        <v>1806816</v>
      </c>
      <c r="AW302" s="18">
        <f ca="1">_xll.DBRW($B$3,$Q$37,$Q$38,$Q$40,$Q$41,$Q$42,$P302,AW$2,AW$4,AW$3)</f>
        <v>20411.364967732585</v>
      </c>
      <c r="AX302" s="19">
        <f ca="1">_xll.DBRW($B$3,$Q$37,$Q$38,$Q$40,$Q$41,$Q$42,$P302,AX$2,AX$4,AX$3)</f>
        <v>5.2726858630888737E-5</v>
      </c>
      <c r="AY302" s="18">
        <f ca="1">_xll.DBRW($B$3,$Q$37,$Q$38,$Q$40,$Q$41,$Q$42,$P302,AY$2,AY$4,AY$3)</f>
        <v>2.5863319588388198</v>
      </c>
      <c r="AZ302" s="15">
        <f ca="1">_xll.DBRW($B$3,$Q$37,$Q$38,$Q$40,$Q$41,$Q$42,$P302,AZ$2,AZ$4,AZ$3)</f>
        <v>88.767142857142858</v>
      </c>
      <c r="BA302" s="15">
        <f ca="1">_xll.DBRW($B$3,$Q$37,$Q$38,$Q$40,$Q$41,$Q$42,$P302,BA$2,BA$4,BA$3)</f>
        <v>1683528</v>
      </c>
      <c r="BB302" s="18">
        <f t="shared" ca="1" si="364"/>
        <v>31885.436290209585</v>
      </c>
      <c r="BC302" s="18">
        <f t="shared" ca="1" si="365"/>
        <v>-3.3242473127309538E-6</v>
      </c>
      <c r="BD302" s="18">
        <f t="shared" ca="1" si="366"/>
        <v>3.8784035039863922</v>
      </c>
      <c r="BE302" s="15">
        <f t="shared" ca="1" si="367"/>
        <v>-2846139.5938873794</v>
      </c>
      <c r="BF302" s="15">
        <f t="shared" ca="1" si="368"/>
        <v>294306.86181369668</v>
      </c>
      <c r="BG302" s="15">
        <f t="shared" ca="1" si="369"/>
        <v>2800536.2042606897</v>
      </c>
      <c r="BH302" s="15">
        <f t="shared" ca="1" si="370"/>
        <v>-56252.408397407271</v>
      </c>
      <c r="BI302" s="15">
        <f t="shared" ca="1" si="371"/>
        <v>0</v>
      </c>
      <c r="BJ302" s="15">
        <f t="shared" ca="1" si="372"/>
        <v>192451.06378959958</v>
      </c>
      <c r="BK302" s="15">
        <f t="shared" ca="1" si="373"/>
        <v>-3048679.7037896002</v>
      </c>
      <c r="BL302" s="15">
        <f t="shared" ca="1" si="374"/>
        <v>-2856228.6400000006</v>
      </c>
      <c r="BM302" s="16">
        <f ca="1">_xll.DBRW($B$3,$Q$37,$Q$38,$Q$40,$Q$41,$Q$42,$P302,BM$2,BM$4,BM$3)</f>
        <v>8.5243669683336576E-2</v>
      </c>
      <c r="BN302" s="16">
        <f ca="1">_xll.DBRW($B$3,$Q$37,$Q$38,$Q$40,$Q$41,$Q$42,$P302,BN$2,BN$4,BN$3)</f>
        <v>9.8127194970158982E-2</v>
      </c>
      <c r="BO302" s="17">
        <f t="shared" ca="1" si="375"/>
        <v>1.2883525286822406</v>
      </c>
      <c r="BP302" s="14">
        <f t="shared" ca="1" si="376"/>
        <v>150487.14403468592</v>
      </c>
      <c r="BQ302" s="15">
        <f ca="1">_xll.DBRW($B$3,$Q$37,$Q$38,$Q$40,$Q$41,$Q$42,$P302,BQ$2,BQ$4,BQ$3)</f>
        <v>0.55107777438322436</v>
      </c>
      <c r="BR302" s="15">
        <f ca="1">_xll.DBRW($B$3,$Q$37,$Q$38,$Q$40,$Q$41,$Q$42,$P302,BR$2,BR$4,BR$3)</f>
        <v>1</v>
      </c>
      <c r="BS302" s="15">
        <f ca="1">_xll.DBRW($B$3,$Q$37,$Q$38,$Q$40,$Q$41,$Q$42,$P302,BS$2,BS$4,BS$3)</f>
        <v>6.4647354628252121</v>
      </c>
      <c r="BT302" s="15">
        <f ca="1">_xll.DBRW($B$3,$Q$37,$Q$38,$Q$40,$Q$41,$Q$42,$P302,BT$2,BT$4,BT$3)</f>
        <v>1806816</v>
      </c>
      <c r="BU302" s="15">
        <f ca="1">_xll.DBRW($B$3,$Q$37,$Q$38,$Q$40,$Q$41,$Q$42,$P302,BU$2,BU$4,BU$3)</f>
        <v>1806816</v>
      </c>
      <c r="BV302" s="15">
        <f ca="1">_xll.DBRW($B$3,$Q$37,$Q$38,$Q$40,$Q$41,$Q$42,$P302,BV$2,BV$4,BV$3)</f>
        <v>0.25378950038253006</v>
      </c>
      <c r="BW302" s="15">
        <f ca="1">_xll.DBRW($B$3,$Q$37,$Q$38,$Q$40,$Q$41,$Q$42,$P302,BW$2,BW$4,BW$3)</f>
        <v>1</v>
      </c>
      <c r="BX302" s="15">
        <f ca="1">_xll.DBRW($B$3,$Q$37,$Q$38,$Q$40,$Q$41,$Q$42,$P302,BX$2,BX$4,BX$3)</f>
        <v>2.5863319588388198</v>
      </c>
      <c r="BY302" s="15">
        <f ca="1">_xll.DBRW($B$3,$Q$37,$Q$38,$Q$40,$Q$41,$Q$42,$P302,BY$2,BY$4,BY$3)</f>
        <v>1683528</v>
      </c>
      <c r="BZ302" s="15">
        <f ca="1">_xll.DBRW($B$3,$Q$37,$Q$38,$Q$40,$Q$41,$Q$42,$P302,BZ$2,BZ$4,BZ$3)</f>
        <v>1683528</v>
      </c>
      <c r="CA302" s="15">
        <f t="shared" ca="1" si="377"/>
        <v>0.2972882740006943</v>
      </c>
      <c r="CB302" s="15">
        <f t="shared" ca="1" si="378"/>
        <v>0</v>
      </c>
      <c r="CC302" s="15">
        <f t="shared" ca="1" si="379"/>
        <v>3.8784035039863922</v>
      </c>
      <c r="CD302" s="15">
        <f t="shared" ca="1" si="380"/>
        <v>-537145.2100768385</v>
      </c>
      <c r="CE302" s="15">
        <f t="shared" ca="1" si="381"/>
        <v>0</v>
      </c>
      <c r="CF302" s="15">
        <f t="shared" ca="1" si="382"/>
        <v>597350.25825698429</v>
      </c>
      <c r="CG302" s="15">
        <f t="shared" ca="1" si="383"/>
        <v>90282.095854540123</v>
      </c>
      <c r="CH302" s="15">
        <f t="shared" ca="1" si="384"/>
        <v>0</v>
      </c>
      <c r="CI302" s="15">
        <f t="shared" ca="1" si="385"/>
        <v>150487.14403468592</v>
      </c>
      <c r="CJ302" s="15">
        <f t="shared" ca="1" si="386"/>
        <v>-718921.55403468583</v>
      </c>
      <c r="CK302" s="15">
        <f t="shared" ca="1" si="387"/>
        <v>-568434.40999999992</v>
      </c>
      <c r="CL302" s="16">
        <f ca="1">_xll.DBRW($B$3,$Q$37,$Q$38,$Q$40,$Q$41,$Q$42,$P302,CL$2,CL$4,CL$3)</f>
        <v>9.3070824801588528E-2</v>
      </c>
      <c r="CM302" s="16">
        <f ca="1">_xll.DBRW($B$3,$Q$37,$Q$38,$Q$40,$Q$41,$Q$42,$P302,CM$2,CM$4,CM$3)</f>
        <v>0.11178090751312303</v>
      </c>
      <c r="CN302" s="17">
        <f t="shared" ca="1" si="388"/>
        <v>1.8710082711534501</v>
      </c>
      <c r="CO302" s="14">
        <f t="shared" ca="1" si="389"/>
        <v>218544.75768301357</v>
      </c>
      <c r="CP302" s="15">
        <f ca="1">_xll.DBRW($B$3,$Q$37,$Q$38,$Q$40,$Q$41,$Q$42,$P302,CP$2,CP$4,CP$3)</f>
        <v>1.75287712106595</v>
      </c>
      <c r="CQ302" s="15">
        <f ca="1">_xll.DBRW($B$3,$Q$37,$Q$38,$Q$40,$Q$41,$Q$42,$P302,CQ$2,CQ$4,CQ$3)</f>
        <v>0.3432518197757824</v>
      </c>
      <c r="CR302" s="15">
        <f ca="1">_xll.DBRW($B$3,$Q$37,$Q$38,$Q$40,$Q$41,$Q$42,$P302,CR$2,CR$4,CR$3)</f>
        <v>6.4647354628252121</v>
      </c>
      <c r="CS302" s="15">
        <f ca="1">_xll.DBRW($B$3,$Q$37,$Q$38,$Q$40,$Q$41,$Q$42,$P302,CS$2,CS$4,CS$3)</f>
        <v>620192.88</v>
      </c>
      <c r="CT302" s="15">
        <f ca="1">_xll.DBRW($B$3,$Q$37,$Q$38,$Q$40,$Q$41,$Q$42,$P302,CT$2,CT$4,CT$3)</f>
        <v>1806816</v>
      </c>
      <c r="CU302" s="15">
        <f ca="1">_xll.DBRW($B$3,$Q$37,$Q$38,$Q$40,$Q$41,$Q$42,$P302,CU$2,CU$4,CU$3)</f>
        <v>0.85681480406455535</v>
      </c>
      <c r="CV302" s="15">
        <f ca="1">_xll.DBRW($B$3,$Q$37,$Q$38,$Q$40,$Q$41,$Q$42,$P302,CV$2,CV$4,CV$3)</f>
        <v>0.33741542760203574</v>
      </c>
      <c r="CW302" s="15">
        <f ca="1">_xll.DBRW($B$3,$Q$37,$Q$38,$Q$40,$Q$41,$Q$42,$P302,CW$2,CW$4,CW$3)</f>
        <v>2.5863319588388198</v>
      </c>
      <c r="CX302" s="15">
        <f ca="1">_xll.DBRW($B$3,$Q$37,$Q$38,$Q$40,$Q$41,$Q$42,$P302,CX$2,CX$4,CX$3)</f>
        <v>568048.32000000007</v>
      </c>
      <c r="CY302" s="15">
        <f ca="1">_xll.DBRW($B$3,$Q$37,$Q$38,$Q$40,$Q$41,$Q$42,$P302,CY$2,CY$4,CY$3)</f>
        <v>1683528</v>
      </c>
      <c r="CZ302" s="15">
        <f t="shared" ca="1" si="390"/>
        <v>0.8960623170013946</v>
      </c>
      <c r="DA302" s="15">
        <f t="shared" ca="1" si="391"/>
        <v>5.8363921737466518E-3</v>
      </c>
      <c r="DB302" s="15">
        <f t="shared" ca="1" si="392"/>
        <v>3.8784035039863922</v>
      </c>
      <c r="DC302" s="15">
        <f t="shared" ca="1" si="393"/>
        <v>-555731.46904056787</v>
      </c>
      <c r="DD302" s="15">
        <f t="shared" ca="1" si="394"/>
        <v>-18804.32632415363</v>
      </c>
      <c r="DE302" s="15">
        <f t="shared" ca="1" si="395"/>
        <v>652199.52916090051</v>
      </c>
      <c r="DF302" s="15">
        <f t="shared" ca="1" si="396"/>
        <v>140881.0238868345</v>
      </c>
      <c r="DG302" s="15">
        <f t="shared" ca="1" si="397"/>
        <v>0</v>
      </c>
      <c r="DH302" s="15">
        <f t="shared" ca="1" si="398"/>
        <v>218544.75768301357</v>
      </c>
      <c r="DI302" s="15">
        <f t="shared" ca="1" si="399"/>
        <v>-818954.45768301375</v>
      </c>
      <c r="DJ302" s="15">
        <f t="shared" ca="1" si="400"/>
        <v>-600409.70000000019</v>
      </c>
      <c r="DK302" s="16">
        <f ca="1">_xll.DBRW($B$3,$Q$37,$Q$38,$Q$40,$Q$41,$Q$42,$P302,DK$2,DK$4,DK$3)</f>
        <v>8.0749028456186048E-2</v>
      </c>
      <c r="DL302" s="16">
        <f ca="1">_xll.DBRW($B$3,$Q$37,$Q$38,$Q$40,$Q$41,$Q$42,$P302,DL$2,DL$4,DL$3)</f>
        <v>9.6132547214415151E-2</v>
      </c>
      <c r="DM302" s="17">
        <f t="shared" ca="1" si="401"/>
        <v>1.5383518758229102</v>
      </c>
      <c r="DN302" s="14">
        <f t="shared" ca="1" si="402"/>
        <v>179688.53645188082</v>
      </c>
      <c r="DO302" s="15">
        <f ca="1">_xll.DBRW($B$3,$Q$37,$Q$38,$Q$40,$Q$41,$Q$42,$P302,DO$2,DO$4,DO$3)</f>
        <v>0.85289609929082832</v>
      </c>
      <c r="DP302" s="15">
        <f ca="1">_xll.DBRW($B$3,$Q$37,$Q$38,$Q$40,$Q$41,$Q$42,$P302,DP$2,DP$4,DP$3)</f>
        <v>0.61205709380479256</v>
      </c>
      <c r="DQ302" s="15">
        <f ca="1">_xll.DBRW($B$3,$Q$37,$Q$38,$Q$40,$Q$41,$Q$42,$P302,DQ$2,DQ$4,DQ$3)</f>
        <v>6.4647354628252121</v>
      </c>
      <c r="DR302" s="15">
        <f ca="1">_xll.DBRW($B$3,$Q$37,$Q$38,$Q$40,$Q$41,$Q$42,$P302,DR$2,DR$4,DR$3)</f>
        <v>1105874.55</v>
      </c>
      <c r="DS302" s="15">
        <f ca="1">_xll.DBRW($B$3,$Q$37,$Q$38,$Q$40,$Q$41,$Q$42,$P302,DS$2,DS$4,DS$3)</f>
        <v>1806816</v>
      </c>
      <c r="DT302" s="15">
        <f ca="1">_xll.DBRW($B$3,$Q$37,$Q$38,$Q$40,$Q$41,$Q$42,$P302,DT$2,DT$4,DT$3)</f>
        <v>0</v>
      </c>
      <c r="DU302" s="15">
        <f ca="1">_xll.DBRW($B$3,$Q$37,$Q$38,$Q$40,$Q$41,$Q$42,$P302,DU$2,DU$4,DU$3)</f>
        <v>0</v>
      </c>
      <c r="DV302" s="15">
        <f ca="1">_xll.DBRW($B$3,$Q$37,$Q$38,$Q$40,$Q$41,$Q$42,$P302,DV$2,DV$4,DV$3)</f>
        <v>2.5863319588388198</v>
      </c>
      <c r="DW302" s="15">
        <f ca="1">_xll.DBRW($B$3,$Q$37,$Q$38,$Q$40,$Q$41,$Q$42,$P302,DW$2,DW$4,DW$3)</f>
        <v>0</v>
      </c>
      <c r="DX302" s="15">
        <f ca="1">_xll.DBRW($B$3,$Q$37,$Q$38,$Q$40,$Q$41,$Q$42,$P302,DX$2,DX$4,DX$3)</f>
        <v>1683528</v>
      </c>
      <c r="DY302" s="15">
        <f t="shared" ca="1" si="403"/>
        <v>0.85289609929082832</v>
      </c>
      <c r="DZ302" s="15">
        <f t="shared" ca="1" si="404"/>
        <v>0.61205709380479256</v>
      </c>
      <c r="EA302" s="15">
        <f t="shared" ca="1" si="405"/>
        <v>3.8784035039863922</v>
      </c>
      <c r="EB302" s="15">
        <f t="shared" ca="1" si="406"/>
        <v>0</v>
      </c>
      <c r="EC302" s="15">
        <f t="shared" ca="1" si="407"/>
        <v>0</v>
      </c>
      <c r="ED302" s="15">
        <f t="shared" ca="1" si="408"/>
        <v>565853.78341275663</v>
      </c>
      <c r="EE302" s="15">
        <f t="shared" ca="1" si="409"/>
        <v>0</v>
      </c>
      <c r="EF302" s="15">
        <f t="shared" ca="1" si="410"/>
        <v>-386165.24696087593</v>
      </c>
      <c r="EG302" s="15">
        <f t="shared" ca="1" si="411"/>
        <v>179688.5364518807</v>
      </c>
      <c r="EH302" s="15">
        <f t="shared" ca="1" si="412"/>
        <v>-704307.91645188082</v>
      </c>
      <c r="EI302" s="15">
        <f t="shared" ca="1" si="413"/>
        <v>-524619.38000000012</v>
      </c>
      <c r="EJ302" s="16">
        <f ca="1">_xll.DBRW($B$3,$Q$37,$Q$38,$Q$40,$Q$41,$Q$42,$P302,EJ$2,EJ$4,EJ$3)</f>
        <v>0.13411748715751881</v>
      </c>
      <c r="EK302" s="16">
        <f ca="1">_xll.DBRW($B$3,$Q$37,$Q$38,$Q$40,$Q$41,$Q$42,$P302,EK$2,EK$4,EK$3)</f>
        <v>0.1100991718436805</v>
      </c>
      <c r="EL302" s="17">
        <f t="shared" ca="1" si="414"/>
        <v>-2.4018315313838317</v>
      </c>
      <c r="EM302" s="14">
        <f t="shared" ca="1" si="415"/>
        <v>-280548.03290532879</v>
      </c>
      <c r="EN302" s="15">
        <f ca="1">_xll.DBRW($B$3,$Q$37,$Q$38,$Q$40,$Q$41,$Q$42,$P302,EN$2,EN$4,EN$3)</f>
        <v>0.86703407541221689</v>
      </c>
      <c r="EO302" s="15">
        <f ca="1">_xll.DBRW($B$3,$Q$37,$Q$38,$Q$40,$Q$41,$Q$42,$P302,EO$2,EO$4,EO$3)</f>
        <v>1</v>
      </c>
      <c r="EP302" s="15">
        <f ca="1">_xll.DBRW($B$3,$Q$37,$Q$38,$Q$40,$Q$41,$Q$42,$P302,EP$2,EP$4,EP$3)</f>
        <v>6.4647354628252121</v>
      </c>
      <c r="EQ302" s="15">
        <f ca="1">_xll.DBRW($B$3,$Q$37,$Q$38,$Q$40,$Q$41,$Q$42,$P302,EQ$2,EQ$4,EQ$3)</f>
        <v>1806816</v>
      </c>
      <c r="ER302" s="15">
        <f ca="1">_xll.DBRW($B$3,$Q$37,$Q$38,$Q$40,$Q$41,$Q$42,$P302,ER$2,ER$4,ER$3)</f>
        <v>1806816</v>
      </c>
      <c r="ES302" s="15">
        <f ca="1">_xll.DBRW($B$3,$Q$37,$Q$38,$Q$40,$Q$41,$Q$42,$P302,ES$2,ES$4,ES$3)</f>
        <v>0.28475300678099802</v>
      </c>
      <c r="ET302" s="15">
        <f ca="1">_xll.DBRW($B$3,$Q$37,$Q$38,$Q$40,$Q$41,$Q$42,$P302,ET$2,ET$4,ET$3)</f>
        <v>1</v>
      </c>
      <c r="EU302" s="15">
        <f ca="1">_xll.DBRW($B$3,$Q$37,$Q$38,$Q$40,$Q$41,$Q$42,$P302,EU$2,EU$4,EU$3)</f>
        <v>2.5863319588388198</v>
      </c>
      <c r="EV302" s="15">
        <f ca="1">_xll.DBRW($B$3,$Q$37,$Q$38,$Q$40,$Q$41,$Q$42,$P302,EV$2,EV$4,EV$3)</f>
        <v>1683528</v>
      </c>
      <c r="EW302" s="15">
        <f ca="1">_xll.DBRW($B$3,$Q$37,$Q$38,$Q$40,$Q$41,$Q$42,$P302,EW$2,EW$4,EW$3)</f>
        <v>1683528</v>
      </c>
      <c r="EX302" s="15">
        <f t="shared" ca="1" si="416"/>
        <v>0.58228106863121887</v>
      </c>
      <c r="EY302" s="15">
        <f t="shared" ca="1" si="417"/>
        <v>0</v>
      </c>
      <c r="EZ302" s="15">
        <f t="shared" ca="1" si="418"/>
        <v>3.8784035039863922</v>
      </c>
      <c r="FA302" s="15">
        <f t="shared" ca="1" si="419"/>
        <v>-1052074.7512999843</v>
      </c>
      <c r="FB302" s="15">
        <f t="shared" ca="1" si="420"/>
        <v>0</v>
      </c>
      <c r="FC302" s="15">
        <f t="shared" ca="1" si="421"/>
        <v>939836.54021387734</v>
      </c>
      <c r="FD302" s="15">
        <f t="shared" ca="1" si="422"/>
        <v>-168309.82181922183</v>
      </c>
      <c r="FE302" s="15">
        <f t="shared" ca="1" si="423"/>
        <v>0</v>
      </c>
      <c r="FF302" s="15">
        <f t="shared" ca="1" si="424"/>
        <v>-280548.03290532879</v>
      </c>
      <c r="FG302" s="15">
        <f t="shared" ca="1" si="425"/>
        <v>-806633.3470946711</v>
      </c>
      <c r="FH302" s="15">
        <f t="shared" ca="1" si="426"/>
        <v>-1087181.3799999999</v>
      </c>
      <c r="FI302" s="20"/>
      <c r="FJ302" s="85">
        <f t="shared" ca="1" si="427"/>
        <v>-6097496.9790538512</v>
      </c>
      <c r="FK302" s="21"/>
      <c r="FL302" s="22"/>
      <c r="FM302" s="104">
        <f ca="1">_xll.DBRW($B$3,$Q$37,$Q$38,$Q$40,$Q$41,$Q$42,$P302,FM$2,FM$4,FM$3)</f>
        <v>2419915.1000000024</v>
      </c>
      <c r="FN302" s="105">
        <f t="shared" ca="1" si="428"/>
        <v>0.20717409173256271</v>
      </c>
      <c r="FO302" s="104">
        <f ca="1">_xll.DBRW($B$3,$Q$37,$Q$38,$Q$40,$Q$41,$Q$42,$P302,FO$2,FO$4,FO$3)</f>
        <v>730363.41000000166</v>
      </c>
      <c r="FP302" s="105">
        <f t="shared" ca="1" si="429"/>
        <v>0.16773913435247365</v>
      </c>
      <c r="FQ302" s="86">
        <f t="shared" ca="1" si="430"/>
        <v>1689551.6900000009</v>
      </c>
      <c r="FR302" s="103">
        <f t="shared" ca="1" si="431"/>
        <v>3.9434957380089064</v>
      </c>
      <c r="FS302" s="23"/>
      <c r="FU302" s="37"/>
      <c r="FV302" s="37"/>
      <c r="FW302" s="37"/>
      <c r="FX302" s="37"/>
      <c r="FY302" s="37"/>
      <c r="FZ302" s="37"/>
      <c r="GA302" s="37"/>
      <c r="GB302" s="37"/>
      <c r="GC302" s="37"/>
      <c r="GD302" s="37"/>
      <c r="GE302" s="37"/>
      <c r="GF302" s="37"/>
      <c r="GG302" s="37"/>
    </row>
    <row r="303" spans="1:189" ht="15" customHeight="1" x14ac:dyDescent="0.25">
      <c r="A303">
        <f t="shared" ca="1" si="353"/>
        <v>1</v>
      </c>
      <c r="C303" s="30"/>
      <c r="D303" s="30"/>
      <c r="E303" s="30">
        <f t="shared" ca="1" si="433"/>
        <v>0</v>
      </c>
      <c r="F303" s="30"/>
      <c r="G303" s="30"/>
      <c r="H303" s="30"/>
      <c r="I303" s="30">
        <f t="shared" ca="1" si="432"/>
        <v>0</v>
      </c>
      <c r="J303" s="30">
        <f t="shared" ca="1" si="354"/>
        <v>0</v>
      </c>
      <c r="K303" s="4"/>
      <c r="L303" s="9"/>
      <c r="M303" s="10"/>
      <c r="N303" s="9"/>
      <c r="O303" s="11"/>
      <c r="P303" s="130" t="s">
        <v>197</v>
      </c>
      <c r="Q303" s="130"/>
      <c r="R303" s="12"/>
      <c r="S303" s="13"/>
      <c r="T303" s="84">
        <f ca="1">_xll.DBRW($B$3,$Q$37,$Q$38,$Q$40,$Q$41,$Q$42,$P303,T$2,T$4,T$3)</f>
        <v>14399957</v>
      </c>
      <c r="U303" s="84">
        <f ca="1">_xll.DBRW($B$3,$Q$37,$Q$38,$Q$40,$Q$41,$Q$42,$P303,U$2,U$4,U$3)</f>
        <v>6976022.4699999988</v>
      </c>
      <c r="V303" s="85">
        <f t="shared" ca="1" si="355"/>
        <v>7423934.5300000012</v>
      </c>
      <c r="W303" s="106">
        <f t="shared" ca="1" si="356"/>
        <v>1.0642073705935184</v>
      </c>
      <c r="X303" s="15">
        <f ca="1">_xll.DBRW($B$3,$Q$37,$Q$38,$Q$40,$Q$41,$Q$42,$P303,X$2,X$4,X$3)</f>
        <v>-5824697.8200000003</v>
      </c>
      <c r="Y303" s="15">
        <f ca="1">_xll.DBRW($B$3,$Q$37,$Q$38,$Q$40,$Q$41,$Q$42,$P303,Y$2,Y$4,Y$3)</f>
        <v>-1328103.3799999999</v>
      </c>
      <c r="Z303" s="15">
        <f ca="1">_xll.DBRW($B$3,$Q$37,$Q$38,$Q$40,$Q$41,$Q$42,$P303,Z$2,Z$4,Z$3)</f>
        <v>-801338.96000000008</v>
      </c>
      <c r="AA303" s="15">
        <f ca="1">_xll.DBRW($B$3,$Q$37,$Q$38,$Q$40,$Q$41,$Q$42,$P303,AA$2,AA$4,AA$3)</f>
        <v>-1742398.8600000003</v>
      </c>
      <c r="AB303" s="15">
        <f ca="1">_xll.DBRW($B$3,$Q$37,$Q$38,$Q$40,$Q$41,$Q$42,$P303,AB$2,AB$4,AB$3)</f>
        <v>-5569377.2699999996</v>
      </c>
      <c r="AC303" s="15">
        <f ca="1">_xll.DBRW($B$3,$Q$37,$Q$38,$Q$40,$Q$41,$Q$42,$P303,AC$2,AC$4,AC$3)</f>
        <v>-2857976.78</v>
      </c>
      <c r="AD303" s="15">
        <f ca="1">_xll.DBRW($B$3,$Q$37,$Q$38,$Q$40,$Q$41,$Q$42,$P303,AD$2,AD$4,AD$3)</f>
        <v>-661829.96</v>
      </c>
      <c r="AE303" s="15">
        <f ca="1">_xll.DBRW($B$3,$Q$37,$Q$38,$Q$40,$Q$41,$Q$42,$P303,AE$2,AE$4,AE$3)</f>
        <v>-491864.74</v>
      </c>
      <c r="AF303" s="15">
        <f ca="1">_xll.DBRW($B$3,$Q$37,$Q$38,$Q$40,$Q$41,$Q$42,$P303,AF$2,AF$4,AF$3)</f>
        <v>-996802.83</v>
      </c>
      <c r="AG303" s="15">
        <f ca="1">_xll.DBRW($B$3,$Q$37,$Q$38,$Q$40,$Q$41,$Q$42,$P303,AG$2,AG$4,AG$3)</f>
        <v>-2600952.79</v>
      </c>
      <c r="AH303" s="15">
        <f t="shared" ca="1" si="357"/>
        <v>-2966721.0400000005</v>
      </c>
      <c r="AI303" s="15">
        <f t="shared" ca="1" si="358"/>
        <v>-666273.41999999993</v>
      </c>
      <c r="AJ303" s="15">
        <f t="shared" ca="1" si="359"/>
        <v>-309474.22000000009</v>
      </c>
      <c r="AK303" s="15">
        <f t="shared" ca="1" si="360"/>
        <v>-745596.03000000038</v>
      </c>
      <c r="AL303" s="15">
        <f t="shared" ca="1" si="361"/>
        <v>-2968424.4799999995</v>
      </c>
      <c r="AM303" s="20"/>
      <c r="AN303" s="16">
        <f ca="1">_xll.DBRW($B$3,$Q$37,$Q$38,$Q$40,$Q$41,$Q$42,$P303,AN$2,AN$4,AN$3)</f>
        <v>0.40449411203102903</v>
      </c>
      <c r="AO303" s="16">
        <f ca="1">_xll.DBRW($B$3,$Q$37,$Q$38,$Q$40,$Q$41,$Q$42,$P303,AO$2,AO$4,AO$3)</f>
        <v>0.40968571880187771</v>
      </c>
      <c r="AP303" s="17">
        <f t="shared" ca="1" si="362"/>
        <v>0.51916067708486779</v>
      </c>
      <c r="AQ303" s="14">
        <f t="shared" ca="1" si="363"/>
        <v>74758.914261129685</v>
      </c>
      <c r="AR303" s="18">
        <f ca="1">_xll.DBRW($B$3,$Q$37,$Q$38,$Q$40,$Q$41,$Q$42,$P303,AR$2,AR$4,AR$3)</f>
        <v>51670.111189963252</v>
      </c>
      <c r="AS303" s="19">
        <f ca="1">_xll.DBRW($B$3,$Q$37,$Q$38,$Q$40,$Q$41,$Q$42,$P303,AS$2,AS$4,AS$3)</f>
        <v>1.0365054568577426E-4</v>
      </c>
      <c r="AT303" s="18">
        <f ca="1">_xll.DBRW($B$3,$Q$37,$Q$38,$Q$40,$Q$41,$Q$42,$P303,AT$2,AT$4,AT$3)</f>
        <v>13.240329243837023</v>
      </c>
      <c r="AU303" s="15">
        <f ca="1">_xll.DBRW($B$3,$Q$37,$Q$38,$Q$40,$Q$41,$Q$42,$P303,AU$2,AU$4,AU$3)</f>
        <v>112.72857142857143</v>
      </c>
      <c r="AV303" s="15">
        <f ca="1">_xll.DBRW($B$3,$Q$37,$Q$38,$Q$40,$Q$41,$Q$42,$P303,AV$2,AV$4,AV$3)</f>
        <v>1087583</v>
      </c>
      <c r="AW303" s="18">
        <f ca="1">_xll.DBRW($B$3,$Q$37,$Q$38,$Q$40,$Q$41,$Q$42,$P303,AW$2,AW$4,AW$3)</f>
        <v>34780.797549828269</v>
      </c>
      <c r="AX303" s="19">
        <f ca="1">_xll.DBRW($B$3,$Q$37,$Q$38,$Q$40,$Q$41,$Q$42,$P303,AX$2,AX$4,AX$3)</f>
        <v>4.6026710484961394E-5</v>
      </c>
      <c r="AY303" s="18">
        <f ca="1">_xll.DBRW($B$3,$Q$37,$Q$38,$Q$40,$Q$41,$Q$42,$P303,AY$2,AY$4,AY$3)</f>
        <v>3.9074969563099722</v>
      </c>
      <c r="AZ303" s="15">
        <f ca="1">_xll.DBRW($B$3,$Q$37,$Q$38,$Q$40,$Q$41,$Q$42,$P303,AZ$2,AZ$4,AZ$3)</f>
        <v>82.171111111111117</v>
      </c>
      <c r="BA303" s="15">
        <f ca="1">_xll.DBRW($B$3,$Q$37,$Q$38,$Q$40,$Q$41,$Q$42,$P303,BA$2,BA$4,BA$3)</f>
        <v>1785291.8499999999</v>
      </c>
      <c r="BB303" s="18">
        <f t="shared" ca="1" si="364"/>
        <v>16889.313640134984</v>
      </c>
      <c r="BC303" s="18">
        <f t="shared" ca="1" si="365"/>
        <v>5.7623835200812868E-5</v>
      </c>
      <c r="BD303" s="18">
        <f t="shared" ca="1" si="366"/>
        <v>9.3328322875270509</v>
      </c>
      <c r="BE303" s="15">
        <f t="shared" ca="1" si="367"/>
        <v>-1903908.1990615022</v>
      </c>
      <c r="BF303" s="15">
        <f t="shared" ca="1" si="368"/>
        <v>-7292318.3894247729</v>
      </c>
      <c r="BG303" s="15">
        <f t="shared" ca="1" si="369"/>
        <v>4105708.1646884135</v>
      </c>
      <c r="BH303" s="15">
        <f t="shared" ca="1" si="370"/>
        <v>5165277.3380589914</v>
      </c>
      <c r="BI303" s="15">
        <f t="shared" ca="1" si="371"/>
        <v>0</v>
      </c>
      <c r="BJ303" s="15">
        <f t="shared" ca="1" si="372"/>
        <v>74758.914261130616</v>
      </c>
      <c r="BK303" s="15">
        <f t="shared" ca="1" si="373"/>
        <v>-3041479.9542611302</v>
      </c>
      <c r="BL303" s="15">
        <f t="shared" ca="1" si="374"/>
        <v>-2966721.0399999996</v>
      </c>
      <c r="BM303" s="16">
        <f ca="1">_xll.DBRW($B$3,$Q$37,$Q$38,$Q$40,$Q$41,$Q$42,$P303,BM$2,BM$4,BM$3)</f>
        <v>9.2229676796951543E-2</v>
      </c>
      <c r="BN303" s="16">
        <f ca="1">_xll.DBRW($B$3,$Q$37,$Q$38,$Q$40,$Q$41,$Q$42,$P303,BN$2,BN$4,BN$3)</f>
        <v>9.4872108403630195E-2</v>
      </c>
      <c r="BO303" s="17">
        <f t="shared" ca="1" si="375"/>
        <v>0.26424316066786524</v>
      </c>
      <c r="BP303" s="14">
        <f t="shared" ca="1" si="376"/>
        <v>38050.901511613512</v>
      </c>
      <c r="BQ303" s="15">
        <f ca="1">_xll.DBRW($B$3,$Q$37,$Q$38,$Q$40,$Q$41,$Q$42,$P303,BQ$2,BQ$4,BQ$3)</f>
        <v>1.2211512868443144</v>
      </c>
      <c r="BR303" s="15">
        <f ca="1">_xll.DBRW($B$3,$Q$37,$Q$38,$Q$40,$Q$41,$Q$42,$P303,BR$2,BR$4,BR$3)</f>
        <v>1</v>
      </c>
      <c r="BS303" s="15">
        <f ca="1">_xll.DBRW($B$3,$Q$37,$Q$38,$Q$40,$Q$41,$Q$42,$P303,BS$2,BS$4,BS$3)</f>
        <v>13.240329243837023</v>
      </c>
      <c r="BT303" s="15">
        <f ca="1">_xll.DBRW($B$3,$Q$37,$Q$38,$Q$40,$Q$41,$Q$42,$P303,BT$2,BT$4,BT$3)</f>
        <v>1087583</v>
      </c>
      <c r="BU303" s="15">
        <f ca="1">_xll.DBRW($B$3,$Q$37,$Q$38,$Q$40,$Q$41,$Q$42,$P303,BU$2,BU$4,BU$3)</f>
        <v>1087583</v>
      </c>
      <c r="BV303" s="15">
        <f ca="1">_xll.DBRW($B$3,$Q$37,$Q$38,$Q$40,$Q$41,$Q$42,$P303,BV$2,BV$4,BV$3)</f>
        <v>0.3707124748258947</v>
      </c>
      <c r="BW303" s="15">
        <f ca="1">_xll.DBRW($B$3,$Q$37,$Q$38,$Q$40,$Q$41,$Q$42,$P303,BW$2,BW$4,BW$3)</f>
        <v>1</v>
      </c>
      <c r="BX303" s="15">
        <f ca="1">_xll.DBRW($B$3,$Q$37,$Q$38,$Q$40,$Q$41,$Q$42,$P303,BX$2,BX$4,BX$3)</f>
        <v>3.9074969563099722</v>
      </c>
      <c r="BY303" s="15">
        <f ca="1">_xll.DBRW($B$3,$Q$37,$Q$38,$Q$40,$Q$41,$Q$42,$P303,BY$2,BY$4,BY$3)</f>
        <v>1785291.8499999999</v>
      </c>
      <c r="BZ303" s="15">
        <f ca="1">_xll.DBRW($B$3,$Q$37,$Q$38,$Q$40,$Q$41,$Q$42,$P303,BZ$2,BZ$4,BZ$3)</f>
        <v>1785291.8499999999</v>
      </c>
      <c r="CA303" s="15">
        <f t="shared" ca="1" si="377"/>
        <v>0.85043881201841964</v>
      </c>
      <c r="CB303" s="15">
        <f t="shared" ca="1" si="378"/>
        <v>0</v>
      </c>
      <c r="CC303" s="15">
        <f t="shared" ca="1" si="379"/>
        <v>9.3328322875270509</v>
      </c>
      <c r="CD303" s="15">
        <f t="shared" ca="1" si="380"/>
        <v>-924922.79449142888</v>
      </c>
      <c r="CE303" s="15">
        <f t="shared" ca="1" si="381"/>
        <v>0</v>
      </c>
      <c r="CF303" s="15">
        <f t="shared" ca="1" si="382"/>
        <v>936152.40812892129</v>
      </c>
      <c r="CG303" s="15">
        <f t="shared" ca="1" si="383"/>
        <v>26821.287874121103</v>
      </c>
      <c r="CH303" s="15">
        <f t="shared" ca="1" si="384"/>
        <v>0</v>
      </c>
      <c r="CI303" s="15">
        <f t="shared" ca="1" si="385"/>
        <v>38050.901511613512</v>
      </c>
      <c r="CJ303" s="15">
        <f t="shared" ca="1" si="386"/>
        <v>-704324.32151161344</v>
      </c>
      <c r="CK303" s="15">
        <f t="shared" ca="1" si="387"/>
        <v>-666273.41999999993</v>
      </c>
      <c r="CL303" s="16">
        <f ca="1">_xll.DBRW($B$3,$Q$37,$Q$38,$Q$40,$Q$41,$Q$42,$P303,CL$2,CL$4,CL$3)</f>
        <v>5.5648705062105397E-2</v>
      </c>
      <c r="CM303" s="16">
        <f ca="1">_xll.DBRW($B$3,$Q$37,$Q$38,$Q$40,$Q$41,$Q$42,$P303,CM$2,CM$4,CM$3)</f>
        <v>7.0507906491878033E-2</v>
      </c>
      <c r="CN303" s="17">
        <f t="shared" ca="1" si="388"/>
        <v>1.4859201429772637</v>
      </c>
      <c r="CO303" s="14">
        <f t="shared" ca="1" si="389"/>
        <v>213971.86164306448</v>
      </c>
      <c r="CP303" s="15">
        <f ca="1">_xll.DBRW($B$3,$Q$37,$Q$38,$Q$40,$Q$41,$Q$42,$P303,CP$2,CP$4,CP$3)</f>
        <v>2.023099834074999</v>
      </c>
      <c r="CQ303" s="15">
        <f ca="1">_xll.DBRW($B$3,$Q$37,$Q$38,$Q$40,$Q$41,$Q$42,$P303,CQ$2,CQ$4,CQ$3)</f>
        <v>0.36419714173538947</v>
      </c>
      <c r="CR303" s="15">
        <f ca="1">_xll.DBRW($B$3,$Q$37,$Q$38,$Q$40,$Q$41,$Q$42,$P303,CR$2,CR$4,CR$3)</f>
        <v>13.240329243837023</v>
      </c>
      <c r="CS303" s="15">
        <f ca="1">_xll.DBRW($B$3,$Q$37,$Q$38,$Q$40,$Q$41,$Q$42,$P303,CS$2,CS$4,CS$3)</f>
        <v>396094.62000000011</v>
      </c>
      <c r="CT303" s="15">
        <f ca="1">_xll.DBRW($B$3,$Q$37,$Q$38,$Q$40,$Q$41,$Q$42,$P303,CT$2,CT$4,CT$3)</f>
        <v>1087583</v>
      </c>
      <c r="CU303" s="15">
        <f ca="1">_xll.DBRW($B$3,$Q$37,$Q$38,$Q$40,$Q$41,$Q$42,$P303,CU$2,CU$4,CU$3)</f>
        <v>1.0790128064682405</v>
      </c>
      <c r="CV303" s="15">
        <f ca="1">_xll.DBRW($B$3,$Q$37,$Q$38,$Q$40,$Q$41,$Q$42,$P303,CV$2,CV$4,CV$3)</f>
        <v>0.25533471740208752</v>
      </c>
      <c r="CW303" s="15">
        <f ca="1">_xll.DBRW($B$3,$Q$37,$Q$38,$Q$40,$Q$41,$Q$42,$P303,CW$2,CW$4,CW$3)</f>
        <v>3.9074969563099722</v>
      </c>
      <c r="CX303" s="15">
        <f ca="1">_xll.DBRW($B$3,$Q$37,$Q$38,$Q$40,$Q$41,$Q$42,$P303,CX$2,CX$4,CX$3)</f>
        <v>455846.99</v>
      </c>
      <c r="CY303" s="15">
        <f ca="1">_xll.DBRW($B$3,$Q$37,$Q$38,$Q$40,$Q$41,$Q$42,$P303,CY$2,CY$4,CY$3)</f>
        <v>1785291.8499999999</v>
      </c>
      <c r="CZ303" s="15">
        <f t="shared" ca="1" si="390"/>
        <v>0.94408702760675856</v>
      </c>
      <c r="DA303" s="15">
        <f t="shared" ca="1" si="391"/>
        <v>0.10886242433330195</v>
      </c>
      <c r="DB303" s="15">
        <f t="shared" ca="1" si="392"/>
        <v>9.3328322875270509</v>
      </c>
      <c r="DC303" s="15">
        <f t="shared" ca="1" si="393"/>
        <v>-373947.79244682862</v>
      </c>
      <c r="DD303" s="15">
        <f t="shared" ca="1" si="394"/>
        <v>-341652.33300786413</v>
      </c>
      <c r="DE303" s="15">
        <f t="shared" ca="1" si="395"/>
        <v>564847.14098952548</v>
      </c>
      <c r="DF303" s="15">
        <f t="shared" ca="1" si="396"/>
        <v>364724.84610823175</v>
      </c>
      <c r="DG303" s="15">
        <f t="shared" ca="1" si="397"/>
        <v>0</v>
      </c>
      <c r="DH303" s="15">
        <f t="shared" ca="1" si="398"/>
        <v>213971.86164306448</v>
      </c>
      <c r="DI303" s="15">
        <f t="shared" ca="1" si="399"/>
        <v>-523446.08164306456</v>
      </c>
      <c r="DJ303" s="15">
        <f t="shared" ca="1" si="400"/>
        <v>-309474.22000000009</v>
      </c>
      <c r="DK303" s="16">
        <f ca="1">_xll.DBRW($B$3,$Q$37,$Q$38,$Q$40,$Q$41,$Q$42,$P303,DK$2,DK$4,DK$3)</f>
        <v>0.12100028215362034</v>
      </c>
      <c r="DL303" s="16">
        <f ca="1">_xll.DBRW($B$3,$Q$37,$Q$38,$Q$40,$Q$41,$Q$42,$P303,DL$2,DL$4,DL$3)</f>
        <v>0.1428898536790407</v>
      </c>
      <c r="DM303" s="17">
        <f t="shared" ca="1" si="401"/>
        <v>2.1889571525420357</v>
      </c>
      <c r="DN303" s="14">
        <f t="shared" ca="1" si="402"/>
        <v>315208.88871447754</v>
      </c>
      <c r="DO303" s="15">
        <f ca="1">_xll.DBRW($B$3,$Q$37,$Q$38,$Q$40,$Q$41,$Q$42,$P303,DO$2,DO$4,DO$3)</f>
        <v>0</v>
      </c>
      <c r="DP303" s="15">
        <f ca="1">_xll.DBRW($B$3,$Q$37,$Q$38,$Q$40,$Q$41,$Q$42,$P303,DP$2,DP$4,DP$3)</f>
        <v>0</v>
      </c>
      <c r="DQ303" s="15">
        <f ca="1">_xll.DBRW($B$3,$Q$37,$Q$38,$Q$40,$Q$41,$Q$42,$P303,DQ$2,DQ$4,DQ$3)</f>
        <v>13.240329243837023</v>
      </c>
      <c r="DR303" s="15">
        <f ca="1">_xll.DBRW($B$3,$Q$37,$Q$38,$Q$40,$Q$41,$Q$42,$P303,DR$2,DR$4,DR$3)</f>
        <v>0</v>
      </c>
      <c r="DS303" s="15">
        <f ca="1">_xll.DBRW($B$3,$Q$37,$Q$38,$Q$40,$Q$41,$Q$42,$P303,DS$2,DS$4,DS$3)</f>
        <v>1087583</v>
      </c>
      <c r="DT303" s="15">
        <f ca="1">_xll.DBRW($B$3,$Q$37,$Q$38,$Q$40,$Q$41,$Q$42,$P303,DT$2,DT$4,DT$3)</f>
        <v>0</v>
      </c>
      <c r="DU303" s="15">
        <f ca="1">_xll.DBRW($B$3,$Q$37,$Q$38,$Q$40,$Q$41,$Q$42,$P303,DU$2,DU$4,DU$3)</f>
        <v>0</v>
      </c>
      <c r="DV303" s="15">
        <f ca="1">_xll.DBRW($B$3,$Q$37,$Q$38,$Q$40,$Q$41,$Q$42,$P303,DV$2,DV$4,DV$3)</f>
        <v>3.9074969563099722</v>
      </c>
      <c r="DW303" s="15">
        <f ca="1">_xll.DBRW($B$3,$Q$37,$Q$38,$Q$40,$Q$41,$Q$42,$P303,DW$2,DW$4,DW$3)</f>
        <v>0</v>
      </c>
      <c r="DX303" s="15">
        <f ca="1">_xll.DBRW($B$3,$Q$37,$Q$38,$Q$40,$Q$41,$Q$42,$P303,DX$2,DX$4,DX$3)</f>
        <v>1785291.8499999999</v>
      </c>
      <c r="DY303" s="15">
        <f t="shared" ca="1" si="403"/>
        <v>0</v>
      </c>
      <c r="DZ303" s="15">
        <f t="shared" ca="1" si="404"/>
        <v>0</v>
      </c>
      <c r="EA303" s="15">
        <f t="shared" ca="1" si="405"/>
        <v>9.3328322875270509</v>
      </c>
      <c r="EB303" s="15">
        <f t="shared" ca="1" si="406"/>
        <v>0</v>
      </c>
      <c r="EC303" s="15">
        <f t="shared" ca="1" si="407"/>
        <v>0</v>
      </c>
      <c r="ED303" s="15">
        <f t="shared" ca="1" si="408"/>
        <v>1228180.6621936974</v>
      </c>
      <c r="EE303" s="15">
        <f t="shared" ca="1" si="409"/>
        <v>0</v>
      </c>
      <c r="EF303" s="15">
        <f t="shared" ca="1" si="410"/>
        <v>-912971.77347921976</v>
      </c>
      <c r="EG303" s="15">
        <f t="shared" ca="1" si="411"/>
        <v>315208.88871447765</v>
      </c>
      <c r="EH303" s="15">
        <f t="shared" ca="1" si="412"/>
        <v>-1060804.9187144779</v>
      </c>
      <c r="EI303" s="15">
        <f t="shared" ca="1" si="413"/>
        <v>-745596.03000000026</v>
      </c>
      <c r="EJ303" s="16">
        <f ca="1">_xll.DBRW($B$3,$Q$37,$Q$38,$Q$40,$Q$41,$Q$42,$P303,EJ$2,EJ$4,EJ$3)</f>
        <v>0.38676346533534783</v>
      </c>
      <c r="EK303" s="16">
        <f ca="1">_xll.DBRW($B$3,$Q$37,$Q$38,$Q$40,$Q$41,$Q$42,$P303,EK$2,EK$4,EK$3)</f>
        <v>0.37284180221397717</v>
      </c>
      <c r="EL303" s="17">
        <f t="shared" ca="1" si="414"/>
        <v>-1.3921663121370664</v>
      </c>
      <c r="EM303" s="14">
        <f t="shared" ca="1" si="415"/>
        <v>-200471.35031622369</v>
      </c>
      <c r="EN303" s="15">
        <f ca="1">_xll.DBRW($B$3,$Q$37,$Q$38,$Q$40,$Q$41,$Q$42,$P303,EN$2,EN$4,EN$3)</f>
        <v>5.120875620527352</v>
      </c>
      <c r="EO303" s="15">
        <f ca="1">_xll.DBRW($B$3,$Q$37,$Q$38,$Q$40,$Q$41,$Q$42,$P303,EO$2,EO$4,EO$3)</f>
        <v>1</v>
      </c>
      <c r="EP303" s="15">
        <f ca="1">_xll.DBRW($B$3,$Q$37,$Q$38,$Q$40,$Q$41,$Q$42,$P303,EP$2,EP$4,EP$3)</f>
        <v>13.240329243837023</v>
      </c>
      <c r="EQ303" s="15">
        <f ca="1">_xll.DBRW($B$3,$Q$37,$Q$38,$Q$40,$Q$41,$Q$42,$P303,EQ$2,EQ$4,EQ$3)</f>
        <v>1087583</v>
      </c>
      <c r="ER303" s="15">
        <f ca="1">_xll.DBRW($B$3,$Q$37,$Q$38,$Q$40,$Q$41,$Q$42,$P303,ER$2,ER$4,ER$3)</f>
        <v>1087583</v>
      </c>
      <c r="ES303" s="15">
        <f ca="1">_xll.DBRW($B$3,$Q$37,$Q$38,$Q$40,$Q$41,$Q$42,$P303,ES$2,ES$4,ES$3)</f>
        <v>1.4568782073362405</v>
      </c>
      <c r="ET303" s="15">
        <f ca="1">_xll.DBRW($B$3,$Q$37,$Q$38,$Q$40,$Q$41,$Q$42,$P303,ET$2,ET$4,ET$3)</f>
        <v>1</v>
      </c>
      <c r="EU303" s="15">
        <f ca="1">_xll.DBRW($B$3,$Q$37,$Q$38,$Q$40,$Q$41,$Q$42,$P303,EU$2,EU$4,EU$3)</f>
        <v>3.9074969563099722</v>
      </c>
      <c r="EV303" s="15">
        <f ca="1">_xll.DBRW($B$3,$Q$37,$Q$38,$Q$40,$Q$41,$Q$42,$P303,EV$2,EV$4,EV$3)</f>
        <v>1785291.8499999999</v>
      </c>
      <c r="EW303" s="15">
        <f ca="1">_xll.DBRW($B$3,$Q$37,$Q$38,$Q$40,$Q$41,$Q$42,$P303,EW$2,EW$4,EW$3)</f>
        <v>1785291.8499999999</v>
      </c>
      <c r="EX303" s="15">
        <f t="shared" ca="1" si="416"/>
        <v>3.6639974131911117</v>
      </c>
      <c r="EY303" s="15">
        <f t="shared" ca="1" si="417"/>
        <v>0</v>
      </c>
      <c r="EZ303" s="15">
        <f t="shared" ca="1" si="418"/>
        <v>9.3328322875270509</v>
      </c>
      <c r="FA303" s="15">
        <f t="shared" ca="1" si="419"/>
        <v>-3984901.2986306287</v>
      </c>
      <c r="FB303" s="15">
        <f t="shared" ca="1" si="420"/>
        <v>0</v>
      </c>
      <c r="FC303" s="15">
        <f t="shared" ca="1" si="421"/>
        <v>3925738.0273280963</v>
      </c>
      <c r="FD303" s="15">
        <f t="shared" ca="1" si="422"/>
        <v>-141308.07901369128</v>
      </c>
      <c r="FE303" s="15">
        <f t="shared" ca="1" si="423"/>
        <v>0</v>
      </c>
      <c r="FF303" s="15">
        <f t="shared" ca="1" si="424"/>
        <v>-200471.35031622369</v>
      </c>
      <c r="FG303" s="15">
        <f t="shared" ca="1" si="425"/>
        <v>-2767953.1296837758</v>
      </c>
      <c r="FH303" s="15">
        <f t="shared" ca="1" si="426"/>
        <v>-2968424.4799999995</v>
      </c>
      <c r="FI303" s="20"/>
      <c r="FJ303" s="85">
        <f t="shared" ca="1" si="427"/>
        <v>-8098008.4058140619</v>
      </c>
      <c r="FK303" s="21"/>
      <c r="FL303" s="22"/>
      <c r="FM303" s="104">
        <f ca="1">_xll.DBRW($B$3,$Q$37,$Q$38,$Q$40,$Q$41,$Q$42,$P303,FM$2,FM$4,FM$3)</f>
        <v>-865959.29000000062</v>
      </c>
      <c r="FN303" s="105">
        <f t="shared" ca="1" si="428"/>
        <v>-6.0136241379054163E-2</v>
      </c>
      <c r="FO303" s="104">
        <f ca="1">_xll.DBRW($B$3,$Q$37,$Q$38,$Q$40,$Q$41,$Q$42,$P303,FO$2,FO$4,FO$3)</f>
        <v>-633404.63000000035</v>
      </c>
      <c r="FP303" s="105">
        <f t="shared" ca="1" si="429"/>
        <v>-9.0797389590403718E-2</v>
      </c>
      <c r="FQ303" s="86">
        <f t="shared" ca="1" si="430"/>
        <v>-232554.66000000027</v>
      </c>
      <c r="FR303" s="103">
        <f t="shared" ca="1" si="431"/>
        <v>3.0661148211349554</v>
      </c>
      <c r="FS303" s="23"/>
      <c r="FU303" s="37"/>
      <c r="FV303" s="37"/>
      <c r="FW303" s="37"/>
      <c r="FX303" s="37"/>
      <c r="FY303" s="37"/>
      <c r="FZ303" s="37"/>
      <c r="GA303" s="37"/>
      <c r="GB303" s="37"/>
      <c r="GC303" s="37"/>
      <c r="GD303" s="37"/>
      <c r="GE303" s="37"/>
      <c r="GF303" s="37"/>
      <c r="GG303" s="37"/>
    </row>
    <row r="304" spans="1:189" ht="15" customHeight="1" x14ac:dyDescent="0.25">
      <c r="A304">
        <f t="shared" ca="1" si="353"/>
        <v>1</v>
      </c>
      <c r="C304" s="30"/>
      <c r="D304" s="30"/>
      <c r="E304" s="30">
        <f t="shared" ca="1" si="433"/>
        <v>0</v>
      </c>
      <c r="F304" s="30"/>
      <c r="G304" s="30"/>
      <c r="H304" s="30"/>
      <c r="I304" s="30">
        <f t="shared" ca="1" si="432"/>
        <v>0</v>
      </c>
      <c r="J304" s="30">
        <f t="shared" ca="1" si="354"/>
        <v>0</v>
      </c>
      <c r="K304" s="4"/>
      <c r="L304" s="9"/>
      <c r="M304" s="10"/>
      <c r="N304" s="9"/>
      <c r="O304" s="11"/>
      <c r="P304" s="130" t="s">
        <v>375</v>
      </c>
      <c r="Q304" s="130"/>
      <c r="R304" s="12"/>
      <c r="S304" s="13"/>
      <c r="T304" s="84">
        <f ca="1">_xll.DBRW($B$3,$Q$37,$Q$38,$Q$40,$Q$41,$Q$42,$P304,T$2,T$4,T$3)</f>
        <v>16896470.920000002</v>
      </c>
      <c r="U304" s="84">
        <f ca="1">_xll.DBRW($B$3,$Q$37,$Q$38,$Q$40,$Q$41,$Q$42,$P304,U$2,U$4,U$3)</f>
        <v>9382007.3499999996</v>
      </c>
      <c r="V304" s="85">
        <f t="shared" ca="1" si="355"/>
        <v>7514463.5700000022</v>
      </c>
      <c r="W304" s="106">
        <f t="shared" ca="1" si="356"/>
        <v>0.80094411458758907</v>
      </c>
      <c r="X304" s="15">
        <f ca="1">_xll.DBRW($B$3,$Q$37,$Q$38,$Q$40,$Q$41,$Q$42,$P304,X$2,X$4,X$3)</f>
        <v>-6258105.830000001</v>
      </c>
      <c r="Y304" s="15">
        <f ca="1">_xll.DBRW($B$3,$Q$37,$Q$38,$Q$40,$Q$41,$Q$42,$P304,Y$2,Y$4,Y$3)</f>
        <v>-2344797.66</v>
      </c>
      <c r="Z304" s="15">
        <f ca="1">_xll.DBRW($B$3,$Q$37,$Q$38,$Q$40,$Q$41,$Q$42,$P304,Z$2,Z$4,Z$3)</f>
        <v>-1898634.63</v>
      </c>
      <c r="AA304" s="15">
        <f ca="1">_xll.DBRW($B$3,$Q$37,$Q$38,$Q$40,$Q$41,$Q$42,$P304,AA$2,AA$4,AA$3)</f>
        <v>-2253781.13</v>
      </c>
      <c r="AB304" s="15">
        <f ca="1">_xll.DBRW($B$3,$Q$37,$Q$38,$Q$40,$Q$41,$Q$42,$P304,AB$2,AB$4,AB$3)</f>
        <v>-1489601.3399999999</v>
      </c>
      <c r="AC304" s="15">
        <f ca="1">_xll.DBRW($B$3,$Q$37,$Q$38,$Q$40,$Q$41,$Q$42,$P304,AC$2,AC$4,AC$3)</f>
        <v>-3392507.04</v>
      </c>
      <c r="AD304" s="15">
        <f ca="1">_xll.DBRW($B$3,$Q$37,$Q$38,$Q$40,$Q$41,$Q$42,$P304,AD$2,AD$4,AD$3)</f>
        <v>-1044286.8200000001</v>
      </c>
      <c r="AE304" s="15">
        <f ca="1">_xll.DBRW($B$3,$Q$37,$Q$38,$Q$40,$Q$41,$Q$42,$P304,AE$2,AE$4,AE$3)</f>
        <v>-1296579.77</v>
      </c>
      <c r="AF304" s="15">
        <f ca="1">_xll.DBRW($B$3,$Q$37,$Q$38,$Q$40,$Q$41,$Q$42,$P304,AF$2,AF$4,AF$3)</f>
        <v>-1123993.8699999999</v>
      </c>
      <c r="AG304" s="15">
        <f ca="1">_xll.DBRW($B$3,$Q$37,$Q$38,$Q$40,$Q$41,$Q$42,$P304,AG$2,AG$4,AG$3)</f>
        <v>-643805.97000000009</v>
      </c>
      <c r="AH304" s="15">
        <f t="shared" ca="1" si="357"/>
        <v>-2865598.790000001</v>
      </c>
      <c r="AI304" s="15">
        <f t="shared" ca="1" si="358"/>
        <v>-1300510.8400000001</v>
      </c>
      <c r="AJ304" s="15">
        <f t="shared" ca="1" si="359"/>
        <v>-602054.85999999987</v>
      </c>
      <c r="AK304" s="15">
        <f t="shared" ca="1" si="360"/>
        <v>-1129787.26</v>
      </c>
      <c r="AL304" s="15">
        <f t="shared" ca="1" si="361"/>
        <v>-845795.36999999976</v>
      </c>
      <c r="AM304" s="20"/>
      <c r="AN304" s="16">
        <f ca="1">_xll.DBRW($B$3,$Q$37,$Q$38,$Q$40,$Q$41,$Q$42,$P304,AN$2,AN$4,AN$3)</f>
        <v>0.37037946324000776</v>
      </c>
      <c r="AO304" s="16">
        <f ca="1">_xll.DBRW($B$3,$Q$37,$Q$38,$Q$40,$Q$41,$Q$42,$P304,AO$2,AO$4,AO$3)</f>
        <v>0.36159714157546469</v>
      </c>
      <c r="AP304" s="17">
        <f t="shared" ca="1" si="362"/>
        <v>-0.87823216645430691</v>
      </c>
      <c r="AQ304" s="14">
        <f t="shared" ca="1" si="363"/>
        <v>-148390.24261503853</v>
      </c>
      <c r="AR304" s="18">
        <f ca="1">_xll.DBRW($B$3,$Q$37,$Q$38,$Q$40,$Q$41,$Q$42,$P304,AR$2,AR$4,AR$3)</f>
        <v>33784.752883537403</v>
      </c>
      <c r="AS304" s="19">
        <f ca="1">_xll.DBRW($B$3,$Q$37,$Q$38,$Q$40,$Q$41,$Q$42,$P304,AS$2,AS$4,AS$3)</f>
        <v>5.5627281297596905E-5</v>
      </c>
      <c r="AT304" s="18">
        <f ca="1">_xll.DBRW($B$3,$Q$37,$Q$38,$Q$40,$Q$41,$Q$42,$P304,AT$2,AT$4,AT$3)</f>
        <v>5.0741310972863047</v>
      </c>
      <c r="AU304" s="15">
        <f ca="1">_xll.DBRW($B$3,$Q$37,$Q$38,$Q$40,$Q$41,$Q$42,$P304,AU$2,AU$4,AU$3)</f>
        <v>185.23461904761908</v>
      </c>
      <c r="AV304" s="15">
        <f ca="1">_xll.DBRW($B$3,$Q$37,$Q$38,$Q$40,$Q$41,$Q$42,$P304,AV$2,AV$4,AV$3)</f>
        <v>3329924</v>
      </c>
      <c r="AW304" s="18">
        <f ca="1">_xll.DBRW($B$3,$Q$37,$Q$38,$Q$40,$Q$41,$Q$42,$P304,AW$2,AW$4,AW$3)</f>
        <v>20155.274674723951</v>
      </c>
      <c r="AX304" s="19">
        <f ca="1">_xll.DBRW($B$3,$Q$37,$Q$38,$Q$40,$Q$41,$Q$42,$P304,AX$2,AX$4,AX$3)</f>
        <v>3.7992564262212182E-5</v>
      </c>
      <c r="AY304" s="18">
        <f ca="1">_xll.DBRW($B$3,$Q$37,$Q$38,$Q$40,$Q$41,$Q$42,$P304,AY$2,AY$4,AY$3)</f>
        <v>2.1176897720088217</v>
      </c>
      <c r="AZ304" s="15">
        <f ca="1">_xll.DBRW($B$3,$Q$37,$Q$38,$Q$40,$Q$41,$Q$42,$P304,AZ$2,AZ$4,AZ$3)</f>
        <v>168.31857142857143</v>
      </c>
      <c r="BA304" s="15">
        <f ca="1">_xll.DBRW($B$3,$Q$37,$Q$38,$Q$40,$Q$41,$Q$42,$P304,BA$2,BA$4,BA$3)</f>
        <v>4430303</v>
      </c>
      <c r="BB304" s="18">
        <f t="shared" ca="1" si="364"/>
        <v>13629.478208813453</v>
      </c>
      <c r="BC304" s="18">
        <f t="shared" ca="1" si="365"/>
        <v>1.7634717035384722E-5</v>
      </c>
      <c r="BD304" s="18">
        <f t="shared" ca="1" si="366"/>
        <v>2.956441325277483</v>
      </c>
      <c r="BE304" s="15">
        <f t="shared" ca="1" si="367"/>
        <v>-2524651.2038273853</v>
      </c>
      <c r="BF304" s="15">
        <f t="shared" ca="1" si="368"/>
        <v>-2904776.9644574015</v>
      </c>
      <c r="BG304" s="15">
        <f t="shared" ca="1" si="369"/>
        <v>3646283.9329608269</v>
      </c>
      <c r="BH304" s="15">
        <f t="shared" ca="1" si="370"/>
        <v>1634753.9927089214</v>
      </c>
      <c r="BI304" s="15">
        <f t="shared" ca="1" si="371"/>
        <v>0</v>
      </c>
      <c r="BJ304" s="15">
        <f t="shared" ca="1" si="372"/>
        <v>-148390.24261503853</v>
      </c>
      <c r="BK304" s="15">
        <f t="shared" ca="1" si="373"/>
        <v>-2717208.5473849624</v>
      </c>
      <c r="BL304" s="15">
        <f t="shared" ca="1" si="374"/>
        <v>-2865598.790000001</v>
      </c>
      <c r="BM304" s="16">
        <f ca="1">_xll.DBRW($B$3,$Q$37,$Q$38,$Q$40,$Q$41,$Q$42,$P304,BM$2,BM$4,BM$3)</f>
        <v>0.13877440272006811</v>
      </c>
      <c r="BN304" s="16">
        <f ca="1">_xll.DBRW($B$3,$Q$37,$Q$38,$Q$40,$Q$41,$Q$42,$P304,BN$2,BN$4,BN$3)</f>
        <v>0.11130739734498291</v>
      </c>
      <c r="BO304" s="17">
        <f t="shared" ca="1" si="375"/>
        <v>-2.7467005375085201</v>
      </c>
      <c r="BP304" s="14">
        <f t="shared" ca="1" si="376"/>
        <v>-464095.45757961099</v>
      </c>
      <c r="BQ304" s="15">
        <f ca="1">_xll.DBRW($B$3,$Q$37,$Q$38,$Q$40,$Q$41,$Q$42,$P304,BQ$2,BQ$4,BQ$3)</f>
        <v>0.7041595123492308</v>
      </c>
      <c r="BR304" s="15">
        <f ca="1">_xll.DBRW($B$3,$Q$37,$Q$38,$Q$40,$Q$41,$Q$42,$P304,BR$2,BR$4,BR$3)</f>
        <v>1</v>
      </c>
      <c r="BS304" s="15">
        <f ca="1">_xll.DBRW($B$3,$Q$37,$Q$38,$Q$40,$Q$41,$Q$42,$P304,BS$2,BS$4,BS$3)</f>
        <v>5.0741310972863047</v>
      </c>
      <c r="BT304" s="15">
        <f ca="1">_xll.DBRW($B$3,$Q$37,$Q$38,$Q$40,$Q$41,$Q$42,$P304,BT$2,BT$4,BT$3)</f>
        <v>3329924</v>
      </c>
      <c r="BU304" s="15">
        <f ca="1">_xll.DBRW($B$3,$Q$37,$Q$38,$Q$40,$Q$41,$Q$42,$P304,BU$2,BU$4,BU$3)</f>
        <v>3329924</v>
      </c>
      <c r="BV304" s="15">
        <f ca="1">_xll.DBRW($B$3,$Q$37,$Q$38,$Q$40,$Q$41,$Q$42,$P304,BV$2,BV$4,BV$3)</f>
        <v>0.23571453690639219</v>
      </c>
      <c r="BW304" s="15">
        <f ca="1">_xll.DBRW($B$3,$Q$37,$Q$38,$Q$40,$Q$41,$Q$42,$P304,BW$2,BW$4,BW$3)</f>
        <v>1</v>
      </c>
      <c r="BX304" s="15">
        <f ca="1">_xll.DBRW($B$3,$Q$37,$Q$38,$Q$40,$Q$41,$Q$42,$P304,BX$2,BX$4,BX$3)</f>
        <v>2.1176897720088217</v>
      </c>
      <c r="BY304" s="15">
        <f ca="1">_xll.DBRW($B$3,$Q$37,$Q$38,$Q$40,$Q$41,$Q$42,$P304,BY$2,BY$4,BY$3)</f>
        <v>4430303</v>
      </c>
      <c r="BZ304" s="15">
        <f ca="1">_xll.DBRW($B$3,$Q$37,$Q$38,$Q$40,$Q$41,$Q$42,$P304,BZ$2,BZ$4,BZ$3)</f>
        <v>4430303</v>
      </c>
      <c r="CA304" s="15">
        <f t="shared" ca="1" si="377"/>
        <v>0.46844497544283858</v>
      </c>
      <c r="CB304" s="15">
        <f t="shared" ca="1" si="378"/>
        <v>0</v>
      </c>
      <c r="CC304" s="15">
        <f t="shared" ca="1" si="379"/>
        <v>2.956441325277483</v>
      </c>
      <c r="CD304" s="15">
        <f t="shared" ca="1" si="380"/>
        <v>-1559886.1664065188</v>
      </c>
      <c r="CE304" s="15">
        <f t="shared" ca="1" si="381"/>
        <v>0</v>
      </c>
      <c r="CF304" s="15">
        <f t="shared" ca="1" si="382"/>
        <v>1366195.8212205789</v>
      </c>
      <c r="CG304" s="15">
        <f t="shared" ca="1" si="383"/>
        <v>-270405.11239367106</v>
      </c>
      <c r="CH304" s="15">
        <f t="shared" ca="1" si="384"/>
        <v>0</v>
      </c>
      <c r="CI304" s="15">
        <f t="shared" ca="1" si="385"/>
        <v>-464095.45757961099</v>
      </c>
      <c r="CJ304" s="15">
        <f t="shared" ca="1" si="386"/>
        <v>-836415.3824203891</v>
      </c>
      <c r="CK304" s="15">
        <f t="shared" ca="1" si="387"/>
        <v>-1300510.8400000001</v>
      </c>
      <c r="CL304" s="16">
        <f ca="1">_xll.DBRW($B$3,$Q$37,$Q$38,$Q$40,$Q$41,$Q$42,$P304,CL$2,CL$4,CL$3)</f>
        <v>0.11236870935886532</v>
      </c>
      <c r="CM304" s="16">
        <f ca="1">_xll.DBRW($B$3,$Q$37,$Q$38,$Q$40,$Q$41,$Q$42,$P304,CM$2,CM$4,CM$3)</f>
        <v>0.13819854553833835</v>
      </c>
      <c r="CN304" s="17">
        <f t="shared" ca="1" si="388"/>
        <v>2.5829836179473027</v>
      </c>
      <c r="CO304" s="14">
        <f t="shared" ca="1" si="389"/>
        <v>436433.07587483001</v>
      </c>
      <c r="CP304" s="15">
        <f ca="1">_xll.DBRW($B$3,$Q$37,$Q$38,$Q$40,$Q$41,$Q$42,$P304,CP$2,CP$4,CP$3)</f>
        <v>1.7277513797826016</v>
      </c>
      <c r="CQ304" s="15">
        <f ca="1">_xll.DBRW($B$3,$Q$37,$Q$38,$Q$40,$Q$41,$Q$42,$P304,CQ$2,CQ$4,CQ$3)</f>
        <v>0.33000903323919706</v>
      </c>
      <c r="CR304" s="15">
        <f ca="1">_xll.DBRW($B$3,$Q$37,$Q$38,$Q$40,$Q$41,$Q$42,$P304,CR$2,CR$4,CR$3)</f>
        <v>5.0741310972863047</v>
      </c>
      <c r="CS304" s="15">
        <f ca="1">_xll.DBRW($B$3,$Q$37,$Q$38,$Q$40,$Q$41,$Q$42,$P304,CS$2,CS$4,CS$3)</f>
        <v>1098905</v>
      </c>
      <c r="CT304" s="15">
        <f ca="1">_xll.DBRW($B$3,$Q$37,$Q$38,$Q$40,$Q$41,$Q$42,$P304,CT$2,CT$4,CT$3)</f>
        <v>3329924</v>
      </c>
      <c r="CU304" s="15">
        <f ca="1">_xll.DBRW($B$3,$Q$37,$Q$38,$Q$40,$Q$41,$Q$42,$P304,CU$2,CU$4,CU$3)</f>
        <v>0.96046716648875841</v>
      </c>
      <c r="CV304" s="15">
        <f ca="1">_xll.DBRW($B$3,$Q$37,$Q$38,$Q$40,$Q$41,$Q$42,$P304,CV$2,CV$4,CV$3)</f>
        <v>0.30470760126338986</v>
      </c>
      <c r="CW304" s="15">
        <f ca="1">_xll.DBRW($B$3,$Q$37,$Q$38,$Q$40,$Q$41,$Q$42,$P304,CW$2,CW$4,CW$3)</f>
        <v>2.1176897720088217</v>
      </c>
      <c r="CX304" s="15">
        <f ca="1">_xll.DBRW($B$3,$Q$37,$Q$38,$Q$40,$Q$41,$Q$42,$P304,CX$2,CX$4,CX$3)</f>
        <v>1349947</v>
      </c>
      <c r="CY304" s="15">
        <f ca="1">_xll.DBRW($B$3,$Q$37,$Q$38,$Q$40,$Q$41,$Q$42,$P304,CY$2,CY$4,CY$3)</f>
        <v>4430303</v>
      </c>
      <c r="CZ304" s="15">
        <f t="shared" ca="1" si="390"/>
        <v>0.76728421329384322</v>
      </c>
      <c r="DA304" s="15">
        <f t="shared" ca="1" si="391"/>
        <v>2.5301431975807198E-2</v>
      </c>
      <c r="DB304" s="15">
        <f t="shared" ca="1" si="392"/>
        <v>2.956441325277483</v>
      </c>
      <c r="DC304" s="15">
        <f t="shared" ca="1" si="393"/>
        <v>-843172.45840967074</v>
      </c>
      <c r="DD304" s="15">
        <f t="shared" ca="1" si="394"/>
        <v>-157653.35271807865</v>
      </c>
      <c r="DE304" s="15">
        <f t="shared" ca="1" si="395"/>
        <v>1106239.0336617276</v>
      </c>
      <c r="DF304" s="15">
        <f t="shared" ca="1" si="396"/>
        <v>331019.85334085184</v>
      </c>
      <c r="DG304" s="15">
        <f t="shared" ca="1" si="397"/>
        <v>0</v>
      </c>
      <c r="DH304" s="15">
        <f t="shared" ca="1" si="398"/>
        <v>436433.07587483001</v>
      </c>
      <c r="DI304" s="15">
        <f t="shared" ca="1" si="399"/>
        <v>-1038487.9358748299</v>
      </c>
      <c r="DJ304" s="15">
        <f t="shared" ca="1" si="400"/>
        <v>-602054.85999999987</v>
      </c>
      <c r="DK304" s="16">
        <f ca="1">_xll.DBRW($B$3,$Q$37,$Q$38,$Q$40,$Q$41,$Q$42,$P304,DK$2,DK$4,DK$3)</f>
        <v>0.13338768436740514</v>
      </c>
      <c r="DL304" s="16">
        <f ca="1">_xll.DBRW($B$3,$Q$37,$Q$38,$Q$40,$Q$41,$Q$42,$P304,DL$2,DL$4,DL$3)</f>
        <v>0.11980313253538433</v>
      </c>
      <c r="DM304" s="17">
        <f t="shared" ca="1" si="401"/>
        <v>-1.3584551832020813</v>
      </c>
      <c r="DN304" s="14">
        <f t="shared" ca="1" si="402"/>
        <v>-229530.98499097244</v>
      </c>
      <c r="DO304" s="15">
        <f ca="1">_xll.DBRW($B$3,$Q$37,$Q$38,$Q$40,$Q$41,$Q$42,$P304,DO$2,DO$4,DO$3)</f>
        <v>0.9864089063815048</v>
      </c>
      <c r="DP304" s="15">
        <f ca="1">_xll.DBRW($B$3,$Q$37,$Q$38,$Q$40,$Q$41,$Q$42,$P304,DP$2,DP$4,DP$3)</f>
        <v>0.68615215542456831</v>
      </c>
      <c r="DQ304" s="15">
        <f ca="1">_xll.DBRW($B$3,$Q$37,$Q$38,$Q$40,$Q$41,$Q$42,$P304,DQ$2,DQ$4,DQ$3)</f>
        <v>5.0741310972863047</v>
      </c>
      <c r="DR304" s="15">
        <f ca="1">_xll.DBRW($B$3,$Q$37,$Q$38,$Q$40,$Q$41,$Q$42,$P304,DR$2,DR$4,DR$3)</f>
        <v>2284834.5300000003</v>
      </c>
      <c r="DS304" s="15">
        <f ca="1">_xll.DBRW($B$3,$Q$37,$Q$38,$Q$40,$Q$41,$Q$42,$P304,DS$2,DS$4,DS$3)</f>
        <v>3329924</v>
      </c>
      <c r="DT304" s="15">
        <f ca="1">_xll.DBRW($B$3,$Q$37,$Q$38,$Q$40,$Q$41,$Q$42,$P304,DT$2,DT$4,DT$3)</f>
        <v>2.8868469757287785</v>
      </c>
      <c r="DU304" s="15">
        <f ca="1">_xll.DBRW($B$3,$Q$37,$Q$38,$Q$40,$Q$41,$Q$42,$P304,DU$2,DU$4,DU$3)</f>
        <v>8.7883379534086037E-2</v>
      </c>
      <c r="DV304" s="15">
        <f ca="1">_xll.DBRW($B$3,$Q$37,$Q$38,$Q$40,$Q$41,$Q$42,$P304,DV$2,DV$4,DV$3)</f>
        <v>2.1176897720088217</v>
      </c>
      <c r="DW304" s="15">
        <f ca="1">_xll.DBRW($B$3,$Q$37,$Q$38,$Q$40,$Q$41,$Q$42,$P304,DW$2,DW$4,DW$3)</f>
        <v>389350</v>
      </c>
      <c r="DX304" s="15">
        <f ca="1">_xll.DBRW($B$3,$Q$37,$Q$38,$Q$40,$Q$41,$Q$42,$P304,DX$2,DX$4,DX$3)</f>
        <v>4430303</v>
      </c>
      <c r="DY304" s="15">
        <f t="shared" ca="1" si="403"/>
        <v>-1.9004380693472736</v>
      </c>
      <c r="DZ304" s="15">
        <f t="shared" ca="1" si="404"/>
        <v>0.59826877589048233</v>
      </c>
      <c r="EA304" s="15">
        <f t="shared" ca="1" si="405"/>
        <v>2.956441325277483</v>
      </c>
      <c r="EB304" s="15">
        <f t="shared" ca="1" si="406"/>
        <v>4342186.5229711859</v>
      </c>
      <c r="EC304" s="15">
        <f t="shared" ca="1" si="407"/>
        <v>-15342683.507604491</v>
      </c>
      <c r="ED304" s="15">
        <f t="shared" ca="1" si="408"/>
        <v>1313165.0607975249</v>
      </c>
      <c r="EE304" s="15">
        <f t="shared" ca="1" si="409"/>
        <v>9457800.9388448074</v>
      </c>
      <c r="EF304" s="15">
        <f t="shared" ca="1" si="410"/>
        <v>0</v>
      </c>
      <c r="EG304" s="15">
        <f t="shared" ca="1" si="411"/>
        <v>-229530.98499097116</v>
      </c>
      <c r="EH304" s="15">
        <f t="shared" ca="1" si="412"/>
        <v>-900256.27500902757</v>
      </c>
      <c r="EI304" s="15">
        <f t="shared" ca="1" si="413"/>
        <v>-1129787.2599999988</v>
      </c>
      <c r="EJ304" s="16">
        <f ca="1">_xll.DBRW($B$3,$Q$37,$Q$38,$Q$40,$Q$41,$Q$42,$P304,EJ$2,EJ$4,EJ$3)</f>
        <v>8.8160500914826523E-2</v>
      </c>
      <c r="EK304" s="16">
        <f ca="1">_xll.DBRW($B$3,$Q$37,$Q$38,$Q$40,$Q$41,$Q$42,$P304,EK$2,EK$4,EK$3)</f>
        <v>6.8621345729387023E-2</v>
      </c>
      <c r="EL304" s="17">
        <f t="shared" ca="1" si="414"/>
        <v>-1.9539155185439498</v>
      </c>
      <c r="EM304" s="14">
        <f t="shared" ca="1" si="415"/>
        <v>-330142.76739214576</v>
      </c>
      <c r="EN304" s="15">
        <f ca="1">_xll.DBRW($B$3,$Q$37,$Q$38,$Q$40,$Q$41,$Q$42,$P304,EN$2,EN$4,EN$3)</f>
        <v>0.44733793924425896</v>
      </c>
      <c r="EO304" s="15">
        <f ca="1">_xll.DBRW($B$3,$Q$37,$Q$38,$Q$40,$Q$41,$Q$42,$P304,EO$2,EO$4,EO$3)</f>
        <v>1</v>
      </c>
      <c r="EP304" s="15">
        <f ca="1">_xll.DBRW($B$3,$Q$37,$Q$38,$Q$40,$Q$41,$Q$42,$P304,EP$2,EP$4,EP$3)</f>
        <v>5.0741310972863047</v>
      </c>
      <c r="EQ304" s="15">
        <f ca="1">_xll.DBRW($B$3,$Q$37,$Q$38,$Q$40,$Q$41,$Q$42,$P304,EQ$2,EQ$4,EQ$3)</f>
        <v>3329924</v>
      </c>
      <c r="ER304" s="15">
        <f ca="1">_xll.DBRW($B$3,$Q$37,$Q$38,$Q$40,$Q$41,$Q$42,$P304,ER$2,ER$4,ER$3)</f>
        <v>3329924</v>
      </c>
      <c r="ES304" s="15">
        <f ca="1">_xll.DBRW($B$3,$Q$37,$Q$38,$Q$40,$Q$41,$Q$42,$P304,ES$2,ES$4,ES$3)</f>
        <v>0.14531872199260415</v>
      </c>
      <c r="ET304" s="15">
        <f ca="1">_xll.DBRW($B$3,$Q$37,$Q$38,$Q$40,$Q$41,$Q$42,$P304,ET$2,ET$4,ET$3)</f>
        <v>1</v>
      </c>
      <c r="EU304" s="15">
        <f ca="1">_xll.DBRW($B$3,$Q$37,$Q$38,$Q$40,$Q$41,$Q$42,$P304,EU$2,EU$4,EU$3)</f>
        <v>2.1176897720088217</v>
      </c>
      <c r="EV304" s="15">
        <f ca="1">_xll.DBRW($B$3,$Q$37,$Q$38,$Q$40,$Q$41,$Q$42,$P304,EV$2,EV$4,EV$3)</f>
        <v>4430303</v>
      </c>
      <c r="EW304" s="15">
        <f ca="1">_xll.DBRW($B$3,$Q$37,$Q$38,$Q$40,$Q$41,$Q$42,$P304,EW$2,EW$4,EW$3)</f>
        <v>4430303</v>
      </c>
      <c r="EX304" s="15">
        <f t="shared" ca="1" si="416"/>
        <v>0.30201921725165481</v>
      </c>
      <c r="EY304" s="15">
        <f t="shared" ca="1" si="417"/>
        <v>0</v>
      </c>
      <c r="EZ304" s="15">
        <f t="shared" ca="1" si="418"/>
        <v>2.956441325277483</v>
      </c>
      <c r="FA304" s="15">
        <f t="shared" ca="1" si="419"/>
        <v>-1005701.0399874994</v>
      </c>
      <c r="FB304" s="15">
        <f t="shared" ca="1" si="420"/>
        <v>0</v>
      </c>
      <c r="FC304" s="15">
        <f t="shared" ca="1" si="421"/>
        <v>867915.88063618878</v>
      </c>
      <c r="FD304" s="15">
        <f t="shared" ca="1" si="422"/>
        <v>-192357.60804083518</v>
      </c>
      <c r="FE304" s="15">
        <f t="shared" ca="1" si="423"/>
        <v>0</v>
      </c>
      <c r="FF304" s="15">
        <f t="shared" ca="1" si="424"/>
        <v>-330142.76739214576</v>
      </c>
      <c r="FG304" s="15">
        <f t="shared" ca="1" si="425"/>
        <v>-515652.602607854</v>
      </c>
      <c r="FH304" s="15">
        <f t="shared" ca="1" si="426"/>
        <v>-845795.36999999976</v>
      </c>
      <c r="FI304" s="20"/>
      <c r="FJ304" s="85">
        <f t="shared" ca="1" si="427"/>
        <v>-6008020.7432970628</v>
      </c>
      <c r="FK304" s="21"/>
      <c r="FL304" s="22"/>
      <c r="FM304" s="104">
        <f ca="1">_xll.DBRW($B$3,$Q$37,$Q$38,$Q$40,$Q$41,$Q$42,$P304,FM$2,FM$4,FM$3)</f>
        <v>2651550.3299999987</v>
      </c>
      <c r="FN304" s="105">
        <f t="shared" ca="1" si="428"/>
        <v>0.15692923939882697</v>
      </c>
      <c r="FO304" s="104">
        <f ca="1">_xll.DBRW($B$3,$Q$37,$Q$38,$Q$40,$Q$41,$Q$42,$P304,FO$2,FO$4,FO$3)</f>
        <v>1880833.8800000004</v>
      </c>
      <c r="FP304" s="105">
        <f t="shared" ca="1" si="429"/>
        <v>0.20047243727644282</v>
      </c>
      <c r="FQ304" s="86">
        <f t="shared" ca="1" si="430"/>
        <v>770716.44999999832</v>
      </c>
      <c r="FR304" s="103">
        <f t="shared" ca="1" si="431"/>
        <v>-4.3543197877615842</v>
      </c>
      <c r="FS304" s="23"/>
      <c r="FU304" s="37"/>
      <c r="FV304" s="37"/>
      <c r="FW304" s="37"/>
      <c r="FX304" s="37"/>
      <c r="FY304" s="37"/>
      <c r="FZ304" s="37"/>
      <c r="GA304" s="37"/>
      <c r="GB304" s="37"/>
      <c r="GC304" s="37"/>
      <c r="GD304" s="37"/>
      <c r="GE304" s="37"/>
      <c r="GF304" s="37"/>
      <c r="GG304" s="37"/>
    </row>
    <row r="305" spans="1:189" ht="15" customHeight="1" x14ac:dyDescent="0.25">
      <c r="A305">
        <f t="shared" ca="1" si="353"/>
        <v>1</v>
      </c>
      <c r="C305" s="30"/>
      <c r="D305" s="30"/>
      <c r="E305" s="30">
        <f t="shared" ca="1" si="433"/>
        <v>0</v>
      </c>
      <c r="F305" s="30"/>
      <c r="G305" s="30"/>
      <c r="H305" s="30"/>
      <c r="I305" s="30">
        <f t="shared" ca="1" si="432"/>
        <v>0</v>
      </c>
      <c r="J305" s="30">
        <f t="shared" ca="1" si="354"/>
        <v>0</v>
      </c>
      <c r="K305" s="4"/>
      <c r="L305" s="9"/>
      <c r="M305" s="10"/>
      <c r="N305" s="9"/>
      <c r="O305" s="11"/>
      <c r="P305" s="130" t="s">
        <v>205</v>
      </c>
      <c r="Q305" s="130"/>
      <c r="R305" s="12"/>
      <c r="S305" s="13"/>
      <c r="T305" s="84">
        <f ca="1">_xll.DBRW($B$3,$Q$37,$Q$38,$Q$40,$Q$41,$Q$42,$P305,T$2,T$4,T$3)</f>
        <v>15915314.140000001</v>
      </c>
      <c r="U305" s="84">
        <f ca="1">_xll.DBRW($B$3,$Q$37,$Q$38,$Q$40,$Q$41,$Q$42,$P305,U$2,U$4,U$3)</f>
        <v>8326437.4400000013</v>
      </c>
      <c r="V305" s="85">
        <f t="shared" ca="1" si="355"/>
        <v>7588876.6999999993</v>
      </c>
      <c r="W305" s="106">
        <f t="shared" ca="1" si="356"/>
        <v>0.91141941012409722</v>
      </c>
      <c r="X305" s="15">
        <f ca="1">_xll.DBRW($B$3,$Q$37,$Q$38,$Q$40,$Q$41,$Q$42,$P305,X$2,X$4,X$3)</f>
        <v>-7194641.0099999998</v>
      </c>
      <c r="Y305" s="15">
        <f ca="1">_xll.DBRW($B$3,$Q$37,$Q$38,$Q$40,$Q$41,$Q$42,$P305,Y$2,Y$4,Y$3)</f>
        <v>-1560070.1400000001</v>
      </c>
      <c r="Z305" s="15">
        <f ca="1">_xll.DBRW($B$3,$Q$37,$Q$38,$Q$40,$Q$41,$Q$42,$P305,Z$2,Z$4,Z$3)</f>
        <v>-1801343.0499999998</v>
      </c>
      <c r="AA305" s="15">
        <f ca="1">_xll.DBRW($B$3,$Q$37,$Q$38,$Q$40,$Q$41,$Q$42,$P305,AA$2,AA$4,AA$3)</f>
        <v>-1806513.62</v>
      </c>
      <c r="AB305" s="15">
        <f ca="1">_xll.DBRW($B$3,$Q$37,$Q$38,$Q$40,$Q$41,$Q$42,$P305,AB$2,AB$4,AB$3)</f>
        <v>-2909180.9199999995</v>
      </c>
      <c r="AC305" s="15">
        <f ca="1">_xll.DBRW($B$3,$Q$37,$Q$38,$Q$40,$Q$41,$Q$42,$P305,AC$2,AC$4,AC$3)</f>
        <v>-3773901.49</v>
      </c>
      <c r="AD305" s="15">
        <f ca="1">_xll.DBRW($B$3,$Q$37,$Q$38,$Q$40,$Q$41,$Q$42,$P305,AD$2,AD$4,AD$3)</f>
        <v>-828561.77</v>
      </c>
      <c r="AE305" s="15">
        <f ca="1">_xll.DBRW($B$3,$Q$37,$Q$38,$Q$40,$Q$41,$Q$42,$P305,AE$2,AE$4,AE$3)</f>
        <v>-1154613.01</v>
      </c>
      <c r="AF305" s="15">
        <f ca="1">_xll.DBRW($B$3,$Q$37,$Q$38,$Q$40,$Q$41,$Q$42,$P305,AF$2,AF$4,AF$3)</f>
        <v>-1283700.93</v>
      </c>
      <c r="AG305" s="15">
        <f ca="1">_xll.DBRW($B$3,$Q$37,$Q$38,$Q$40,$Q$41,$Q$42,$P305,AG$2,AG$4,AG$3)</f>
        <v>-1703204.5600000003</v>
      </c>
      <c r="AH305" s="15">
        <f t="shared" ca="1" si="357"/>
        <v>-3420739.5199999996</v>
      </c>
      <c r="AI305" s="15">
        <f t="shared" ca="1" si="358"/>
        <v>-731508.37000000011</v>
      </c>
      <c r="AJ305" s="15">
        <f t="shared" ca="1" si="359"/>
        <v>-646730.0399999998</v>
      </c>
      <c r="AK305" s="15">
        <f t="shared" ca="1" si="360"/>
        <v>-522812.69000000018</v>
      </c>
      <c r="AL305" s="15">
        <f t="shared" ca="1" si="361"/>
        <v>-1205976.3599999992</v>
      </c>
      <c r="AM305" s="20"/>
      <c r="AN305" s="16">
        <f ca="1">_xll.DBRW($B$3,$Q$37,$Q$38,$Q$40,$Q$41,$Q$42,$P305,AN$2,AN$4,AN$3)</f>
        <v>0.45205774430287177</v>
      </c>
      <c r="AO305" s="16">
        <f ca="1">_xll.DBRW($B$3,$Q$37,$Q$38,$Q$40,$Q$41,$Q$42,$P305,AO$2,AO$4,AO$3)</f>
        <v>0.45324324084515066</v>
      </c>
      <c r="AP305" s="17">
        <f t="shared" ca="1" si="362"/>
        <v>0.11854965422788966</v>
      </c>
      <c r="AQ305" s="14">
        <f t="shared" ca="1" si="363"/>
        <v>18867.549882252235</v>
      </c>
      <c r="AR305" s="18">
        <f ca="1">_xll.DBRW($B$3,$Q$37,$Q$38,$Q$40,$Q$41,$Q$42,$P305,AR$2,AR$4,AR$3)</f>
        <v>42640.071619252107</v>
      </c>
      <c r="AS305" s="19">
        <f ca="1">_xll.DBRW($B$3,$Q$37,$Q$38,$Q$40,$Q$41,$Q$42,$P305,AS$2,AS$4,AS$3)</f>
        <v>5.6364449194557701E-5</v>
      </c>
      <c r="AT305" s="18">
        <f ca="1">_xll.DBRW($B$3,$Q$37,$Q$38,$Q$40,$Q$41,$Q$42,$P305,AT$2,AT$4,AT$3)</f>
        <v>5.3165423681480091</v>
      </c>
      <c r="AU305" s="15">
        <f ca="1">_xll.DBRW($B$3,$Q$37,$Q$38,$Q$40,$Q$41,$Q$42,$P305,AU$2,AU$4,AU$3)</f>
        <v>168.72957142857143</v>
      </c>
      <c r="AV305" s="15">
        <f ca="1">_xll.DBRW($B$3,$Q$37,$Q$38,$Q$40,$Q$41,$Q$42,$P305,AV$2,AV$4,AV$3)</f>
        <v>2993546</v>
      </c>
      <c r="AW305" s="18">
        <f ca="1">_xll.DBRW($B$3,$Q$37,$Q$38,$Q$40,$Q$41,$Q$42,$P305,AW$2,AW$4,AW$3)</f>
        <v>22711.087982186917</v>
      </c>
      <c r="AX305" s="19">
        <f ca="1">_xll.DBRW($B$3,$Q$37,$Q$38,$Q$40,$Q$41,$Q$42,$P305,AX$2,AX$4,AX$3)</f>
        <v>4.4582335393201609E-5</v>
      </c>
      <c r="AY305" s="18">
        <f ca="1">_xll.DBRW($B$3,$Q$37,$Q$38,$Q$40,$Q$41,$Q$42,$P305,AY$2,AY$4,AY$3)</f>
        <v>2.2339292687042849</v>
      </c>
      <c r="AZ305" s="15">
        <f ca="1">_xll.DBRW($B$3,$Q$37,$Q$38,$Q$40,$Q$41,$Q$42,$P305,AZ$2,AZ$4,AZ$3)</f>
        <v>166.17000000000002</v>
      </c>
      <c r="BA305" s="15">
        <f ca="1">_xll.DBRW($B$3,$Q$37,$Q$38,$Q$40,$Q$41,$Q$42,$P305,BA$2,BA$4,BA$3)</f>
        <v>3727261</v>
      </c>
      <c r="BB305" s="18">
        <f t="shared" ca="1" si="364"/>
        <v>19928.98363706519</v>
      </c>
      <c r="BC305" s="18">
        <f t="shared" ca="1" si="365"/>
        <v>1.1782113801356092E-5</v>
      </c>
      <c r="BD305" s="18">
        <f t="shared" ca="1" si="366"/>
        <v>3.0826130994437242</v>
      </c>
      <c r="BE305" s="15">
        <f t="shared" ca="1" si="367"/>
        <v>-3362608.8680890221</v>
      </c>
      <c r="BF305" s="15">
        <f t="shared" ca="1" si="368"/>
        <v>-1901382.6528398932</v>
      </c>
      <c r="BG305" s="15">
        <f t="shared" ca="1" si="369"/>
        <v>4171563.6004508552</v>
      </c>
      <c r="BH305" s="15">
        <f t="shared" ca="1" si="370"/>
        <v>1111295.4703603121</v>
      </c>
      <c r="BI305" s="15">
        <f t="shared" ca="1" si="371"/>
        <v>0</v>
      </c>
      <c r="BJ305" s="15">
        <f t="shared" ca="1" si="372"/>
        <v>18867.549882251769</v>
      </c>
      <c r="BK305" s="15">
        <f t="shared" ca="1" si="373"/>
        <v>-3439607.0698822518</v>
      </c>
      <c r="BL305" s="15">
        <f t="shared" ca="1" si="374"/>
        <v>-3420739.52</v>
      </c>
      <c r="BM305" s="16">
        <f ca="1">_xll.DBRW($B$3,$Q$37,$Q$38,$Q$40,$Q$41,$Q$42,$P305,BM$2,BM$4,BM$3)</f>
        <v>9.8023207476569493E-2</v>
      </c>
      <c r="BN305" s="16">
        <f ca="1">_xll.DBRW($B$3,$Q$37,$Q$38,$Q$40,$Q$41,$Q$42,$P305,BN$2,BN$4,BN$3)</f>
        <v>9.9509757440752467E-2</v>
      </c>
      <c r="BO305" s="17">
        <f t="shared" ca="1" si="375"/>
        <v>0.14865499641829732</v>
      </c>
      <c r="BP305" s="14">
        <f t="shared" ca="1" si="376"/>
        <v>23658.909664777806</v>
      </c>
      <c r="BQ305" s="15">
        <f ca="1">_xll.DBRW($B$3,$Q$37,$Q$38,$Q$40,$Q$41,$Q$42,$P305,BQ$2,BQ$4,BQ$3)</f>
        <v>0.52114453561094443</v>
      </c>
      <c r="BR305" s="15">
        <f ca="1">_xll.DBRW($B$3,$Q$37,$Q$38,$Q$40,$Q$41,$Q$42,$P305,BR$2,BR$4,BR$3)</f>
        <v>1</v>
      </c>
      <c r="BS305" s="15">
        <f ca="1">_xll.DBRW($B$3,$Q$37,$Q$38,$Q$40,$Q$41,$Q$42,$P305,BS$2,BS$4,BS$3)</f>
        <v>5.3165423681480091</v>
      </c>
      <c r="BT305" s="15">
        <f ca="1">_xll.DBRW($B$3,$Q$37,$Q$38,$Q$40,$Q$41,$Q$42,$P305,BT$2,BT$4,BT$3)</f>
        <v>2993546</v>
      </c>
      <c r="BU305" s="15">
        <f ca="1">_xll.DBRW($B$3,$Q$37,$Q$38,$Q$40,$Q$41,$Q$42,$P305,BU$2,BU$4,BU$3)</f>
        <v>2993546</v>
      </c>
      <c r="BV305" s="15">
        <f ca="1">_xll.DBRW($B$3,$Q$37,$Q$38,$Q$40,$Q$41,$Q$42,$P305,BV$2,BV$4,BV$3)</f>
        <v>0.22229775966856091</v>
      </c>
      <c r="BW305" s="15">
        <f ca="1">_xll.DBRW($B$3,$Q$37,$Q$38,$Q$40,$Q$41,$Q$42,$P305,BW$2,BW$4,BW$3)</f>
        <v>1</v>
      </c>
      <c r="BX305" s="15">
        <f ca="1">_xll.DBRW($B$3,$Q$37,$Q$38,$Q$40,$Q$41,$Q$42,$P305,BX$2,BX$4,BX$3)</f>
        <v>2.2339292687042849</v>
      </c>
      <c r="BY305" s="15">
        <f ca="1">_xll.DBRW($B$3,$Q$37,$Q$38,$Q$40,$Q$41,$Q$42,$P305,BY$2,BY$4,BY$3)</f>
        <v>3727261</v>
      </c>
      <c r="BZ305" s="15">
        <f ca="1">_xll.DBRW($B$3,$Q$37,$Q$38,$Q$40,$Q$41,$Q$42,$P305,BZ$2,BZ$4,BZ$3)</f>
        <v>3727261</v>
      </c>
      <c r="CA305" s="15">
        <f t="shared" ca="1" si="377"/>
        <v>0.29884677594238351</v>
      </c>
      <c r="CB305" s="15">
        <f t="shared" ca="1" si="378"/>
        <v>0</v>
      </c>
      <c r="CC305" s="15">
        <f t="shared" ca="1" si="379"/>
        <v>3.0826130994437242</v>
      </c>
      <c r="CD305" s="15">
        <f t="shared" ca="1" si="380"/>
        <v>-894611.57073521835</v>
      </c>
      <c r="CE305" s="15">
        <f t="shared" ca="1" si="381"/>
        <v>0</v>
      </c>
      <c r="CF305" s="15">
        <f t="shared" ca="1" si="382"/>
        <v>904552.68040875753</v>
      </c>
      <c r="CG305" s="15">
        <f t="shared" ca="1" si="383"/>
        <v>13717.799991238629</v>
      </c>
      <c r="CH305" s="15">
        <f t="shared" ca="1" si="384"/>
        <v>0</v>
      </c>
      <c r="CI305" s="15">
        <f t="shared" ca="1" si="385"/>
        <v>23658.909664777806</v>
      </c>
      <c r="CJ305" s="15">
        <f t="shared" ca="1" si="386"/>
        <v>-755167.27966477792</v>
      </c>
      <c r="CK305" s="15">
        <f t="shared" ca="1" si="387"/>
        <v>-731508.37000000011</v>
      </c>
      <c r="CL305" s="16">
        <f ca="1">_xll.DBRW($B$3,$Q$37,$Q$38,$Q$40,$Q$41,$Q$42,$P305,CL$2,CL$4,CL$3)</f>
        <v>0.11318300312229965</v>
      </c>
      <c r="CM305" s="16">
        <f ca="1">_xll.DBRW($B$3,$Q$37,$Q$38,$Q$40,$Q$41,$Q$42,$P305,CM$2,CM$4,CM$3)</f>
        <v>0.1386683102251231</v>
      </c>
      <c r="CN305" s="17">
        <f t="shared" ca="1" si="388"/>
        <v>2.5485307102823458</v>
      </c>
      <c r="CO305" s="14">
        <f t="shared" ca="1" si="389"/>
        <v>405606.6684958085</v>
      </c>
      <c r="CP305" s="15">
        <f ca="1">_xll.DBRW($B$3,$Q$37,$Q$38,$Q$40,$Q$41,$Q$42,$P305,CP$2,CP$4,CP$3)</f>
        <v>1.8123076927720401</v>
      </c>
      <c r="CQ305" s="15">
        <f ca="1">_xll.DBRW($B$3,$Q$37,$Q$38,$Q$40,$Q$41,$Q$42,$P305,CQ$2,CQ$4,CQ$3)</f>
        <v>0.33203094256777743</v>
      </c>
      <c r="CR305" s="15">
        <f ca="1">_xll.DBRW($B$3,$Q$37,$Q$38,$Q$40,$Q$41,$Q$42,$P305,CR$2,CR$4,CR$3)</f>
        <v>5.3165423681480091</v>
      </c>
      <c r="CS305" s="15">
        <f ca="1">_xll.DBRW($B$3,$Q$37,$Q$38,$Q$40,$Q$41,$Q$42,$P305,CS$2,CS$4,CS$3)</f>
        <v>993949.89999999991</v>
      </c>
      <c r="CT305" s="15">
        <f ca="1">_xll.DBRW($B$3,$Q$37,$Q$38,$Q$40,$Q$41,$Q$42,$P305,CT$2,CT$4,CT$3)</f>
        <v>2993546</v>
      </c>
      <c r="CU305" s="15">
        <f ca="1">_xll.DBRW($B$3,$Q$37,$Q$38,$Q$40,$Q$41,$Q$42,$P305,CU$2,CU$4,CU$3)</f>
        <v>0.96949639822627653</v>
      </c>
      <c r="CV305" s="15">
        <f ca="1">_xll.DBRW($B$3,$Q$37,$Q$38,$Q$40,$Q$41,$Q$42,$P305,CV$2,CV$4,CV$3)</f>
        <v>0.3195217614221274</v>
      </c>
      <c r="CW305" s="15">
        <f ca="1">_xll.DBRW($B$3,$Q$37,$Q$38,$Q$40,$Q$41,$Q$42,$P305,CW$2,CW$4,CW$3)</f>
        <v>2.2339292687042849</v>
      </c>
      <c r="CX305" s="15">
        <f ca="1">_xll.DBRW($B$3,$Q$37,$Q$38,$Q$40,$Q$41,$Q$42,$P305,CX$2,CX$4,CX$3)</f>
        <v>1190941</v>
      </c>
      <c r="CY305" s="15">
        <f ca="1">_xll.DBRW($B$3,$Q$37,$Q$38,$Q$40,$Q$41,$Q$42,$P305,CY$2,CY$4,CY$3)</f>
        <v>3727261</v>
      </c>
      <c r="CZ305" s="15">
        <f t="shared" ca="1" si="390"/>
        <v>0.84281129454576353</v>
      </c>
      <c r="DA305" s="15">
        <f t="shared" ca="1" si="391"/>
        <v>1.2509181145650028E-2</v>
      </c>
      <c r="DB305" s="15">
        <f t="shared" ca="1" si="392"/>
        <v>3.0826130994437242</v>
      </c>
      <c r="DC305" s="15">
        <f t="shared" ca="1" si="393"/>
        <v>-837712.20193263213</v>
      </c>
      <c r="DD305" s="15">
        <f t="shared" ca="1" si="394"/>
        <v>-70522.040244196163</v>
      </c>
      <c r="DE305" s="15">
        <f t="shared" ca="1" si="395"/>
        <v>1044446.4273979285</v>
      </c>
      <c r="DF305" s="15">
        <f t="shared" ca="1" si="396"/>
        <v>269394.48327470827</v>
      </c>
      <c r="DG305" s="15">
        <f t="shared" ca="1" si="397"/>
        <v>0</v>
      </c>
      <c r="DH305" s="15">
        <f t="shared" ca="1" si="398"/>
        <v>405606.6684958085</v>
      </c>
      <c r="DI305" s="15">
        <f t="shared" ca="1" si="399"/>
        <v>-1052336.7084958083</v>
      </c>
      <c r="DJ305" s="15">
        <f t="shared" ca="1" si="400"/>
        <v>-646730.0399999998</v>
      </c>
      <c r="DK305" s="16">
        <f ca="1">_xll.DBRW($B$3,$Q$37,$Q$38,$Q$40,$Q$41,$Q$42,$P305,DK$2,DK$4,DK$3)</f>
        <v>0.11350788329459892</v>
      </c>
      <c r="DL305" s="16">
        <f ca="1">_xll.DBRW($B$3,$Q$37,$Q$38,$Q$40,$Q$41,$Q$42,$P305,DL$2,DL$4,DL$3)</f>
        <v>0.15417168978333184</v>
      </c>
      <c r="DM305" s="17">
        <f t="shared" ca="1" si="401"/>
        <v>4.0663806488732925</v>
      </c>
      <c r="DN305" s="14">
        <f t="shared" ca="1" si="402"/>
        <v>647177.25439635478</v>
      </c>
      <c r="DO305" s="15">
        <f ca="1">_xll.DBRW($B$3,$Q$37,$Q$38,$Q$40,$Q$41,$Q$42,$P305,DO$2,DO$4,DO$3)</f>
        <v>0.86033635016306509</v>
      </c>
      <c r="DP305" s="15">
        <f ca="1">_xll.DBRW($B$3,$Q$37,$Q$38,$Q$40,$Q$41,$Q$42,$P305,DP$2,DP$4,DP$3)</f>
        <v>0.70143435243687591</v>
      </c>
      <c r="DQ305" s="15">
        <f ca="1">_xll.DBRW($B$3,$Q$37,$Q$38,$Q$40,$Q$41,$Q$42,$P305,DQ$2,DQ$4,DQ$3)</f>
        <v>5.3165423681480091</v>
      </c>
      <c r="DR305" s="15">
        <f ca="1">_xll.DBRW($B$3,$Q$37,$Q$38,$Q$40,$Q$41,$Q$42,$P305,DR$2,DR$4,DR$3)</f>
        <v>2099776</v>
      </c>
      <c r="DS305" s="15">
        <f ca="1">_xll.DBRW($B$3,$Q$37,$Q$38,$Q$40,$Q$41,$Q$42,$P305,DS$2,DS$4,DS$3)</f>
        <v>2993546</v>
      </c>
      <c r="DT305" s="15">
        <f ca="1">_xll.DBRW($B$3,$Q$37,$Q$38,$Q$40,$Q$41,$Q$42,$P305,DT$2,DT$4,DT$3)</f>
        <v>0.50775271823719714</v>
      </c>
      <c r="DU305" s="15">
        <f ca="1">_xll.DBRW($B$3,$Q$37,$Q$38,$Q$40,$Q$41,$Q$42,$P305,DU$2,DU$4,DU$3)</f>
        <v>0.67829996343159227</v>
      </c>
      <c r="DV305" s="15">
        <f ca="1">_xll.DBRW($B$3,$Q$37,$Q$38,$Q$40,$Q$41,$Q$42,$P305,DV$2,DV$4,DV$3)</f>
        <v>2.2339292687042849</v>
      </c>
      <c r="DW305" s="15">
        <f ca="1">_xll.DBRW($B$3,$Q$37,$Q$38,$Q$40,$Q$41,$Q$42,$P305,DW$2,DW$4,DW$3)</f>
        <v>2528201</v>
      </c>
      <c r="DX305" s="15">
        <f ca="1">_xll.DBRW($B$3,$Q$37,$Q$38,$Q$40,$Q$41,$Q$42,$P305,DX$2,DX$4,DX$3)</f>
        <v>3727261</v>
      </c>
      <c r="DY305" s="15">
        <f t="shared" ca="1" si="403"/>
        <v>0.35258363192586795</v>
      </c>
      <c r="DZ305" s="15">
        <f t="shared" ca="1" si="404"/>
        <v>2.313438900528364E-2</v>
      </c>
      <c r="EA305" s="15">
        <f t="shared" ca="1" si="405"/>
        <v>3.0826130994437242</v>
      </c>
      <c r="EB305" s="15">
        <f t="shared" ca="1" si="406"/>
        <v>-740346.64831077133</v>
      </c>
      <c r="EC305" s="15">
        <f t="shared" ca="1" si="407"/>
        <v>-61613.727084680882</v>
      </c>
      <c r="ED305" s="15">
        <f t="shared" ca="1" si="408"/>
        <v>1047444.4034714539</v>
      </c>
      <c r="EE305" s="15">
        <f t="shared" ca="1" si="409"/>
        <v>401693.2263203531</v>
      </c>
      <c r="EF305" s="15">
        <f t="shared" ca="1" si="410"/>
        <v>0</v>
      </c>
      <c r="EG305" s="15">
        <f t="shared" ca="1" si="411"/>
        <v>647177.25439635478</v>
      </c>
      <c r="EH305" s="15">
        <f t="shared" ca="1" si="412"/>
        <v>-1169989.944396355</v>
      </c>
      <c r="EI305" s="15">
        <f t="shared" ca="1" si="413"/>
        <v>-522812.69000000018</v>
      </c>
      <c r="EJ305" s="16">
        <f ca="1">_xll.DBRW($B$3,$Q$37,$Q$38,$Q$40,$Q$41,$Q$42,$P305,EJ$2,EJ$4,EJ$3)</f>
        <v>0.18279129738874256</v>
      </c>
      <c r="EK305" s="16">
        <f ca="1">_xll.DBRW($B$3,$Q$37,$Q$38,$Q$40,$Q$41,$Q$42,$P305,EK$2,EK$4,EK$3)</f>
        <v>0.20455381695631883</v>
      </c>
      <c r="EL305" s="17">
        <f t="shared" ca="1" si="414"/>
        <v>2.1762519567576271</v>
      </c>
      <c r="EM305" s="14">
        <f t="shared" ca="1" si="415"/>
        <v>346357.33539587352</v>
      </c>
      <c r="EN305" s="15">
        <f ca="1">_xll.DBRW($B$3,$Q$37,$Q$38,$Q$40,$Q$41,$Q$42,$P305,EN$2,EN$4,EN$3)</f>
        <v>0.97181767709599232</v>
      </c>
      <c r="EO305" s="15">
        <f ca="1">_xll.DBRW($B$3,$Q$37,$Q$38,$Q$40,$Q$41,$Q$42,$P305,EO$2,EO$4,EO$3)</f>
        <v>1</v>
      </c>
      <c r="EP305" s="15">
        <f ca="1">_xll.DBRW($B$3,$Q$37,$Q$38,$Q$40,$Q$41,$Q$42,$P305,EP$2,EP$4,EP$3)</f>
        <v>5.3165423681480091</v>
      </c>
      <c r="EQ305" s="15">
        <f ca="1">_xll.DBRW($B$3,$Q$37,$Q$38,$Q$40,$Q$41,$Q$42,$P305,EQ$2,EQ$4,EQ$3)</f>
        <v>2993546</v>
      </c>
      <c r="ER305" s="15">
        <f ca="1">_xll.DBRW($B$3,$Q$37,$Q$38,$Q$40,$Q$41,$Q$42,$P305,ER$2,ER$4,ER$3)</f>
        <v>2993546</v>
      </c>
      <c r="ES305" s="15">
        <f ca="1">_xll.DBRW($B$3,$Q$37,$Q$38,$Q$40,$Q$41,$Q$42,$P305,ES$2,ES$4,ES$3)</f>
        <v>0.45695875872389946</v>
      </c>
      <c r="ET305" s="15">
        <f ca="1">_xll.DBRW($B$3,$Q$37,$Q$38,$Q$40,$Q$41,$Q$42,$P305,ET$2,ET$4,ET$3)</f>
        <v>1</v>
      </c>
      <c r="EU305" s="15">
        <f ca="1">_xll.DBRW($B$3,$Q$37,$Q$38,$Q$40,$Q$41,$Q$42,$P305,EU$2,EU$4,EU$3)</f>
        <v>2.2339292687042849</v>
      </c>
      <c r="EV305" s="15">
        <f ca="1">_xll.DBRW($B$3,$Q$37,$Q$38,$Q$40,$Q$41,$Q$42,$P305,EV$2,EV$4,EV$3)</f>
        <v>3727261</v>
      </c>
      <c r="EW305" s="15">
        <f ca="1">_xll.DBRW($B$3,$Q$37,$Q$38,$Q$40,$Q$41,$Q$42,$P305,EW$2,EW$4,EW$3)</f>
        <v>3727261</v>
      </c>
      <c r="EX305" s="15">
        <f t="shared" ca="1" si="416"/>
        <v>0.51485891837209286</v>
      </c>
      <c r="EY305" s="15">
        <f t="shared" ca="1" si="417"/>
        <v>0</v>
      </c>
      <c r="EZ305" s="15">
        <f t="shared" ca="1" si="418"/>
        <v>3.0826130994437242</v>
      </c>
      <c r="FA305" s="15">
        <f t="shared" ca="1" si="419"/>
        <v>-1541253.8556571051</v>
      </c>
      <c r="FB305" s="15">
        <f t="shared" ca="1" si="420"/>
        <v>0</v>
      </c>
      <c r="FC305" s="15">
        <f t="shared" ca="1" si="421"/>
        <v>1686787.8767168857</v>
      </c>
      <c r="FD305" s="15">
        <f t="shared" ca="1" si="422"/>
        <v>200823.31433609291</v>
      </c>
      <c r="FE305" s="15">
        <f t="shared" ca="1" si="423"/>
        <v>0</v>
      </c>
      <c r="FF305" s="15">
        <f t="shared" ca="1" si="424"/>
        <v>346357.33539587352</v>
      </c>
      <c r="FG305" s="15">
        <f t="shared" ca="1" si="425"/>
        <v>-1552333.6953958727</v>
      </c>
      <c r="FH305" s="15">
        <f t="shared" ca="1" si="426"/>
        <v>-1205976.3599999992</v>
      </c>
      <c r="FI305" s="20"/>
      <c r="FJ305" s="85">
        <f t="shared" ca="1" si="427"/>
        <v>-7969434.6978350654</v>
      </c>
      <c r="FK305" s="21"/>
      <c r="FL305" s="22"/>
      <c r="FM305" s="104">
        <f ca="1">_xll.DBRW($B$3,$Q$37,$Q$38,$Q$40,$Q$41,$Q$42,$P305,FM$2,FM$4,FM$3)</f>
        <v>643565.39999999991</v>
      </c>
      <c r="FN305" s="105">
        <f t="shared" ca="1" si="428"/>
        <v>4.0436864414917534E-2</v>
      </c>
      <c r="FO305" s="104">
        <f ca="1">_xll.DBRW($B$3,$Q$37,$Q$38,$Q$40,$Q$41,$Q$42,$P305,FO$2,FO$4,FO$3)</f>
        <v>-417544.32000000012</v>
      </c>
      <c r="FP305" s="105">
        <f t="shared" ca="1" si="429"/>
        <v>-5.0146815250677011E-2</v>
      </c>
      <c r="FQ305" s="86">
        <f t="shared" ca="1" si="430"/>
        <v>1061109.72</v>
      </c>
      <c r="FR305" s="103">
        <f t="shared" ca="1" si="431"/>
        <v>9.0583679665594552</v>
      </c>
      <c r="FS305" s="23"/>
      <c r="FU305" s="37"/>
      <c r="FV305" s="37"/>
      <c r="FW305" s="37"/>
      <c r="FX305" s="37"/>
      <c r="FY305" s="37"/>
      <c r="FZ305" s="37"/>
      <c r="GA305" s="37"/>
      <c r="GB305" s="37"/>
      <c r="GC305" s="37"/>
      <c r="GD305" s="37"/>
      <c r="GE305" s="37"/>
      <c r="GF305" s="37"/>
      <c r="GG305" s="37"/>
    </row>
    <row r="306" spans="1:189" ht="15" customHeight="1" x14ac:dyDescent="0.25">
      <c r="A306">
        <f t="shared" ca="1" si="353"/>
        <v>1</v>
      </c>
      <c r="C306" s="30"/>
      <c r="D306" s="30"/>
      <c r="E306" s="30">
        <f t="shared" ca="1" si="433"/>
        <v>0</v>
      </c>
      <c r="F306" s="30"/>
      <c r="G306" s="30"/>
      <c r="H306" s="30"/>
      <c r="I306" s="30">
        <f t="shared" ca="1" si="432"/>
        <v>0</v>
      </c>
      <c r="J306" s="30">
        <f t="shared" ca="1" si="354"/>
        <v>0</v>
      </c>
      <c r="K306" s="4"/>
      <c r="L306" s="9"/>
      <c r="M306" s="10"/>
      <c r="N306" s="9"/>
      <c r="O306" s="11"/>
      <c r="P306" s="130" t="s">
        <v>189</v>
      </c>
      <c r="Q306" s="130"/>
      <c r="R306" s="12"/>
      <c r="S306" s="13"/>
      <c r="T306" s="84">
        <f ca="1">_xll.DBRW($B$3,$Q$37,$Q$38,$Q$40,$Q$41,$Q$42,$P306,T$2,T$4,T$3)</f>
        <v>17895422.75</v>
      </c>
      <c r="U306" s="84">
        <f ca="1">_xll.DBRW($B$3,$Q$37,$Q$38,$Q$40,$Q$41,$Q$42,$P306,U$2,U$4,U$3)</f>
        <v>10106052.259999998</v>
      </c>
      <c r="V306" s="85">
        <f t="shared" ca="1" si="355"/>
        <v>7789370.4900000021</v>
      </c>
      <c r="W306" s="106">
        <f t="shared" ca="1" si="356"/>
        <v>0.77076293389363526</v>
      </c>
      <c r="X306" s="15">
        <f ca="1">_xll.DBRW($B$3,$Q$37,$Q$38,$Q$40,$Q$41,$Q$42,$P306,X$2,X$4,X$3)</f>
        <v>-6208539.3200000003</v>
      </c>
      <c r="Y306" s="15">
        <f ca="1">_xll.DBRW($B$3,$Q$37,$Q$38,$Q$40,$Q$41,$Q$42,$P306,Y$2,Y$4,Y$3)</f>
        <v>-1739418.2899999998</v>
      </c>
      <c r="Z306" s="15">
        <f ca="1">_xll.DBRW($B$3,$Q$37,$Q$38,$Q$40,$Q$41,$Q$42,$P306,Z$2,Z$4,Z$3)</f>
        <v>-1343964.4300000002</v>
      </c>
      <c r="AA306" s="15">
        <f ca="1">_xll.DBRW($B$3,$Q$37,$Q$38,$Q$40,$Q$41,$Q$42,$P306,AA$2,AA$4,AA$3)</f>
        <v>-2666220.3499999996</v>
      </c>
      <c r="AB306" s="15">
        <f ca="1">_xll.DBRW($B$3,$Q$37,$Q$38,$Q$40,$Q$41,$Q$42,$P306,AB$2,AB$4,AB$3)</f>
        <v>-3380601.48</v>
      </c>
      <c r="AC306" s="15">
        <f ca="1">_xll.DBRW($B$3,$Q$37,$Q$38,$Q$40,$Q$41,$Q$42,$P306,AC$2,AC$4,AC$3)</f>
        <v>-3679769.77</v>
      </c>
      <c r="AD306" s="15">
        <f ca="1">_xll.DBRW($B$3,$Q$37,$Q$38,$Q$40,$Q$41,$Q$42,$P306,AD$2,AD$4,AD$3)</f>
        <v>-824661.09999999986</v>
      </c>
      <c r="AE306" s="15">
        <f ca="1">_xll.DBRW($B$3,$Q$37,$Q$38,$Q$40,$Q$41,$Q$42,$P306,AE$2,AE$4,AE$3)</f>
        <v>-960128.94</v>
      </c>
      <c r="AF306" s="15">
        <f ca="1">_xll.DBRW($B$3,$Q$37,$Q$38,$Q$40,$Q$41,$Q$42,$P306,AF$2,AF$4,AF$3)</f>
        <v>-1475804.4500000002</v>
      </c>
      <c r="AG306" s="15">
        <f ca="1">_xll.DBRW($B$3,$Q$37,$Q$38,$Q$40,$Q$41,$Q$42,$P306,AG$2,AG$4,AG$3)</f>
        <v>-1647922.21</v>
      </c>
      <c r="AH306" s="15">
        <f t="shared" ca="1" si="357"/>
        <v>-2528769.5500000003</v>
      </c>
      <c r="AI306" s="15">
        <f t="shared" ca="1" si="358"/>
        <v>-914757.19</v>
      </c>
      <c r="AJ306" s="15">
        <f t="shared" ca="1" si="359"/>
        <v>-383835.49000000022</v>
      </c>
      <c r="AK306" s="15">
        <f t="shared" ca="1" si="360"/>
        <v>-1190415.8999999994</v>
      </c>
      <c r="AL306" s="15">
        <f t="shared" ca="1" si="361"/>
        <v>-1732679.27</v>
      </c>
      <c r="AM306" s="20"/>
      <c r="AN306" s="16">
        <f ca="1">_xll.DBRW($B$3,$Q$37,$Q$38,$Q$40,$Q$41,$Q$42,$P306,AN$2,AN$4,AN$3)</f>
        <v>0.34693448747948691</v>
      </c>
      <c r="AO306" s="16">
        <f ca="1">_xll.DBRW($B$3,$Q$37,$Q$38,$Q$40,$Q$41,$Q$42,$P306,AO$2,AO$4,AO$3)</f>
        <v>0.36411545035885268</v>
      </c>
      <c r="AP306" s="17">
        <f t="shared" ca="1" si="362"/>
        <v>1.7180962879365769</v>
      </c>
      <c r="AQ306" s="14">
        <f t="shared" ca="1" si="363"/>
        <v>307460.59397830721</v>
      </c>
      <c r="AR306" s="18">
        <f ca="1">_xll.DBRW($B$3,$Q$37,$Q$38,$Q$40,$Q$41,$Q$42,$P306,AR$2,AR$4,AR$3)</f>
        <v>38295.274518442799</v>
      </c>
      <c r="AS306" s="19">
        <f ca="1">_xll.DBRW($B$3,$Q$37,$Q$38,$Q$40,$Q$41,$Q$42,$P306,AS$2,AS$4,AS$3)</f>
        <v>5.2147678756035752E-5</v>
      </c>
      <c r="AT306" s="18">
        <f ca="1">_xll.DBRW($B$3,$Q$37,$Q$38,$Q$40,$Q$41,$Q$42,$P306,AT$2,AT$4,AT$3)</f>
        <v>5.7561578497728147</v>
      </c>
      <c r="AU306" s="15">
        <f ca="1">_xll.DBRW($B$3,$Q$37,$Q$38,$Q$40,$Q$41,$Q$42,$P306,AU$2,AU$4,AU$3)</f>
        <v>162.12285714285716</v>
      </c>
      <c r="AV306" s="15">
        <f ca="1">_xll.DBRW($B$3,$Q$37,$Q$38,$Q$40,$Q$41,$Q$42,$P306,AV$2,AV$4,AV$3)</f>
        <v>3108918</v>
      </c>
      <c r="AW306" s="18">
        <f ca="1">_xll.DBRW($B$3,$Q$37,$Q$38,$Q$40,$Q$41,$Q$42,$P306,AW$2,AW$4,AW$3)</f>
        <v>22280.030092031975</v>
      </c>
      <c r="AX306" s="19">
        <f ca="1">_xll.DBRW($B$3,$Q$37,$Q$38,$Q$40,$Q$41,$Q$42,$P306,AX$2,AX$4,AX$3)</f>
        <v>4.2953972462228013E-5</v>
      </c>
      <c r="AY306" s="18">
        <f ca="1">_xll.DBRW($B$3,$Q$37,$Q$38,$Q$40,$Q$41,$Q$42,$P306,AY$2,AY$4,AY$3)</f>
        <v>2.6283306519609901</v>
      </c>
      <c r="AZ306" s="15">
        <f ca="1">_xll.DBRW($B$3,$Q$37,$Q$38,$Q$40,$Q$41,$Q$42,$P306,AZ$2,AZ$4,AZ$3)</f>
        <v>165.15999999999997</v>
      </c>
      <c r="BA306" s="15">
        <f ca="1">_xll.DBRW($B$3,$Q$37,$Q$38,$Q$40,$Q$41,$Q$42,$P306,BA$2,BA$4,BA$3)</f>
        <v>3845046</v>
      </c>
      <c r="BB306" s="18">
        <f t="shared" ca="1" si="364"/>
        <v>16015.244426410824</v>
      </c>
      <c r="BC306" s="18">
        <f t="shared" ca="1" si="365"/>
        <v>9.1937062938077395E-6</v>
      </c>
      <c r="BD306" s="18">
        <f t="shared" ca="1" si="366"/>
        <v>3.1278271978118246</v>
      </c>
      <c r="BE306" s="15">
        <f t="shared" ca="1" si="367"/>
        <v>-2596437.184250941</v>
      </c>
      <c r="BF306" s="15">
        <f t="shared" ca="1" si="368"/>
        <v>-1328852.3447238836</v>
      </c>
      <c r="BG306" s="15">
        <f t="shared" ca="1" si="369"/>
        <v>3373645.8677113196</v>
      </c>
      <c r="BH306" s="15">
        <f t="shared" ca="1" si="370"/>
        <v>859104.25524181221</v>
      </c>
      <c r="BI306" s="15">
        <f t="shared" ca="1" si="371"/>
        <v>0</v>
      </c>
      <c r="BJ306" s="15">
        <f t="shared" ca="1" si="372"/>
        <v>307460.59397830721</v>
      </c>
      <c r="BK306" s="15">
        <f t="shared" ca="1" si="373"/>
        <v>-2836230.1439783075</v>
      </c>
      <c r="BL306" s="15">
        <f t="shared" ca="1" si="374"/>
        <v>-2528769.5500000003</v>
      </c>
      <c r="BM306" s="16">
        <f ca="1">_xll.DBRW($B$3,$Q$37,$Q$38,$Q$40,$Q$41,$Q$42,$P306,BM$2,BM$4,BM$3)</f>
        <v>9.7199061139810167E-2</v>
      </c>
      <c r="BN306" s="16">
        <f ca="1">_xll.DBRW($B$3,$Q$37,$Q$38,$Q$40,$Q$41,$Q$42,$P306,BN$2,BN$4,BN$3)</f>
        <v>8.1600715965424869E-2</v>
      </c>
      <c r="BO306" s="17">
        <f t="shared" ca="1" si="375"/>
        <v>-1.5598345174385297</v>
      </c>
      <c r="BP306" s="14">
        <f t="shared" ca="1" si="376"/>
        <v>-279138.98109604756</v>
      </c>
      <c r="BQ306" s="15">
        <f ca="1">_xll.DBRW($B$3,$Q$37,$Q$38,$Q$40,$Q$41,$Q$42,$P306,BQ$2,BQ$4,BQ$3)</f>
        <v>0.55949313877046603</v>
      </c>
      <c r="BR306" s="15">
        <f ca="1">_xll.DBRW($B$3,$Q$37,$Q$38,$Q$40,$Q$41,$Q$42,$P306,BR$2,BR$4,BR$3)</f>
        <v>1</v>
      </c>
      <c r="BS306" s="15">
        <f ca="1">_xll.DBRW($B$3,$Q$37,$Q$38,$Q$40,$Q$41,$Q$42,$P306,BS$2,BS$4,BS$3)</f>
        <v>5.7561578497728147</v>
      </c>
      <c r="BT306" s="15">
        <f ca="1">_xll.DBRW($B$3,$Q$37,$Q$38,$Q$40,$Q$41,$Q$42,$P306,BT$2,BT$4,BT$3)</f>
        <v>3108918</v>
      </c>
      <c r="BU306" s="15">
        <f ca="1">_xll.DBRW($B$3,$Q$37,$Q$38,$Q$40,$Q$41,$Q$42,$P306,BU$2,BU$4,BU$3)</f>
        <v>3108918</v>
      </c>
      <c r="BV306" s="15">
        <f ca="1">_xll.DBRW($B$3,$Q$37,$Q$38,$Q$40,$Q$41,$Q$42,$P306,BV$2,BV$4,BV$3)</f>
        <v>0.21447366299388873</v>
      </c>
      <c r="BW306" s="15">
        <f ca="1">_xll.DBRW($B$3,$Q$37,$Q$38,$Q$40,$Q$41,$Q$42,$P306,BW$2,BW$4,BW$3)</f>
        <v>1</v>
      </c>
      <c r="BX306" s="15">
        <f ca="1">_xll.DBRW($B$3,$Q$37,$Q$38,$Q$40,$Q$41,$Q$42,$P306,BX$2,BX$4,BX$3)</f>
        <v>2.6283306519609901</v>
      </c>
      <c r="BY306" s="15">
        <f ca="1">_xll.DBRW($B$3,$Q$37,$Q$38,$Q$40,$Q$41,$Q$42,$P306,BY$2,BY$4,BY$3)</f>
        <v>3845046</v>
      </c>
      <c r="BZ306" s="15">
        <f ca="1">_xll.DBRW($B$3,$Q$37,$Q$38,$Q$40,$Q$41,$Q$42,$P306,BZ$2,BZ$4,BZ$3)</f>
        <v>3845046</v>
      </c>
      <c r="CA306" s="15">
        <f t="shared" ca="1" si="377"/>
        <v>0.34501947577657732</v>
      </c>
      <c r="CB306" s="15">
        <f t="shared" ca="1" si="378"/>
        <v>0</v>
      </c>
      <c r="CC306" s="15">
        <f t="shared" ca="1" si="379"/>
        <v>3.1278271978118246</v>
      </c>
      <c r="CD306" s="15">
        <f t="shared" ca="1" si="380"/>
        <v>-1072637.2585923653</v>
      </c>
      <c r="CE306" s="15">
        <f t="shared" ca="1" si="381"/>
        <v>0</v>
      </c>
      <c r="CF306" s="15">
        <f t="shared" ca="1" si="382"/>
        <v>945179.0548183223</v>
      </c>
      <c r="CG306" s="15">
        <f t="shared" ca="1" si="383"/>
        <v>-151680.77732200455</v>
      </c>
      <c r="CH306" s="15">
        <f t="shared" ca="1" si="384"/>
        <v>0</v>
      </c>
      <c r="CI306" s="15">
        <f t="shared" ca="1" si="385"/>
        <v>-279138.98109604756</v>
      </c>
      <c r="CJ306" s="15">
        <f t="shared" ca="1" si="386"/>
        <v>-635618.20890395239</v>
      </c>
      <c r="CK306" s="15">
        <f t="shared" ca="1" si="387"/>
        <v>-914757.19</v>
      </c>
      <c r="CL306" s="16">
        <f ca="1">_xll.DBRW($B$3,$Q$37,$Q$38,$Q$40,$Q$41,$Q$42,$P306,CL$2,CL$4,CL$3)</f>
        <v>7.5101015984660111E-2</v>
      </c>
      <c r="CM306" s="16">
        <f ca="1">_xll.DBRW($B$3,$Q$37,$Q$38,$Q$40,$Q$41,$Q$42,$P306,CM$2,CM$4,CM$3)</f>
        <v>9.5005340888668646E-2</v>
      </c>
      <c r="CN306" s="17">
        <f t="shared" ca="1" si="388"/>
        <v>1.9904324904008535</v>
      </c>
      <c r="CO306" s="14">
        <f t="shared" ca="1" si="389"/>
        <v>356196.30871058581</v>
      </c>
      <c r="CP306" s="15">
        <f ca="1">_xll.DBRW($B$3,$Q$37,$Q$38,$Q$40,$Q$41,$Q$42,$P306,CP$2,CP$4,CP$3)</f>
        <v>1.7557397389221681</v>
      </c>
      <c r="CQ306" s="15">
        <f ca="1">_xll.DBRW($B$3,$Q$37,$Q$38,$Q$40,$Q$41,$Q$42,$P306,CQ$2,CQ$4,CQ$3)</f>
        <v>0.24621718874540918</v>
      </c>
      <c r="CR306" s="15">
        <f ca="1">_xll.DBRW($B$3,$Q$37,$Q$38,$Q$40,$Q$41,$Q$42,$P306,CR$2,CR$4,CR$3)</f>
        <v>5.7561578497728147</v>
      </c>
      <c r="CS306" s="15">
        <f ca="1">_xll.DBRW($B$3,$Q$37,$Q$38,$Q$40,$Q$41,$Q$42,$P306,CS$2,CS$4,CS$3)</f>
        <v>765469.05</v>
      </c>
      <c r="CT306" s="15">
        <f ca="1">_xll.DBRW($B$3,$Q$37,$Q$38,$Q$40,$Q$41,$Q$42,$P306,CT$2,CT$4,CT$3)</f>
        <v>3108918</v>
      </c>
      <c r="CU306" s="15">
        <f ca="1">_xll.DBRW($B$3,$Q$37,$Q$38,$Q$40,$Q$41,$Q$42,$P306,CU$2,CU$4,CU$3)</f>
        <v>1.0406976724020194</v>
      </c>
      <c r="CV306" s="15">
        <f ca="1">_xll.DBRW($B$3,$Q$37,$Q$38,$Q$40,$Q$41,$Q$42,$P306,CV$2,CV$4,CV$3)</f>
        <v>0.23994043244216065</v>
      </c>
      <c r="CW306" s="15">
        <f ca="1">_xll.DBRW($B$3,$Q$37,$Q$38,$Q$40,$Q$41,$Q$42,$P306,CW$2,CW$4,CW$3)</f>
        <v>2.6283306519609901</v>
      </c>
      <c r="CX306" s="15">
        <f ca="1">_xll.DBRW($B$3,$Q$37,$Q$38,$Q$40,$Q$41,$Q$42,$P306,CX$2,CX$4,CX$3)</f>
        <v>922582</v>
      </c>
      <c r="CY306" s="15">
        <f ca="1">_xll.DBRW($B$3,$Q$37,$Q$38,$Q$40,$Q$41,$Q$42,$P306,CY$2,CY$4,CY$3)</f>
        <v>3845046</v>
      </c>
      <c r="CZ306" s="15">
        <f t="shared" ca="1" si="390"/>
        <v>0.71504206652014868</v>
      </c>
      <c r="DA306" s="15">
        <f t="shared" ca="1" si="391"/>
        <v>6.2767563032485318E-3</v>
      </c>
      <c r="DB306" s="15">
        <f t="shared" ca="1" si="392"/>
        <v>3.1278271978118246</v>
      </c>
      <c r="DC306" s="15">
        <f t="shared" ca="1" si="393"/>
        <v>-547342.57136921503</v>
      </c>
      <c r="DD306" s="15">
        <f t="shared" ca="1" si="394"/>
        <v>-35157.631089865674</v>
      </c>
      <c r="DE306" s="15">
        <f t="shared" ca="1" si="395"/>
        <v>730294.1661357634</v>
      </c>
      <c r="DF306" s="15">
        <f t="shared" ca="1" si="396"/>
        <v>208402.34503390314</v>
      </c>
      <c r="DG306" s="15">
        <f t="shared" ca="1" si="397"/>
        <v>0</v>
      </c>
      <c r="DH306" s="15">
        <f t="shared" ca="1" si="398"/>
        <v>356196.30871058581</v>
      </c>
      <c r="DI306" s="15">
        <f t="shared" ca="1" si="399"/>
        <v>-740031.79871058604</v>
      </c>
      <c r="DJ306" s="15">
        <f t="shared" ca="1" si="400"/>
        <v>-383835.49000000022</v>
      </c>
      <c r="DK306" s="16">
        <f ca="1">_xll.DBRW($B$3,$Q$37,$Q$38,$Q$40,$Q$41,$Q$42,$P306,DK$2,DK$4,DK$3)</f>
        <v>0.14898895584905919</v>
      </c>
      <c r="DL306" s="16">
        <f ca="1">_xll.DBRW($B$3,$Q$37,$Q$38,$Q$40,$Q$41,$Q$42,$P306,DL$2,DL$4,DL$3)</f>
        <v>0.1460317453375212</v>
      </c>
      <c r="DM306" s="17">
        <f t="shared" ca="1" si="401"/>
        <v>-0.29572105115379943</v>
      </c>
      <c r="DN306" s="14">
        <f t="shared" ca="1" si="402"/>
        <v>-52920.532264716458</v>
      </c>
      <c r="DO306" s="15">
        <f ca="1">_xll.DBRW($B$3,$Q$37,$Q$38,$Q$40,$Q$41,$Q$42,$P306,DO$2,DO$4,DO$3)</f>
        <v>1.2403367100950224</v>
      </c>
      <c r="DP306" s="15">
        <f ca="1">_xll.DBRW($B$3,$Q$37,$Q$38,$Q$40,$Q$41,$Q$42,$P306,DP$2,DP$4,DP$3)</f>
        <v>0.69142833616068355</v>
      </c>
      <c r="DQ306" s="15">
        <f ca="1">_xll.DBRW($B$3,$Q$37,$Q$38,$Q$40,$Q$41,$Q$42,$P306,DQ$2,DQ$4,DQ$3)</f>
        <v>5.7561578497728147</v>
      </c>
      <c r="DR306" s="15">
        <f ca="1">_xll.DBRW($B$3,$Q$37,$Q$38,$Q$40,$Q$41,$Q$42,$P306,DR$2,DR$4,DR$3)</f>
        <v>2149594</v>
      </c>
      <c r="DS306" s="15">
        <f ca="1">_xll.DBRW($B$3,$Q$37,$Q$38,$Q$40,$Q$41,$Q$42,$P306,DS$2,DS$4,DS$3)</f>
        <v>3108918</v>
      </c>
      <c r="DT306" s="15">
        <f ca="1">_xll.DBRW($B$3,$Q$37,$Q$38,$Q$40,$Q$41,$Q$42,$P306,DT$2,DT$4,DT$3)</f>
        <v>0</v>
      </c>
      <c r="DU306" s="15">
        <f ca="1">_xll.DBRW($B$3,$Q$37,$Q$38,$Q$40,$Q$41,$Q$42,$P306,DU$2,DU$4,DU$3)</f>
        <v>0</v>
      </c>
      <c r="DV306" s="15">
        <f ca="1">_xll.DBRW($B$3,$Q$37,$Q$38,$Q$40,$Q$41,$Q$42,$P306,DV$2,DV$4,DV$3)</f>
        <v>2.6283306519609901</v>
      </c>
      <c r="DW306" s="15">
        <f ca="1">_xll.DBRW($B$3,$Q$37,$Q$38,$Q$40,$Q$41,$Q$42,$P306,DW$2,DW$4,DW$3)</f>
        <v>0</v>
      </c>
      <c r="DX306" s="15">
        <f ca="1">_xll.DBRW($B$3,$Q$37,$Q$38,$Q$40,$Q$41,$Q$42,$P306,DX$2,DX$4,DX$3)</f>
        <v>3845046</v>
      </c>
      <c r="DY306" s="15">
        <f t="shared" ca="1" si="403"/>
        <v>1.2403367100950224</v>
      </c>
      <c r="DZ306" s="15">
        <f t="shared" ca="1" si="404"/>
        <v>0.69142833616068355</v>
      </c>
      <c r="EA306" s="15">
        <f t="shared" ca="1" si="405"/>
        <v>3.1278271978118246</v>
      </c>
      <c r="EB306" s="15">
        <f t="shared" ca="1" si="406"/>
        <v>0</v>
      </c>
      <c r="EC306" s="15">
        <f t="shared" ca="1" si="407"/>
        <v>0</v>
      </c>
      <c r="ED306" s="15">
        <f t="shared" ca="1" si="408"/>
        <v>1448792.1880770703</v>
      </c>
      <c r="EE306" s="15">
        <f t="shared" ca="1" si="409"/>
        <v>0</v>
      </c>
      <c r="EF306" s="15">
        <f t="shared" ca="1" si="410"/>
        <v>-1501712.7203417867</v>
      </c>
      <c r="EG306" s="15">
        <f t="shared" ca="1" si="411"/>
        <v>-52920.532264716458</v>
      </c>
      <c r="EH306" s="15">
        <f t="shared" ca="1" si="412"/>
        <v>-1137495.367735283</v>
      </c>
      <c r="EI306" s="15">
        <f t="shared" ca="1" si="413"/>
        <v>-1190415.8999999994</v>
      </c>
      <c r="EJ306" s="16">
        <f ca="1">_xll.DBRW($B$3,$Q$37,$Q$38,$Q$40,$Q$41,$Q$42,$P306,EJ$2,EJ$4,EJ$3)</f>
        <v>0.1889087241596458</v>
      </c>
      <c r="EK306" s="16">
        <f ca="1">_xll.DBRW($B$3,$Q$37,$Q$38,$Q$40,$Q$41,$Q$42,$P306,EK$2,EK$4,EK$3)</f>
        <v>0.16306290207131785</v>
      </c>
      <c r="EL306" s="17">
        <f t="shared" ca="1" si="414"/>
        <v>-2.5845822088327948</v>
      </c>
      <c r="EM306" s="14">
        <f t="shared" ca="1" si="415"/>
        <v>-462521.91259191674</v>
      </c>
      <c r="EN306" s="15">
        <f ca="1">_xll.DBRW($B$3,$Q$37,$Q$38,$Q$40,$Q$41,$Q$42,$P306,EN$2,EN$4,EN$3)</f>
        <v>1.0873884354621126</v>
      </c>
      <c r="EO306" s="15">
        <f ca="1">_xll.DBRW($B$3,$Q$37,$Q$38,$Q$40,$Q$41,$Q$42,$P306,EO$2,EO$4,EO$3)</f>
        <v>1</v>
      </c>
      <c r="EP306" s="15">
        <f ca="1">_xll.DBRW($B$3,$Q$37,$Q$38,$Q$40,$Q$41,$Q$42,$P306,EP$2,EP$4,EP$3)</f>
        <v>5.7561578497728147</v>
      </c>
      <c r="EQ306" s="15">
        <f ca="1">_xll.DBRW($B$3,$Q$37,$Q$38,$Q$40,$Q$41,$Q$42,$P306,EQ$2,EQ$4,EQ$3)</f>
        <v>3108918</v>
      </c>
      <c r="ER306" s="15">
        <f ca="1">_xll.DBRW($B$3,$Q$37,$Q$38,$Q$40,$Q$41,$Q$42,$P306,ER$2,ER$4,ER$3)</f>
        <v>3108918</v>
      </c>
      <c r="ES306" s="15">
        <f ca="1">_xll.DBRW($B$3,$Q$37,$Q$38,$Q$40,$Q$41,$Q$42,$P306,ES$2,ES$4,ES$3)</f>
        <v>0.42858322371175794</v>
      </c>
      <c r="ET306" s="15">
        <f ca="1">_xll.DBRW($B$3,$Q$37,$Q$38,$Q$40,$Q$41,$Q$42,$P306,ET$2,ET$4,ET$3)</f>
        <v>1</v>
      </c>
      <c r="EU306" s="15">
        <f ca="1">_xll.DBRW($B$3,$Q$37,$Q$38,$Q$40,$Q$41,$Q$42,$P306,EU$2,EU$4,EU$3)</f>
        <v>2.6283306519609901</v>
      </c>
      <c r="EV306" s="15">
        <f ca="1">_xll.DBRW($B$3,$Q$37,$Q$38,$Q$40,$Q$41,$Q$42,$P306,EV$2,EV$4,EV$3)</f>
        <v>3845046</v>
      </c>
      <c r="EW306" s="15">
        <f ca="1">_xll.DBRW($B$3,$Q$37,$Q$38,$Q$40,$Q$41,$Q$42,$P306,EW$2,EW$4,EW$3)</f>
        <v>3845046</v>
      </c>
      <c r="EX306" s="15">
        <f t="shared" ca="1" si="416"/>
        <v>0.65880521175035467</v>
      </c>
      <c r="EY306" s="15">
        <f t="shared" ca="1" si="417"/>
        <v>0</v>
      </c>
      <c r="EZ306" s="15">
        <f t="shared" ca="1" si="418"/>
        <v>3.1278271978118246</v>
      </c>
      <c r="FA306" s="15">
        <f t="shared" ca="1" si="419"/>
        <v>-2048171.3813044892</v>
      </c>
      <c r="FB306" s="15">
        <f t="shared" ca="1" si="420"/>
        <v>0</v>
      </c>
      <c r="FC306" s="15">
        <f t="shared" ca="1" si="421"/>
        <v>1836978.3334771199</v>
      </c>
      <c r="FD306" s="15">
        <f t="shared" ca="1" si="422"/>
        <v>-251328.86476454744</v>
      </c>
      <c r="FE306" s="15">
        <f t="shared" ca="1" si="423"/>
        <v>0</v>
      </c>
      <c r="FF306" s="15">
        <f t="shared" ca="1" si="424"/>
        <v>-462521.91259191674</v>
      </c>
      <c r="FG306" s="15">
        <f t="shared" ca="1" si="425"/>
        <v>-1270157.3574080833</v>
      </c>
      <c r="FH306" s="15">
        <f t="shared" ca="1" si="426"/>
        <v>-1732679.27</v>
      </c>
      <c r="FI306" s="20"/>
      <c r="FJ306" s="85">
        <f t="shared" ca="1" si="427"/>
        <v>-6619532.8767362116</v>
      </c>
      <c r="FK306" s="21"/>
      <c r="FL306" s="22"/>
      <c r="FM306" s="104">
        <f ca="1">_xll.DBRW($B$3,$Q$37,$Q$38,$Q$40,$Q$41,$Q$42,$P306,FM$2,FM$4,FM$3)</f>
        <v>2556678.8800000008</v>
      </c>
      <c r="FN306" s="105">
        <f t="shared" ca="1" si="428"/>
        <v>0.14286775538733784</v>
      </c>
      <c r="FO306" s="104">
        <f ca="1">_xll.DBRW($B$3,$Q$37,$Q$38,$Q$40,$Q$41,$Q$42,$P306,FO$2,FO$4,FO$3)</f>
        <v>1517765.7899999991</v>
      </c>
      <c r="FP306" s="105">
        <f t="shared" ca="1" si="429"/>
        <v>0.15018384537821491</v>
      </c>
      <c r="FQ306" s="86">
        <f t="shared" ca="1" si="430"/>
        <v>1038913.0900000017</v>
      </c>
      <c r="FR306" s="103">
        <f t="shared" ca="1" si="431"/>
        <v>-0.73160899908770727</v>
      </c>
      <c r="FS306" s="23"/>
      <c r="FU306" s="37"/>
      <c r="FV306" s="37"/>
      <c r="FW306" s="37"/>
      <c r="FX306" s="37"/>
      <c r="FY306" s="37"/>
      <c r="FZ306" s="37"/>
      <c r="GA306" s="37"/>
      <c r="GB306" s="37"/>
      <c r="GC306" s="37"/>
      <c r="GD306" s="37"/>
      <c r="GE306" s="37"/>
      <c r="GF306" s="37"/>
      <c r="GG306" s="37"/>
    </row>
    <row r="307" spans="1:189" ht="15" customHeight="1" x14ac:dyDescent="0.25">
      <c r="A307">
        <f t="shared" ca="1" si="353"/>
        <v>1</v>
      </c>
      <c r="C307" s="30"/>
      <c r="D307" s="30"/>
      <c r="E307" s="30">
        <f t="shared" ca="1" si="433"/>
        <v>0</v>
      </c>
      <c r="F307" s="30"/>
      <c r="G307" s="30"/>
      <c r="H307" s="30"/>
      <c r="I307" s="30">
        <f t="shared" ca="1" si="432"/>
        <v>0</v>
      </c>
      <c r="J307" s="30">
        <f t="shared" ca="1" si="354"/>
        <v>0</v>
      </c>
      <c r="K307" s="4"/>
      <c r="L307" s="9"/>
      <c r="M307" s="10"/>
      <c r="N307" s="9"/>
      <c r="O307" s="11"/>
      <c r="P307" s="130" t="s">
        <v>161</v>
      </c>
      <c r="Q307" s="130"/>
      <c r="R307" s="12"/>
      <c r="S307" s="13"/>
      <c r="T307" s="84">
        <f ca="1">_xll.DBRW($B$3,$Q$37,$Q$38,$Q$40,$Q$41,$Q$42,$P307,T$2,T$4,T$3)</f>
        <v>18015773.700000003</v>
      </c>
      <c r="U307" s="84">
        <f ca="1">_xll.DBRW($B$3,$Q$37,$Q$38,$Q$40,$Q$41,$Q$42,$P307,U$2,U$4,U$3)</f>
        <v>10005028.17</v>
      </c>
      <c r="V307" s="85">
        <f t="shared" ca="1" si="355"/>
        <v>8010745.5300000031</v>
      </c>
      <c r="W307" s="106">
        <f t="shared" ca="1" si="356"/>
        <v>0.80067196152632159</v>
      </c>
      <c r="X307" s="15">
        <f ca="1">_xll.DBRW($B$3,$Q$37,$Q$38,$Q$40,$Q$41,$Q$42,$P307,X$2,X$4,X$3)</f>
        <v>-7007196.5800000001</v>
      </c>
      <c r="Y307" s="15">
        <f ca="1">_xll.DBRW($B$3,$Q$37,$Q$38,$Q$40,$Q$41,$Q$42,$P307,Y$2,Y$4,Y$3)</f>
        <v>-1711251.98</v>
      </c>
      <c r="Z307" s="15">
        <f ca="1">_xll.DBRW($B$3,$Q$37,$Q$38,$Q$40,$Q$41,$Q$42,$P307,Z$2,Z$4,Z$3)</f>
        <v>-1824136.6400000001</v>
      </c>
      <c r="AA307" s="15">
        <f ca="1">_xll.DBRW($B$3,$Q$37,$Q$38,$Q$40,$Q$41,$Q$42,$P307,AA$2,AA$4,AA$3)</f>
        <v>-2662434.6100000003</v>
      </c>
      <c r="AB307" s="15">
        <f ca="1">_xll.DBRW($B$3,$Q$37,$Q$38,$Q$40,$Q$41,$Q$42,$P307,AB$2,AB$4,AB$3)</f>
        <v>-2925901.8200000003</v>
      </c>
      <c r="AC307" s="15">
        <f ca="1">_xll.DBRW($B$3,$Q$37,$Q$38,$Q$40,$Q$41,$Q$42,$P307,AC$2,AC$4,AC$3)</f>
        <v>-4130483.6600000006</v>
      </c>
      <c r="AD307" s="15">
        <f ca="1">_xll.DBRW($B$3,$Q$37,$Q$38,$Q$40,$Q$41,$Q$42,$P307,AD$2,AD$4,AD$3)</f>
        <v>-994007.7</v>
      </c>
      <c r="AE307" s="15">
        <f ca="1">_xll.DBRW($B$3,$Q$37,$Q$38,$Q$40,$Q$41,$Q$42,$P307,AE$2,AE$4,AE$3)</f>
        <v>-1190246.8800000001</v>
      </c>
      <c r="AF307" s="15">
        <f ca="1">_xll.DBRW($B$3,$Q$37,$Q$38,$Q$40,$Q$41,$Q$42,$P307,AF$2,AF$4,AF$3)</f>
        <v>-1108894.6100000001</v>
      </c>
      <c r="AG307" s="15">
        <f ca="1">_xll.DBRW($B$3,$Q$37,$Q$38,$Q$40,$Q$41,$Q$42,$P307,AG$2,AG$4,AG$3)</f>
        <v>-1318680.98</v>
      </c>
      <c r="AH307" s="15">
        <f t="shared" ca="1" si="357"/>
        <v>-2876712.9199999995</v>
      </c>
      <c r="AI307" s="15">
        <f t="shared" ca="1" si="358"/>
        <v>-717244.28</v>
      </c>
      <c r="AJ307" s="15">
        <f t="shared" ca="1" si="359"/>
        <v>-633889.76</v>
      </c>
      <c r="AK307" s="15">
        <f t="shared" ca="1" si="360"/>
        <v>-1553540.0000000002</v>
      </c>
      <c r="AL307" s="15">
        <f t="shared" ca="1" si="361"/>
        <v>-1607220.8400000003</v>
      </c>
      <c r="AM307" s="20"/>
      <c r="AN307" s="16">
        <f ca="1">_xll.DBRW($B$3,$Q$37,$Q$38,$Q$40,$Q$41,$Q$42,$P307,AN$2,AN$4,AN$3)</f>
        <v>0.3889478573989858</v>
      </c>
      <c r="AO307" s="16">
        <f ca="1">_xll.DBRW($B$3,$Q$37,$Q$38,$Q$40,$Q$41,$Q$42,$P307,AO$2,AO$4,AO$3)</f>
        <v>0.41284078263619728</v>
      </c>
      <c r="AP307" s="17">
        <f t="shared" ca="1" si="362"/>
        <v>2.3892925237211484</v>
      </c>
      <c r="AQ307" s="14">
        <f t="shared" ca="1" si="363"/>
        <v>430449.53410462104</v>
      </c>
      <c r="AR307" s="18">
        <f ca="1">_xll.DBRW($B$3,$Q$37,$Q$38,$Q$40,$Q$41,$Q$42,$P307,AR$2,AR$4,AR$3)</f>
        <v>38374.570536692227</v>
      </c>
      <c r="AS307" s="19">
        <f ca="1">_xll.DBRW($B$3,$Q$37,$Q$38,$Q$40,$Q$41,$Q$42,$P307,AS$2,AS$4,AS$3)</f>
        <v>5.2297076032101124E-5</v>
      </c>
      <c r="AT307" s="18">
        <f ca="1">_xll.DBRW($B$3,$Q$37,$Q$38,$Q$40,$Q$41,$Q$42,$P307,AT$2,AT$4,AT$3)</f>
        <v>5.1597606077000435</v>
      </c>
      <c r="AU307" s="15">
        <f ca="1">_xll.DBRW($B$3,$Q$37,$Q$38,$Q$40,$Q$41,$Q$42,$P307,AU$2,AU$4,AU$3)</f>
        <v>182.6</v>
      </c>
      <c r="AV307" s="15">
        <f ca="1">_xll.DBRW($B$3,$Q$37,$Q$38,$Q$40,$Q$41,$Q$42,$P307,AV$2,AV$4,AV$3)</f>
        <v>3491591</v>
      </c>
      <c r="AW307" s="18">
        <f ca="1">_xll.DBRW($B$3,$Q$37,$Q$38,$Q$40,$Q$41,$Q$42,$P307,AW$2,AW$4,AW$3)</f>
        <v>23028.584400379121</v>
      </c>
      <c r="AX307" s="19">
        <f ca="1">_xll.DBRW($B$3,$Q$37,$Q$38,$Q$40,$Q$41,$Q$42,$P307,AX$2,AX$4,AX$3)</f>
        <v>4.3208304756783954E-5</v>
      </c>
      <c r="AY307" s="18">
        <f ca="1">_xll.DBRW($B$3,$Q$37,$Q$38,$Q$40,$Q$41,$Q$42,$P307,AY$2,AY$4,AY$3)</f>
        <v>2.4101933111723044</v>
      </c>
      <c r="AZ307" s="15">
        <f ca="1">_xll.DBRW($B$3,$Q$37,$Q$38,$Q$40,$Q$41,$Q$42,$P307,AZ$2,AZ$4,AZ$3)</f>
        <v>179.36333333333334</v>
      </c>
      <c r="BA307" s="15">
        <f ca="1">_xll.DBRW($B$3,$Q$37,$Q$38,$Q$40,$Q$41,$Q$42,$P307,BA$2,BA$4,BA$3)</f>
        <v>4151131</v>
      </c>
      <c r="BB307" s="18">
        <f t="shared" ca="1" si="364"/>
        <v>15345.986136313106</v>
      </c>
      <c r="BC307" s="18">
        <f t="shared" ca="1" si="365"/>
        <v>9.0887712753171709E-6</v>
      </c>
      <c r="BD307" s="18">
        <f t="shared" ca="1" si="366"/>
        <v>2.7495672965277391</v>
      </c>
      <c r="BE307" s="15">
        <f t="shared" ca="1" si="367"/>
        <v>-2802177.068490773</v>
      </c>
      <c r="BF307" s="15">
        <f t="shared" ca="1" si="368"/>
        <v>-1473948.2920075804</v>
      </c>
      <c r="BG307" s="15">
        <f t="shared" ca="1" si="369"/>
        <v>3734041.1739173983</v>
      </c>
      <c r="BH307" s="15">
        <f t="shared" ca="1" si="370"/>
        <v>972533.72068557609</v>
      </c>
      <c r="BI307" s="15">
        <f t="shared" ca="1" si="371"/>
        <v>0</v>
      </c>
      <c r="BJ307" s="15">
        <f t="shared" ca="1" si="372"/>
        <v>430449.53410462057</v>
      </c>
      <c r="BK307" s="15">
        <f t="shared" ca="1" si="373"/>
        <v>-3307162.4541046205</v>
      </c>
      <c r="BL307" s="15">
        <f t="shared" ca="1" si="374"/>
        <v>-2876712.92</v>
      </c>
      <c r="BM307" s="16">
        <f ca="1">_xll.DBRW($B$3,$Q$37,$Q$38,$Q$40,$Q$41,$Q$42,$P307,BM$2,BM$4,BM$3)</f>
        <v>9.4986316352319619E-2</v>
      </c>
      <c r="BN307" s="16">
        <f ca="1">_xll.DBRW($B$3,$Q$37,$Q$38,$Q$40,$Q$41,$Q$42,$P307,BN$2,BN$4,BN$3)</f>
        <v>9.9350814721394232E-2</v>
      </c>
      <c r="BO307" s="17">
        <f t="shared" ca="1" si="375"/>
        <v>0.43644983690746125</v>
      </c>
      <c r="BP307" s="14">
        <f t="shared" ca="1" si="376"/>
        <v>78629.81493126729</v>
      </c>
      <c r="BQ307" s="15">
        <f ca="1">_xll.DBRW($B$3,$Q$37,$Q$38,$Q$40,$Q$41,$Q$42,$P307,BQ$2,BQ$4,BQ$3)</f>
        <v>0.49010665338523324</v>
      </c>
      <c r="BR307" s="15">
        <f ca="1">_xll.DBRW($B$3,$Q$37,$Q$38,$Q$40,$Q$41,$Q$42,$P307,BR$2,BR$4,BR$3)</f>
        <v>1</v>
      </c>
      <c r="BS307" s="15">
        <f ca="1">_xll.DBRW($B$3,$Q$37,$Q$38,$Q$40,$Q$41,$Q$42,$P307,BS$2,BS$4,BS$3)</f>
        <v>5.1597606077000435</v>
      </c>
      <c r="BT307" s="15">
        <f ca="1">_xll.DBRW($B$3,$Q$37,$Q$38,$Q$40,$Q$41,$Q$42,$P307,BT$2,BT$4,BT$3)</f>
        <v>3491591</v>
      </c>
      <c r="BU307" s="15">
        <f ca="1">_xll.DBRW($B$3,$Q$37,$Q$38,$Q$40,$Q$41,$Q$42,$P307,BU$2,BU$4,BU$3)</f>
        <v>3491591</v>
      </c>
      <c r="BV307" s="15">
        <f ca="1">_xll.DBRW($B$3,$Q$37,$Q$38,$Q$40,$Q$41,$Q$42,$P307,BV$2,BV$4,BV$3)</f>
        <v>0.23945466910102331</v>
      </c>
      <c r="BW307" s="15">
        <f ca="1">_xll.DBRW($B$3,$Q$37,$Q$38,$Q$40,$Q$41,$Q$42,$P307,BW$2,BW$4,BW$3)</f>
        <v>1</v>
      </c>
      <c r="BX307" s="15">
        <f ca="1">_xll.DBRW($B$3,$Q$37,$Q$38,$Q$40,$Q$41,$Q$42,$P307,BX$2,BX$4,BX$3)</f>
        <v>2.4101933111723044</v>
      </c>
      <c r="BY307" s="15">
        <f ca="1">_xll.DBRW($B$3,$Q$37,$Q$38,$Q$40,$Q$41,$Q$42,$P307,BY$2,BY$4,BY$3)</f>
        <v>4151131</v>
      </c>
      <c r="BZ307" s="15">
        <f ca="1">_xll.DBRW($B$3,$Q$37,$Q$38,$Q$40,$Q$41,$Q$42,$P307,BZ$2,BZ$4,BZ$3)</f>
        <v>4151131</v>
      </c>
      <c r="CA307" s="15">
        <f t="shared" ca="1" si="377"/>
        <v>0.25065198428420993</v>
      </c>
      <c r="CB307" s="15">
        <f t="shared" ca="1" si="378"/>
        <v>0</v>
      </c>
      <c r="CC307" s="15">
        <f t="shared" ca="1" si="379"/>
        <v>2.7495672965277391</v>
      </c>
      <c r="CD307" s="15">
        <f t="shared" ca="1" si="380"/>
        <v>-875174.21245888888</v>
      </c>
      <c r="CE307" s="15">
        <f t="shared" ca="1" si="381"/>
        <v>0</v>
      </c>
      <c r="CF307" s="15">
        <f t="shared" ca="1" si="382"/>
        <v>911903.25250839069</v>
      </c>
      <c r="CG307" s="15">
        <f t="shared" ca="1" si="383"/>
        <v>41900.774881765479</v>
      </c>
      <c r="CH307" s="15">
        <f t="shared" ca="1" si="384"/>
        <v>0</v>
      </c>
      <c r="CI307" s="15">
        <f t="shared" ca="1" si="385"/>
        <v>78629.81493126729</v>
      </c>
      <c r="CJ307" s="15">
        <f t="shared" ca="1" si="386"/>
        <v>-795874.09493126732</v>
      </c>
      <c r="CK307" s="15">
        <f t="shared" ca="1" si="387"/>
        <v>-717244.28</v>
      </c>
      <c r="CL307" s="16">
        <f ca="1">_xll.DBRW($B$3,$Q$37,$Q$38,$Q$40,$Q$41,$Q$42,$P307,CL$2,CL$4,CL$3)</f>
        <v>0.10125219545802798</v>
      </c>
      <c r="CM307" s="16">
        <f ca="1">_xll.DBRW($B$3,$Q$37,$Q$38,$Q$40,$Q$41,$Q$42,$P307,CM$2,CM$4,CM$3)</f>
        <v>0.11896487044073961</v>
      </c>
      <c r="CN307" s="17">
        <f t="shared" ca="1" si="388"/>
        <v>1.7712674982711631</v>
      </c>
      <c r="CO307" s="14">
        <f t="shared" ca="1" si="389"/>
        <v>319107.54411018442</v>
      </c>
      <c r="CP307" s="15">
        <f ca="1">_xll.DBRW($B$3,$Q$37,$Q$38,$Q$40,$Q$41,$Q$42,$P307,CP$2,CP$4,CP$3)</f>
        <v>1.8723711489177897</v>
      </c>
      <c r="CQ307" s="15">
        <f ca="1">_xll.DBRW($B$3,$Q$37,$Q$38,$Q$40,$Q$41,$Q$42,$P307,CQ$2,CQ$4,CQ$3)</f>
        <v>0.27902432157718354</v>
      </c>
      <c r="CR307" s="15">
        <f ca="1">_xll.DBRW($B$3,$Q$37,$Q$38,$Q$40,$Q$41,$Q$42,$P307,CR$2,CR$4,CR$3)</f>
        <v>5.1597606077000435</v>
      </c>
      <c r="CS307" s="15">
        <f ca="1">_xll.DBRW($B$3,$Q$37,$Q$38,$Q$40,$Q$41,$Q$42,$P307,CS$2,CS$4,CS$3)</f>
        <v>974238.80999999994</v>
      </c>
      <c r="CT307" s="15">
        <f ca="1">_xll.DBRW($B$3,$Q$37,$Q$38,$Q$40,$Q$41,$Q$42,$P307,CT$2,CT$4,CT$3)</f>
        <v>3491591</v>
      </c>
      <c r="CU307" s="15">
        <f ca="1">_xll.DBRW($B$3,$Q$37,$Q$38,$Q$40,$Q$41,$Q$42,$P307,CU$2,CU$4,CU$3)</f>
        <v>1.0000662763576236</v>
      </c>
      <c r="CV307" s="15">
        <f ca="1">_xll.DBRW($B$3,$Q$37,$Q$38,$Q$40,$Q$41,$Q$42,$P307,CV$2,CV$4,CV$3)</f>
        <v>0.2867093329504658</v>
      </c>
      <c r="CW307" s="15">
        <f ca="1">_xll.DBRW($B$3,$Q$37,$Q$38,$Q$40,$Q$41,$Q$42,$P307,CW$2,CW$4,CW$3)</f>
        <v>2.4101933111723044</v>
      </c>
      <c r="CX307" s="15">
        <f ca="1">_xll.DBRW($B$3,$Q$37,$Q$38,$Q$40,$Q$41,$Q$42,$P307,CX$2,CX$4,CX$3)</f>
        <v>1190168</v>
      </c>
      <c r="CY307" s="15">
        <f ca="1">_xll.DBRW($B$3,$Q$37,$Q$38,$Q$40,$Q$41,$Q$42,$P307,CY$2,CY$4,CY$3)</f>
        <v>4151131</v>
      </c>
      <c r="CZ307" s="15">
        <f t="shared" ca="1" si="390"/>
        <v>0.87230487256016609</v>
      </c>
      <c r="DA307" s="15">
        <f t="shared" ca="1" si="391"/>
        <v>-7.6850113732822578E-3</v>
      </c>
      <c r="DB307" s="15">
        <f t="shared" ca="1" si="392"/>
        <v>2.7495672965277391</v>
      </c>
      <c r="DC307" s="15">
        <f t="shared" ca="1" si="393"/>
        <v>-849833.26100021775</v>
      </c>
      <c r="DD307" s="15">
        <f t="shared" ca="1" si="394"/>
        <v>48894.504690723952</v>
      </c>
      <c r="DE307" s="15">
        <f t="shared" ca="1" si="395"/>
        <v>972057.97537527326</v>
      </c>
      <c r="DF307" s="15">
        <f t="shared" ca="1" si="396"/>
        <v>147988.32504440495</v>
      </c>
      <c r="DG307" s="15">
        <f t="shared" ca="1" si="397"/>
        <v>0</v>
      </c>
      <c r="DH307" s="15">
        <f t="shared" ca="1" si="398"/>
        <v>319107.54411018442</v>
      </c>
      <c r="DI307" s="15">
        <f t="shared" ca="1" si="399"/>
        <v>-952997.30411018443</v>
      </c>
      <c r="DJ307" s="15">
        <f t="shared" ca="1" si="400"/>
        <v>-633889.76</v>
      </c>
      <c r="DK307" s="16">
        <f ca="1">_xll.DBRW($B$3,$Q$37,$Q$38,$Q$40,$Q$41,$Q$42,$P307,DK$2,DK$4,DK$3)</f>
        <v>0.14778352871961306</v>
      </c>
      <c r="DL307" s="16">
        <f ca="1">_xll.DBRW($B$3,$Q$37,$Q$38,$Q$40,$Q$41,$Q$42,$P307,DL$2,DL$4,DL$3)</f>
        <v>0.11083373191541949</v>
      </c>
      <c r="DM307" s="17">
        <f t="shared" ca="1" si="401"/>
        <v>-3.6949796804193564</v>
      </c>
      <c r="DN307" s="14">
        <f t="shared" ca="1" si="402"/>
        <v>-665679.1774853348</v>
      </c>
      <c r="DO307" s="15">
        <f ca="1">_xll.DBRW($B$3,$Q$37,$Q$38,$Q$40,$Q$41,$Q$42,$P307,DO$2,DO$4,DO$3)</f>
        <v>1.0452109945156973</v>
      </c>
      <c r="DP307" s="15">
        <f ca="1">_xll.DBRW($B$3,$Q$37,$Q$38,$Q$40,$Q$41,$Q$42,$P307,DP$2,DP$4,DP$3)</f>
        <v>0.72954421064781072</v>
      </c>
      <c r="DQ307" s="15">
        <f ca="1">_xll.DBRW($B$3,$Q$37,$Q$38,$Q$40,$Q$41,$Q$42,$P307,DQ$2,DQ$4,DQ$3)</f>
        <v>5.1597606077000435</v>
      </c>
      <c r="DR307" s="15">
        <f ca="1">_xll.DBRW($B$3,$Q$37,$Q$38,$Q$40,$Q$41,$Q$42,$P307,DR$2,DR$4,DR$3)</f>
        <v>2547270</v>
      </c>
      <c r="DS307" s="15">
        <f ca="1">_xll.DBRW($B$3,$Q$37,$Q$38,$Q$40,$Q$41,$Q$42,$P307,DS$2,DS$4,DS$3)</f>
        <v>3491591</v>
      </c>
      <c r="DT307" s="15">
        <f ca="1">_xll.DBRW($B$3,$Q$37,$Q$38,$Q$40,$Q$41,$Q$42,$P307,DT$2,DT$4,DT$3)</f>
        <v>0</v>
      </c>
      <c r="DU307" s="15">
        <f ca="1">_xll.DBRW($B$3,$Q$37,$Q$38,$Q$40,$Q$41,$Q$42,$P307,DU$2,DU$4,DU$3)</f>
        <v>0</v>
      </c>
      <c r="DV307" s="15">
        <f ca="1">_xll.DBRW($B$3,$Q$37,$Q$38,$Q$40,$Q$41,$Q$42,$P307,DV$2,DV$4,DV$3)</f>
        <v>2.4101933111723044</v>
      </c>
      <c r="DW307" s="15">
        <f ca="1">_xll.DBRW($B$3,$Q$37,$Q$38,$Q$40,$Q$41,$Q$42,$P307,DW$2,DW$4,DW$3)</f>
        <v>0</v>
      </c>
      <c r="DX307" s="15">
        <f ca="1">_xll.DBRW($B$3,$Q$37,$Q$38,$Q$40,$Q$41,$Q$42,$P307,DX$2,DX$4,DX$3)</f>
        <v>4151131</v>
      </c>
      <c r="DY307" s="15">
        <f t="shared" ca="1" si="403"/>
        <v>1.0452109945156973</v>
      </c>
      <c r="DZ307" s="15">
        <f t="shared" ca="1" si="404"/>
        <v>0.72954421064781072</v>
      </c>
      <c r="EA307" s="15">
        <f t="shared" ca="1" si="405"/>
        <v>2.7495672965277391</v>
      </c>
      <c r="EB307" s="15">
        <f t="shared" ca="1" si="406"/>
        <v>0</v>
      </c>
      <c r="EC307" s="15">
        <f t="shared" ca="1" si="407"/>
        <v>0</v>
      </c>
      <c r="ED307" s="15">
        <f t="shared" ca="1" si="408"/>
        <v>1418775.7319351116</v>
      </c>
      <c r="EE307" s="15">
        <f t="shared" ca="1" si="409"/>
        <v>0</v>
      </c>
      <c r="EF307" s="15">
        <f t="shared" ca="1" si="410"/>
        <v>-2084454.9094204465</v>
      </c>
      <c r="EG307" s="15">
        <f t="shared" ca="1" si="411"/>
        <v>-665679.17748533492</v>
      </c>
      <c r="EH307" s="15">
        <f t="shared" ca="1" si="412"/>
        <v>-887860.82251466543</v>
      </c>
      <c r="EI307" s="15">
        <f t="shared" ca="1" si="413"/>
        <v>-1553540.0000000005</v>
      </c>
      <c r="EJ307" s="16">
        <f ca="1">_xll.DBRW($B$3,$Q$37,$Q$38,$Q$40,$Q$41,$Q$42,$P307,EJ$2,EJ$4,EJ$3)</f>
        <v>0.16240778046629215</v>
      </c>
      <c r="EK307" s="16">
        <f ca="1">_xll.DBRW($B$3,$Q$37,$Q$38,$Q$40,$Q$41,$Q$42,$P307,EK$2,EK$4,EK$3)</f>
        <v>0.13180182580135605</v>
      </c>
      <c r="EL307" s="17">
        <f t="shared" ca="1" si="414"/>
        <v>-3.0605954664936097</v>
      </c>
      <c r="EM307" s="14">
        <f t="shared" ca="1" si="415"/>
        <v>-551389.95311594824</v>
      </c>
      <c r="EN307" s="15">
        <f ca="1">_xll.DBRW($B$3,$Q$37,$Q$38,$Q$40,$Q$41,$Q$42,$P307,EN$2,EN$4,EN$3)</f>
        <v>0.83798526803397089</v>
      </c>
      <c r="EO307" s="15">
        <f ca="1">_xll.DBRW($B$3,$Q$37,$Q$38,$Q$40,$Q$41,$Q$42,$P307,EO$2,EO$4,EO$3)</f>
        <v>1</v>
      </c>
      <c r="EP307" s="15">
        <f ca="1">_xll.DBRW($B$3,$Q$37,$Q$38,$Q$40,$Q$41,$Q$42,$P307,EP$2,EP$4,EP$3)</f>
        <v>5.1597606077000435</v>
      </c>
      <c r="EQ307" s="15">
        <f ca="1">_xll.DBRW($B$3,$Q$37,$Q$38,$Q$40,$Q$41,$Q$42,$P307,EQ$2,EQ$4,EQ$3)</f>
        <v>3491591</v>
      </c>
      <c r="ER307" s="15">
        <f ca="1">_xll.DBRW($B$3,$Q$37,$Q$38,$Q$40,$Q$41,$Q$42,$P307,ER$2,ER$4,ER$3)</f>
        <v>3491591</v>
      </c>
      <c r="ES307" s="15">
        <f ca="1">_xll.DBRW($B$3,$Q$37,$Q$38,$Q$40,$Q$41,$Q$42,$P307,ES$2,ES$4,ES$3)</f>
        <v>0.3176678789467256</v>
      </c>
      <c r="ET307" s="15">
        <f ca="1">_xll.DBRW($B$3,$Q$37,$Q$38,$Q$40,$Q$41,$Q$42,$P307,ET$2,ET$4,ET$3)</f>
        <v>1</v>
      </c>
      <c r="EU307" s="15">
        <f ca="1">_xll.DBRW($B$3,$Q$37,$Q$38,$Q$40,$Q$41,$Q$42,$P307,EU$2,EU$4,EU$3)</f>
        <v>2.4101933111723044</v>
      </c>
      <c r="EV307" s="15">
        <f ca="1">_xll.DBRW($B$3,$Q$37,$Q$38,$Q$40,$Q$41,$Q$42,$P307,EV$2,EV$4,EV$3)</f>
        <v>4151131</v>
      </c>
      <c r="EW307" s="15">
        <f ca="1">_xll.DBRW($B$3,$Q$37,$Q$38,$Q$40,$Q$41,$Q$42,$P307,EW$2,EW$4,EW$3)</f>
        <v>4151131</v>
      </c>
      <c r="EX307" s="15">
        <f t="shared" ca="1" si="416"/>
        <v>0.52031738908724523</v>
      </c>
      <c r="EY307" s="15">
        <f t="shared" ca="1" si="417"/>
        <v>0</v>
      </c>
      <c r="EZ307" s="15">
        <f t="shared" ca="1" si="418"/>
        <v>2.7495672965277391</v>
      </c>
      <c r="FA307" s="15">
        <f t="shared" ca="1" si="419"/>
        <v>-1816735.5128805237</v>
      </c>
      <c r="FB307" s="15">
        <f t="shared" ca="1" si="420"/>
        <v>0</v>
      </c>
      <c r="FC307" s="15">
        <f t="shared" ca="1" si="421"/>
        <v>1559173.8781673873</v>
      </c>
      <c r="FD307" s="15">
        <f t="shared" ca="1" si="422"/>
        <v>-293828.31840281188</v>
      </c>
      <c r="FE307" s="15">
        <f t="shared" ca="1" si="423"/>
        <v>0</v>
      </c>
      <c r="FF307" s="15">
        <f t="shared" ca="1" si="424"/>
        <v>-551389.95311594824</v>
      </c>
      <c r="FG307" s="15">
        <f t="shared" ca="1" si="425"/>
        <v>-1055830.8868840521</v>
      </c>
      <c r="FH307" s="15">
        <f t="shared" ca="1" si="426"/>
        <v>-1607220.8400000003</v>
      </c>
      <c r="FI307" s="20"/>
      <c r="FJ307" s="85">
        <f t="shared" ca="1" si="427"/>
        <v>-6999725.5625447901</v>
      </c>
      <c r="FK307" s="21"/>
      <c r="FL307" s="22"/>
      <c r="FM307" s="104">
        <f ca="1">_xll.DBRW($B$3,$Q$37,$Q$38,$Q$40,$Q$41,$Q$42,$P307,FM$2,FM$4,FM$3)</f>
        <v>1884852.0700000047</v>
      </c>
      <c r="FN307" s="105">
        <f t="shared" ca="1" si="428"/>
        <v>0.10462232160476152</v>
      </c>
      <c r="FO307" s="104">
        <f ca="1">_xll.DBRW($B$3,$Q$37,$Q$38,$Q$40,$Q$41,$Q$42,$P307,FO$2,FO$4,FO$3)</f>
        <v>1262714.3400000005</v>
      </c>
      <c r="FP307" s="105">
        <f t="shared" ca="1" si="429"/>
        <v>0.12620797448489349</v>
      </c>
      <c r="FQ307" s="86">
        <f t="shared" ca="1" si="430"/>
        <v>622137.73000000417</v>
      </c>
      <c r="FR307" s="103">
        <f t="shared" ca="1" si="431"/>
        <v>-2.1585652880131962</v>
      </c>
      <c r="FS307" s="23"/>
      <c r="FU307" s="37"/>
      <c r="FV307" s="37"/>
      <c r="FW307" s="37"/>
      <c r="FX307" s="37"/>
      <c r="FY307" s="37"/>
      <c r="FZ307" s="37"/>
      <c r="GA307" s="37"/>
      <c r="GB307" s="37"/>
      <c r="GC307" s="37"/>
      <c r="GD307" s="37"/>
      <c r="GE307" s="37"/>
      <c r="GF307" s="37"/>
      <c r="GG307" s="37"/>
    </row>
    <row r="308" spans="1:189" ht="15" customHeight="1" x14ac:dyDescent="0.25">
      <c r="A308">
        <f t="shared" ca="1" si="353"/>
        <v>1</v>
      </c>
      <c r="C308" s="30"/>
      <c r="D308" s="30"/>
      <c r="E308" s="30">
        <f t="shared" ca="1" si="433"/>
        <v>0</v>
      </c>
      <c r="F308" s="30"/>
      <c r="G308" s="30"/>
      <c r="H308" s="30"/>
      <c r="I308" s="30">
        <f t="shared" ca="1" si="432"/>
        <v>0</v>
      </c>
      <c r="J308" s="30">
        <f t="shared" ca="1" si="354"/>
        <v>0</v>
      </c>
      <c r="K308" s="4"/>
      <c r="L308" s="9"/>
      <c r="M308" s="10"/>
      <c r="N308" s="9"/>
      <c r="O308" s="11"/>
      <c r="P308" s="130" t="s">
        <v>393</v>
      </c>
      <c r="Q308" s="130"/>
      <c r="R308" s="12"/>
      <c r="S308" s="13"/>
      <c r="T308" s="84">
        <f ca="1">_xll.DBRW($B$3,$Q$37,$Q$38,$Q$40,$Q$41,$Q$42,$P308,T$2,T$4,T$3)</f>
        <v>16971763.869999997</v>
      </c>
      <c r="U308" s="84">
        <f ca="1">_xll.DBRW($B$3,$Q$37,$Q$38,$Q$40,$Q$41,$Q$42,$P308,U$2,U$4,U$3)</f>
        <v>8927391.6799999997</v>
      </c>
      <c r="V308" s="85">
        <f t="shared" ca="1" si="355"/>
        <v>8044372.1899999976</v>
      </c>
      <c r="W308" s="106">
        <f t="shared" ca="1" si="356"/>
        <v>0.90108874779424908</v>
      </c>
      <c r="X308" s="15">
        <f ca="1">_xll.DBRW($B$3,$Q$37,$Q$38,$Q$40,$Q$41,$Q$42,$P308,X$2,X$4,X$3)</f>
        <v>-9207807</v>
      </c>
      <c r="Y308" s="15">
        <f ca="1">_xll.DBRW($B$3,$Q$37,$Q$38,$Q$40,$Q$41,$Q$42,$P308,Y$2,Y$4,Y$3)</f>
        <v>-1432541.6500000001</v>
      </c>
      <c r="Z308" s="15">
        <f ca="1">_xll.DBRW($B$3,$Q$37,$Q$38,$Q$40,$Q$41,$Q$42,$P308,Z$2,Z$4,Z$3)</f>
        <v>-1175627.58</v>
      </c>
      <c r="AA308" s="15">
        <f ca="1">_xll.DBRW($B$3,$Q$37,$Q$38,$Q$40,$Q$41,$Q$42,$P308,AA$2,AA$4,AA$3)</f>
        <v>-1910481.77</v>
      </c>
      <c r="AB308" s="15">
        <f ca="1">_xll.DBRW($B$3,$Q$37,$Q$38,$Q$40,$Q$41,$Q$42,$P308,AB$2,AB$4,AB$3)</f>
        <v>-2892284.8600000003</v>
      </c>
      <c r="AC308" s="15">
        <f ca="1">_xll.DBRW($B$3,$Q$37,$Q$38,$Q$40,$Q$41,$Q$42,$P308,AC$2,AC$4,AC$3)</f>
        <v>-4693544.3199999994</v>
      </c>
      <c r="AD308" s="15">
        <f ca="1">_xll.DBRW($B$3,$Q$37,$Q$38,$Q$40,$Q$41,$Q$42,$P308,AD$2,AD$4,AD$3)</f>
        <v>-727477.09999999986</v>
      </c>
      <c r="AE308" s="15">
        <f ca="1">_xll.DBRW($B$3,$Q$37,$Q$38,$Q$40,$Q$41,$Q$42,$P308,AE$2,AE$4,AE$3)</f>
        <v>-694734.38000000024</v>
      </c>
      <c r="AF308" s="15">
        <f ca="1">_xll.DBRW($B$3,$Q$37,$Q$38,$Q$40,$Q$41,$Q$42,$P308,AF$2,AF$4,AF$3)</f>
        <v>-894667.20999999973</v>
      </c>
      <c r="AG308" s="15">
        <f ca="1">_xll.DBRW($B$3,$Q$37,$Q$38,$Q$40,$Q$41,$Q$42,$P308,AG$2,AG$4,AG$3)</f>
        <v>-1444108.13</v>
      </c>
      <c r="AH308" s="15">
        <f t="shared" ca="1" si="357"/>
        <v>-4514262.6800000006</v>
      </c>
      <c r="AI308" s="15">
        <f t="shared" ca="1" si="358"/>
        <v>-705064.55000000028</v>
      </c>
      <c r="AJ308" s="15">
        <f t="shared" ca="1" si="359"/>
        <v>-480893.19999999984</v>
      </c>
      <c r="AK308" s="15">
        <f t="shared" ca="1" si="360"/>
        <v>-1015814.5600000003</v>
      </c>
      <c r="AL308" s="15">
        <f t="shared" ca="1" si="361"/>
        <v>-1448176.7300000004</v>
      </c>
      <c r="AM308" s="20"/>
      <c r="AN308" s="16">
        <f ca="1">_xll.DBRW($B$3,$Q$37,$Q$38,$Q$40,$Q$41,$Q$42,$P308,AN$2,AN$4,AN$3)</f>
        <v>0.54253683179484402</v>
      </c>
      <c r="AO308" s="16">
        <f ca="1">_xll.DBRW($B$3,$Q$37,$Q$38,$Q$40,$Q$41,$Q$42,$P308,AO$2,AO$4,AO$3)</f>
        <v>0.52574643168339175</v>
      </c>
      <c r="AP308" s="17">
        <f t="shared" ca="1" si="362"/>
        <v>-1.6790400111452275</v>
      </c>
      <c r="AQ308" s="14">
        <f t="shared" ca="1" si="363"/>
        <v>-284962.70597439073</v>
      </c>
      <c r="AR308" s="18">
        <f ca="1">_xll.DBRW($B$3,$Q$37,$Q$38,$Q$40,$Q$41,$Q$42,$P308,AR$2,AR$4,AR$3)</f>
        <v>59934.396793810782</v>
      </c>
      <c r="AS308" s="19">
        <f ca="1">_xll.DBRW($B$3,$Q$37,$Q$38,$Q$40,$Q$41,$Q$42,$P308,AS$2,AS$4,AS$3)</f>
        <v>9.2625497290793358E-5</v>
      </c>
      <c r="AT308" s="18">
        <f ca="1">_xll.DBRW($B$3,$Q$37,$Q$38,$Q$40,$Q$41,$Q$42,$P308,AT$2,AT$4,AT$3)</f>
        <v>10.232398949735623</v>
      </c>
      <c r="AU308" s="15">
        <f ca="1">_xll.DBRW($B$3,$Q$37,$Q$38,$Q$40,$Q$41,$Q$42,$P308,AU$2,AU$4,AU$3)</f>
        <v>153.63142857142859</v>
      </c>
      <c r="AV308" s="15">
        <f ca="1">_xll.DBRW($B$3,$Q$37,$Q$38,$Q$40,$Q$41,$Q$42,$P308,AV$2,AV$4,AV$3)</f>
        <v>1658630</v>
      </c>
      <c r="AW308" s="18">
        <f ca="1">_xll.DBRW($B$3,$Q$37,$Q$38,$Q$40,$Q$41,$Q$42,$P308,AW$2,AW$4,AW$3)</f>
        <v>30046.802961867019</v>
      </c>
      <c r="AX308" s="19">
        <f ca="1">_xll.DBRW($B$3,$Q$37,$Q$38,$Q$40,$Q$41,$Q$42,$P308,AX$2,AX$4,AX$3)</f>
        <v>7.5178179670646353E-5</v>
      </c>
      <c r="AY308" s="18">
        <f ca="1">_xll.DBRW($B$3,$Q$37,$Q$38,$Q$40,$Q$41,$Q$42,$P308,AY$2,AY$4,AY$3)</f>
        <v>4.2964893634428929</v>
      </c>
      <c r="AZ308" s="15">
        <f ca="1">_xll.DBRW($B$3,$Q$37,$Q$38,$Q$40,$Q$41,$Q$42,$P308,AZ$2,AZ$4,AZ$3)</f>
        <v>156.20777777777781</v>
      </c>
      <c r="BA308" s="15">
        <f ca="1">_xll.DBRW($B$3,$Q$37,$Q$38,$Q$40,$Q$41,$Q$42,$P308,BA$2,BA$4,BA$3)</f>
        <v>2077834</v>
      </c>
      <c r="BB308" s="18">
        <f t="shared" ca="1" si="364"/>
        <v>29887.593831943763</v>
      </c>
      <c r="BC308" s="18">
        <f t="shared" ca="1" si="365"/>
        <v>1.7447317620147005E-5</v>
      </c>
      <c r="BD308" s="18">
        <f t="shared" ca="1" si="366"/>
        <v>5.9359095862927305</v>
      </c>
      <c r="BE308" s="15">
        <f t="shared" ca="1" si="367"/>
        <v>-4591673.7369641382</v>
      </c>
      <c r="BF308" s="15">
        <f t="shared" ca="1" si="368"/>
        <v>-2136943.6453213301</v>
      </c>
      <c r="BG308" s="15">
        <f t="shared" ca="1" si="369"/>
        <v>5341534.2881490644</v>
      </c>
      <c r="BH308" s="15">
        <f t="shared" ca="1" si="370"/>
        <v>1102120.3881620131</v>
      </c>
      <c r="BI308" s="15">
        <f t="shared" ca="1" si="371"/>
        <v>0</v>
      </c>
      <c r="BJ308" s="15">
        <f t="shared" ca="1" si="372"/>
        <v>-284962.70597439073</v>
      </c>
      <c r="BK308" s="15">
        <f t="shared" ca="1" si="373"/>
        <v>-4229299.9740256099</v>
      </c>
      <c r="BL308" s="15">
        <f t="shared" ca="1" si="374"/>
        <v>-4514262.6800000006</v>
      </c>
      <c r="BM308" s="16">
        <f ca="1">_xll.DBRW($B$3,$Q$37,$Q$38,$Q$40,$Q$41,$Q$42,$P308,BM$2,BM$4,BM$3)</f>
        <v>8.4407352174644665E-2</v>
      </c>
      <c r="BN308" s="16">
        <f ca="1">_xll.DBRW($B$3,$Q$37,$Q$38,$Q$40,$Q$41,$Q$42,$P308,BN$2,BN$4,BN$3)</f>
        <v>8.1488202386119563E-2</v>
      </c>
      <c r="BO308" s="17">
        <f t="shared" ca="1" si="375"/>
        <v>-0.29191497885251022</v>
      </c>
      <c r="BP308" s="14">
        <f t="shared" ca="1" si="376"/>
        <v>-49543.120912008686</v>
      </c>
      <c r="BQ308" s="15">
        <f ca="1">_xll.DBRW($B$3,$Q$37,$Q$38,$Q$40,$Q$41,$Q$42,$P308,BQ$2,BQ$4,BQ$3)</f>
        <v>0.86368970174179904</v>
      </c>
      <c r="BR308" s="15">
        <f ca="1">_xll.DBRW($B$3,$Q$37,$Q$38,$Q$40,$Q$41,$Q$42,$P308,BR$2,BR$4,BR$3)</f>
        <v>1</v>
      </c>
      <c r="BS308" s="15">
        <f ca="1">_xll.DBRW($B$3,$Q$37,$Q$38,$Q$40,$Q$41,$Q$42,$P308,BS$2,BS$4,BS$3)</f>
        <v>10.232398949735623</v>
      </c>
      <c r="BT308" s="15">
        <f ca="1">_xll.DBRW($B$3,$Q$37,$Q$38,$Q$40,$Q$41,$Q$42,$P308,BT$2,BT$4,BT$3)</f>
        <v>1658630</v>
      </c>
      <c r="BU308" s="15">
        <f ca="1">_xll.DBRW($B$3,$Q$37,$Q$38,$Q$40,$Q$41,$Q$42,$P308,BU$2,BU$4,BU$3)</f>
        <v>1658630</v>
      </c>
      <c r="BV308" s="15">
        <f ca="1">_xll.DBRW($B$3,$Q$37,$Q$38,$Q$40,$Q$41,$Q$42,$P308,BV$2,BV$4,BV$3)</f>
        <v>0.35011319479804442</v>
      </c>
      <c r="BW308" s="15">
        <f ca="1">_xll.DBRW($B$3,$Q$37,$Q$38,$Q$40,$Q$41,$Q$42,$P308,BW$2,BW$4,BW$3)</f>
        <v>1</v>
      </c>
      <c r="BX308" s="15">
        <f ca="1">_xll.DBRW($B$3,$Q$37,$Q$38,$Q$40,$Q$41,$Q$42,$P308,BX$2,BX$4,BX$3)</f>
        <v>4.2964893634428929</v>
      </c>
      <c r="BY308" s="15">
        <f ca="1">_xll.DBRW($B$3,$Q$37,$Q$38,$Q$40,$Q$41,$Q$42,$P308,BY$2,BY$4,BY$3)</f>
        <v>2077834</v>
      </c>
      <c r="BZ308" s="15">
        <f ca="1">_xll.DBRW($B$3,$Q$37,$Q$38,$Q$40,$Q$41,$Q$42,$P308,BZ$2,BZ$4,BZ$3)</f>
        <v>2077834</v>
      </c>
      <c r="CA308" s="15">
        <f t="shared" ca="1" si="377"/>
        <v>0.51357650694375456</v>
      </c>
      <c r="CB308" s="15">
        <f t="shared" ca="1" si="378"/>
        <v>0</v>
      </c>
      <c r="CC308" s="15">
        <f t="shared" ca="1" si="379"/>
        <v>5.9359095862927305</v>
      </c>
      <c r="CD308" s="15">
        <f t="shared" ca="1" si="380"/>
        <v>-851833.40171211958</v>
      </c>
      <c r="CE308" s="15">
        <f t="shared" ca="1" si="381"/>
        <v>0</v>
      </c>
      <c r="CF308" s="15">
        <f t="shared" ca="1" si="382"/>
        <v>831030.70499594917</v>
      </c>
      <c r="CG308" s="15">
        <f t="shared" ca="1" si="383"/>
        <v>-28740.424195838277</v>
      </c>
      <c r="CH308" s="15">
        <f t="shared" ca="1" si="384"/>
        <v>0</v>
      </c>
      <c r="CI308" s="15">
        <f t="shared" ca="1" si="385"/>
        <v>-49543.120912008686</v>
      </c>
      <c r="CJ308" s="15">
        <f t="shared" ca="1" si="386"/>
        <v>-655521.42908799159</v>
      </c>
      <c r="CK308" s="15">
        <f t="shared" ca="1" si="387"/>
        <v>-705064.55000000028</v>
      </c>
      <c r="CL308" s="16">
        <f ca="1">_xll.DBRW($B$3,$Q$37,$Q$38,$Q$40,$Q$41,$Q$42,$P308,CL$2,CL$4,CL$3)</f>
        <v>6.9269616817971918E-2</v>
      </c>
      <c r="CM308" s="16">
        <f ca="1">_xll.DBRW($B$3,$Q$37,$Q$38,$Q$40,$Q$41,$Q$42,$P308,CM$2,CM$4,CM$3)</f>
        <v>7.7820533130232308E-2</v>
      </c>
      <c r="CN308" s="17">
        <f t="shared" ca="1" si="388"/>
        <v>0.85509163122603904</v>
      </c>
      <c r="CO308" s="14">
        <f t="shared" ca="1" si="389"/>
        <v>145124.13252381433</v>
      </c>
      <c r="CP308" s="15">
        <f ca="1">_xll.DBRW($B$3,$Q$37,$Q$38,$Q$40,$Q$41,$Q$42,$P308,CP$2,CP$4,CP$3)</f>
        <v>1.8620158710955197</v>
      </c>
      <c r="CQ308" s="15">
        <f ca="1">_xll.DBRW($B$3,$Q$37,$Q$38,$Q$40,$Q$41,$Q$42,$P308,CQ$2,CQ$4,CQ$3)</f>
        <v>0.38065967394777622</v>
      </c>
      <c r="CR308" s="15">
        <f ca="1">_xll.DBRW($B$3,$Q$37,$Q$38,$Q$40,$Q$41,$Q$42,$P308,CR$2,CR$4,CR$3)</f>
        <v>10.232398949735623</v>
      </c>
      <c r="CS308" s="15">
        <f ca="1">_xll.DBRW($B$3,$Q$37,$Q$38,$Q$40,$Q$41,$Q$42,$P308,CS$2,CS$4,CS$3)</f>
        <v>631373.55500000005</v>
      </c>
      <c r="CT308" s="15">
        <f ca="1">_xll.DBRW($B$3,$Q$37,$Q$38,$Q$40,$Q$41,$Q$42,$P308,CT$2,CT$4,CT$3)</f>
        <v>1658630</v>
      </c>
      <c r="CU308" s="15">
        <f ca="1">_xll.DBRW($B$3,$Q$37,$Q$38,$Q$40,$Q$41,$Q$42,$P308,CU$2,CU$4,CU$3)</f>
        <v>0.86602812708191157</v>
      </c>
      <c r="CV308" s="15">
        <f ca="1">_xll.DBRW($B$3,$Q$37,$Q$38,$Q$40,$Q$41,$Q$42,$P308,CV$2,CV$4,CV$3)</f>
        <v>0.38607879166478165</v>
      </c>
      <c r="CW308" s="15">
        <f ca="1">_xll.DBRW($B$3,$Q$37,$Q$38,$Q$40,$Q$41,$Q$42,$P308,CW$2,CW$4,CW$3)</f>
        <v>4.2964893634428929</v>
      </c>
      <c r="CX308" s="15">
        <f ca="1">_xll.DBRW($B$3,$Q$37,$Q$38,$Q$40,$Q$41,$Q$42,$P308,CX$2,CX$4,CX$3)</f>
        <v>802207.6399999999</v>
      </c>
      <c r="CY308" s="15">
        <f ca="1">_xll.DBRW($B$3,$Q$37,$Q$38,$Q$40,$Q$41,$Q$42,$P308,CY$2,CY$4,CY$3)</f>
        <v>2077834</v>
      </c>
      <c r="CZ308" s="15">
        <f t="shared" ca="1" si="390"/>
        <v>0.99598774401360812</v>
      </c>
      <c r="DA308" s="15">
        <f t="shared" ca="1" si="391"/>
        <v>-5.4191177170054283E-3</v>
      </c>
      <c r="DB308" s="15">
        <f t="shared" ca="1" si="392"/>
        <v>5.9359095862927305</v>
      </c>
      <c r="DC308" s="15">
        <f t="shared" ca="1" si="393"/>
        <v>-628840.3226743018</v>
      </c>
      <c r="DD308" s="15">
        <f t="shared" ca="1" si="394"/>
        <v>16501.461320646202</v>
      </c>
      <c r="DE308" s="15">
        <f t="shared" ca="1" si="395"/>
        <v>681992.46885427844</v>
      </c>
      <c r="DF308" s="15">
        <f t="shared" ca="1" si="396"/>
        <v>75470.525023191469</v>
      </c>
      <c r="DG308" s="15">
        <f t="shared" ca="1" si="397"/>
        <v>0</v>
      </c>
      <c r="DH308" s="15">
        <f t="shared" ca="1" si="398"/>
        <v>145124.13252381433</v>
      </c>
      <c r="DI308" s="15">
        <f t="shared" ca="1" si="399"/>
        <v>-626017.33252381417</v>
      </c>
      <c r="DJ308" s="15">
        <f t="shared" ca="1" si="400"/>
        <v>-480893.19999999984</v>
      </c>
      <c r="DK308" s="16">
        <f ca="1">_xll.DBRW($B$3,$Q$37,$Q$38,$Q$40,$Q$41,$Q$42,$P308,DK$2,DK$4,DK$3)</f>
        <v>0.11256825069178861</v>
      </c>
      <c r="DL308" s="16">
        <f ca="1">_xll.DBRW($B$3,$Q$37,$Q$38,$Q$40,$Q$41,$Q$42,$P308,DL$2,DL$4,DL$3)</f>
        <v>0.10021596924041309</v>
      </c>
      <c r="DM308" s="17">
        <f t="shared" ca="1" si="401"/>
        <v>-1.2352281451375513</v>
      </c>
      <c r="DN308" s="14">
        <f t="shared" ca="1" si="402"/>
        <v>-209640.00404852605</v>
      </c>
      <c r="DO308" s="15">
        <f ca="1">_xll.DBRW($B$3,$Q$37,$Q$38,$Q$40,$Q$41,$Q$42,$P308,DO$2,DO$4,DO$3)</f>
        <v>1.5252044495999144</v>
      </c>
      <c r="DP308" s="15">
        <f ca="1">_xll.DBRW($B$3,$Q$37,$Q$38,$Q$40,$Q$41,$Q$42,$P308,DP$2,DP$4,DP$3)</f>
        <v>0.75520580237907187</v>
      </c>
      <c r="DQ308" s="15">
        <f ca="1">_xll.DBRW($B$3,$Q$37,$Q$38,$Q$40,$Q$41,$Q$42,$P308,DQ$2,DQ$4,DQ$3)</f>
        <v>10.232398949735623</v>
      </c>
      <c r="DR308" s="15">
        <f ca="1">_xll.DBRW($B$3,$Q$37,$Q$38,$Q$40,$Q$41,$Q$42,$P308,DR$2,DR$4,DR$3)</f>
        <v>1252607</v>
      </c>
      <c r="DS308" s="15">
        <f ca="1">_xll.DBRW($B$3,$Q$37,$Q$38,$Q$40,$Q$41,$Q$42,$P308,DS$2,DS$4,DS$3)</f>
        <v>1658630</v>
      </c>
      <c r="DT308" s="15">
        <f ca="1">_xll.DBRW($B$3,$Q$37,$Q$38,$Q$40,$Q$41,$Q$42,$P308,DT$2,DT$4,DT$3)</f>
        <v>0</v>
      </c>
      <c r="DU308" s="15">
        <f ca="1">_xll.DBRW($B$3,$Q$37,$Q$38,$Q$40,$Q$41,$Q$42,$P308,DU$2,DU$4,DU$3)</f>
        <v>0</v>
      </c>
      <c r="DV308" s="15">
        <f ca="1">_xll.DBRW($B$3,$Q$37,$Q$38,$Q$40,$Q$41,$Q$42,$P308,DV$2,DV$4,DV$3)</f>
        <v>4.2964893634428929</v>
      </c>
      <c r="DW308" s="15">
        <f ca="1">_xll.DBRW($B$3,$Q$37,$Q$38,$Q$40,$Q$41,$Q$42,$P308,DW$2,DW$4,DW$3)</f>
        <v>0</v>
      </c>
      <c r="DX308" s="15">
        <f ca="1">_xll.DBRW($B$3,$Q$37,$Q$38,$Q$40,$Q$41,$Q$42,$P308,DX$2,DX$4,DX$3)</f>
        <v>2077834</v>
      </c>
      <c r="DY308" s="15">
        <f t="shared" ca="1" si="403"/>
        <v>1.5252044495999144</v>
      </c>
      <c r="DZ308" s="15">
        <f t="shared" ca="1" si="404"/>
        <v>0.75520580237907187</v>
      </c>
      <c r="EA308" s="15">
        <f t="shared" ca="1" si="405"/>
        <v>5.9359095862927305</v>
      </c>
      <c r="EB308" s="15">
        <f t="shared" ca="1" si="406"/>
        <v>0</v>
      </c>
      <c r="EC308" s="15">
        <f t="shared" ca="1" si="407"/>
        <v>0</v>
      </c>
      <c r="ED308" s="15">
        <f t="shared" ca="1" si="408"/>
        <v>1108288.2038403624</v>
      </c>
      <c r="EE308" s="15">
        <f t="shared" ca="1" si="409"/>
        <v>0</v>
      </c>
      <c r="EF308" s="15">
        <f t="shared" ca="1" si="410"/>
        <v>-1317928.2078888882</v>
      </c>
      <c r="EG308" s="15">
        <f t="shared" ca="1" si="411"/>
        <v>-209640.00404852582</v>
      </c>
      <c r="EH308" s="15">
        <f t="shared" ca="1" si="412"/>
        <v>-806174.55595147423</v>
      </c>
      <c r="EI308" s="15">
        <f t="shared" ca="1" si="413"/>
        <v>-1015814.56</v>
      </c>
      <c r="EJ308" s="16">
        <f ca="1">_xll.DBRW($B$3,$Q$37,$Q$38,$Q$40,$Q$41,$Q$42,$P308,EJ$2,EJ$4,EJ$3)</f>
        <v>0.17041745820612816</v>
      </c>
      <c r="EK308" s="16">
        <f ca="1">_xll.DBRW($B$3,$Q$37,$Q$38,$Q$40,$Q$41,$Q$42,$P308,EK$2,EK$4,EK$3)</f>
        <v>0.16176148440257523</v>
      </c>
      <c r="EL308" s="17">
        <f t="shared" ca="1" si="414"/>
        <v>-0.86559738035529299</v>
      </c>
      <c r="EM308" s="14">
        <f t="shared" ca="1" si="415"/>
        <v>-146907.14345880598</v>
      </c>
      <c r="EN308" s="15">
        <f ca="1">_xll.DBRW($B$3,$Q$37,$Q$38,$Q$40,$Q$41,$Q$42,$P308,EN$2,EN$4,EN$3)</f>
        <v>1.7437794203650003</v>
      </c>
      <c r="EO308" s="15">
        <f ca="1">_xll.DBRW($B$3,$Q$37,$Q$38,$Q$40,$Q$41,$Q$42,$P308,EO$2,EO$4,EO$3)</f>
        <v>1</v>
      </c>
      <c r="EP308" s="15">
        <f ca="1">_xll.DBRW($B$3,$Q$37,$Q$38,$Q$40,$Q$41,$Q$42,$P308,EP$2,EP$4,EP$3)</f>
        <v>10.232398949735623</v>
      </c>
      <c r="EQ308" s="15">
        <f ca="1">_xll.DBRW($B$3,$Q$37,$Q$38,$Q$40,$Q$41,$Q$42,$P308,EQ$2,EQ$4,EQ$3)</f>
        <v>1658630</v>
      </c>
      <c r="ER308" s="15">
        <f ca="1">_xll.DBRW($B$3,$Q$37,$Q$38,$Q$40,$Q$41,$Q$42,$P308,ER$2,ER$4,ER$3)</f>
        <v>1658630</v>
      </c>
      <c r="ES308" s="15">
        <f ca="1">_xll.DBRW($B$3,$Q$37,$Q$38,$Q$40,$Q$41,$Q$42,$P308,ES$2,ES$4,ES$3)</f>
        <v>0.69500649715039786</v>
      </c>
      <c r="ET308" s="15">
        <f ca="1">_xll.DBRW($B$3,$Q$37,$Q$38,$Q$40,$Q$41,$Q$42,$P308,ET$2,ET$4,ET$3)</f>
        <v>1</v>
      </c>
      <c r="EU308" s="15">
        <f ca="1">_xll.DBRW($B$3,$Q$37,$Q$38,$Q$40,$Q$41,$Q$42,$P308,EU$2,EU$4,EU$3)</f>
        <v>4.2964893634428929</v>
      </c>
      <c r="EV308" s="15">
        <f ca="1">_xll.DBRW($B$3,$Q$37,$Q$38,$Q$40,$Q$41,$Q$42,$P308,EV$2,EV$4,EV$3)</f>
        <v>2077834</v>
      </c>
      <c r="EW308" s="15">
        <f ca="1">_xll.DBRW($B$3,$Q$37,$Q$38,$Q$40,$Q$41,$Q$42,$P308,EW$2,EW$4,EW$3)</f>
        <v>2077834</v>
      </c>
      <c r="EX308" s="15">
        <f t="shared" ca="1" si="416"/>
        <v>1.0487729232146026</v>
      </c>
      <c r="EY308" s="15">
        <f t="shared" ca="1" si="417"/>
        <v>0</v>
      </c>
      <c r="EZ308" s="15">
        <f t="shared" ca="1" si="418"/>
        <v>5.9359095862927305</v>
      </c>
      <c r="FA308" s="15">
        <f t="shared" ca="1" si="419"/>
        <v>-1739526.2336314362</v>
      </c>
      <c r="FB308" s="15">
        <f t="shared" ca="1" si="420"/>
        <v>0</v>
      </c>
      <c r="FC308" s="15">
        <f t="shared" ca="1" si="421"/>
        <v>1677841.2873754215</v>
      </c>
      <c r="FD308" s="15">
        <f t="shared" ca="1" si="422"/>
        <v>-85222.197202791227</v>
      </c>
      <c r="FE308" s="15">
        <f t="shared" ca="1" si="423"/>
        <v>0</v>
      </c>
      <c r="FF308" s="15">
        <f t="shared" ca="1" si="424"/>
        <v>-146907.14345880598</v>
      </c>
      <c r="FG308" s="15">
        <f t="shared" ca="1" si="425"/>
        <v>-1301269.5865411945</v>
      </c>
      <c r="FH308" s="15">
        <f t="shared" ca="1" si="426"/>
        <v>-1448176.7300000004</v>
      </c>
      <c r="FI308" s="20"/>
      <c r="FJ308" s="85">
        <f t="shared" ca="1" si="427"/>
        <v>-7618282.8781300848</v>
      </c>
      <c r="FK308" s="21"/>
      <c r="FL308" s="22"/>
      <c r="FM308" s="104">
        <f ca="1">_xll.DBRW($B$3,$Q$37,$Q$38,$Q$40,$Q$41,$Q$42,$P308,FM$2,FM$4,FM$3)</f>
        <v>353021.010000001</v>
      </c>
      <c r="FN308" s="105">
        <f t="shared" ca="1" si="428"/>
        <v>2.0800490314622853E-2</v>
      </c>
      <c r="FO308" s="104">
        <f ca="1">_xll.DBRW($B$3,$Q$37,$Q$38,$Q$40,$Q$41,$Q$42,$P308,FO$2,FO$4,FO$3)</f>
        <v>472860.54000000108</v>
      </c>
      <c r="FP308" s="105">
        <f t="shared" ca="1" si="429"/>
        <v>5.2967379157268152E-2</v>
      </c>
      <c r="FQ308" s="86">
        <f t="shared" ca="1" si="430"/>
        <v>-119839.53000000009</v>
      </c>
      <c r="FR308" s="103">
        <f t="shared" ca="1" si="431"/>
        <v>-3.21668888426453</v>
      </c>
      <c r="FS308" s="23"/>
      <c r="FU308" s="37"/>
      <c r="FV308" s="37"/>
      <c r="FW308" s="37"/>
      <c r="FX308" s="37"/>
      <c r="FY308" s="37"/>
      <c r="FZ308" s="37"/>
      <c r="GA308" s="37"/>
      <c r="GB308" s="37"/>
      <c r="GC308" s="37"/>
      <c r="GD308" s="37"/>
      <c r="GE308" s="37"/>
      <c r="GF308" s="37"/>
      <c r="GG308" s="37"/>
    </row>
    <row r="309" spans="1:189" ht="15" customHeight="1" x14ac:dyDescent="0.25">
      <c r="A309">
        <f t="shared" ca="1" si="353"/>
        <v>1</v>
      </c>
      <c r="C309" s="30"/>
      <c r="D309" s="30"/>
      <c r="E309" s="30">
        <f t="shared" ca="1" si="433"/>
        <v>0</v>
      </c>
      <c r="F309" s="30"/>
      <c r="G309" s="30"/>
      <c r="H309" s="30"/>
      <c r="I309" s="30">
        <f t="shared" ca="1" si="432"/>
        <v>0</v>
      </c>
      <c r="J309" s="30">
        <f t="shared" ca="1" si="354"/>
        <v>0</v>
      </c>
      <c r="K309" s="4"/>
      <c r="L309" s="9"/>
      <c r="M309" s="10"/>
      <c r="N309" s="9"/>
      <c r="O309" s="11"/>
      <c r="P309" s="130" t="s">
        <v>195</v>
      </c>
      <c r="Q309" s="130"/>
      <c r="R309" s="12"/>
      <c r="S309" s="13"/>
      <c r="T309" s="84">
        <f ca="1">_xll.DBRW($B$3,$Q$37,$Q$38,$Q$40,$Q$41,$Q$42,$P309,T$2,T$4,T$3)</f>
        <v>17381950.210000001</v>
      </c>
      <c r="U309" s="84">
        <f ca="1">_xll.DBRW($B$3,$Q$37,$Q$38,$Q$40,$Q$41,$Q$42,$P309,U$2,U$4,U$3)</f>
        <v>9307808.4400000013</v>
      </c>
      <c r="V309" s="85">
        <f t="shared" ca="1" si="355"/>
        <v>8074141.7699999996</v>
      </c>
      <c r="W309" s="106">
        <f t="shared" ca="1" si="356"/>
        <v>0.86745895363527681</v>
      </c>
      <c r="X309" s="15">
        <f ca="1">_xll.DBRW($B$3,$Q$37,$Q$38,$Q$40,$Q$41,$Q$42,$P309,X$2,X$4,X$3)</f>
        <v>-9352616.5700000003</v>
      </c>
      <c r="Y309" s="15">
        <f ca="1">_xll.DBRW($B$3,$Q$37,$Q$38,$Q$40,$Q$41,$Q$42,$P309,Y$2,Y$4,Y$3)</f>
        <v>-1958829.5899999999</v>
      </c>
      <c r="Z309" s="15">
        <f ca="1">_xll.DBRW($B$3,$Q$37,$Q$38,$Q$40,$Q$41,$Q$42,$P309,Z$2,Z$4,Z$3)</f>
        <v>-1169753.6300000004</v>
      </c>
      <c r="AA309" s="15">
        <f ca="1">_xll.DBRW($B$3,$Q$37,$Q$38,$Q$40,$Q$41,$Q$42,$P309,AA$2,AA$4,AA$3)</f>
        <v>-1703404.65</v>
      </c>
      <c r="AB309" s="15">
        <f ca="1">_xll.DBRW($B$3,$Q$37,$Q$38,$Q$40,$Q$41,$Q$42,$P309,AB$2,AB$4,AB$3)</f>
        <v>-2752168.5999999996</v>
      </c>
      <c r="AC309" s="15">
        <f ca="1">_xll.DBRW($B$3,$Q$37,$Q$38,$Q$40,$Q$41,$Q$42,$P309,AC$2,AC$4,AC$3)</f>
        <v>-4835586.0799999991</v>
      </c>
      <c r="AD309" s="15">
        <f ca="1">_xll.DBRW($B$3,$Q$37,$Q$38,$Q$40,$Q$41,$Q$42,$P309,AD$2,AD$4,AD$3)</f>
        <v>-1129130.26</v>
      </c>
      <c r="AE309" s="15">
        <f ca="1">_xll.DBRW($B$3,$Q$37,$Q$38,$Q$40,$Q$41,$Q$42,$P309,AE$2,AE$4,AE$3)</f>
        <v>-771955.05</v>
      </c>
      <c r="AF309" s="15">
        <f ca="1">_xll.DBRW($B$3,$Q$37,$Q$38,$Q$40,$Q$41,$Q$42,$P309,AF$2,AF$4,AF$3)</f>
        <v>-862396.28</v>
      </c>
      <c r="AG309" s="15">
        <f ca="1">_xll.DBRW($B$3,$Q$37,$Q$38,$Q$40,$Q$41,$Q$42,$P309,AG$2,AG$4,AG$3)</f>
        <v>-1830618.4999999998</v>
      </c>
      <c r="AH309" s="15">
        <f t="shared" ca="1" si="357"/>
        <v>-4517030.4900000012</v>
      </c>
      <c r="AI309" s="15">
        <f t="shared" ca="1" si="358"/>
        <v>-829699.32999999984</v>
      </c>
      <c r="AJ309" s="15">
        <f t="shared" ca="1" si="359"/>
        <v>-397798.58000000031</v>
      </c>
      <c r="AK309" s="15">
        <f t="shared" ca="1" si="360"/>
        <v>-841008.36999999988</v>
      </c>
      <c r="AL309" s="15">
        <f t="shared" ca="1" si="361"/>
        <v>-921550.09999999986</v>
      </c>
      <c r="AM309" s="20"/>
      <c r="AN309" s="16">
        <f ca="1">_xll.DBRW($B$3,$Q$37,$Q$38,$Q$40,$Q$41,$Q$42,$P309,AN$2,AN$4,AN$3)</f>
        <v>0.53806485791331693</v>
      </c>
      <c r="AO309" s="16">
        <f ca="1">_xll.DBRW($B$3,$Q$37,$Q$38,$Q$40,$Q$41,$Q$42,$P309,AO$2,AO$4,AO$3)</f>
        <v>0.51951929513495643</v>
      </c>
      <c r="AP309" s="17">
        <f t="shared" ca="1" si="362"/>
        <v>-1.8545562778360503</v>
      </c>
      <c r="AQ309" s="14">
        <f t="shared" ca="1" si="363"/>
        <v>-322358.04882989172</v>
      </c>
      <c r="AR309" s="18">
        <f ca="1">_xll.DBRW($B$3,$Q$37,$Q$38,$Q$40,$Q$41,$Q$42,$P309,AR$2,AR$4,AR$3)</f>
        <v>59952.670320512821</v>
      </c>
      <c r="AS309" s="19">
        <f ca="1">_xll.DBRW($B$3,$Q$37,$Q$38,$Q$40,$Q$41,$Q$42,$P309,AS$2,AS$4,AS$3)</f>
        <v>8.0049178931466613E-5</v>
      </c>
      <c r="AT309" s="18">
        <f ca="1">_xll.DBRW($B$3,$Q$37,$Q$38,$Q$40,$Q$41,$Q$42,$P309,AT$2,AT$4,AT$3)</f>
        <v>8.9193002726803439</v>
      </c>
      <c r="AU309" s="15">
        <f ca="1">_xll.DBRW($B$3,$Q$37,$Q$38,$Q$40,$Q$41,$Q$42,$P309,AU$2,AU$4,AU$3)</f>
        <v>156</v>
      </c>
      <c r="AV309" s="15">
        <f ca="1">_xll.DBRW($B$3,$Q$37,$Q$38,$Q$40,$Q$41,$Q$42,$P309,AV$2,AV$4,AV$3)</f>
        <v>1948802</v>
      </c>
      <c r="AW309" s="18">
        <f ca="1">_xll.DBRW($B$3,$Q$37,$Q$38,$Q$40,$Q$41,$Q$42,$P309,AW$2,AW$4,AW$3)</f>
        <v>27617.892321360581</v>
      </c>
      <c r="AX309" s="19">
        <f ca="1">_xll.DBRW($B$3,$Q$37,$Q$38,$Q$40,$Q$41,$Q$42,$P309,AX$2,AX$4,AX$3)</f>
        <v>7.004502564302248E-5</v>
      </c>
      <c r="AY309" s="18">
        <f ca="1">_xll.DBRW($B$3,$Q$37,$Q$38,$Q$40,$Q$41,$Q$42,$P309,AY$2,AY$4,AY$3)</f>
        <v>3.7236268103447592</v>
      </c>
      <c r="AZ309" s="15">
        <f ca="1">_xll.DBRW($B$3,$Q$37,$Q$38,$Q$40,$Q$41,$Q$42,$P309,AZ$2,AZ$4,AZ$3)</f>
        <v>175.08888888888885</v>
      </c>
      <c r="BA309" s="15">
        <f ca="1">_xll.DBRW($B$3,$Q$37,$Q$38,$Q$40,$Q$41,$Q$42,$P309,BA$2,BA$4,BA$3)</f>
        <v>2499662</v>
      </c>
      <c r="BB309" s="18">
        <f t="shared" ca="1" si="364"/>
        <v>32334.77799915224</v>
      </c>
      <c r="BC309" s="18">
        <f t="shared" ca="1" si="365"/>
        <v>1.0004153288444134E-5</v>
      </c>
      <c r="BD309" s="18">
        <f t="shared" ca="1" si="366"/>
        <v>5.1956734623355842</v>
      </c>
      <c r="BE309" s="15">
        <f t="shared" ca="1" si="367"/>
        <v>-5044225.3678677492</v>
      </c>
      <c r="BF309" s="15">
        <f t="shared" ca="1" si="368"/>
        <v>-1335783.7898606446</v>
      </c>
      <c r="BG309" s="15">
        <f t="shared" ca="1" si="369"/>
        <v>5448089.001442072</v>
      </c>
      <c r="BH309" s="15">
        <f t="shared" ca="1" si="370"/>
        <v>609562.10745642986</v>
      </c>
      <c r="BI309" s="15">
        <f t="shared" ca="1" si="371"/>
        <v>0</v>
      </c>
      <c r="BJ309" s="15">
        <f t="shared" ca="1" si="372"/>
        <v>-322358.04882989172</v>
      </c>
      <c r="BK309" s="15">
        <f t="shared" ca="1" si="373"/>
        <v>-4194672.4411701094</v>
      </c>
      <c r="BL309" s="15">
        <f t="shared" ca="1" si="374"/>
        <v>-4517030.4900000012</v>
      </c>
      <c r="BM309" s="16">
        <f ca="1">_xll.DBRW($B$3,$Q$37,$Q$38,$Q$40,$Q$41,$Q$42,$P309,BM$2,BM$4,BM$3)</f>
        <v>0.11269331498102363</v>
      </c>
      <c r="BN309" s="16">
        <f ca="1">_xll.DBRW($B$3,$Q$37,$Q$38,$Q$40,$Q$41,$Q$42,$P309,BN$2,BN$4,BN$3)</f>
        <v>0.12131000194928807</v>
      </c>
      <c r="BO309" s="17">
        <f t="shared" ca="1" si="375"/>
        <v>0.86166869682644398</v>
      </c>
      <c r="BP309" s="14">
        <f t="shared" ca="1" si="376"/>
        <v>149774.82385752816</v>
      </c>
      <c r="BQ309" s="15">
        <f ca="1">_xll.DBRW($B$3,$Q$37,$Q$38,$Q$40,$Q$41,$Q$42,$P309,BQ$2,BQ$4,BQ$3)</f>
        <v>1.0051455150394959</v>
      </c>
      <c r="BR309" s="15">
        <f ca="1">_xll.DBRW($B$3,$Q$37,$Q$38,$Q$40,$Q$41,$Q$42,$P309,BR$2,BR$4,BR$3)</f>
        <v>1</v>
      </c>
      <c r="BS309" s="15">
        <f ca="1">_xll.DBRW($B$3,$Q$37,$Q$38,$Q$40,$Q$41,$Q$42,$P309,BS$2,BS$4,BS$3)</f>
        <v>8.9193002726803439</v>
      </c>
      <c r="BT309" s="15">
        <f ca="1">_xll.DBRW($B$3,$Q$37,$Q$38,$Q$40,$Q$41,$Q$42,$P309,BT$2,BT$4,BT$3)</f>
        <v>1948802</v>
      </c>
      <c r="BU309" s="15">
        <f ca="1">_xll.DBRW($B$3,$Q$37,$Q$38,$Q$40,$Q$41,$Q$42,$P309,BU$2,BU$4,BU$3)</f>
        <v>1948802</v>
      </c>
      <c r="BV309" s="15">
        <f ca="1">_xll.DBRW($B$3,$Q$37,$Q$38,$Q$40,$Q$41,$Q$42,$P309,BV$2,BV$4,BV$3)</f>
        <v>0.451713175621344</v>
      </c>
      <c r="BW309" s="15">
        <f ca="1">_xll.DBRW($B$3,$Q$37,$Q$38,$Q$40,$Q$41,$Q$42,$P309,BW$2,BW$4,BW$3)</f>
        <v>1</v>
      </c>
      <c r="BX309" s="15">
        <f ca="1">_xll.DBRW($B$3,$Q$37,$Q$38,$Q$40,$Q$41,$Q$42,$P309,BX$2,BX$4,BX$3)</f>
        <v>3.7236268103447592</v>
      </c>
      <c r="BY309" s="15">
        <f ca="1">_xll.DBRW($B$3,$Q$37,$Q$38,$Q$40,$Q$41,$Q$42,$P309,BY$2,BY$4,BY$3)</f>
        <v>2499662</v>
      </c>
      <c r="BZ309" s="15">
        <f ca="1">_xll.DBRW($B$3,$Q$37,$Q$38,$Q$40,$Q$41,$Q$42,$P309,BZ$2,BZ$4,BZ$3)</f>
        <v>2499662</v>
      </c>
      <c r="CA309" s="15">
        <f t="shared" ca="1" si="377"/>
        <v>0.55343233941815195</v>
      </c>
      <c r="CB309" s="15">
        <f t="shared" ca="1" si="378"/>
        <v>0</v>
      </c>
      <c r="CC309" s="15">
        <f t="shared" ca="1" si="379"/>
        <v>5.1956734623355842</v>
      </c>
      <c r="CD309" s="15">
        <f t="shared" ca="1" si="380"/>
        <v>-1078530.0499227734</v>
      </c>
      <c r="CE309" s="15">
        <f t="shared" ca="1" si="381"/>
        <v>0</v>
      </c>
      <c r="CF309" s="15">
        <f t="shared" ca="1" si="382"/>
        <v>1141057.9985936794</v>
      </c>
      <c r="CG309" s="15">
        <f t="shared" ca="1" si="383"/>
        <v>87246.875186622143</v>
      </c>
      <c r="CH309" s="15">
        <f t="shared" ca="1" si="384"/>
        <v>0</v>
      </c>
      <c r="CI309" s="15">
        <f t="shared" ca="1" si="385"/>
        <v>149774.82385752816</v>
      </c>
      <c r="CJ309" s="15">
        <f t="shared" ca="1" si="386"/>
        <v>-979474.153857528</v>
      </c>
      <c r="CK309" s="15">
        <f t="shared" ca="1" si="387"/>
        <v>-829699.32999999984</v>
      </c>
      <c r="CL309" s="16">
        <f ca="1">_xll.DBRW($B$3,$Q$37,$Q$38,$Q$40,$Q$41,$Q$42,$P309,CL$2,CL$4,CL$3)</f>
        <v>6.7297030302562372E-2</v>
      </c>
      <c r="CM309" s="16">
        <f ca="1">_xll.DBRW($B$3,$Q$37,$Q$38,$Q$40,$Q$41,$Q$42,$P309,CM$2,CM$4,CM$3)</f>
        <v>8.2936284623408074E-2</v>
      </c>
      <c r="CN309" s="17">
        <f t="shared" ca="1" si="388"/>
        <v>1.5639254320845701</v>
      </c>
      <c r="CO309" s="14">
        <f t="shared" ca="1" si="389"/>
        <v>271840.73992646753</v>
      </c>
      <c r="CP309" s="15">
        <f ca="1">_xll.DBRW($B$3,$Q$37,$Q$38,$Q$40,$Q$41,$Q$42,$P309,CP$2,CP$4,CP$3)</f>
        <v>1.8896880973459609</v>
      </c>
      <c r="CQ309" s="15">
        <f ca="1">_xll.DBRW($B$3,$Q$37,$Q$38,$Q$40,$Q$41,$Q$42,$P309,CQ$2,CQ$4,CQ$3)</f>
        <v>0.31764100201046591</v>
      </c>
      <c r="CR309" s="15">
        <f ca="1">_xll.DBRW($B$3,$Q$37,$Q$38,$Q$40,$Q$41,$Q$42,$P309,CR$2,CR$4,CR$3)</f>
        <v>8.9193002726803439</v>
      </c>
      <c r="CS309" s="15">
        <f ca="1">_xll.DBRW($B$3,$Q$37,$Q$38,$Q$40,$Q$41,$Q$42,$P309,CS$2,CS$4,CS$3)</f>
        <v>619019.42000000004</v>
      </c>
      <c r="CT309" s="15">
        <f ca="1">_xll.DBRW($B$3,$Q$37,$Q$38,$Q$40,$Q$41,$Q$42,$P309,CT$2,CT$4,CT$3)</f>
        <v>1948802</v>
      </c>
      <c r="CU309" s="15">
        <f ca="1">_xll.DBRW($B$3,$Q$37,$Q$38,$Q$40,$Q$41,$Q$42,$P309,CU$2,CU$4,CU$3)</f>
        <v>0.9969049078394272</v>
      </c>
      <c r="CV309" s="15">
        <f ca="1">_xll.DBRW($B$3,$Q$37,$Q$38,$Q$40,$Q$41,$Q$42,$P309,CV$2,CV$4,CV$3)</f>
        <v>0.30978257860462732</v>
      </c>
      <c r="CW309" s="15">
        <f ca="1">_xll.DBRW($B$3,$Q$37,$Q$38,$Q$40,$Q$41,$Q$42,$P309,CW$2,CW$4,CW$3)</f>
        <v>3.7236268103447592</v>
      </c>
      <c r="CX309" s="15">
        <f ca="1">_xll.DBRW($B$3,$Q$37,$Q$38,$Q$40,$Q$41,$Q$42,$P309,CX$2,CX$4,CX$3)</f>
        <v>774351.74</v>
      </c>
      <c r="CY309" s="15">
        <f ca="1">_xll.DBRW($B$3,$Q$37,$Q$38,$Q$40,$Q$41,$Q$42,$P309,CY$2,CY$4,CY$3)</f>
        <v>2499662</v>
      </c>
      <c r="CZ309" s="15">
        <f t="shared" ca="1" si="390"/>
        <v>0.89278318950653368</v>
      </c>
      <c r="DA309" s="15">
        <f t="shared" ca="1" si="391"/>
        <v>7.8584234058385882E-3</v>
      </c>
      <c r="DB309" s="15">
        <f t="shared" ca="1" si="392"/>
        <v>5.1956734623355842</v>
      </c>
      <c r="DC309" s="15">
        <f t="shared" ca="1" si="393"/>
        <v>-552650.13215408463</v>
      </c>
      <c r="DD309" s="15">
        <f t="shared" ca="1" si="394"/>
        <v>-29673.77748116964</v>
      </c>
      <c r="DE309" s="15">
        <f t="shared" ca="1" si="395"/>
        <v>681405.23438564758</v>
      </c>
      <c r="DF309" s="15">
        <f t="shared" ca="1" si="396"/>
        <v>172759.41517607425</v>
      </c>
      <c r="DG309" s="15">
        <f t="shared" ca="1" si="397"/>
        <v>0</v>
      </c>
      <c r="DH309" s="15">
        <f t="shared" ca="1" si="398"/>
        <v>271840.73992646753</v>
      </c>
      <c r="DI309" s="15">
        <f t="shared" ca="1" si="399"/>
        <v>-669639.31992646784</v>
      </c>
      <c r="DJ309" s="15">
        <f t="shared" ca="1" si="400"/>
        <v>-397798.58000000031</v>
      </c>
      <c r="DK309" s="16">
        <f ca="1">_xll.DBRW($B$3,$Q$37,$Q$38,$Q$40,$Q$41,$Q$42,$P309,DK$2,DK$4,DK$3)</f>
        <v>9.7998477122550665E-2</v>
      </c>
      <c r="DL309" s="16">
        <f ca="1">_xll.DBRW($B$3,$Q$37,$Q$38,$Q$40,$Q$41,$Q$42,$P309,DL$2,DL$4,DL$3)</f>
        <v>9.2652989751473652E-2</v>
      </c>
      <c r="DM309" s="17">
        <f t="shared" ca="1" si="401"/>
        <v>-0.53454873710770123</v>
      </c>
      <c r="DN309" s="14">
        <f t="shared" ca="1" si="402"/>
        <v>-92914.995332244667</v>
      </c>
      <c r="DO309" s="15">
        <f ca="1">_xll.DBRW($B$3,$Q$37,$Q$38,$Q$40,$Q$41,$Q$42,$P309,DO$2,DO$4,DO$3)</f>
        <v>0.99139134883331115</v>
      </c>
      <c r="DP309" s="15">
        <f ca="1">_xll.DBRW($B$3,$Q$37,$Q$38,$Q$40,$Q$41,$Q$42,$P309,DP$2,DP$4,DP$3)</f>
        <v>0.88166781438032182</v>
      </c>
      <c r="DQ309" s="15">
        <f ca="1">_xll.DBRW($B$3,$Q$37,$Q$38,$Q$40,$Q$41,$Q$42,$P309,DQ$2,DQ$4,DQ$3)</f>
        <v>8.9193002726803439</v>
      </c>
      <c r="DR309" s="15">
        <f ca="1">_xll.DBRW($B$3,$Q$37,$Q$38,$Q$40,$Q$41,$Q$42,$P309,DR$2,DR$4,DR$3)</f>
        <v>1718196</v>
      </c>
      <c r="DS309" s="15">
        <f ca="1">_xll.DBRW($B$3,$Q$37,$Q$38,$Q$40,$Q$41,$Q$42,$P309,DS$2,DS$4,DS$3)</f>
        <v>1948802</v>
      </c>
      <c r="DT309" s="15">
        <f ca="1">_xll.DBRW($B$3,$Q$37,$Q$38,$Q$40,$Q$41,$Q$42,$P309,DT$2,DT$4,DT$3)</f>
        <v>0.34334287775443872</v>
      </c>
      <c r="DU309" s="15">
        <f ca="1">_xll.DBRW($B$3,$Q$37,$Q$38,$Q$40,$Q$41,$Q$42,$P309,DU$2,DU$4,DU$3)</f>
        <v>1.0048414545646571</v>
      </c>
      <c r="DV309" s="15">
        <f ca="1">_xll.DBRW($B$3,$Q$37,$Q$38,$Q$40,$Q$41,$Q$42,$P309,DV$2,DV$4,DV$3)</f>
        <v>3.7236268103447592</v>
      </c>
      <c r="DW309" s="15">
        <f ca="1">_xll.DBRW($B$3,$Q$37,$Q$38,$Q$40,$Q$41,$Q$42,$P309,DW$2,DW$4,DW$3)</f>
        <v>2511764</v>
      </c>
      <c r="DX309" s="15">
        <f ca="1">_xll.DBRW($B$3,$Q$37,$Q$38,$Q$40,$Q$41,$Q$42,$P309,DX$2,DX$4,DX$3)</f>
        <v>2499662</v>
      </c>
      <c r="DY309" s="15">
        <f t="shared" ca="1" si="403"/>
        <v>0.64804847107887242</v>
      </c>
      <c r="DZ309" s="15">
        <f t="shared" ca="1" si="404"/>
        <v>-0.1231736401843353</v>
      </c>
      <c r="EA309" s="15">
        <f t="shared" ca="1" si="405"/>
        <v>5.1956734623355842</v>
      </c>
      <c r="EB309" s="15">
        <f t="shared" ca="1" si="406"/>
        <v>-1113474.2908138342</v>
      </c>
      <c r="EC309" s="15">
        <f t="shared" ca="1" si="407"/>
        <v>208803.63812052793</v>
      </c>
      <c r="ED309" s="15">
        <f t="shared" ca="1" si="408"/>
        <v>992267.78615497972</v>
      </c>
      <c r="EE309" s="15">
        <f t="shared" ca="1" si="409"/>
        <v>-180512.12879391818</v>
      </c>
      <c r="EF309" s="15">
        <f t="shared" ca="1" si="410"/>
        <v>0</v>
      </c>
      <c r="EG309" s="15">
        <f t="shared" ca="1" si="411"/>
        <v>-92914.995332244667</v>
      </c>
      <c r="EH309" s="15">
        <f t="shared" ca="1" si="412"/>
        <v>-748093.37466775521</v>
      </c>
      <c r="EI309" s="15">
        <f t="shared" ca="1" si="413"/>
        <v>-841008.36999999988</v>
      </c>
      <c r="EJ309" s="16">
        <f ca="1">_xll.DBRW($B$3,$Q$37,$Q$38,$Q$40,$Q$41,$Q$42,$P309,EJ$2,EJ$4,EJ$3)</f>
        <v>0.15833485694928817</v>
      </c>
      <c r="EK309" s="16">
        <f ca="1">_xll.DBRW($B$3,$Q$37,$Q$38,$Q$40,$Q$41,$Q$42,$P309,EK$2,EK$4,EK$3)</f>
        <v>0.19667556673523456</v>
      </c>
      <c r="EL309" s="17">
        <f t="shared" ca="1" si="414"/>
        <v>3.8340709785946392</v>
      </c>
      <c r="EM309" s="14">
        <f t="shared" ca="1" si="415"/>
        <v>666436.3085153799</v>
      </c>
      <c r="EN309" s="15">
        <f ca="1">_xll.DBRW($B$3,$Q$37,$Q$38,$Q$40,$Q$41,$Q$42,$P309,EN$2,EN$4,EN$3)</f>
        <v>1.4122361327625894</v>
      </c>
      <c r="EO309" s="15">
        <f ca="1">_xll.DBRW($B$3,$Q$37,$Q$38,$Q$40,$Q$41,$Q$42,$P309,EO$2,EO$4,EO$3)</f>
        <v>1</v>
      </c>
      <c r="EP309" s="15">
        <f ca="1">_xll.DBRW($B$3,$Q$37,$Q$38,$Q$40,$Q$41,$Q$42,$P309,EP$2,EP$4,EP$3)</f>
        <v>8.9193002726803439</v>
      </c>
      <c r="EQ309" s="15">
        <f ca="1">_xll.DBRW($B$3,$Q$37,$Q$38,$Q$40,$Q$41,$Q$42,$P309,EQ$2,EQ$4,EQ$3)</f>
        <v>1948802</v>
      </c>
      <c r="ER309" s="15">
        <f ca="1">_xll.DBRW($B$3,$Q$37,$Q$38,$Q$40,$Q$41,$Q$42,$P309,ER$2,ER$4,ER$3)</f>
        <v>1948802</v>
      </c>
      <c r="ES309" s="15">
        <f ca="1">_xll.DBRW($B$3,$Q$37,$Q$38,$Q$40,$Q$41,$Q$42,$P309,ES$2,ES$4,ES$3)</f>
        <v>0.73234641323506933</v>
      </c>
      <c r="ET309" s="15">
        <f ca="1">_xll.DBRW($B$3,$Q$37,$Q$38,$Q$40,$Q$41,$Q$42,$P309,ET$2,ET$4,ET$3)</f>
        <v>1</v>
      </c>
      <c r="EU309" s="15">
        <f ca="1">_xll.DBRW($B$3,$Q$37,$Q$38,$Q$40,$Q$41,$Q$42,$P309,EU$2,EU$4,EU$3)</f>
        <v>3.7236268103447592</v>
      </c>
      <c r="EV309" s="15">
        <f ca="1">_xll.DBRW($B$3,$Q$37,$Q$38,$Q$40,$Q$41,$Q$42,$P309,EV$2,EV$4,EV$3)</f>
        <v>2499662</v>
      </c>
      <c r="EW309" s="15">
        <f ca="1">_xll.DBRW($B$3,$Q$37,$Q$38,$Q$40,$Q$41,$Q$42,$P309,EW$2,EW$4,EW$3)</f>
        <v>2499662</v>
      </c>
      <c r="EX309" s="15">
        <f t="shared" ca="1" si="416"/>
        <v>0.67988971952752009</v>
      </c>
      <c r="EY309" s="15">
        <f t="shared" ca="1" si="417"/>
        <v>0</v>
      </c>
      <c r="EZ309" s="15">
        <f t="shared" ca="1" si="418"/>
        <v>5.1956734623355842</v>
      </c>
      <c r="FA309" s="15">
        <f t="shared" ca="1" si="419"/>
        <v>-1324970.4451946702</v>
      </c>
      <c r="FB309" s="15">
        <f t="shared" ca="1" si="420"/>
        <v>0</v>
      </c>
      <c r="FC309" s="15">
        <f t="shared" ca="1" si="421"/>
        <v>1603194.0759626611</v>
      </c>
      <c r="FD309" s="15">
        <f t="shared" ca="1" si="422"/>
        <v>388212.67774738907</v>
      </c>
      <c r="FE309" s="15">
        <f t="shared" ca="1" si="423"/>
        <v>0</v>
      </c>
      <c r="FF309" s="15">
        <f t="shared" ca="1" si="424"/>
        <v>666436.3085153799</v>
      </c>
      <c r="FG309" s="15">
        <f t="shared" ca="1" si="425"/>
        <v>-1587986.4085153798</v>
      </c>
      <c r="FH309" s="15">
        <f t="shared" ca="1" si="426"/>
        <v>-921550.09999999986</v>
      </c>
      <c r="FI309" s="20"/>
      <c r="FJ309" s="85">
        <f t="shared" ca="1" si="427"/>
        <v>-8179865.6981372405</v>
      </c>
      <c r="FK309" s="21"/>
      <c r="FL309" s="22"/>
      <c r="FM309" s="104">
        <f ca="1">_xll.DBRW($B$3,$Q$37,$Q$38,$Q$40,$Q$41,$Q$42,$P309,FM$2,FM$4,FM$3)</f>
        <v>445177.16999999812</v>
      </c>
      <c r="FN309" s="105">
        <f t="shared" ca="1" si="428"/>
        <v>2.5611462731258052E-2</v>
      </c>
      <c r="FO309" s="104">
        <f ca="1">_xll.DBRW($B$3,$Q$37,$Q$38,$Q$40,$Q$41,$Q$42,$P309,FO$2,FO$4,FO$3)</f>
        <v>-121877.72999999821</v>
      </c>
      <c r="FP309" s="105">
        <f t="shared" ca="1" si="429"/>
        <v>-1.309413819436084E-2</v>
      </c>
      <c r="FQ309" s="86">
        <f t="shared" ca="1" si="430"/>
        <v>567054.8999999963</v>
      </c>
      <c r="FR309" s="103">
        <f t="shared" ca="1" si="431"/>
        <v>3.8705600925618895</v>
      </c>
      <c r="FS309" s="23"/>
      <c r="FU309" s="37"/>
      <c r="FV309" s="37"/>
      <c r="FW309" s="37"/>
      <c r="FX309" s="37"/>
      <c r="FY309" s="37"/>
      <c r="FZ309" s="37"/>
      <c r="GA309" s="37"/>
      <c r="GB309" s="37"/>
      <c r="GC309" s="37"/>
      <c r="GD309" s="37"/>
      <c r="GE309" s="37"/>
      <c r="GF309" s="37"/>
      <c r="GG309" s="37"/>
    </row>
    <row r="310" spans="1:189" ht="15" customHeight="1" x14ac:dyDescent="0.25">
      <c r="A310">
        <f t="shared" ca="1" si="353"/>
        <v>1</v>
      </c>
      <c r="C310" s="30"/>
      <c r="D310" s="30"/>
      <c r="E310" s="30">
        <f t="shared" ca="1" si="433"/>
        <v>0</v>
      </c>
      <c r="F310" s="30"/>
      <c r="G310" s="30"/>
      <c r="H310" s="30"/>
      <c r="I310" s="30">
        <f t="shared" ca="1" si="432"/>
        <v>0</v>
      </c>
      <c r="J310" s="30">
        <f t="shared" ca="1" si="354"/>
        <v>0</v>
      </c>
      <c r="K310" s="4"/>
      <c r="L310" s="9"/>
      <c r="M310" s="10"/>
      <c r="N310" s="9"/>
      <c r="O310" s="11"/>
      <c r="P310" s="130" t="s">
        <v>224</v>
      </c>
      <c r="Q310" s="130"/>
      <c r="R310" s="12"/>
      <c r="S310" s="13"/>
      <c r="T310" s="84">
        <f ca="1">_xll.DBRW($B$3,$Q$37,$Q$38,$Q$40,$Q$41,$Q$42,$P310,T$2,T$4,T$3)</f>
        <v>16950751.030000001</v>
      </c>
      <c r="U310" s="84">
        <f ca="1">_xll.DBRW($B$3,$Q$37,$Q$38,$Q$40,$Q$41,$Q$42,$P310,U$2,U$4,U$3)</f>
        <v>8788058.4199999999</v>
      </c>
      <c r="V310" s="85">
        <f t="shared" ca="1" si="355"/>
        <v>8162692.6100000013</v>
      </c>
      <c r="W310" s="106">
        <f t="shared" ca="1" si="356"/>
        <v>0.92883913828146825</v>
      </c>
      <c r="X310" s="15">
        <f ca="1">_xll.DBRW($B$3,$Q$37,$Q$38,$Q$40,$Q$41,$Q$42,$P310,X$2,X$4,X$3)</f>
        <v>-5379901.1200000001</v>
      </c>
      <c r="Y310" s="15">
        <f ca="1">_xll.DBRW($B$3,$Q$37,$Q$38,$Q$40,$Q$41,$Q$42,$P310,Y$2,Y$4,Y$3)</f>
        <v>-1486535.9700000002</v>
      </c>
      <c r="Z310" s="15">
        <f ca="1">_xll.DBRW($B$3,$Q$37,$Q$38,$Q$40,$Q$41,$Q$42,$P310,Z$2,Z$4,Z$3)</f>
        <v>-1451610.08</v>
      </c>
      <c r="AA310" s="15">
        <f ca="1">_xll.DBRW($B$3,$Q$37,$Q$38,$Q$40,$Q$41,$Q$42,$P310,AA$2,AA$4,AA$3)</f>
        <v>-2850251.45</v>
      </c>
      <c r="AB310" s="15">
        <f ca="1">_xll.DBRW($B$3,$Q$37,$Q$38,$Q$40,$Q$41,$Q$42,$P310,AB$2,AB$4,AB$3)</f>
        <v>-3848341.62</v>
      </c>
      <c r="AC310" s="15">
        <f ca="1">_xll.DBRW($B$3,$Q$37,$Q$38,$Q$40,$Q$41,$Q$42,$P310,AC$2,AC$4,AC$3)</f>
        <v>-2847263.25</v>
      </c>
      <c r="AD310" s="15">
        <f ca="1">_xll.DBRW($B$3,$Q$37,$Q$38,$Q$40,$Q$41,$Q$42,$P310,AD$2,AD$4,AD$3)</f>
        <v>-723409.96000000008</v>
      </c>
      <c r="AE310" s="15">
        <f ca="1">_xll.DBRW($B$3,$Q$37,$Q$38,$Q$40,$Q$41,$Q$42,$P310,AE$2,AE$4,AE$3)</f>
        <v>-875332.06</v>
      </c>
      <c r="AF310" s="15">
        <f ca="1">_xll.DBRW($B$3,$Q$37,$Q$38,$Q$40,$Q$41,$Q$42,$P310,AF$2,AF$4,AF$3)</f>
        <v>-1539574.1</v>
      </c>
      <c r="AG310" s="15">
        <f ca="1">_xll.DBRW($B$3,$Q$37,$Q$38,$Q$40,$Q$41,$Q$42,$P310,AG$2,AG$4,AG$3)</f>
        <v>-1447805.0700000003</v>
      </c>
      <c r="AH310" s="15">
        <f t="shared" ca="1" si="357"/>
        <v>-2532637.87</v>
      </c>
      <c r="AI310" s="15">
        <f t="shared" ca="1" si="358"/>
        <v>-763126.01000000013</v>
      </c>
      <c r="AJ310" s="15">
        <f t="shared" ca="1" si="359"/>
        <v>-576278.02</v>
      </c>
      <c r="AK310" s="15">
        <f t="shared" ca="1" si="360"/>
        <v>-1310677.3500000001</v>
      </c>
      <c r="AL310" s="15">
        <f t="shared" ca="1" si="361"/>
        <v>-2400536.5499999998</v>
      </c>
      <c r="AM310" s="20"/>
      <c r="AN310" s="16">
        <f ca="1">_xll.DBRW($B$3,$Q$37,$Q$38,$Q$40,$Q$41,$Q$42,$P310,AN$2,AN$4,AN$3)</f>
        <v>0.31738423332856891</v>
      </c>
      <c r="AO310" s="16">
        <f ca="1">_xll.DBRW($B$3,$Q$37,$Q$38,$Q$40,$Q$41,$Q$42,$P310,AO$2,AO$4,AO$3)</f>
        <v>0.3239922988586596</v>
      </c>
      <c r="AP310" s="17">
        <f t="shared" ca="1" si="362"/>
        <v>0.66080655300906899</v>
      </c>
      <c r="AQ310" s="14">
        <f t="shared" ca="1" si="363"/>
        <v>112011.67359049246</v>
      </c>
      <c r="AR310" s="18">
        <f ca="1">_xll.DBRW($B$3,$Q$37,$Q$38,$Q$40,$Q$41,$Q$42,$P310,AR$2,AR$4,AR$3)</f>
        <v>39821.528044489271</v>
      </c>
      <c r="AS310" s="19">
        <f ca="1">_xll.DBRW($B$3,$Q$37,$Q$38,$Q$40,$Q$41,$Q$42,$P310,AS$2,AS$4,AS$3)</f>
        <v>1.0555866926898255E-4</v>
      </c>
      <c r="AT310" s="18">
        <f ca="1">_xll.DBRW($B$3,$Q$37,$Q$38,$Q$40,$Q$41,$Q$42,$P310,AT$2,AT$4,AT$3)</f>
        <v>13.24422282905943</v>
      </c>
      <c r="AU310" s="15">
        <f ca="1">_xll.DBRW($B$3,$Q$37,$Q$38,$Q$40,$Q$41,$Q$42,$P310,AU$2,AU$4,AU$3)</f>
        <v>135.10031845060001</v>
      </c>
      <c r="AV310" s="15">
        <f ca="1">_xll.DBRW($B$3,$Q$37,$Q$38,$Q$40,$Q$41,$Q$42,$P310,AV$2,AV$4,AV$3)</f>
        <v>1279860</v>
      </c>
      <c r="AW310" s="18">
        <f ca="1">_xll.DBRW($B$3,$Q$37,$Q$38,$Q$40,$Q$41,$Q$42,$P310,AW$2,AW$4,AW$3)</f>
        <v>23648.33089877051</v>
      </c>
      <c r="AX310" s="19">
        <f ca="1">_xll.DBRW($B$3,$Q$37,$Q$38,$Q$40,$Q$41,$Q$42,$P310,AX$2,AX$4,AX$3)</f>
        <v>7.0163273902264421E-5</v>
      </c>
      <c r="AY310" s="18">
        <f ca="1">_xll.DBRW($B$3,$Q$37,$Q$38,$Q$40,$Q$41,$Q$42,$P310,AY$2,AY$4,AY$3)</f>
        <v>5.1212461655011658</v>
      </c>
      <c r="AZ310" s="15">
        <f ca="1">_xll.DBRW($B$3,$Q$37,$Q$38,$Q$40,$Q$41,$Q$42,$P310,AZ$2,AZ$4,AZ$3)</f>
        <v>120.40017801628574</v>
      </c>
      <c r="BA310" s="15">
        <f ca="1">_xll.DBRW($B$3,$Q$37,$Q$38,$Q$40,$Q$41,$Q$42,$P310,BA$2,BA$4,BA$3)</f>
        <v>1716000</v>
      </c>
      <c r="BB310" s="18">
        <f t="shared" ca="1" si="364"/>
        <v>16173.197145718761</v>
      </c>
      <c r="BC310" s="18">
        <f t="shared" ca="1" si="365"/>
        <v>3.5395395366718133E-5</v>
      </c>
      <c r="BD310" s="18">
        <f t="shared" ca="1" si="366"/>
        <v>8.1229766635582639</v>
      </c>
      <c r="BE310" s="15">
        <f t="shared" ca="1" si="367"/>
        <v>-2185004.0847509396</v>
      </c>
      <c r="BF310" s="15">
        <f t="shared" ca="1" si="368"/>
        <v>-2714008.5772152669</v>
      </c>
      <c r="BG310" s="15">
        <f t="shared" ca="1" si="369"/>
        <v>3299613.107847</v>
      </c>
      <c r="BH310" s="15">
        <f t="shared" ca="1" si="370"/>
        <v>1711411.227709699</v>
      </c>
      <c r="BI310" s="15">
        <f t="shared" ca="1" si="371"/>
        <v>0</v>
      </c>
      <c r="BJ310" s="15">
        <f t="shared" ca="1" si="372"/>
        <v>112011.67359049246</v>
      </c>
      <c r="BK310" s="15">
        <f t="shared" ca="1" si="373"/>
        <v>-2644649.5435904926</v>
      </c>
      <c r="BL310" s="15">
        <f t="shared" ca="1" si="374"/>
        <v>-2532637.87</v>
      </c>
      <c r="BM310" s="16">
        <f ca="1">_xll.DBRW($B$3,$Q$37,$Q$38,$Q$40,$Q$41,$Q$42,$P310,BM$2,BM$4,BM$3)</f>
        <v>8.7697351425260126E-2</v>
      </c>
      <c r="BN310" s="16">
        <f ca="1">_xll.DBRW($B$3,$Q$37,$Q$38,$Q$40,$Q$41,$Q$42,$P310,BN$2,BN$4,BN$3)</f>
        <v>8.2317381772707893E-2</v>
      </c>
      <c r="BO310" s="17">
        <f t="shared" ca="1" si="375"/>
        <v>-0.53799696525522323</v>
      </c>
      <c r="BP310" s="14">
        <f t="shared" ca="1" si="376"/>
        <v>-91194.526129368693</v>
      </c>
      <c r="BQ310" s="15">
        <f ca="1">_xll.DBRW($B$3,$Q$37,$Q$38,$Q$40,$Q$41,$Q$42,$P310,BQ$2,BQ$4,BQ$3)</f>
        <v>1.1614832637944776</v>
      </c>
      <c r="BR310" s="15">
        <f ca="1">_xll.DBRW($B$3,$Q$37,$Q$38,$Q$40,$Q$41,$Q$42,$P310,BR$2,BR$4,BR$3)</f>
        <v>1</v>
      </c>
      <c r="BS310" s="15">
        <f ca="1">_xll.DBRW($B$3,$Q$37,$Q$38,$Q$40,$Q$41,$Q$42,$P310,BS$2,BS$4,BS$3)</f>
        <v>13.24422282905943</v>
      </c>
      <c r="BT310" s="15">
        <f ca="1">_xll.DBRW($B$3,$Q$37,$Q$38,$Q$40,$Q$41,$Q$42,$P310,BT$2,BT$4,BT$3)</f>
        <v>1279860</v>
      </c>
      <c r="BU310" s="15">
        <f ca="1">_xll.DBRW($B$3,$Q$37,$Q$38,$Q$40,$Q$41,$Q$42,$P310,BU$2,BU$4,BU$3)</f>
        <v>1279860</v>
      </c>
      <c r="BV310" s="15">
        <f ca="1">_xll.DBRW($B$3,$Q$37,$Q$38,$Q$40,$Q$41,$Q$42,$P310,BV$2,BV$4,BV$3)</f>
        <v>0.42156757575757581</v>
      </c>
      <c r="BW310" s="15">
        <f ca="1">_xll.DBRW($B$3,$Q$37,$Q$38,$Q$40,$Q$41,$Q$42,$P310,BW$2,BW$4,BW$3)</f>
        <v>1</v>
      </c>
      <c r="BX310" s="15">
        <f ca="1">_xll.DBRW($B$3,$Q$37,$Q$38,$Q$40,$Q$41,$Q$42,$P310,BX$2,BX$4,BX$3)</f>
        <v>5.1212461655011658</v>
      </c>
      <c r="BY310" s="15">
        <f ca="1">_xll.DBRW($B$3,$Q$37,$Q$38,$Q$40,$Q$41,$Q$42,$P310,BY$2,BY$4,BY$3)</f>
        <v>1716000</v>
      </c>
      <c r="BZ310" s="15">
        <f ca="1">_xll.DBRW($B$3,$Q$37,$Q$38,$Q$40,$Q$41,$Q$42,$P310,BZ$2,BZ$4,BZ$3)</f>
        <v>1716000</v>
      </c>
      <c r="CA310" s="15">
        <f t="shared" ca="1" si="377"/>
        <v>0.73991568803690178</v>
      </c>
      <c r="CB310" s="15">
        <f t="shared" ca="1" si="378"/>
        <v>0</v>
      </c>
      <c r="CC310" s="15">
        <f t="shared" ca="1" si="379"/>
        <v>8.1229766635582639</v>
      </c>
      <c r="CD310" s="15">
        <f t="shared" ca="1" si="380"/>
        <v>-946988.49249090906</v>
      </c>
      <c r="CE310" s="15">
        <f t="shared" ca="1" si="381"/>
        <v>0</v>
      </c>
      <c r="CF310" s="15">
        <f t="shared" ca="1" si="382"/>
        <v>911725.59913109604</v>
      </c>
      <c r="CG310" s="15">
        <f t="shared" ca="1" si="383"/>
        <v>-55931.632769555668</v>
      </c>
      <c r="CH310" s="15">
        <f t="shared" ca="1" si="384"/>
        <v>0</v>
      </c>
      <c r="CI310" s="15">
        <f t="shared" ca="1" si="385"/>
        <v>-91194.526129368693</v>
      </c>
      <c r="CJ310" s="15">
        <f t="shared" ca="1" si="386"/>
        <v>-671931.48387063143</v>
      </c>
      <c r="CK310" s="15">
        <f t="shared" ca="1" si="387"/>
        <v>-763126.01000000013</v>
      </c>
      <c r="CL310" s="16">
        <f ca="1">_xll.DBRW($B$3,$Q$37,$Q$38,$Q$40,$Q$41,$Q$42,$P310,CL$2,CL$4,CL$3)</f>
        <v>8.5636918236300708E-2</v>
      </c>
      <c r="CM310" s="16">
        <f ca="1">_xll.DBRW($B$3,$Q$37,$Q$38,$Q$40,$Q$41,$Q$42,$P310,CM$2,CM$4,CM$3)</f>
        <v>9.9604715645483843E-2</v>
      </c>
      <c r="CN310" s="17">
        <f t="shared" ca="1" si="388"/>
        <v>1.3967797409183136</v>
      </c>
      <c r="CO310" s="14">
        <f t="shared" ca="1" si="389"/>
        <v>236764.65632054245</v>
      </c>
      <c r="CP310" s="15">
        <f ca="1">_xll.DBRW($B$3,$Q$37,$Q$38,$Q$40,$Q$41,$Q$42,$P310,CP$2,CP$4,CP$3)</f>
        <v>3.7272655774598649</v>
      </c>
      <c r="CQ310" s="15">
        <f ca="1">_xll.DBRW($B$3,$Q$37,$Q$38,$Q$40,$Q$41,$Q$42,$P310,CQ$2,CQ$4,CQ$3)</f>
        <v>0.30429664963355368</v>
      </c>
      <c r="CR310" s="15">
        <f ca="1">_xll.DBRW($B$3,$Q$37,$Q$38,$Q$40,$Q$41,$Q$42,$P310,CR$2,CR$4,CR$3)</f>
        <v>13.24422282905943</v>
      </c>
      <c r="CS310" s="15">
        <f ca="1">_xll.DBRW($B$3,$Q$37,$Q$38,$Q$40,$Q$41,$Q$42,$P310,CS$2,CS$4,CS$3)</f>
        <v>389457.11</v>
      </c>
      <c r="CT310" s="15">
        <f ca="1">_xll.DBRW($B$3,$Q$37,$Q$38,$Q$40,$Q$41,$Q$42,$P310,CT$2,CT$4,CT$3)</f>
        <v>1279860</v>
      </c>
      <c r="CU310" s="15">
        <f ca="1">_xll.DBRW($B$3,$Q$37,$Q$38,$Q$40,$Q$41,$Q$42,$P310,CU$2,CU$4,CU$3)</f>
        <v>2.2102224029007318</v>
      </c>
      <c r="CV310" s="15">
        <f ca="1">_xll.DBRW($B$3,$Q$37,$Q$38,$Q$40,$Q$41,$Q$42,$P310,CV$2,CV$4,CV$3)</f>
        <v>0.23079137529137528</v>
      </c>
      <c r="CW310" s="15">
        <f ca="1">_xll.DBRW($B$3,$Q$37,$Q$38,$Q$40,$Q$41,$Q$42,$P310,CW$2,CW$4,CW$3)</f>
        <v>5.1212461655011658</v>
      </c>
      <c r="CX310" s="15">
        <f ca="1">_xll.DBRW($B$3,$Q$37,$Q$38,$Q$40,$Q$41,$Q$42,$P310,CX$2,CX$4,CX$3)</f>
        <v>396038</v>
      </c>
      <c r="CY310" s="15">
        <f ca="1">_xll.DBRW($B$3,$Q$37,$Q$38,$Q$40,$Q$41,$Q$42,$P310,CY$2,CY$4,CY$3)</f>
        <v>1716000</v>
      </c>
      <c r="CZ310" s="15">
        <f t="shared" ca="1" si="390"/>
        <v>1.5170431745591331</v>
      </c>
      <c r="DA310" s="15">
        <f t="shared" ca="1" si="391"/>
        <v>7.3505274342178406E-2</v>
      </c>
      <c r="DB310" s="15">
        <f t="shared" ca="1" si="392"/>
        <v>8.1229766635582639</v>
      </c>
      <c r="DC310" s="15">
        <f t="shared" ca="1" si="393"/>
        <v>-590823.25050902541</v>
      </c>
      <c r="DD310" s="15">
        <f t="shared" ca="1" si="394"/>
        <v>-462326.6230532272</v>
      </c>
      <c r="DE310" s="15">
        <f t="shared" ca="1" si="395"/>
        <v>890304.77338045056</v>
      </c>
      <c r="DF310" s="15">
        <f t="shared" ca="1" si="396"/>
        <v>399609.75650234451</v>
      </c>
      <c r="DG310" s="15">
        <f t="shared" ca="1" si="397"/>
        <v>0</v>
      </c>
      <c r="DH310" s="15">
        <f t="shared" ca="1" si="398"/>
        <v>236764.65632054245</v>
      </c>
      <c r="DI310" s="15">
        <f t="shared" ca="1" si="399"/>
        <v>-813042.67632054246</v>
      </c>
      <c r="DJ310" s="15">
        <f t="shared" ca="1" si="400"/>
        <v>-576278.02</v>
      </c>
      <c r="DK310" s="16">
        <f ca="1">_xll.DBRW($B$3,$Q$37,$Q$38,$Q$40,$Q$41,$Q$42,$P310,DK$2,DK$4,DK$3)</f>
        <v>0.16814897729047701</v>
      </c>
      <c r="DL310" s="16">
        <f ca="1">_xll.DBRW($B$3,$Q$37,$Q$38,$Q$40,$Q$41,$Q$42,$P310,DL$2,DL$4,DL$3)</f>
        <v>0.17518933380053703</v>
      </c>
      <c r="DM310" s="17">
        <f t="shared" ca="1" si="401"/>
        <v>0.70403565100600196</v>
      </c>
      <c r="DN310" s="14">
        <f t="shared" ca="1" si="402"/>
        <v>119339.33036446711</v>
      </c>
      <c r="DO310" s="15">
        <f ca="1">_xll.DBRW($B$3,$Q$37,$Q$38,$Q$40,$Q$41,$Q$42,$P310,DO$2,DO$4,DO$3)</f>
        <v>16.694496866397238</v>
      </c>
      <c r="DP310" s="15">
        <f ca="1">_xll.DBRW($B$3,$Q$37,$Q$38,$Q$40,$Q$41,$Q$42,$P310,DP$2,DP$4,DP$3)</f>
        <v>0.13339740284093574</v>
      </c>
      <c r="DQ310" s="15">
        <f ca="1">_xll.DBRW($B$3,$Q$37,$Q$38,$Q$40,$Q$41,$Q$42,$P310,DQ$2,DQ$4,DQ$3)</f>
        <v>13.24422282905943</v>
      </c>
      <c r="DR310" s="15">
        <f ca="1">_xll.DBRW($B$3,$Q$37,$Q$38,$Q$40,$Q$41,$Q$42,$P310,DR$2,DR$4,DR$3)</f>
        <v>170730</v>
      </c>
      <c r="DS310" s="15">
        <f ca="1">_xll.DBRW($B$3,$Q$37,$Q$38,$Q$40,$Q$41,$Q$42,$P310,DS$2,DS$4,DS$3)</f>
        <v>1279860</v>
      </c>
      <c r="DT310" s="15">
        <f ca="1">_xll.DBRW($B$3,$Q$37,$Q$38,$Q$40,$Q$41,$Q$42,$P310,DT$2,DT$4,DT$3)</f>
        <v>0</v>
      </c>
      <c r="DU310" s="15">
        <f ca="1">_xll.DBRW($B$3,$Q$37,$Q$38,$Q$40,$Q$41,$Q$42,$P310,DU$2,DU$4,DU$3)</f>
        <v>0</v>
      </c>
      <c r="DV310" s="15">
        <f ca="1">_xll.DBRW($B$3,$Q$37,$Q$38,$Q$40,$Q$41,$Q$42,$P310,DV$2,DV$4,DV$3)</f>
        <v>5.1212461655011658</v>
      </c>
      <c r="DW310" s="15">
        <f ca="1">_xll.DBRW($B$3,$Q$37,$Q$38,$Q$40,$Q$41,$Q$42,$P310,DW$2,DW$4,DW$3)</f>
        <v>0</v>
      </c>
      <c r="DX310" s="15">
        <f ca="1">_xll.DBRW($B$3,$Q$37,$Q$38,$Q$40,$Q$41,$Q$42,$P310,DX$2,DX$4,DX$3)</f>
        <v>1716000</v>
      </c>
      <c r="DY310" s="15">
        <f t="shared" ca="1" si="403"/>
        <v>16.694496866397238</v>
      </c>
      <c r="DZ310" s="15">
        <f t="shared" ca="1" si="404"/>
        <v>0.13339740284093574</v>
      </c>
      <c r="EA310" s="15">
        <f t="shared" ca="1" si="405"/>
        <v>8.1229766635582639</v>
      </c>
      <c r="EB310" s="15">
        <f t="shared" ca="1" si="406"/>
        <v>0</v>
      </c>
      <c r="EC310" s="15">
        <f t="shared" ca="1" si="407"/>
        <v>0</v>
      </c>
      <c r="ED310" s="15">
        <f t="shared" ca="1" si="408"/>
        <v>1748122.6578900241</v>
      </c>
      <c r="EE310" s="15">
        <f t="shared" ca="1" si="409"/>
        <v>0</v>
      </c>
      <c r="EF310" s="15">
        <f t="shared" ca="1" si="410"/>
        <v>-1628783.327525557</v>
      </c>
      <c r="EG310" s="15">
        <f t="shared" ca="1" si="411"/>
        <v>119339.33036446711</v>
      </c>
      <c r="EH310" s="15">
        <f t="shared" ca="1" si="412"/>
        <v>-1430016.6803644672</v>
      </c>
      <c r="EI310" s="15">
        <f t="shared" ca="1" si="413"/>
        <v>-1310677.3500000001</v>
      </c>
      <c r="EJ310" s="16">
        <f ca="1">_xll.DBRW($B$3,$Q$37,$Q$38,$Q$40,$Q$41,$Q$42,$P310,EJ$2,EJ$4,EJ$3)</f>
        <v>0.22703074413570687</v>
      </c>
      <c r="EK310" s="16">
        <f ca="1">_xll.DBRW($B$3,$Q$37,$Q$38,$Q$40,$Q$41,$Q$42,$P310,EK$2,EK$4,EK$3)</f>
        <v>0.16474686452983323</v>
      </c>
      <c r="EL310" s="17">
        <f t="shared" ca="1" si="414"/>
        <v>-6.228387960587364</v>
      </c>
      <c r="EM310" s="14">
        <f t="shared" ca="1" si="415"/>
        <v>-1055758.5363816586</v>
      </c>
      <c r="EN310" s="15">
        <f ca="1">_xll.DBRW($B$3,$Q$37,$Q$38,$Q$40,$Q$41,$Q$42,$P310,EN$2,EN$4,EN$3)</f>
        <v>3.0068457643804791</v>
      </c>
      <c r="EO310" s="15">
        <f ca="1">_xll.DBRW($B$3,$Q$37,$Q$38,$Q$40,$Q$41,$Q$42,$P310,EO$2,EO$4,EO$3)</f>
        <v>1</v>
      </c>
      <c r="EP310" s="15">
        <f ca="1">_xll.DBRW($B$3,$Q$37,$Q$38,$Q$40,$Q$41,$Q$42,$P310,EP$2,EP$4,EP$3)</f>
        <v>13.24422282905943</v>
      </c>
      <c r="EQ310" s="15">
        <f ca="1">_xll.DBRW($B$3,$Q$37,$Q$38,$Q$40,$Q$41,$Q$42,$P310,EQ$2,EQ$4,EQ$3)</f>
        <v>1279860</v>
      </c>
      <c r="ER310" s="15">
        <f ca="1">_xll.DBRW($B$3,$Q$37,$Q$38,$Q$40,$Q$41,$Q$42,$P310,ER$2,ER$4,ER$3)</f>
        <v>1279860</v>
      </c>
      <c r="ES310" s="15">
        <f ca="1">_xll.DBRW($B$3,$Q$37,$Q$38,$Q$40,$Q$41,$Q$42,$P310,ES$2,ES$4,ES$3)</f>
        <v>0.84370924825174842</v>
      </c>
      <c r="ET310" s="15">
        <f ca="1">_xll.DBRW($B$3,$Q$37,$Q$38,$Q$40,$Q$41,$Q$42,$P310,ET$2,ET$4,ET$3)</f>
        <v>1</v>
      </c>
      <c r="EU310" s="15">
        <f ca="1">_xll.DBRW($B$3,$Q$37,$Q$38,$Q$40,$Q$41,$Q$42,$P310,EU$2,EU$4,EU$3)</f>
        <v>5.1212461655011658</v>
      </c>
      <c r="EV310" s="15">
        <f ca="1">_xll.DBRW($B$3,$Q$37,$Q$38,$Q$40,$Q$41,$Q$42,$P310,EV$2,EV$4,EV$3)</f>
        <v>1716000</v>
      </c>
      <c r="EW310" s="15">
        <f ca="1">_xll.DBRW($B$3,$Q$37,$Q$38,$Q$40,$Q$41,$Q$42,$P310,EW$2,EW$4,EW$3)</f>
        <v>1716000</v>
      </c>
      <c r="EX310" s="15">
        <f t="shared" ca="1" si="416"/>
        <v>2.1631365161287306</v>
      </c>
      <c r="EY310" s="15">
        <f t="shared" ca="1" si="417"/>
        <v>0</v>
      </c>
      <c r="EZ310" s="15">
        <f t="shared" ca="1" si="418"/>
        <v>8.1229766635582639</v>
      </c>
      <c r="FA310" s="15">
        <f t="shared" ca="1" si="419"/>
        <v>-2768511.9015325173</v>
      </c>
      <c r="FB310" s="15">
        <f t="shared" ca="1" si="420"/>
        <v>0</v>
      </c>
      <c r="FC310" s="15">
        <f t="shared" ca="1" si="421"/>
        <v>2360273.5755903926</v>
      </c>
      <c r="FD310" s="15">
        <f t="shared" ca="1" si="422"/>
        <v>-647520.21043953393</v>
      </c>
      <c r="FE310" s="15">
        <f t="shared" ca="1" si="423"/>
        <v>0</v>
      </c>
      <c r="FF310" s="15">
        <f t="shared" ca="1" si="424"/>
        <v>-1055758.5363816586</v>
      </c>
      <c r="FG310" s="15">
        <f t="shared" ca="1" si="425"/>
        <v>-1344778.0136183412</v>
      </c>
      <c r="FH310" s="15">
        <f t="shared" ca="1" si="426"/>
        <v>-2400536.5499999998</v>
      </c>
      <c r="FI310" s="20"/>
      <c r="FJ310" s="85">
        <f t="shared" ca="1" si="427"/>
        <v>-6904418.3977644742</v>
      </c>
      <c r="FK310" s="21"/>
      <c r="FL310" s="22"/>
      <c r="FM310" s="104">
        <f ca="1">_xll.DBRW($B$3,$Q$37,$Q$38,$Q$40,$Q$41,$Q$42,$P310,FM$2,FM$4,FM$3)</f>
        <v>1934110.7899999972</v>
      </c>
      <c r="FN310" s="105">
        <f t="shared" ca="1" si="428"/>
        <v>0.11410177558368617</v>
      </c>
      <c r="FO310" s="104">
        <f ca="1">_xll.DBRW($B$3,$Q$37,$Q$38,$Q$40,$Q$41,$Q$42,$P310,FO$2,FO$4,FO$3)</f>
        <v>1354673.9799999986</v>
      </c>
      <c r="FP310" s="105">
        <f t="shared" ca="1" si="429"/>
        <v>0.15414940539277827</v>
      </c>
      <c r="FQ310" s="86">
        <f t="shared" ca="1" si="430"/>
        <v>579436.80999999866</v>
      </c>
      <c r="FR310" s="103">
        <f t="shared" ca="1" si="431"/>
        <v>-4.0047629809092102</v>
      </c>
      <c r="FS310" s="23"/>
      <c r="FU310" s="37"/>
      <c r="FV310" s="37"/>
      <c r="FW310" s="37"/>
      <c r="FX310" s="37"/>
      <c r="FY310" s="37"/>
      <c r="FZ310" s="37"/>
      <c r="GA310" s="37"/>
      <c r="GB310" s="37"/>
      <c r="GC310" s="37"/>
      <c r="GD310" s="37"/>
      <c r="GE310" s="37"/>
      <c r="GF310" s="37"/>
      <c r="GG310" s="37"/>
    </row>
    <row r="311" spans="1:189" ht="15" customHeight="1" x14ac:dyDescent="0.25">
      <c r="A311">
        <f t="shared" ca="1" si="353"/>
        <v>1</v>
      </c>
      <c r="C311" s="30"/>
      <c r="D311" s="30"/>
      <c r="E311" s="30">
        <f t="shared" ca="1" si="433"/>
        <v>0</v>
      </c>
      <c r="F311" s="30"/>
      <c r="G311" s="30"/>
      <c r="H311" s="30"/>
      <c r="I311" s="30">
        <f t="shared" ca="1" si="432"/>
        <v>0</v>
      </c>
      <c r="J311" s="30">
        <f t="shared" ca="1" si="354"/>
        <v>0</v>
      </c>
      <c r="K311" s="4"/>
      <c r="L311" s="9"/>
      <c r="M311" s="10"/>
      <c r="N311" s="9"/>
      <c r="O311" s="11"/>
      <c r="P311" s="130" t="s">
        <v>366</v>
      </c>
      <c r="Q311" s="130"/>
      <c r="R311" s="12"/>
      <c r="S311" s="13"/>
      <c r="T311" s="84">
        <f ca="1">_xll.DBRW($B$3,$Q$37,$Q$38,$Q$40,$Q$41,$Q$42,$P311,T$2,T$4,T$3)</f>
        <v>21520753.68</v>
      </c>
      <c r="U311" s="84">
        <f ca="1">_xll.DBRW($B$3,$Q$37,$Q$38,$Q$40,$Q$41,$Q$42,$P311,U$2,U$4,U$3)</f>
        <v>13266855.109999999</v>
      </c>
      <c r="V311" s="85">
        <f t="shared" ca="1" si="355"/>
        <v>8253898.5700000003</v>
      </c>
      <c r="W311" s="106">
        <f t="shared" ca="1" si="356"/>
        <v>0.62214432143594889</v>
      </c>
      <c r="X311" s="15">
        <f ca="1">_xll.DBRW($B$3,$Q$37,$Q$38,$Q$40,$Q$41,$Q$42,$P311,X$2,X$4,X$3)</f>
        <v>-9458719.2300000004</v>
      </c>
      <c r="Y311" s="15">
        <f ca="1">_xll.DBRW($B$3,$Q$37,$Q$38,$Q$40,$Q$41,$Q$42,$P311,Y$2,Y$4,Y$3)</f>
        <v>-2006389.8499999999</v>
      </c>
      <c r="Z311" s="15">
        <f ca="1">_xll.DBRW($B$3,$Q$37,$Q$38,$Q$40,$Q$41,$Q$42,$P311,Z$2,Z$4,Z$3)</f>
        <v>-1772846.2599999998</v>
      </c>
      <c r="AA311" s="15">
        <f ca="1">_xll.DBRW($B$3,$Q$37,$Q$38,$Q$40,$Q$41,$Q$42,$P311,AA$2,AA$4,AA$3)</f>
        <v>-687271.76</v>
      </c>
      <c r="AB311" s="15">
        <f ca="1">_xll.DBRW($B$3,$Q$37,$Q$38,$Q$40,$Q$41,$Q$42,$P311,AB$2,AB$4,AB$3)</f>
        <v>-3790877.31</v>
      </c>
      <c r="AC311" s="15">
        <f ca="1">_xll.DBRW($B$3,$Q$37,$Q$38,$Q$40,$Q$41,$Q$42,$P311,AC$2,AC$4,AC$3)</f>
        <v>-5984207.4399999985</v>
      </c>
      <c r="AD311" s="15">
        <f ca="1">_xll.DBRW($B$3,$Q$37,$Q$38,$Q$40,$Q$41,$Q$42,$P311,AD$2,AD$4,AD$3)</f>
        <v>-1151442.47</v>
      </c>
      <c r="AE311" s="15">
        <f ca="1">_xll.DBRW($B$3,$Q$37,$Q$38,$Q$40,$Q$41,$Q$42,$P311,AE$2,AE$4,AE$3)</f>
        <v>-1346900.7300000002</v>
      </c>
      <c r="AF311" s="15">
        <f ca="1">_xll.DBRW($B$3,$Q$37,$Q$38,$Q$40,$Q$41,$Q$42,$P311,AF$2,AF$4,AF$3)</f>
        <v>-605001.66</v>
      </c>
      <c r="AG311" s="15">
        <f ca="1">_xll.DBRW($B$3,$Q$37,$Q$38,$Q$40,$Q$41,$Q$42,$P311,AG$2,AG$4,AG$3)</f>
        <v>-2240301.4699999997</v>
      </c>
      <c r="AH311" s="15">
        <f t="shared" ca="1" si="357"/>
        <v>-3474511.7900000019</v>
      </c>
      <c r="AI311" s="15">
        <f t="shared" ca="1" si="358"/>
        <v>-854947.37999999989</v>
      </c>
      <c r="AJ311" s="15">
        <f t="shared" ca="1" si="359"/>
        <v>-425945.52999999956</v>
      </c>
      <c r="AK311" s="15">
        <f t="shared" ca="1" si="360"/>
        <v>-82270.099999999977</v>
      </c>
      <c r="AL311" s="15">
        <f t="shared" ca="1" si="361"/>
        <v>-1550575.8400000003</v>
      </c>
      <c r="AM311" s="20"/>
      <c r="AN311" s="16">
        <f ca="1">_xll.DBRW($B$3,$Q$37,$Q$38,$Q$40,$Q$41,$Q$42,$P311,AN$2,AN$4,AN$3)</f>
        <v>0.43951616986306219</v>
      </c>
      <c r="AO311" s="16">
        <f ca="1">_xll.DBRW($B$3,$Q$37,$Q$38,$Q$40,$Q$41,$Q$42,$P311,AO$2,AO$4,AO$3)</f>
        <v>0.45106450552017818</v>
      </c>
      <c r="AP311" s="17">
        <f t="shared" ca="1" si="362"/>
        <v>1.1548335657115993</v>
      </c>
      <c r="AQ311" s="14">
        <f t="shared" ca="1" si="363"/>
        <v>248528.88709075423</v>
      </c>
      <c r="AR311" s="18">
        <f ca="1">_xll.DBRW($B$3,$Q$37,$Q$38,$Q$40,$Q$41,$Q$42,$P311,AR$2,AR$4,AR$3)</f>
        <v>51712.826556593456</v>
      </c>
      <c r="AS311" s="19">
        <f ca="1">_xll.DBRW($B$3,$Q$37,$Q$38,$Q$40,$Q$41,$Q$42,$P311,AS$2,AS$4,AS$3)</f>
        <v>7.4354921576742937E-5</v>
      </c>
      <c r="AT311" s="18">
        <f ca="1">_xll.DBRW($B$3,$Q$37,$Q$38,$Q$40,$Q$41,$Q$42,$P311,AT$2,AT$4,AT$3)</f>
        <v>8.748490787779696</v>
      </c>
      <c r="AU311" s="15">
        <f ca="1">_xll.DBRW($B$3,$Q$37,$Q$38,$Q$40,$Q$41,$Q$42,$P311,AU$2,AU$4,AU$3)</f>
        <v>182.90857142857143</v>
      </c>
      <c r="AV311" s="15">
        <f ca="1">_xll.DBRW($B$3,$Q$37,$Q$38,$Q$40,$Q$41,$Q$42,$P311,AV$2,AV$4,AV$3)</f>
        <v>2459939</v>
      </c>
      <c r="AW311" s="18">
        <f ca="1">_xll.DBRW($B$3,$Q$37,$Q$38,$Q$40,$Q$41,$Q$42,$P311,AW$2,AW$4,AW$3)</f>
        <v>28224.582960816264</v>
      </c>
      <c r="AX311" s="19">
        <f ca="1">_xll.DBRW($B$3,$Q$37,$Q$38,$Q$40,$Q$41,$Q$42,$P311,AX$2,AX$4,AX$3)</f>
        <v>5.9283703585023828E-5</v>
      </c>
      <c r="AY311" s="18">
        <f ca="1">_xll.DBRW($B$3,$Q$37,$Q$38,$Q$40,$Q$41,$Q$42,$P311,AY$2,AY$4,AY$3)</f>
        <v>3.7095754367333904</v>
      </c>
      <c r="AZ311" s="15">
        <f ca="1">_xll.DBRW($B$3,$Q$37,$Q$38,$Q$40,$Q$41,$Q$42,$P311,AZ$2,AZ$4,AZ$3)</f>
        <v>212.02111111111111</v>
      </c>
      <c r="BA311" s="15">
        <f ca="1">_xll.DBRW($B$3,$Q$37,$Q$38,$Q$40,$Q$41,$Q$42,$P311,BA$2,BA$4,BA$3)</f>
        <v>3576381</v>
      </c>
      <c r="BB311" s="18">
        <f t="shared" ca="1" si="364"/>
        <v>23488.243595777192</v>
      </c>
      <c r="BC311" s="18">
        <f t="shared" ca="1" si="365"/>
        <v>1.5071217991719109E-5</v>
      </c>
      <c r="BD311" s="18">
        <f t="shared" ca="1" si="366"/>
        <v>5.0389153510463061</v>
      </c>
      <c r="BE311" s="15">
        <f t="shared" ca="1" si="367"/>
        <v>-4296201.0814698981</v>
      </c>
      <c r="BF311" s="15">
        <f t="shared" ca="1" si="368"/>
        <v>-2404613.9295826219</v>
      </c>
      <c r="BG311" s="15">
        <f t="shared" ca="1" si="369"/>
        <v>5447989.4516046103</v>
      </c>
      <c r="BH311" s="15">
        <f t="shared" ca="1" si="370"/>
        <v>1501354.4465386639</v>
      </c>
      <c r="BI311" s="15">
        <f t="shared" ca="1" si="371"/>
        <v>0</v>
      </c>
      <c r="BJ311" s="15">
        <f t="shared" ca="1" si="372"/>
        <v>248528.88709075423</v>
      </c>
      <c r="BK311" s="15">
        <f t="shared" ca="1" si="373"/>
        <v>-3723040.6770907561</v>
      </c>
      <c r="BL311" s="15">
        <f t="shared" ca="1" si="374"/>
        <v>-3474511.7900000019</v>
      </c>
      <c r="BM311" s="16">
        <f ca="1">_xll.DBRW($B$3,$Q$37,$Q$38,$Q$40,$Q$41,$Q$42,$P311,BM$2,BM$4,BM$3)</f>
        <v>9.3230463943491396E-2</v>
      </c>
      <c r="BN311" s="16">
        <f ca="1">_xll.DBRW($B$3,$Q$37,$Q$38,$Q$40,$Q$41,$Q$42,$P311,BN$2,BN$4,BN$3)</f>
        <v>8.679091317821741E-2</v>
      </c>
      <c r="BO311" s="17">
        <f t="shared" ca="1" si="375"/>
        <v>-0.64395507652739847</v>
      </c>
      <c r="BP311" s="14">
        <f t="shared" ca="1" si="376"/>
        <v>-138583.98582931701</v>
      </c>
      <c r="BQ311" s="15">
        <f ca="1">_xll.DBRW($B$3,$Q$37,$Q$38,$Q$40,$Q$41,$Q$42,$P311,BQ$2,BQ$4,BQ$3)</f>
        <v>0.81562585495006168</v>
      </c>
      <c r="BR311" s="15">
        <f ca="1">_xll.DBRW($B$3,$Q$37,$Q$38,$Q$40,$Q$41,$Q$42,$P311,BR$2,BR$4,BR$3)</f>
        <v>1</v>
      </c>
      <c r="BS311" s="15">
        <f ca="1">_xll.DBRW($B$3,$Q$37,$Q$38,$Q$40,$Q$41,$Q$42,$P311,BS$2,BS$4,BS$3)</f>
        <v>8.748490787779696</v>
      </c>
      <c r="BT311" s="15">
        <f ca="1">_xll.DBRW($B$3,$Q$37,$Q$38,$Q$40,$Q$41,$Q$42,$P311,BT$2,BT$4,BT$3)</f>
        <v>2459939</v>
      </c>
      <c r="BU311" s="15">
        <f ca="1">_xll.DBRW($B$3,$Q$37,$Q$38,$Q$40,$Q$41,$Q$42,$P311,BU$2,BU$4,BU$3)</f>
        <v>2459939</v>
      </c>
      <c r="BV311" s="15">
        <f ca="1">_xll.DBRW($B$3,$Q$37,$Q$38,$Q$40,$Q$41,$Q$42,$P311,BV$2,BV$4,BV$3)</f>
        <v>0.32195743965757562</v>
      </c>
      <c r="BW311" s="15">
        <f ca="1">_xll.DBRW($B$3,$Q$37,$Q$38,$Q$40,$Q$41,$Q$42,$P311,BW$2,BW$4,BW$3)</f>
        <v>1</v>
      </c>
      <c r="BX311" s="15">
        <f ca="1">_xll.DBRW($B$3,$Q$37,$Q$38,$Q$40,$Q$41,$Q$42,$P311,BX$2,BX$4,BX$3)</f>
        <v>3.7095754367333904</v>
      </c>
      <c r="BY311" s="15">
        <f ca="1">_xll.DBRW($B$3,$Q$37,$Q$38,$Q$40,$Q$41,$Q$42,$P311,BY$2,BY$4,BY$3)</f>
        <v>3576381</v>
      </c>
      <c r="BZ311" s="15">
        <f ca="1">_xll.DBRW($B$3,$Q$37,$Q$38,$Q$40,$Q$41,$Q$42,$P311,BZ$2,BZ$4,BZ$3)</f>
        <v>3576381</v>
      </c>
      <c r="CA311" s="15">
        <f t="shared" ca="1" si="377"/>
        <v>0.49366841529248606</v>
      </c>
      <c r="CB311" s="15">
        <f t="shared" ca="1" si="378"/>
        <v>0</v>
      </c>
      <c r="CC311" s="15">
        <f t="shared" ca="1" si="379"/>
        <v>5.0389153510463061</v>
      </c>
      <c r="CD311" s="15">
        <f t="shared" ca="1" si="380"/>
        <v>-1214394.1878461828</v>
      </c>
      <c r="CE311" s="15">
        <f t="shared" ca="1" si="381"/>
        <v>0</v>
      </c>
      <c r="CF311" s="15">
        <f t="shared" ca="1" si="382"/>
        <v>1155631.1666316958</v>
      </c>
      <c r="CG311" s="15">
        <f t="shared" ca="1" si="383"/>
        <v>-79820.96461482998</v>
      </c>
      <c r="CH311" s="15">
        <f t="shared" ca="1" si="384"/>
        <v>0</v>
      </c>
      <c r="CI311" s="15">
        <f t="shared" ca="1" si="385"/>
        <v>-138583.98582931701</v>
      </c>
      <c r="CJ311" s="15">
        <f t="shared" ca="1" si="386"/>
        <v>-716363.39417068288</v>
      </c>
      <c r="CK311" s="15">
        <f t="shared" ca="1" si="387"/>
        <v>-854947.37999999989</v>
      </c>
      <c r="CL311" s="16">
        <f ca="1">_xll.DBRW($B$3,$Q$37,$Q$38,$Q$40,$Q$41,$Q$42,$P311,CL$2,CL$4,CL$3)</f>
        <v>8.2378446701314584E-2</v>
      </c>
      <c r="CM311" s="16">
        <f ca="1">_xll.DBRW($B$3,$Q$37,$Q$38,$Q$40,$Q$41,$Q$42,$P311,CM$2,CM$4,CM$3)</f>
        <v>0.10152373858253437</v>
      </c>
      <c r="CN311" s="17">
        <f t="shared" ca="1" si="388"/>
        <v>1.9145291881219786</v>
      </c>
      <c r="CO311" s="14">
        <f t="shared" ca="1" si="389"/>
        <v>412021.11070743483</v>
      </c>
      <c r="CP311" s="15">
        <f ca="1">_xll.DBRW($B$3,$Q$37,$Q$38,$Q$40,$Q$41,$Q$42,$P311,CP$2,CP$4,CP$3)</f>
        <v>1.8496839823091022</v>
      </c>
      <c r="CQ311" s="15">
        <f ca="1">_xll.DBRW($B$3,$Q$37,$Q$38,$Q$40,$Q$41,$Q$42,$P311,CQ$2,CQ$4,CQ$3)</f>
        <v>0.38962714116081743</v>
      </c>
      <c r="CR311" s="15">
        <f ca="1">_xll.DBRW($B$3,$Q$37,$Q$38,$Q$40,$Q$41,$Q$42,$P311,CR$2,CR$4,CR$3)</f>
        <v>8.748490787779696</v>
      </c>
      <c r="CS311" s="15">
        <f ca="1">_xll.DBRW($B$3,$Q$37,$Q$38,$Q$40,$Q$41,$Q$42,$P311,CS$2,CS$4,CS$3)</f>
        <v>958459</v>
      </c>
      <c r="CT311" s="15">
        <f ca="1">_xll.DBRW($B$3,$Q$37,$Q$38,$Q$40,$Q$41,$Q$42,$P311,CT$2,CT$4,CT$3)</f>
        <v>2459939</v>
      </c>
      <c r="CU311" s="15">
        <f ca="1">_xll.DBRW($B$3,$Q$37,$Q$38,$Q$40,$Q$41,$Q$42,$P311,CU$2,CU$4,CU$3)</f>
        <v>0.9456048162423496</v>
      </c>
      <c r="CV311" s="15">
        <f ca="1">_xll.DBRW($B$3,$Q$37,$Q$38,$Q$40,$Q$41,$Q$42,$P311,CV$2,CV$4,CV$3)</f>
        <v>0.39827416318339681</v>
      </c>
      <c r="CW311" s="15">
        <f ca="1">_xll.DBRW($B$3,$Q$37,$Q$38,$Q$40,$Q$41,$Q$42,$P311,CW$2,CW$4,CW$3)</f>
        <v>3.7095754367333904</v>
      </c>
      <c r="CX311" s="15">
        <f ca="1">_xll.DBRW($B$3,$Q$37,$Q$38,$Q$40,$Q$41,$Q$42,$P311,CX$2,CX$4,CX$3)</f>
        <v>1424380.15</v>
      </c>
      <c r="CY311" s="15">
        <f ca="1">_xll.DBRW($B$3,$Q$37,$Q$38,$Q$40,$Q$41,$Q$42,$P311,CY$2,CY$4,CY$3)</f>
        <v>3576381</v>
      </c>
      <c r="CZ311" s="15">
        <f t="shared" ca="1" si="390"/>
        <v>0.90407916606675265</v>
      </c>
      <c r="DA311" s="15">
        <f t="shared" ca="1" si="391"/>
        <v>-8.647022022579387E-3</v>
      </c>
      <c r="DB311" s="15">
        <f t="shared" ca="1" si="392"/>
        <v>5.0389153510463061</v>
      </c>
      <c r="DC311" s="15">
        <f t="shared" ca="1" si="393"/>
        <v>-866522.81342917366</v>
      </c>
      <c r="DD311" s="15">
        <f t="shared" ca="1" si="394"/>
        <v>38490.673184362284</v>
      </c>
      <c r="DE311" s="15">
        <f t="shared" ca="1" si="395"/>
        <v>1021115.8074301655</v>
      </c>
      <c r="DF311" s="15">
        <f t="shared" ca="1" si="396"/>
        <v>218937.44352208078</v>
      </c>
      <c r="DG311" s="15">
        <f t="shared" ca="1" si="397"/>
        <v>0</v>
      </c>
      <c r="DH311" s="15">
        <f t="shared" ca="1" si="398"/>
        <v>412021.11070743483</v>
      </c>
      <c r="DI311" s="15">
        <f t="shared" ca="1" si="399"/>
        <v>-837966.64070743439</v>
      </c>
      <c r="DJ311" s="15">
        <f t="shared" ca="1" si="400"/>
        <v>-425945.52999999956</v>
      </c>
      <c r="DK311" s="16">
        <f ca="1">_xll.DBRW($B$3,$Q$37,$Q$38,$Q$40,$Q$41,$Q$42,$P311,DK$2,DK$4,DK$3)</f>
        <v>3.1935301626480957E-2</v>
      </c>
      <c r="DL311" s="16">
        <f ca="1">_xll.DBRW($B$3,$Q$37,$Q$38,$Q$40,$Q$41,$Q$42,$P311,DL$2,DL$4,DL$3)</f>
        <v>4.560249245082771E-2</v>
      </c>
      <c r="DM311" s="17">
        <f t="shared" ca="1" si="401"/>
        <v>1.3667190824346753</v>
      </c>
      <c r="DN311" s="14">
        <f t="shared" ca="1" si="402"/>
        <v>294128.24722832273</v>
      </c>
      <c r="DO311" s="15">
        <f ca="1">_xll.DBRW($B$3,$Q$37,$Q$38,$Q$40,$Q$41,$Q$42,$P311,DO$2,DO$4,DO$3)</f>
        <v>0.31818195959622148</v>
      </c>
      <c r="DP311" s="15">
        <f ca="1">_xll.DBRW($B$3,$Q$37,$Q$38,$Q$40,$Q$41,$Q$42,$P311,DP$2,DP$4,DP$3)</f>
        <v>0.87806892772544365</v>
      </c>
      <c r="DQ311" s="15">
        <f ca="1">_xll.DBRW($B$3,$Q$37,$Q$38,$Q$40,$Q$41,$Q$42,$P311,DQ$2,DQ$4,DQ$3)</f>
        <v>8.748490787779696</v>
      </c>
      <c r="DR311" s="15">
        <f ca="1">_xll.DBRW($B$3,$Q$37,$Q$38,$Q$40,$Q$41,$Q$42,$P311,DR$2,DR$4,DR$3)</f>
        <v>2159996</v>
      </c>
      <c r="DS311" s="15">
        <f ca="1">_xll.DBRW($B$3,$Q$37,$Q$38,$Q$40,$Q$41,$Q$42,$P311,DS$2,DS$4,DS$3)</f>
        <v>2459939</v>
      </c>
      <c r="DT311" s="15">
        <f ca="1">_xll.DBRW($B$3,$Q$37,$Q$38,$Q$40,$Q$41,$Q$42,$P311,DT$2,DT$4,DT$3)</f>
        <v>0</v>
      </c>
      <c r="DU311" s="15">
        <f ca="1">_xll.DBRW($B$3,$Q$37,$Q$38,$Q$40,$Q$41,$Q$42,$P311,DU$2,DU$4,DU$3)</f>
        <v>0</v>
      </c>
      <c r="DV311" s="15">
        <f ca="1">_xll.DBRW($B$3,$Q$37,$Q$38,$Q$40,$Q$41,$Q$42,$P311,DV$2,DV$4,DV$3)</f>
        <v>3.7095754367333904</v>
      </c>
      <c r="DW311" s="15">
        <f ca="1">_xll.DBRW($B$3,$Q$37,$Q$38,$Q$40,$Q$41,$Q$42,$P311,DW$2,DW$4,DW$3)</f>
        <v>0</v>
      </c>
      <c r="DX311" s="15">
        <f ca="1">_xll.DBRW($B$3,$Q$37,$Q$38,$Q$40,$Q$41,$Q$42,$P311,DX$2,DX$4,DX$3)</f>
        <v>3576381</v>
      </c>
      <c r="DY311" s="15">
        <f t="shared" ca="1" si="403"/>
        <v>0.31818195959622148</v>
      </c>
      <c r="DZ311" s="15">
        <f t="shared" ca="1" si="404"/>
        <v>0.87806892772544365</v>
      </c>
      <c r="EA311" s="15">
        <f t="shared" ca="1" si="405"/>
        <v>5.0389153510463061</v>
      </c>
      <c r="EB311" s="15">
        <f t="shared" ca="1" si="406"/>
        <v>0</v>
      </c>
      <c r="EC311" s="15">
        <f t="shared" ca="1" si="407"/>
        <v>0</v>
      </c>
      <c r="ED311" s="15">
        <f t="shared" ca="1" si="408"/>
        <v>395851.6166745057</v>
      </c>
      <c r="EE311" s="15">
        <f t="shared" ca="1" si="409"/>
        <v>0</v>
      </c>
      <c r="EF311" s="15">
        <f t="shared" ca="1" si="410"/>
        <v>-101723.36944618297</v>
      </c>
      <c r="EG311" s="15">
        <f t="shared" ca="1" si="411"/>
        <v>294128.24722832273</v>
      </c>
      <c r="EH311" s="15">
        <f t="shared" ca="1" si="412"/>
        <v>-376398.3472283227</v>
      </c>
      <c r="EI311" s="15">
        <f t="shared" ca="1" si="413"/>
        <v>-82270.099999999977</v>
      </c>
      <c r="EJ311" s="16">
        <f ca="1">_xll.DBRW($B$3,$Q$37,$Q$38,$Q$40,$Q$41,$Q$42,$P311,EJ$2,EJ$4,EJ$3)</f>
        <v>0.17614983965561565</v>
      </c>
      <c r="EK311" s="16">
        <f ca="1">_xll.DBRW($B$3,$Q$37,$Q$38,$Q$40,$Q$41,$Q$42,$P311,EK$2,EK$4,EK$3)</f>
        <v>0.16886454637703507</v>
      </c>
      <c r="EL311" s="17">
        <f t="shared" ca="1" si="414"/>
        <v>-0.72852932785805735</v>
      </c>
      <c r="EM311" s="14">
        <f t="shared" ca="1" si="415"/>
        <v>-156785.00213489169</v>
      </c>
      <c r="EN311" s="15">
        <f ca="1">_xll.DBRW($B$3,$Q$37,$Q$38,$Q$40,$Q$41,$Q$42,$P311,EN$2,EN$4,EN$3)</f>
        <v>1.5410452494960241</v>
      </c>
      <c r="EO311" s="15">
        <f ca="1">_xll.DBRW($B$3,$Q$37,$Q$38,$Q$40,$Q$41,$Q$42,$P311,EO$2,EO$4,EO$3)</f>
        <v>1</v>
      </c>
      <c r="EP311" s="15">
        <f ca="1">_xll.DBRW($B$3,$Q$37,$Q$38,$Q$40,$Q$41,$Q$42,$P311,EP$2,EP$4,EP$3)</f>
        <v>8.748490787779696</v>
      </c>
      <c r="EQ311" s="15">
        <f ca="1">_xll.DBRW($B$3,$Q$37,$Q$38,$Q$40,$Q$41,$Q$42,$P311,EQ$2,EQ$4,EQ$3)</f>
        <v>2459939</v>
      </c>
      <c r="ER311" s="15">
        <f ca="1">_xll.DBRW($B$3,$Q$37,$Q$38,$Q$40,$Q$41,$Q$42,$P311,ER$2,ER$4,ER$3)</f>
        <v>2459939</v>
      </c>
      <c r="ES311" s="15">
        <f ca="1">_xll.DBRW($B$3,$Q$37,$Q$38,$Q$40,$Q$41,$Q$42,$P311,ES$2,ES$4,ES$3)</f>
        <v>0.6264157733753758</v>
      </c>
      <c r="ET311" s="15">
        <f ca="1">_xll.DBRW($B$3,$Q$37,$Q$38,$Q$40,$Q$41,$Q$42,$P311,ET$2,ET$4,ET$3)</f>
        <v>1</v>
      </c>
      <c r="EU311" s="15">
        <f ca="1">_xll.DBRW($B$3,$Q$37,$Q$38,$Q$40,$Q$41,$Q$42,$P311,EU$2,EU$4,EU$3)</f>
        <v>3.7095754367333904</v>
      </c>
      <c r="EV311" s="15">
        <f ca="1">_xll.DBRW($B$3,$Q$37,$Q$38,$Q$40,$Q$41,$Q$42,$P311,EV$2,EV$4,EV$3)</f>
        <v>3576381</v>
      </c>
      <c r="EW311" s="15">
        <f ca="1">_xll.DBRW($B$3,$Q$37,$Q$38,$Q$40,$Q$41,$Q$42,$P311,EW$2,EW$4,EW$3)</f>
        <v>3576381</v>
      </c>
      <c r="EX311" s="15">
        <f t="shared" ca="1" si="416"/>
        <v>0.91462947612064827</v>
      </c>
      <c r="EY311" s="15">
        <f t="shared" ca="1" si="417"/>
        <v>0</v>
      </c>
      <c r="EZ311" s="15">
        <f t="shared" ca="1" si="418"/>
        <v>5.0389153510463061</v>
      </c>
      <c r="FA311" s="15">
        <f t="shared" ca="1" si="419"/>
        <v>-2249932.7188587515</v>
      </c>
      <c r="FB311" s="15">
        <f t="shared" ca="1" si="420"/>
        <v>0</v>
      </c>
      <c r="FC311" s="15">
        <f t="shared" ca="1" si="421"/>
        <v>2183452.0187155679</v>
      </c>
      <c r="FD311" s="15">
        <f t="shared" ca="1" si="422"/>
        <v>-90304.301991708111</v>
      </c>
      <c r="FE311" s="15">
        <f t="shared" ca="1" si="423"/>
        <v>0</v>
      </c>
      <c r="FF311" s="15">
        <f t="shared" ca="1" si="424"/>
        <v>-156785.00213489169</v>
      </c>
      <c r="FG311" s="15">
        <f t="shared" ca="1" si="425"/>
        <v>-1393790.8378651086</v>
      </c>
      <c r="FH311" s="15">
        <f t="shared" ca="1" si="426"/>
        <v>-1550575.8400000003</v>
      </c>
      <c r="FI311" s="20"/>
      <c r="FJ311" s="85">
        <f t="shared" ca="1" si="427"/>
        <v>-7047559.8970623054</v>
      </c>
      <c r="FK311" s="21"/>
      <c r="FL311" s="22"/>
      <c r="FM311" s="104">
        <f ca="1">_xll.DBRW($B$3,$Q$37,$Q$38,$Q$40,$Q$41,$Q$42,$P311,FM$2,FM$4,FM$3)</f>
        <v>3804649.2700000009</v>
      </c>
      <c r="FN311" s="105">
        <f t="shared" ca="1" si="428"/>
        <v>0.1767897782100353</v>
      </c>
      <c r="FO311" s="104">
        <f ca="1">_xll.DBRW($B$3,$Q$37,$Q$38,$Q$40,$Q$41,$Q$42,$P311,FO$2,FO$4,FO$3)</f>
        <v>1939001.34</v>
      </c>
      <c r="FP311" s="105">
        <f t="shared" ca="1" si="429"/>
        <v>0.14615380389120719</v>
      </c>
      <c r="FQ311" s="86">
        <f t="shared" ca="1" si="430"/>
        <v>1865647.9300000009</v>
      </c>
      <c r="FR311" s="103">
        <f t="shared" ca="1" si="431"/>
        <v>3.0635974318828114</v>
      </c>
      <c r="FS311" s="23"/>
      <c r="FU311" s="37"/>
      <c r="FV311" s="37"/>
      <c r="FW311" s="37"/>
      <c r="FX311" s="37"/>
      <c r="FY311" s="37"/>
      <c r="FZ311" s="37"/>
      <c r="GA311" s="37"/>
      <c r="GB311" s="37"/>
      <c r="GC311" s="37"/>
      <c r="GD311" s="37"/>
      <c r="GE311" s="37"/>
      <c r="GF311" s="37"/>
      <c r="GG311" s="37"/>
    </row>
    <row r="312" spans="1:189" ht="15" customHeight="1" x14ac:dyDescent="0.25">
      <c r="A312">
        <f t="shared" ca="1" si="353"/>
        <v>1</v>
      </c>
      <c r="C312" s="30"/>
      <c r="D312" s="30"/>
      <c r="E312" s="30">
        <f t="shared" ca="1" si="433"/>
        <v>0</v>
      </c>
      <c r="F312" s="30"/>
      <c r="G312" s="30"/>
      <c r="H312" s="30"/>
      <c r="I312" s="30">
        <f t="shared" ca="1" si="432"/>
        <v>0</v>
      </c>
      <c r="J312" s="30">
        <f t="shared" ca="1" si="354"/>
        <v>0</v>
      </c>
      <c r="K312" s="4"/>
      <c r="L312" s="9"/>
      <c r="M312" s="10"/>
      <c r="N312" s="9"/>
      <c r="O312" s="11"/>
      <c r="P312" s="130" t="s">
        <v>194</v>
      </c>
      <c r="Q312" s="130"/>
      <c r="R312" s="12"/>
      <c r="S312" s="13"/>
      <c r="T312" s="84">
        <f ca="1">_xll.DBRW($B$3,$Q$37,$Q$38,$Q$40,$Q$41,$Q$42,$P312,T$2,T$4,T$3)</f>
        <v>18175254.810000002</v>
      </c>
      <c r="U312" s="84">
        <f ca="1">_xll.DBRW($B$3,$Q$37,$Q$38,$Q$40,$Q$41,$Q$42,$P312,U$2,U$4,U$3)</f>
        <v>9743227.3900000006</v>
      </c>
      <c r="V312" s="85">
        <f t="shared" ca="1" si="355"/>
        <v>8432027.4200000018</v>
      </c>
      <c r="W312" s="106">
        <f t="shared" ca="1" si="356"/>
        <v>0.86542447204447326</v>
      </c>
      <c r="X312" s="15">
        <f ca="1">_xll.DBRW($B$3,$Q$37,$Q$38,$Q$40,$Q$41,$Q$42,$P312,X$2,X$4,X$3)</f>
        <v>-8388121.7799999993</v>
      </c>
      <c r="Y312" s="15">
        <f ca="1">_xll.DBRW($B$3,$Q$37,$Q$38,$Q$40,$Q$41,$Q$42,$P312,Y$2,Y$4,Y$3)</f>
        <v>-1479284.87</v>
      </c>
      <c r="Z312" s="15">
        <f ca="1">_xll.DBRW($B$3,$Q$37,$Q$38,$Q$40,$Q$41,$Q$42,$P312,Z$2,Z$4,Z$3)</f>
        <v>-1635751.19</v>
      </c>
      <c r="AA312" s="15">
        <f ca="1">_xll.DBRW($B$3,$Q$37,$Q$38,$Q$40,$Q$41,$Q$42,$P312,AA$2,AA$4,AA$3)</f>
        <v>-3271076.53</v>
      </c>
      <c r="AB312" s="15">
        <f ca="1">_xll.DBRW($B$3,$Q$37,$Q$38,$Q$40,$Q$41,$Q$42,$P312,AB$2,AB$4,AB$3)</f>
        <v>-2664189.2900000005</v>
      </c>
      <c r="AC312" s="15">
        <f ca="1">_xll.DBRW($B$3,$Q$37,$Q$38,$Q$40,$Q$41,$Q$42,$P312,AC$2,AC$4,AC$3)</f>
        <v>-4269775.3</v>
      </c>
      <c r="AD312" s="15">
        <f ca="1">_xll.DBRW($B$3,$Q$37,$Q$38,$Q$40,$Q$41,$Q$42,$P312,AD$2,AD$4,AD$3)</f>
        <v>-815977.22000000009</v>
      </c>
      <c r="AE312" s="15">
        <f ca="1">_xll.DBRW($B$3,$Q$37,$Q$38,$Q$40,$Q$41,$Q$42,$P312,AE$2,AE$4,AE$3)</f>
        <v>-1069631.8700000001</v>
      </c>
      <c r="AF312" s="15">
        <f ca="1">_xll.DBRW($B$3,$Q$37,$Q$38,$Q$40,$Q$41,$Q$42,$P312,AF$2,AF$4,AF$3)</f>
        <v>-1991247.77</v>
      </c>
      <c r="AG312" s="15">
        <f ca="1">_xll.DBRW($B$3,$Q$37,$Q$38,$Q$40,$Q$41,$Q$42,$P312,AG$2,AG$4,AG$3)</f>
        <v>-1128305.78</v>
      </c>
      <c r="AH312" s="15">
        <f t="shared" ca="1" si="357"/>
        <v>-4118346.4799999995</v>
      </c>
      <c r="AI312" s="15">
        <f t="shared" ca="1" si="358"/>
        <v>-663307.65</v>
      </c>
      <c r="AJ312" s="15">
        <f t="shared" ca="1" si="359"/>
        <v>-566119.31999999983</v>
      </c>
      <c r="AK312" s="15">
        <f t="shared" ca="1" si="360"/>
        <v>-1279828.7599999998</v>
      </c>
      <c r="AL312" s="15">
        <f t="shared" ca="1" si="361"/>
        <v>-1535883.5100000005</v>
      </c>
      <c r="AM312" s="20"/>
      <c r="AN312" s="16">
        <f ca="1">_xll.DBRW($B$3,$Q$37,$Q$38,$Q$40,$Q$41,$Q$42,$P312,AN$2,AN$4,AN$3)</f>
        <v>0.46151329748537362</v>
      </c>
      <c r="AO312" s="16">
        <f ca="1">_xll.DBRW($B$3,$Q$37,$Q$38,$Q$40,$Q$41,$Q$42,$P312,AO$2,AO$4,AO$3)</f>
        <v>0.43823007809325076</v>
      </c>
      <c r="AP312" s="17">
        <f t="shared" ca="1" si="362"/>
        <v>-2.3283219392122856</v>
      </c>
      <c r="AQ312" s="14">
        <f t="shared" ca="1" si="363"/>
        <v>-423178.44524896704</v>
      </c>
      <c r="AR312" s="18">
        <f ca="1">_xll.DBRW($B$3,$Q$37,$Q$38,$Q$40,$Q$41,$Q$42,$P312,AR$2,AR$4,AR$3)</f>
        <v>46424.007416221604</v>
      </c>
      <c r="AS312" s="19">
        <f ca="1">_xll.DBRW($B$3,$Q$37,$Q$38,$Q$40,$Q$41,$Q$42,$P312,AS$2,AS$4,AS$3)</f>
        <v>7.7433286992356301E-5</v>
      </c>
      <c r="AT312" s="18">
        <f ca="1">_xll.DBRW($B$3,$Q$37,$Q$38,$Q$40,$Q$41,$Q$42,$P312,AT$2,AT$4,AT$3)</f>
        <v>7.7890789045130182</v>
      </c>
      <c r="AU312" s="15">
        <f ca="1">_xll.DBRW($B$3,$Q$37,$Q$38,$Q$40,$Q$41,$Q$42,$P312,AU$2,AU$4,AU$3)</f>
        <v>180.68499999999997</v>
      </c>
      <c r="AV312" s="15">
        <f ca="1">_xll.DBRW($B$3,$Q$37,$Q$38,$Q$40,$Q$41,$Q$42,$P312,AV$2,AV$4,AV$3)</f>
        <v>2333428</v>
      </c>
      <c r="AW312" s="18">
        <f ca="1">_xll.DBRW($B$3,$Q$37,$Q$38,$Q$40,$Q$41,$Q$42,$P312,AW$2,AW$4,AW$3)</f>
        <v>27680.877147487845</v>
      </c>
      <c r="AX312" s="19">
        <f ca="1">_xll.DBRW($B$3,$Q$37,$Q$38,$Q$40,$Q$41,$Q$42,$P312,AX$2,AX$4,AX$3)</f>
        <v>5.2065208255769953E-5</v>
      </c>
      <c r="AY312" s="18">
        <f ca="1">_xll.DBRW($B$3,$Q$37,$Q$38,$Q$40,$Q$41,$Q$42,$P312,AY$2,AY$4,AY$3)</f>
        <v>3.2887077027142428</v>
      </c>
      <c r="AZ312" s="15">
        <f ca="1">_xll.DBRW($B$3,$Q$37,$Q$38,$Q$40,$Q$41,$Q$42,$P312,AZ$2,AZ$4,AZ$3)</f>
        <v>154.25</v>
      </c>
      <c r="BA312" s="15">
        <f ca="1">_xll.DBRW($B$3,$Q$37,$Q$38,$Q$40,$Q$41,$Q$42,$P312,BA$2,BA$4,BA$3)</f>
        <v>2962631</v>
      </c>
      <c r="BB312" s="18">
        <f t="shared" ca="1" si="364"/>
        <v>18743.130268733759</v>
      </c>
      <c r="BC312" s="18">
        <f t="shared" ca="1" si="365"/>
        <v>2.5368078736586348E-5</v>
      </c>
      <c r="BD312" s="18">
        <f t="shared" ca="1" si="366"/>
        <v>4.5003712017987754</v>
      </c>
      <c r="BE312" s="15">
        <f t="shared" ca="1" si="367"/>
        <v>-3386602.4926061588</v>
      </c>
      <c r="BF312" s="15">
        <f t="shared" ca="1" si="368"/>
        <v>-4087000.5305996831</v>
      </c>
      <c r="BG312" s="15">
        <f t="shared" ca="1" si="369"/>
        <v>4846485.9784666961</v>
      </c>
      <c r="BH312" s="15">
        <f t="shared" ca="1" si="370"/>
        <v>2203938.5994901787</v>
      </c>
      <c r="BI312" s="15">
        <f t="shared" ca="1" si="371"/>
        <v>0</v>
      </c>
      <c r="BJ312" s="15">
        <f t="shared" ca="1" si="372"/>
        <v>-423178.44524896704</v>
      </c>
      <c r="BK312" s="15">
        <f t="shared" ca="1" si="373"/>
        <v>-3695168.0347510325</v>
      </c>
      <c r="BL312" s="15">
        <f t="shared" ca="1" si="374"/>
        <v>-4118346.4799999995</v>
      </c>
      <c r="BM312" s="16">
        <f ca="1">_xll.DBRW($B$3,$Q$37,$Q$38,$Q$40,$Q$41,$Q$42,$P312,BM$2,BM$4,BM$3)</f>
        <v>8.1390048473273635E-2</v>
      </c>
      <c r="BN312" s="16">
        <f ca="1">_xll.DBRW($B$3,$Q$37,$Q$38,$Q$40,$Q$41,$Q$42,$P312,BN$2,BN$4,BN$3)</f>
        <v>8.3748144976836067E-2</v>
      </c>
      <c r="BO312" s="17">
        <f t="shared" ca="1" si="375"/>
        <v>0.23580965035624318</v>
      </c>
      <c r="BP312" s="14">
        <f t="shared" ca="1" si="376"/>
        <v>42859.004818817019</v>
      </c>
      <c r="BQ312" s="15">
        <f ca="1">_xll.DBRW($B$3,$Q$37,$Q$38,$Q$40,$Q$41,$Q$42,$P312,BQ$2,BQ$4,BQ$3)</f>
        <v>0.6339535096004677</v>
      </c>
      <c r="BR312" s="15">
        <f ca="1">_xll.DBRW($B$3,$Q$37,$Q$38,$Q$40,$Q$41,$Q$42,$P312,BR$2,BR$4,BR$3)</f>
        <v>1</v>
      </c>
      <c r="BS312" s="15">
        <f ca="1">_xll.DBRW($B$3,$Q$37,$Q$38,$Q$40,$Q$41,$Q$42,$P312,BS$2,BS$4,BS$3)</f>
        <v>7.7890789045130182</v>
      </c>
      <c r="BT312" s="15">
        <f ca="1">_xll.DBRW($B$3,$Q$37,$Q$38,$Q$40,$Q$41,$Q$42,$P312,BT$2,BT$4,BT$3)</f>
        <v>2333428</v>
      </c>
      <c r="BU312" s="15">
        <f ca="1">_xll.DBRW($B$3,$Q$37,$Q$38,$Q$40,$Q$41,$Q$42,$P312,BU$2,BU$4,BU$3)</f>
        <v>2333428</v>
      </c>
      <c r="BV312" s="15">
        <f ca="1">_xll.DBRW($B$3,$Q$37,$Q$38,$Q$40,$Q$41,$Q$42,$P312,BV$2,BV$4,BV$3)</f>
        <v>0.27542316947334988</v>
      </c>
      <c r="BW312" s="15">
        <f ca="1">_xll.DBRW($B$3,$Q$37,$Q$38,$Q$40,$Q$41,$Q$42,$P312,BW$2,BW$4,BW$3)</f>
        <v>1</v>
      </c>
      <c r="BX312" s="15">
        <f ca="1">_xll.DBRW($B$3,$Q$37,$Q$38,$Q$40,$Q$41,$Q$42,$P312,BX$2,BX$4,BX$3)</f>
        <v>3.2887077027142428</v>
      </c>
      <c r="BY312" s="15">
        <f ca="1">_xll.DBRW($B$3,$Q$37,$Q$38,$Q$40,$Q$41,$Q$42,$P312,BY$2,BY$4,BY$3)</f>
        <v>2962631</v>
      </c>
      <c r="BZ312" s="15">
        <f ca="1">_xll.DBRW($B$3,$Q$37,$Q$38,$Q$40,$Q$41,$Q$42,$P312,BZ$2,BZ$4,BZ$3)</f>
        <v>2962631</v>
      </c>
      <c r="CA312" s="15">
        <f t="shared" ca="1" si="377"/>
        <v>0.35853034012711782</v>
      </c>
      <c r="CB312" s="15">
        <f t="shared" ca="1" si="378"/>
        <v>0</v>
      </c>
      <c r="CC312" s="15">
        <f t="shared" ca="1" si="379"/>
        <v>4.5003712017987754</v>
      </c>
      <c r="CD312" s="15">
        <f t="shared" ca="1" si="380"/>
        <v>-836604.73450214032</v>
      </c>
      <c r="CE312" s="15">
        <f t="shared" ca="1" si="381"/>
        <v>0</v>
      </c>
      <c r="CF312" s="15">
        <f t="shared" ca="1" si="382"/>
        <v>854700.67896569462</v>
      </c>
      <c r="CG312" s="15">
        <f t="shared" ca="1" si="383"/>
        <v>24763.060355262714</v>
      </c>
      <c r="CH312" s="15">
        <f t="shared" ca="1" si="384"/>
        <v>0</v>
      </c>
      <c r="CI312" s="15">
        <f t="shared" ca="1" si="385"/>
        <v>42859.004818817019</v>
      </c>
      <c r="CJ312" s="15">
        <f t="shared" ca="1" si="386"/>
        <v>-706166.65481881704</v>
      </c>
      <c r="CK312" s="15">
        <f t="shared" ca="1" si="387"/>
        <v>-663307.65</v>
      </c>
      <c r="CL312" s="16">
        <f ca="1">_xll.DBRW($B$3,$Q$37,$Q$38,$Q$40,$Q$41,$Q$42,$P312,CL$2,CL$4,CL$3)</f>
        <v>8.9998803708656219E-2</v>
      </c>
      <c r="CM312" s="16">
        <f ca="1">_xll.DBRW($B$3,$Q$37,$Q$38,$Q$40,$Q$41,$Q$42,$P312,CM$2,CM$4,CM$3)</f>
        <v>0.10978209038801875</v>
      </c>
      <c r="CN312" s="17">
        <f t="shared" ca="1" si="388"/>
        <v>1.9783286679362535</v>
      </c>
      <c r="CO312" s="14">
        <f t="shared" ca="1" si="389"/>
        <v>359566.27637669293</v>
      </c>
      <c r="CP312" s="15">
        <f ca="1">_xll.DBRW($B$3,$Q$37,$Q$38,$Q$40,$Q$41,$Q$42,$P312,CP$2,CP$4,CP$3)</f>
        <v>2.0786974389995989</v>
      </c>
      <c r="CQ312" s="15">
        <f ca="1">_xll.DBRW($B$3,$Q$37,$Q$38,$Q$40,$Q$41,$Q$42,$P312,CQ$2,CQ$4,CQ$3)</f>
        <v>0.33723415935696321</v>
      </c>
      <c r="CR312" s="15">
        <f ca="1">_xll.DBRW($B$3,$Q$37,$Q$38,$Q$40,$Q$41,$Q$42,$P312,CR$2,CR$4,CR$3)</f>
        <v>7.7890789045130182</v>
      </c>
      <c r="CS312" s="15">
        <f ca="1">_xll.DBRW($B$3,$Q$37,$Q$38,$Q$40,$Q$41,$Q$42,$P312,CS$2,CS$4,CS$3)</f>
        <v>786911.63</v>
      </c>
      <c r="CT312" s="15">
        <f ca="1">_xll.DBRW($B$3,$Q$37,$Q$38,$Q$40,$Q$41,$Q$42,$P312,CT$2,CT$4,CT$3)</f>
        <v>2333428</v>
      </c>
      <c r="CU312" s="15">
        <f ca="1">_xll.DBRW($B$3,$Q$37,$Q$38,$Q$40,$Q$41,$Q$42,$P312,CU$2,CU$4,CU$3)</f>
        <v>1.0738848190040948</v>
      </c>
      <c r="CV312" s="15">
        <f ca="1">_xll.DBRW($B$3,$Q$37,$Q$38,$Q$40,$Q$41,$Q$42,$P312,CV$2,CV$4,CV$3)</f>
        <v>0.33620105237540554</v>
      </c>
      <c r="CW312" s="15">
        <f ca="1">_xll.DBRW($B$3,$Q$37,$Q$38,$Q$40,$Q$41,$Q$42,$P312,CW$2,CW$4,CW$3)</f>
        <v>3.2887077027142428</v>
      </c>
      <c r="CX312" s="15">
        <f ca="1">_xll.DBRW($B$3,$Q$37,$Q$38,$Q$40,$Q$41,$Q$42,$P312,CX$2,CX$4,CX$3)</f>
        <v>996039.66</v>
      </c>
      <c r="CY312" s="15">
        <f ca="1">_xll.DBRW($B$3,$Q$37,$Q$38,$Q$40,$Q$41,$Q$42,$P312,CY$2,CY$4,CY$3)</f>
        <v>2962631</v>
      </c>
      <c r="CZ312" s="15">
        <f t="shared" ca="1" si="390"/>
        <v>1.0048126199955041</v>
      </c>
      <c r="DA312" s="15">
        <f t="shared" ca="1" si="391"/>
        <v>1.0331069815576743E-3</v>
      </c>
      <c r="DB312" s="15">
        <f t="shared" ca="1" si="392"/>
        <v>4.5003712017987754</v>
      </c>
      <c r="DC312" s="15">
        <f t="shared" ca="1" si="393"/>
        <v>-790698.73664523277</v>
      </c>
      <c r="DD312" s="15">
        <f t="shared" ca="1" si="394"/>
        <v>-5026.4743746051909</v>
      </c>
      <c r="DE312" s="15">
        <f t="shared" ca="1" si="395"/>
        <v>945103.73293545749</v>
      </c>
      <c r="DF312" s="15">
        <f t="shared" ca="1" si="396"/>
        <v>210187.75446107343</v>
      </c>
      <c r="DG312" s="15">
        <f t="shared" ca="1" si="397"/>
        <v>0</v>
      </c>
      <c r="DH312" s="15">
        <f t="shared" ca="1" si="398"/>
        <v>359566.27637669293</v>
      </c>
      <c r="DI312" s="15">
        <f t="shared" ca="1" si="399"/>
        <v>-925685.59637669276</v>
      </c>
      <c r="DJ312" s="15">
        <f t="shared" ca="1" si="400"/>
        <v>-566119.31999999983</v>
      </c>
      <c r="DK312" s="16">
        <f ca="1">_xll.DBRW($B$3,$Q$37,$Q$38,$Q$40,$Q$41,$Q$42,$P312,DK$2,DK$4,DK$3)</f>
        <v>0.17997417720934827</v>
      </c>
      <c r="DL312" s="16">
        <f ca="1">_xll.DBRW($B$3,$Q$37,$Q$38,$Q$40,$Q$41,$Q$42,$P312,DL$2,DL$4,DL$3)</f>
        <v>0.20437250310340954</v>
      </c>
      <c r="DM312" s="17">
        <f t="shared" ca="1" si="401"/>
        <v>2.4398325894061266</v>
      </c>
      <c r="DN312" s="14">
        <f t="shared" ca="1" si="402"/>
        <v>443445.79006198491</v>
      </c>
      <c r="DO312" s="15">
        <f ca="1">_xll.DBRW($B$3,$Q$37,$Q$38,$Q$40,$Q$41,$Q$42,$P312,DO$2,DO$4,DO$3)</f>
        <v>2.0561208739472132</v>
      </c>
      <c r="DP312" s="15">
        <f ca="1">_xll.DBRW($B$3,$Q$37,$Q$38,$Q$40,$Q$41,$Q$42,$P312,DP$2,DP$4,DP$3)</f>
        <v>0.68178533899481797</v>
      </c>
      <c r="DQ312" s="15">
        <f ca="1">_xll.DBRW($B$3,$Q$37,$Q$38,$Q$40,$Q$41,$Q$42,$P312,DQ$2,DQ$4,DQ$3)</f>
        <v>7.7890789045130182</v>
      </c>
      <c r="DR312" s="15">
        <f ca="1">_xll.DBRW($B$3,$Q$37,$Q$38,$Q$40,$Q$41,$Q$42,$P312,DR$2,DR$4,DR$3)</f>
        <v>1590897</v>
      </c>
      <c r="DS312" s="15">
        <f ca="1">_xll.DBRW($B$3,$Q$37,$Q$38,$Q$40,$Q$41,$Q$42,$P312,DS$2,DS$4,DS$3)</f>
        <v>2333428</v>
      </c>
      <c r="DT312" s="15">
        <f ca="1">_xll.DBRW($B$3,$Q$37,$Q$38,$Q$40,$Q$41,$Q$42,$P312,DT$2,DT$4,DT$3)</f>
        <v>0</v>
      </c>
      <c r="DU312" s="15">
        <f ca="1">_xll.DBRW($B$3,$Q$37,$Q$38,$Q$40,$Q$41,$Q$42,$P312,DU$2,DU$4,DU$3)</f>
        <v>0</v>
      </c>
      <c r="DV312" s="15">
        <f ca="1">_xll.DBRW($B$3,$Q$37,$Q$38,$Q$40,$Q$41,$Q$42,$P312,DV$2,DV$4,DV$3)</f>
        <v>3.2887077027142428</v>
      </c>
      <c r="DW312" s="15">
        <f ca="1">_xll.DBRW($B$3,$Q$37,$Q$38,$Q$40,$Q$41,$Q$42,$P312,DW$2,DW$4,DW$3)</f>
        <v>0</v>
      </c>
      <c r="DX312" s="15">
        <f ca="1">_xll.DBRW($B$3,$Q$37,$Q$38,$Q$40,$Q$41,$Q$42,$P312,DX$2,DX$4,DX$3)</f>
        <v>2962631</v>
      </c>
      <c r="DY312" s="15">
        <f t="shared" ca="1" si="403"/>
        <v>2.0561208739472132</v>
      </c>
      <c r="DZ312" s="15">
        <f t="shared" ca="1" si="404"/>
        <v>0.68178533899481797</v>
      </c>
      <c r="EA312" s="15">
        <f t="shared" ca="1" si="405"/>
        <v>4.5003712017987754</v>
      </c>
      <c r="EB312" s="15">
        <f t="shared" ca="1" si="406"/>
        <v>0</v>
      </c>
      <c r="EC312" s="15">
        <f t="shared" ca="1" si="407"/>
        <v>0</v>
      </c>
      <c r="ED312" s="15">
        <f t="shared" ca="1" si="408"/>
        <v>1889961.4184114167</v>
      </c>
      <c r="EE312" s="15">
        <f t="shared" ca="1" si="409"/>
        <v>0</v>
      </c>
      <c r="EF312" s="15">
        <f t="shared" ca="1" si="410"/>
        <v>-1446515.628349432</v>
      </c>
      <c r="EG312" s="15">
        <f t="shared" ca="1" si="411"/>
        <v>443445.79006198468</v>
      </c>
      <c r="EH312" s="15">
        <f t="shared" ca="1" si="412"/>
        <v>-1723274.5500619847</v>
      </c>
      <c r="EI312" s="15">
        <f t="shared" ca="1" si="413"/>
        <v>-1279828.76</v>
      </c>
      <c r="EJ312" s="16">
        <f ca="1">_xll.DBRW($B$3,$Q$37,$Q$38,$Q$40,$Q$41,$Q$42,$P312,EJ$2,EJ$4,EJ$3)</f>
        <v>0.14658332539768118</v>
      </c>
      <c r="EK312" s="16">
        <f ca="1">_xll.DBRW($B$3,$Q$37,$Q$38,$Q$40,$Q$41,$Q$42,$P312,EK$2,EK$4,EK$3)</f>
        <v>0.1158041103667601</v>
      </c>
      <c r="EL312" s="17">
        <f t="shared" ca="1" si="414"/>
        <v>-3.0779215030921083</v>
      </c>
      <c r="EM312" s="14">
        <f t="shared" ca="1" si="415"/>
        <v>-559420.07603877282</v>
      </c>
      <c r="EN312" s="15">
        <f ca="1">_xll.DBRW($B$3,$Q$37,$Q$38,$Q$40,$Q$41,$Q$42,$P312,EN$2,EN$4,EN$3)</f>
        <v>1.1417490876084457</v>
      </c>
      <c r="EO312" s="15">
        <f ca="1">_xll.DBRW($B$3,$Q$37,$Q$38,$Q$40,$Q$41,$Q$42,$P312,EO$2,EO$4,EO$3)</f>
        <v>1</v>
      </c>
      <c r="EP312" s="15">
        <f ca="1">_xll.DBRW($B$3,$Q$37,$Q$38,$Q$40,$Q$41,$Q$42,$P312,EP$2,EP$4,EP$3)</f>
        <v>7.7890789045130182</v>
      </c>
      <c r="EQ312" s="15">
        <f ca="1">_xll.DBRW($B$3,$Q$37,$Q$38,$Q$40,$Q$41,$Q$42,$P312,EQ$2,EQ$4,EQ$3)</f>
        <v>2333428</v>
      </c>
      <c r="ER312" s="15">
        <f ca="1">_xll.DBRW($B$3,$Q$37,$Q$38,$Q$40,$Q$41,$Q$42,$P312,ER$2,ER$4,ER$3)</f>
        <v>2333428</v>
      </c>
      <c r="ES312" s="15">
        <f ca="1">_xll.DBRW($B$3,$Q$37,$Q$38,$Q$40,$Q$41,$Q$42,$P312,ES$2,ES$4,ES$3)</f>
        <v>0.38084586976913426</v>
      </c>
      <c r="ET312" s="15">
        <f ca="1">_xll.DBRW($B$3,$Q$37,$Q$38,$Q$40,$Q$41,$Q$42,$P312,ET$2,ET$4,ET$3)</f>
        <v>1</v>
      </c>
      <c r="EU312" s="15">
        <f ca="1">_xll.DBRW($B$3,$Q$37,$Q$38,$Q$40,$Q$41,$Q$42,$P312,EU$2,EU$4,EU$3)</f>
        <v>3.2887077027142428</v>
      </c>
      <c r="EV312" s="15">
        <f ca="1">_xll.DBRW($B$3,$Q$37,$Q$38,$Q$40,$Q$41,$Q$42,$P312,EV$2,EV$4,EV$3)</f>
        <v>2962631</v>
      </c>
      <c r="EW312" s="15">
        <f ca="1">_xll.DBRW($B$3,$Q$37,$Q$38,$Q$40,$Q$41,$Q$42,$P312,EW$2,EW$4,EW$3)</f>
        <v>2962631</v>
      </c>
      <c r="EX312" s="15">
        <f t="shared" ca="1" si="416"/>
        <v>0.76090321783931147</v>
      </c>
      <c r="EY312" s="15">
        <f t="shared" ca="1" si="417"/>
        <v>0</v>
      </c>
      <c r="EZ312" s="15">
        <f t="shared" ca="1" si="418"/>
        <v>4.5003712017987754</v>
      </c>
      <c r="FA312" s="15">
        <f t="shared" ca="1" si="419"/>
        <v>-1775512.8737963489</v>
      </c>
      <c r="FB312" s="15">
        <f t="shared" ca="1" si="420"/>
        <v>0</v>
      </c>
      <c r="FC312" s="15">
        <f t="shared" ca="1" si="421"/>
        <v>1539314.3276427428</v>
      </c>
      <c r="FD312" s="15">
        <f t="shared" ca="1" si="422"/>
        <v>-323221.52988516667</v>
      </c>
      <c r="FE312" s="15">
        <f t="shared" ca="1" si="423"/>
        <v>0</v>
      </c>
      <c r="FF312" s="15">
        <f t="shared" ca="1" si="424"/>
        <v>-559420.07603877282</v>
      </c>
      <c r="FG312" s="15">
        <f t="shared" ca="1" si="425"/>
        <v>-976463.43396122765</v>
      </c>
      <c r="FH312" s="15">
        <f t="shared" ca="1" si="426"/>
        <v>-1535883.5100000005</v>
      </c>
      <c r="FI312" s="20"/>
      <c r="FJ312" s="85">
        <f t="shared" ca="1" si="427"/>
        <v>-8026758.2699697549</v>
      </c>
      <c r="FK312" s="21"/>
      <c r="FL312" s="22"/>
      <c r="FM312" s="104">
        <f ca="1">_xll.DBRW($B$3,$Q$37,$Q$38,$Q$40,$Q$41,$Q$42,$P312,FM$2,FM$4,FM$3)</f>
        <v>736831.15000000072</v>
      </c>
      <c r="FN312" s="105">
        <f t="shared" ca="1" si="428"/>
        <v>4.0540347725666941E-2</v>
      </c>
      <c r="FO312" s="104">
        <f ca="1">_xll.DBRW($B$3,$Q$37,$Q$38,$Q$40,$Q$41,$Q$42,$P312,FO$2,FO$4,FO$3)</f>
        <v>468289.45000000088</v>
      </c>
      <c r="FP312" s="105">
        <f t="shared" ca="1" si="429"/>
        <v>4.8063073071724839E-2</v>
      </c>
      <c r="FQ312" s="86">
        <f t="shared" ca="1" si="430"/>
        <v>268541.69999999984</v>
      </c>
      <c r="FR312" s="103">
        <f t="shared" ca="1" si="431"/>
        <v>-0.75227253460578991</v>
      </c>
      <c r="FS312" s="23"/>
      <c r="FU312" s="37"/>
      <c r="FV312" s="37"/>
      <c r="FW312" s="37"/>
      <c r="FX312" s="37"/>
      <c r="FY312" s="37"/>
      <c r="FZ312" s="37"/>
      <c r="GA312" s="37"/>
      <c r="GB312" s="37"/>
      <c r="GC312" s="37"/>
      <c r="GD312" s="37"/>
      <c r="GE312" s="37"/>
      <c r="GF312" s="37"/>
      <c r="GG312" s="37"/>
    </row>
    <row r="313" spans="1:189" ht="15" customHeight="1" x14ac:dyDescent="0.25">
      <c r="A313">
        <f t="shared" ca="1" si="353"/>
        <v>1</v>
      </c>
      <c r="C313" s="30"/>
      <c r="D313" s="30"/>
      <c r="E313" s="30">
        <f t="shared" ca="1" si="433"/>
        <v>0</v>
      </c>
      <c r="F313" s="30"/>
      <c r="G313" s="30"/>
      <c r="H313" s="30"/>
      <c r="I313" s="30">
        <f t="shared" ca="1" si="432"/>
        <v>0</v>
      </c>
      <c r="J313" s="30">
        <f t="shared" ca="1" si="354"/>
        <v>0</v>
      </c>
      <c r="K313" s="4"/>
      <c r="L313" s="9"/>
      <c r="M313" s="10"/>
      <c r="N313" s="9"/>
      <c r="O313" s="11"/>
      <c r="P313" s="130" t="s">
        <v>380</v>
      </c>
      <c r="Q313" s="130"/>
      <c r="R313" s="12"/>
      <c r="S313" s="13"/>
      <c r="T313" s="84">
        <f ca="1">_xll.DBRW($B$3,$Q$37,$Q$38,$Q$40,$Q$41,$Q$42,$P313,T$2,T$4,T$3)</f>
        <v>19643436.550000001</v>
      </c>
      <c r="U313" s="84">
        <f ca="1">_xll.DBRW($B$3,$Q$37,$Q$38,$Q$40,$Q$41,$Q$42,$P313,U$2,U$4,U$3)</f>
        <v>10746960.369999997</v>
      </c>
      <c r="V313" s="85">
        <f t="shared" ca="1" si="355"/>
        <v>8896476.1800000034</v>
      </c>
      <c r="W313" s="106">
        <f t="shared" ca="1" si="356"/>
        <v>0.82781324892891606</v>
      </c>
      <c r="X313" s="15">
        <f ca="1">_xll.DBRW($B$3,$Q$37,$Q$38,$Q$40,$Q$41,$Q$42,$P313,X$2,X$4,X$3)</f>
        <v>-7582514.1400000006</v>
      </c>
      <c r="Y313" s="15">
        <f ca="1">_xll.DBRW($B$3,$Q$37,$Q$38,$Q$40,$Q$41,$Q$42,$P313,Y$2,Y$4,Y$3)</f>
        <v>-1656901.38</v>
      </c>
      <c r="Z313" s="15">
        <f ca="1">_xll.DBRW($B$3,$Q$37,$Q$38,$Q$40,$Q$41,$Q$42,$P313,Z$2,Z$4,Z$3)</f>
        <v>-2282829.7400000002</v>
      </c>
      <c r="AA313" s="15">
        <f ca="1">_xll.DBRW($B$3,$Q$37,$Q$38,$Q$40,$Q$41,$Q$42,$P313,AA$2,AA$4,AA$3)</f>
        <v>-4181951.0700000003</v>
      </c>
      <c r="AB313" s="15">
        <f ca="1">_xll.DBRW($B$3,$Q$37,$Q$38,$Q$40,$Q$41,$Q$42,$P313,AB$2,AB$4,AB$3)</f>
        <v>-2121703.5500000003</v>
      </c>
      <c r="AC313" s="15">
        <f ca="1">_xll.DBRW($B$3,$Q$37,$Q$38,$Q$40,$Q$41,$Q$42,$P313,AC$2,AC$4,AC$3)</f>
        <v>-3871168.2399999998</v>
      </c>
      <c r="AD313" s="15">
        <f ca="1">_xll.DBRW($B$3,$Q$37,$Q$38,$Q$40,$Q$41,$Q$42,$P313,AD$2,AD$4,AD$3)</f>
        <v>-920659.10999999987</v>
      </c>
      <c r="AE313" s="15">
        <f ca="1">_xll.DBRW($B$3,$Q$37,$Q$38,$Q$40,$Q$41,$Q$42,$P313,AE$2,AE$4,AE$3)</f>
        <v>-1510897.28</v>
      </c>
      <c r="AF313" s="15">
        <f ca="1">_xll.DBRW($B$3,$Q$37,$Q$38,$Q$40,$Q$41,$Q$42,$P313,AF$2,AF$4,AF$3)</f>
        <v>-2316099.8900000006</v>
      </c>
      <c r="AG313" s="15">
        <f ca="1">_xll.DBRW($B$3,$Q$37,$Q$38,$Q$40,$Q$41,$Q$42,$P313,AG$2,AG$4,AG$3)</f>
        <v>-1125795.73</v>
      </c>
      <c r="AH313" s="15">
        <f t="shared" ca="1" si="357"/>
        <v>-3711345.9000000008</v>
      </c>
      <c r="AI313" s="15">
        <f t="shared" ca="1" si="358"/>
        <v>-736242.27</v>
      </c>
      <c r="AJ313" s="15">
        <f t="shared" ca="1" si="359"/>
        <v>-771932.4600000002</v>
      </c>
      <c r="AK313" s="15">
        <f t="shared" ca="1" si="360"/>
        <v>-1865851.1799999997</v>
      </c>
      <c r="AL313" s="15">
        <f t="shared" ca="1" si="361"/>
        <v>-995907.8200000003</v>
      </c>
      <c r="AM313" s="20"/>
      <c r="AN313" s="16">
        <f ca="1">_xll.DBRW($B$3,$Q$37,$Q$38,$Q$40,$Q$41,$Q$42,$P313,AN$2,AN$4,AN$3)</f>
        <v>0.3860075155739488</v>
      </c>
      <c r="AO313" s="16">
        <f ca="1">_xll.DBRW($B$3,$Q$37,$Q$38,$Q$40,$Q$41,$Q$42,$P313,AO$2,AO$4,AO$3)</f>
        <v>0.36021052527618103</v>
      </c>
      <c r="AP313" s="17">
        <f t="shared" ca="1" si="362"/>
        <v>-2.5796990297767772</v>
      </c>
      <c r="AQ313" s="14">
        <f t="shared" ca="1" si="363"/>
        <v>-506741.5420951671</v>
      </c>
      <c r="AR313" s="18">
        <f ca="1">_xll.DBRW($B$3,$Q$37,$Q$38,$Q$40,$Q$41,$Q$42,$P313,AR$2,AR$4,AR$3)</f>
        <v>35987.733176157606</v>
      </c>
      <c r="AS313" s="19">
        <f ca="1">_xll.DBRW($B$3,$Q$37,$Q$38,$Q$40,$Q$41,$Q$42,$P313,AS$2,AS$4,AS$3)</f>
        <v>5.5896595704151793E-5</v>
      </c>
      <c r="AT313" s="18">
        <f ca="1">_xll.DBRW($B$3,$Q$37,$Q$38,$Q$40,$Q$41,$Q$42,$P313,AT$2,AT$4,AT$3)</f>
        <v>5.2112761811530186</v>
      </c>
      <c r="AU313" s="15">
        <f ca="1">_xll.DBRW($B$3,$Q$37,$Q$38,$Q$40,$Q$41,$Q$42,$P313,AU$2,AU$4,AU$3)</f>
        <v>210.69718681318682</v>
      </c>
      <c r="AV313" s="15">
        <f ca="1">_xll.DBRW($B$3,$Q$37,$Q$38,$Q$40,$Q$41,$Q$42,$P313,AV$2,AV$4,AV$3)</f>
        <v>3769410</v>
      </c>
      <c r="AW313" s="18">
        <f ca="1">_xll.DBRW($B$3,$Q$37,$Q$38,$Q$40,$Q$41,$Q$42,$P313,AW$2,AW$4,AW$3)</f>
        <v>20426.172646686362</v>
      </c>
      <c r="AX313" s="19">
        <f ca="1">_xll.DBRW($B$3,$Q$37,$Q$38,$Q$40,$Q$41,$Q$42,$P313,AX$2,AX$4,AX$3)</f>
        <v>3.8659625577691324E-5</v>
      </c>
      <c r="AY313" s="18">
        <f ca="1">_xll.DBRW($B$3,$Q$37,$Q$38,$Q$40,$Q$41,$Q$42,$P313,AY$2,AY$4,AY$3)</f>
        <v>2.1922407345002477</v>
      </c>
      <c r="AZ313" s="15">
        <f ca="1">_xll.DBRW($B$3,$Q$37,$Q$38,$Q$40,$Q$41,$Q$42,$P313,AZ$2,AZ$4,AZ$3)</f>
        <v>189.52</v>
      </c>
      <c r="BA313" s="15">
        <f ca="1">_xll.DBRW($B$3,$Q$37,$Q$38,$Q$40,$Q$41,$Q$42,$P313,BA$2,BA$4,BA$3)</f>
        <v>4902272</v>
      </c>
      <c r="BB313" s="18">
        <f t="shared" ca="1" si="364"/>
        <v>15561.560529471244</v>
      </c>
      <c r="BC313" s="18">
        <f t="shared" ca="1" si="365"/>
        <v>1.723697012646047E-5</v>
      </c>
      <c r="BD313" s="18">
        <f t="shared" ca="1" si="366"/>
        <v>3.0190354466527709</v>
      </c>
      <c r="BE313" s="15">
        <f t="shared" ca="1" si="367"/>
        <v>-3278777.0259827171</v>
      </c>
      <c r="BF313" s="15">
        <f t="shared" ca="1" si="368"/>
        <v>-3380776.9154925486</v>
      </c>
      <c r="BG313" s="15">
        <f t="shared" ca="1" si="369"/>
        <v>4392758.7346447101</v>
      </c>
      <c r="BH313" s="15">
        <f t="shared" ca="1" si="370"/>
        <v>1760053.6647353885</v>
      </c>
      <c r="BI313" s="15">
        <f t="shared" ca="1" si="371"/>
        <v>0</v>
      </c>
      <c r="BJ313" s="15">
        <f t="shared" ca="1" si="372"/>
        <v>-506741.5420951671</v>
      </c>
      <c r="BK313" s="15">
        <f t="shared" ca="1" si="373"/>
        <v>-3204604.3579048337</v>
      </c>
      <c r="BL313" s="15">
        <f t="shared" ca="1" si="374"/>
        <v>-3711345.9000000008</v>
      </c>
      <c r="BM313" s="16">
        <f ca="1">_xll.DBRW($B$3,$Q$37,$Q$38,$Q$40,$Q$41,$Q$42,$P313,BM$2,BM$4,BM$3)</f>
        <v>8.4348854935976048E-2</v>
      </c>
      <c r="BN313" s="16">
        <f ca="1">_xll.DBRW($B$3,$Q$37,$Q$38,$Q$40,$Q$41,$Q$42,$P313,BN$2,BN$4,BN$3)</f>
        <v>8.5666930769560487E-2</v>
      </c>
      <c r="BO313" s="17">
        <f t="shared" ca="1" si="375"/>
        <v>0.13180758335844395</v>
      </c>
      <c r="BP313" s="14">
        <f t="shared" ca="1" si="376"/>
        <v>25891.53900510422</v>
      </c>
      <c r="BQ313" s="15">
        <f ca="1">_xll.DBRW($B$3,$Q$37,$Q$38,$Q$40,$Q$41,$Q$42,$P313,BQ$2,BQ$4,BQ$3)</f>
        <v>0.43956517863538325</v>
      </c>
      <c r="BR313" s="15">
        <f ca="1">_xll.DBRW($B$3,$Q$37,$Q$38,$Q$40,$Q$41,$Q$42,$P313,BR$2,BR$4,BR$3)</f>
        <v>1</v>
      </c>
      <c r="BS313" s="15">
        <f ca="1">_xll.DBRW($B$3,$Q$37,$Q$38,$Q$40,$Q$41,$Q$42,$P313,BS$2,BS$4,BS$3)</f>
        <v>5.2112761811530186</v>
      </c>
      <c r="BT313" s="15">
        <f ca="1">_xll.DBRW($B$3,$Q$37,$Q$38,$Q$40,$Q$41,$Q$42,$P313,BT$2,BT$4,BT$3)</f>
        <v>3769410</v>
      </c>
      <c r="BU313" s="15">
        <f ca="1">_xll.DBRW($B$3,$Q$37,$Q$38,$Q$40,$Q$41,$Q$42,$P313,BU$2,BU$4,BU$3)</f>
        <v>3769410</v>
      </c>
      <c r="BV313" s="15">
        <f ca="1">_xll.DBRW($B$3,$Q$37,$Q$38,$Q$40,$Q$41,$Q$42,$P313,BV$2,BV$4,BV$3)</f>
        <v>0.18780253523264312</v>
      </c>
      <c r="BW313" s="15">
        <f ca="1">_xll.DBRW($B$3,$Q$37,$Q$38,$Q$40,$Q$41,$Q$42,$P313,BW$2,BW$4,BW$3)</f>
        <v>1</v>
      </c>
      <c r="BX313" s="15">
        <f ca="1">_xll.DBRW($B$3,$Q$37,$Q$38,$Q$40,$Q$41,$Q$42,$P313,BX$2,BX$4,BX$3)</f>
        <v>2.1922407345002477</v>
      </c>
      <c r="BY313" s="15">
        <f ca="1">_xll.DBRW($B$3,$Q$37,$Q$38,$Q$40,$Q$41,$Q$42,$P313,BY$2,BY$4,BY$3)</f>
        <v>4902272</v>
      </c>
      <c r="BZ313" s="15">
        <f ca="1">_xll.DBRW($B$3,$Q$37,$Q$38,$Q$40,$Q$41,$Q$42,$P313,BZ$2,BZ$4,BZ$3)</f>
        <v>4902272</v>
      </c>
      <c r="CA313" s="15">
        <f t="shared" ca="1" si="377"/>
        <v>0.25176264340274013</v>
      </c>
      <c r="CB313" s="15">
        <f t="shared" ca="1" si="378"/>
        <v>0</v>
      </c>
      <c r="CC313" s="15">
        <f t="shared" ca="1" si="379"/>
        <v>3.0190354466527709</v>
      </c>
      <c r="CD313" s="15">
        <f t="shared" ca="1" si="380"/>
        <v>-948996.62566872267</v>
      </c>
      <c r="CE313" s="15">
        <f t="shared" ca="1" si="381"/>
        <v>0</v>
      </c>
      <c r="CF313" s="15">
        <f t="shared" ca="1" si="382"/>
        <v>959888.48488185916</v>
      </c>
      <c r="CG313" s="15">
        <f t="shared" ca="1" si="383"/>
        <v>14999.679791967734</v>
      </c>
      <c r="CH313" s="15">
        <f t="shared" ca="1" si="384"/>
        <v>0</v>
      </c>
      <c r="CI313" s="15">
        <f t="shared" ca="1" si="385"/>
        <v>25891.53900510422</v>
      </c>
      <c r="CJ313" s="15">
        <f t="shared" ca="1" si="386"/>
        <v>-762133.80900510424</v>
      </c>
      <c r="CK313" s="15">
        <f t="shared" ca="1" si="387"/>
        <v>-736242.27</v>
      </c>
      <c r="CL313" s="16">
        <f ca="1">_xll.DBRW($B$3,$Q$37,$Q$38,$Q$40,$Q$41,$Q$42,$P313,CL$2,CL$4,CL$3)</f>
        <v>0.11621335880762677</v>
      </c>
      <c r="CM313" s="16">
        <f ca="1">_xll.DBRW($B$3,$Q$37,$Q$38,$Q$40,$Q$41,$Q$42,$P313,CM$2,CM$4,CM$3)</f>
        <v>0.14058833642093355</v>
      </c>
      <c r="CN313" s="17">
        <f t="shared" ca="1" si="388"/>
        <v>2.4374977613306772</v>
      </c>
      <c r="CO313" s="14">
        <f t="shared" ca="1" si="389"/>
        <v>478808.32615466206</v>
      </c>
      <c r="CP313" s="15">
        <f ca="1">_xll.DBRW($B$3,$Q$37,$Q$38,$Q$40,$Q$41,$Q$42,$P313,CP$2,CP$4,CP$3)</f>
        <v>1.9478917085982412</v>
      </c>
      <c r="CQ313" s="15">
        <f ca="1">_xll.DBRW($B$3,$Q$37,$Q$38,$Q$40,$Q$41,$Q$42,$P313,CQ$2,CQ$4,CQ$3)</f>
        <v>0.31091046078829315</v>
      </c>
      <c r="CR313" s="15">
        <f ca="1">_xll.DBRW($B$3,$Q$37,$Q$38,$Q$40,$Q$41,$Q$42,$P313,CR$2,CR$4,CR$3)</f>
        <v>5.2112761811530186</v>
      </c>
      <c r="CS313" s="15">
        <f ca="1">_xll.DBRW($B$3,$Q$37,$Q$38,$Q$40,$Q$41,$Q$42,$P313,CS$2,CS$4,CS$3)</f>
        <v>1171949</v>
      </c>
      <c r="CT313" s="15">
        <f ca="1">_xll.DBRW($B$3,$Q$37,$Q$38,$Q$40,$Q$41,$Q$42,$P313,CT$2,CT$4,CT$3)</f>
        <v>3769410</v>
      </c>
      <c r="CU313" s="15">
        <f ca="1">_xll.DBRW($B$3,$Q$37,$Q$38,$Q$40,$Q$41,$Q$42,$P313,CU$2,CU$4,CU$3)</f>
        <v>1.0225665390232777</v>
      </c>
      <c r="CV313" s="15">
        <f ca="1">_xll.DBRW($B$3,$Q$37,$Q$38,$Q$40,$Q$41,$Q$42,$P313,CV$2,CV$4,CV$3)</f>
        <v>0.30140188059740464</v>
      </c>
      <c r="CW313" s="15">
        <f ca="1">_xll.DBRW($B$3,$Q$37,$Q$38,$Q$40,$Q$41,$Q$42,$P313,CW$2,CW$4,CW$3)</f>
        <v>2.1922407345002477</v>
      </c>
      <c r="CX313" s="15">
        <f ca="1">_xll.DBRW($B$3,$Q$37,$Q$38,$Q$40,$Q$41,$Q$42,$P313,CX$2,CX$4,CX$3)</f>
        <v>1477554</v>
      </c>
      <c r="CY313" s="15">
        <f ca="1">_xll.DBRW($B$3,$Q$37,$Q$38,$Q$40,$Q$41,$Q$42,$P313,CY$2,CY$4,CY$3)</f>
        <v>4902272</v>
      </c>
      <c r="CZ313" s="15">
        <f t="shared" ca="1" si="390"/>
        <v>0.92532516957496358</v>
      </c>
      <c r="DA313" s="15">
        <f t="shared" ca="1" si="391"/>
        <v>9.5085801908885159E-3</v>
      </c>
      <c r="DB313" s="15">
        <f t="shared" ca="1" si="392"/>
        <v>3.0190354466527709</v>
      </c>
      <c r="DC313" s="15">
        <f t="shared" ca="1" si="393"/>
        <v>-1084433.907158209</v>
      </c>
      <c r="DD313" s="15">
        <f t="shared" ca="1" si="394"/>
        <v>-72018.361670176324</v>
      </c>
      <c r="DE313" s="15">
        <f t="shared" ca="1" si="395"/>
        <v>1322505.9782205317</v>
      </c>
      <c r="DF313" s="15">
        <f t="shared" ca="1" si="396"/>
        <v>312754.61676251562</v>
      </c>
      <c r="DG313" s="15">
        <f t="shared" ca="1" si="397"/>
        <v>0</v>
      </c>
      <c r="DH313" s="15">
        <f t="shared" ca="1" si="398"/>
        <v>478808.32615466206</v>
      </c>
      <c r="DI313" s="15">
        <f t="shared" ca="1" si="399"/>
        <v>-1250740.7861546623</v>
      </c>
      <c r="DJ313" s="15">
        <f t="shared" ca="1" si="400"/>
        <v>-771932.4600000002</v>
      </c>
      <c r="DK313" s="16">
        <f ca="1">_xll.DBRW($B$3,$Q$37,$Q$38,$Q$40,$Q$41,$Q$42,$P313,DK$2,DK$4,DK$3)</f>
        <v>0.21289304747442475</v>
      </c>
      <c r="DL313" s="16">
        <f ca="1">_xll.DBRW($B$3,$Q$37,$Q$38,$Q$40,$Q$41,$Q$42,$P313,DL$2,DL$4,DL$3)</f>
        <v>0.21551208995478982</v>
      </c>
      <c r="DM313" s="17">
        <f t="shared" ca="1" si="401"/>
        <v>0.26190424803650691</v>
      </c>
      <c r="DN313" s="14">
        <f t="shared" ca="1" si="402"/>
        <v>51446.994784805924</v>
      </c>
      <c r="DO313" s="15">
        <f ca="1">_xll.DBRW($B$3,$Q$37,$Q$38,$Q$40,$Q$41,$Q$42,$P313,DO$2,DO$4,DO$3)</f>
        <v>1.9093975556503215</v>
      </c>
      <c r="DP313" s="15">
        <f ca="1">_xll.DBRW($B$3,$Q$37,$Q$38,$Q$40,$Q$41,$Q$42,$P313,DP$2,DP$4,DP$3)</f>
        <v>0.58104424830411128</v>
      </c>
      <c r="DQ313" s="15">
        <f ca="1">_xll.DBRW($B$3,$Q$37,$Q$38,$Q$40,$Q$41,$Q$42,$P313,DQ$2,DQ$4,DQ$3)</f>
        <v>5.2112761811530186</v>
      </c>
      <c r="DR313" s="15">
        <f ca="1">_xll.DBRW($B$3,$Q$37,$Q$38,$Q$40,$Q$41,$Q$42,$P313,DR$2,DR$4,DR$3)</f>
        <v>2190194</v>
      </c>
      <c r="DS313" s="15">
        <f ca="1">_xll.DBRW($B$3,$Q$37,$Q$38,$Q$40,$Q$41,$Q$42,$P313,DS$2,DS$4,DS$3)</f>
        <v>3769410</v>
      </c>
      <c r="DT313" s="15">
        <f ca="1">_xll.DBRW($B$3,$Q$37,$Q$38,$Q$40,$Q$41,$Q$42,$P313,DT$2,DT$4,DT$3)</f>
        <v>0.67645316961302493</v>
      </c>
      <c r="DU313" s="15">
        <f ca="1">_xll.DBRW($B$3,$Q$37,$Q$38,$Q$40,$Q$41,$Q$42,$P313,DU$2,DU$4,DU$3)</f>
        <v>0.69842881015170111</v>
      </c>
      <c r="DV313" s="15">
        <f ca="1">_xll.DBRW($B$3,$Q$37,$Q$38,$Q$40,$Q$41,$Q$42,$P313,DV$2,DV$4,DV$3)</f>
        <v>2.1922407345002477</v>
      </c>
      <c r="DW313" s="15">
        <f ca="1">_xll.DBRW($B$3,$Q$37,$Q$38,$Q$40,$Q$41,$Q$42,$P313,DW$2,DW$4,DW$3)</f>
        <v>3423888</v>
      </c>
      <c r="DX313" s="15">
        <f ca="1">_xll.DBRW($B$3,$Q$37,$Q$38,$Q$40,$Q$41,$Q$42,$P313,DX$2,DX$4,DX$3)</f>
        <v>4902272</v>
      </c>
      <c r="DY313" s="15">
        <f t="shared" ca="1" si="403"/>
        <v>1.2329443860372966</v>
      </c>
      <c r="DZ313" s="15">
        <f t="shared" ca="1" si="404"/>
        <v>-0.11738456184758983</v>
      </c>
      <c r="EA313" s="15">
        <f t="shared" ca="1" si="405"/>
        <v>3.0190354466527709</v>
      </c>
      <c r="EB313" s="15">
        <f t="shared" ca="1" si="406"/>
        <v>-2700387.3966325708</v>
      </c>
      <c r="EC313" s="15">
        <f t="shared" ca="1" si="407"/>
        <v>702858.31123344577</v>
      </c>
      <c r="ED313" s="15">
        <f t="shared" ca="1" si="408"/>
        <v>2422719.1339730611</v>
      </c>
      <c r="EE313" s="15">
        <f t="shared" ca="1" si="409"/>
        <v>-373743.05378913041</v>
      </c>
      <c r="EF313" s="15">
        <f t="shared" ca="1" si="410"/>
        <v>0</v>
      </c>
      <c r="EG313" s="15">
        <f t="shared" ca="1" si="411"/>
        <v>51446.994784805691</v>
      </c>
      <c r="EH313" s="15">
        <f t="shared" ca="1" si="412"/>
        <v>-1917298.1747848056</v>
      </c>
      <c r="EI313" s="15">
        <f t="shared" ca="1" si="413"/>
        <v>-1865851.18</v>
      </c>
      <c r="EJ313" s="16">
        <f ca="1">_xll.DBRW($B$3,$Q$37,$Q$38,$Q$40,$Q$41,$Q$42,$P313,EJ$2,EJ$4,EJ$3)</f>
        <v>0.10801081290432352</v>
      </c>
      <c r="EK313" s="16">
        <f ca="1">_xll.DBRW($B$3,$Q$37,$Q$38,$Q$40,$Q$41,$Q$42,$P313,EK$2,EK$4,EK$3)</f>
        <v>0.1047548042647151</v>
      </c>
      <c r="EL313" s="17">
        <f t="shared" ca="1" si="414"/>
        <v>-0.32560086396084126</v>
      </c>
      <c r="EM313" s="14">
        <f t="shared" ca="1" si="415"/>
        <v>-63959.199118399527</v>
      </c>
      <c r="EN313" s="15">
        <f ca="1">_xll.DBRW($B$3,$Q$37,$Q$38,$Q$40,$Q$41,$Q$42,$P313,EN$2,EN$4,EN$3)</f>
        <v>0.56287417659527628</v>
      </c>
      <c r="EO313" s="15">
        <f ca="1">_xll.DBRW($B$3,$Q$37,$Q$38,$Q$40,$Q$41,$Q$42,$P313,EO$2,EO$4,EO$3)</f>
        <v>1</v>
      </c>
      <c r="EP313" s="15">
        <f ca="1">_xll.DBRW($B$3,$Q$37,$Q$38,$Q$40,$Q$41,$Q$42,$P313,EP$2,EP$4,EP$3)</f>
        <v>5.2112761811530186</v>
      </c>
      <c r="EQ313" s="15">
        <f ca="1">_xll.DBRW($B$3,$Q$37,$Q$38,$Q$40,$Q$41,$Q$42,$P313,EQ$2,EQ$4,EQ$3)</f>
        <v>3769410</v>
      </c>
      <c r="ER313" s="15">
        <f ca="1">_xll.DBRW($B$3,$Q$37,$Q$38,$Q$40,$Q$41,$Q$42,$P313,ER$2,ER$4,ER$3)</f>
        <v>3769410</v>
      </c>
      <c r="ES313" s="15">
        <f ca="1">_xll.DBRW($B$3,$Q$37,$Q$38,$Q$40,$Q$41,$Q$42,$P313,ES$2,ES$4,ES$3)</f>
        <v>0.22964774904370872</v>
      </c>
      <c r="ET313" s="15">
        <f ca="1">_xll.DBRW($B$3,$Q$37,$Q$38,$Q$40,$Q$41,$Q$42,$P313,ET$2,ET$4,ET$3)</f>
        <v>1</v>
      </c>
      <c r="EU313" s="15">
        <f ca="1">_xll.DBRW($B$3,$Q$37,$Q$38,$Q$40,$Q$41,$Q$42,$P313,EU$2,EU$4,EU$3)</f>
        <v>2.1922407345002477</v>
      </c>
      <c r="EV313" s="15">
        <f ca="1">_xll.DBRW($B$3,$Q$37,$Q$38,$Q$40,$Q$41,$Q$42,$P313,EV$2,EV$4,EV$3)</f>
        <v>4902272</v>
      </c>
      <c r="EW313" s="15">
        <f ca="1">_xll.DBRW($B$3,$Q$37,$Q$38,$Q$40,$Q$41,$Q$42,$P313,EW$2,EW$4,EW$3)</f>
        <v>4902272</v>
      </c>
      <c r="EX313" s="15">
        <f t="shared" ca="1" si="416"/>
        <v>0.33322642755156756</v>
      </c>
      <c r="EY313" s="15">
        <f t="shared" ca="1" si="417"/>
        <v>0</v>
      </c>
      <c r="EZ313" s="15">
        <f t="shared" ca="1" si="418"/>
        <v>3.0190354466527709</v>
      </c>
      <c r="FA313" s="15">
        <f t="shared" ca="1" si="419"/>
        <v>-1256067.0282771543</v>
      </c>
      <c r="FB313" s="15">
        <f t="shared" ca="1" si="420"/>
        <v>0</v>
      </c>
      <c r="FC313" s="15">
        <f t="shared" ca="1" si="421"/>
        <v>1229161.150181408</v>
      </c>
      <c r="FD313" s="15">
        <f t="shared" ca="1" si="422"/>
        <v>-37053.321022653254</v>
      </c>
      <c r="FE313" s="15">
        <f t="shared" ca="1" si="423"/>
        <v>0</v>
      </c>
      <c r="FF313" s="15">
        <f t="shared" ca="1" si="424"/>
        <v>-63959.199118399527</v>
      </c>
      <c r="FG313" s="15">
        <f t="shared" ca="1" si="425"/>
        <v>-931948.62088160077</v>
      </c>
      <c r="FH313" s="15">
        <f t="shared" ca="1" si="426"/>
        <v>-995907.8200000003</v>
      </c>
      <c r="FI313" s="20"/>
      <c r="FJ313" s="85">
        <f t="shared" ca="1" si="427"/>
        <v>-8066725.7487310059</v>
      </c>
      <c r="FK313" s="21"/>
      <c r="FL313" s="22"/>
      <c r="FM313" s="104">
        <f ca="1">_xll.DBRW($B$3,$Q$37,$Q$38,$Q$40,$Q$41,$Q$42,$P313,FM$2,FM$4,FM$3)</f>
        <v>1817536.6699999976</v>
      </c>
      <c r="FN313" s="105">
        <f t="shared" ca="1" si="428"/>
        <v>9.2526410303700013E-2</v>
      </c>
      <c r="FO313" s="104">
        <f ca="1">_xll.DBRW($B$3,$Q$37,$Q$38,$Q$40,$Q$41,$Q$42,$P313,FO$2,FO$4,FO$3)</f>
        <v>1002340.1199999984</v>
      </c>
      <c r="FP313" s="105">
        <f t="shared" ca="1" si="429"/>
        <v>9.3267313313820155E-2</v>
      </c>
      <c r="FQ313" s="86">
        <f t="shared" ca="1" si="430"/>
        <v>815196.54999999923</v>
      </c>
      <c r="FR313" s="103">
        <f t="shared" ca="1" si="431"/>
        <v>-7.4090301012014192E-2</v>
      </c>
      <c r="FS313" s="23"/>
      <c r="FU313" s="37"/>
      <c r="FV313" s="37"/>
      <c r="FW313" s="37"/>
      <c r="FX313" s="37"/>
      <c r="FY313" s="37"/>
      <c r="FZ313" s="37"/>
      <c r="GA313" s="37"/>
      <c r="GB313" s="37"/>
      <c r="GC313" s="37"/>
      <c r="GD313" s="37"/>
      <c r="GE313" s="37"/>
      <c r="GF313" s="37"/>
      <c r="GG313" s="37"/>
    </row>
    <row r="314" spans="1:189" ht="15" customHeight="1" x14ac:dyDescent="0.25">
      <c r="A314">
        <f t="shared" ca="1" si="353"/>
        <v>1</v>
      </c>
      <c r="C314" s="30"/>
      <c r="D314" s="30"/>
      <c r="E314" s="30">
        <f t="shared" ca="1" si="433"/>
        <v>0</v>
      </c>
      <c r="F314" s="30"/>
      <c r="G314" s="30"/>
      <c r="H314" s="30"/>
      <c r="I314" s="30">
        <f t="shared" ca="1" si="432"/>
        <v>0</v>
      </c>
      <c r="J314" s="30">
        <f t="shared" ca="1" si="354"/>
        <v>0</v>
      </c>
      <c r="K314" s="4"/>
      <c r="L314" s="9"/>
      <c r="M314" s="10"/>
      <c r="N314" s="9"/>
      <c r="O314" s="11"/>
      <c r="P314" s="130" t="s">
        <v>146</v>
      </c>
      <c r="Q314" s="130"/>
      <c r="R314" s="12"/>
      <c r="S314" s="13"/>
      <c r="T314" s="84">
        <f ca="1">_xll.DBRW($B$3,$Q$37,$Q$38,$Q$40,$Q$41,$Q$42,$P314,T$2,T$4,T$3)</f>
        <v>20655439.93</v>
      </c>
      <c r="U314" s="84">
        <f ca="1">_xll.DBRW($B$3,$Q$37,$Q$38,$Q$40,$Q$41,$Q$42,$P314,U$2,U$4,U$3)</f>
        <v>11736355.27</v>
      </c>
      <c r="V314" s="85">
        <f t="shared" ca="1" si="355"/>
        <v>8919084.6600000001</v>
      </c>
      <c r="W314" s="106">
        <f t="shared" ca="1" si="356"/>
        <v>0.75995353368337504</v>
      </c>
      <c r="X314" s="15">
        <f ca="1">_xll.DBRW($B$3,$Q$37,$Q$38,$Q$40,$Q$41,$Q$42,$P314,X$2,X$4,X$3)</f>
        <v>-7435147.7999999998</v>
      </c>
      <c r="Y314" s="15">
        <f ca="1">_xll.DBRW($B$3,$Q$37,$Q$38,$Q$40,$Q$41,$Q$42,$P314,Y$2,Y$4,Y$3)</f>
        <v>-1482064.73</v>
      </c>
      <c r="Z314" s="15">
        <f ca="1">_xll.DBRW($B$3,$Q$37,$Q$38,$Q$40,$Q$41,$Q$42,$P314,Z$2,Z$4,Z$3)</f>
        <v>-2210681.09</v>
      </c>
      <c r="AA314" s="15">
        <f ca="1">_xll.DBRW($B$3,$Q$37,$Q$38,$Q$40,$Q$41,$Q$42,$P314,AA$2,AA$4,AA$3)</f>
        <v>-2564472.77</v>
      </c>
      <c r="AB314" s="15">
        <f ca="1">_xll.DBRW($B$3,$Q$37,$Q$38,$Q$40,$Q$41,$Q$42,$P314,AB$2,AB$4,AB$3)</f>
        <v>-3595091.34</v>
      </c>
      <c r="AC314" s="15">
        <f ca="1">_xll.DBRW($B$3,$Q$37,$Q$38,$Q$40,$Q$41,$Q$42,$P314,AC$2,AC$4,AC$3)</f>
        <v>-4199667.5999999996</v>
      </c>
      <c r="AD314" s="15">
        <f ca="1">_xll.DBRW($B$3,$Q$37,$Q$38,$Q$40,$Q$41,$Q$42,$P314,AD$2,AD$4,AD$3)</f>
        <v>-837557.2899999998</v>
      </c>
      <c r="AE314" s="15">
        <f ca="1">_xll.DBRW($B$3,$Q$37,$Q$38,$Q$40,$Q$41,$Q$42,$P314,AE$2,AE$4,AE$3)</f>
        <v>-1445226.1500000001</v>
      </c>
      <c r="AF314" s="15">
        <f ca="1">_xll.DBRW($B$3,$Q$37,$Q$38,$Q$40,$Q$41,$Q$42,$P314,AF$2,AF$4,AF$3)</f>
        <v>-1321440.0199999998</v>
      </c>
      <c r="AG314" s="15">
        <f ca="1">_xll.DBRW($B$3,$Q$37,$Q$38,$Q$40,$Q$41,$Q$42,$P314,AG$2,AG$4,AG$3)</f>
        <v>-1841309.4700000002</v>
      </c>
      <c r="AH314" s="15">
        <f t="shared" ca="1" si="357"/>
        <v>-3235480.2</v>
      </c>
      <c r="AI314" s="15">
        <f t="shared" ca="1" si="358"/>
        <v>-644507.44000000018</v>
      </c>
      <c r="AJ314" s="15">
        <f t="shared" ca="1" si="359"/>
        <v>-765454.93999999971</v>
      </c>
      <c r="AK314" s="15">
        <f t="shared" ca="1" si="360"/>
        <v>-1243032.7500000002</v>
      </c>
      <c r="AL314" s="15">
        <f t="shared" ca="1" si="361"/>
        <v>-1753781.8699999996</v>
      </c>
      <c r="AM314" s="20"/>
      <c r="AN314" s="16">
        <f ca="1">_xll.DBRW($B$3,$Q$37,$Q$38,$Q$40,$Q$41,$Q$42,$P314,AN$2,AN$4,AN$3)</f>
        <v>0.35996075732094079</v>
      </c>
      <c r="AO314" s="16">
        <f ca="1">_xll.DBRW($B$3,$Q$37,$Q$38,$Q$40,$Q$41,$Q$42,$P314,AO$2,AO$4,AO$3)</f>
        <v>0.35783405523987682</v>
      </c>
      <c r="AP314" s="17">
        <f t="shared" ca="1" si="362"/>
        <v>-0.21267020810639692</v>
      </c>
      <c r="AQ314" s="14">
        <f t="shared" ca="1" si="363"/>
        <v>-43927.967084421776</v>
      </c>
      <c r="AR314" s="18">
        <f ca="1">_xll.DBRW($B$3,$Q$37,$Q$38,$Q$40,$Q$41,$Q$42,$P314,AR$2,AR$4,AR$3)</f>
        <v>37408.204269388341</v>
      </c>
      <c r="AS314" s="19">
        <f ca="1">_xll.DBRW($B$3,$Q$37,$Q$38,$Q$40,$Q$41,$Q$42,$P314,AS$2,AS$4,AS$3)</f>
        <v>5.0803780958108987E-5</v>
      </c>
      <c r="AT314" s="18">
        <f ca="1">_xll.DBRW($B$3,$Q$37,$Q$38,$Q$40,$Q$41,$Q$42,$P314,AT$2,AT$4,AT$3)</f>
        <v>5.2796816794218984</v>
      </c>
      <c r="AU314" s="15">
        <f ca="1">_xll.DBRW($B$3,$Q$37,$Q$38,$Q$40,$Q$41,$Q$42,$P314,AU$2,AU$4,AU$3)</f>
        <v>198.75714285714284</v>
      </c>
      <c r="AV314" s="15">
        <f ca="1">_xll.DBRW($B$3,$Q$37,$Q$38,$Q$40,$Q$41,$Q$42,$P314,AV$2,AV$4,AV$3)</f>
        <v>3912251</v>
      </c>
      <c r="AW314" s="18">
        <f ca="1">_xll.DBRW($B$3,$Q$37,$Q$38,$Q$40,$Q$41,$Q$42,$P314,AW$2,AW$4,AW$3)</f>
        <v>22402.209815078233</v>
      </c>
      <c r="AX314" s="19">
        <f ca="1">_xll.DBRW($B$3,$Q$37,$Q$38,$Q$40,$Q$41,$Q$42,$P314,AX$2,AX$4,AX$3)</f>
        <v>3.7569577032964033E-5</v>
      </c>
      <c r="AY314" s="18">
        <f ca="1">_xll.DBRW($B$3,$Q$37,$Q$38,$Q$40,$Q$41,$Q$42,$P314,AY$2,AY$4,AY$3)</f>
        <v>2.3520442926875802</v>
      </c>
      <c r="AZ314" s="15">
        <f ca="1">_xll.DBRW($B$3,$Q$37,$Q$38,$Q$40,$Q$41,$Q$42,$P314,AZ$2,AZ$4,AZ$3)</f>
        <v>187.46666666666667</v>
      </c>
      <c r="BA314" s="15">
        <f ca="1">_xll.DBRW($B$3,$Q$37,$Q$38,$Q$40,$Q$41,$Q$42,$P314,BA$2,BA$4,BA$3)</f>
        <v>4989853</v>
      </c>
      <c r="BB314" s="18">
        <f t="shared" ca="1" si="364"/>
        <v>15005.994454310108</v>
      </c>
      <c r="BC314" s="18">
        <f t="shared" ca="1" si="365"/>
        <v>1.3234203925144954E-5</v>
      </c>
      <c r="BD314" s="18">
        <f t="shared" ca="1" si="366"/>
        <v>2.9276373867343182</v>
      </c>
      <c r="BE314" s="15">
        <f t="shared" ca="1" si="367"/>
        <v>-2982548.5834688074</v>
      </c>
      <c r="BF314" s="15">
        <f t="shared" ca="1" si="368"/>
        <v>-2619094.2238305467</v>
      </c>
      <c r="BG314" s="15">
        <f t="shared" ca="1" si="369"/>
        <v>4122865.3537989156</v>
      </c>
      <c r="BH314" s="15">
        <f t="shared" ca="1" si="370"/>
        <v>1434849.4864160167</v>
      </c>
      <c r="BI314" s="15">
        <f t="shared" ca="1" si="371"/>
        <v>0</v>
      </c>
      <c r="BJ314" s="15">
        <f t="shared" ca="1" si="372"/>
        <v>-43927.967084421776</v>
      </c>
      <c r="BK314" s="15">
        <f t="shared" ca="1" si="373"/>
        <v>-3191552.2329155784</v>
      </c>
      <c r="BL314" s="15">
        <f t="shared" ca="1" si="374"/>
        <v>-3235480.2</v>
      </c>
      <c r="BM314" s="16">
        <f ca="1">_xll.DBRW($B$3,$Q$37,$Q$38,$Q$40,$Q$41,$Q$42,$P314,BM$2,BM$4,BM$3)</f>
        <v>7.1751787181615359E-2</v>
      </c>
      <c r="BN314" s="16">
        <f ca="1">_xll.DBRW($B$3,$Q$37,$Q$38,$Q$40,$Q$41,$Q$42,$P314,BN$2,BN$4,BN$3)</f>
        <v>7.136434359148365E-2</v>
      </c>
      <c r="BO314" s="17">
        <f t="shared" ca="1" si="375"/>
        <v>-3.8744359013170859E-2</v>
      </c>
      <c r="BP314" s="14">
        <f t="shared" ca="1" si="376"/>
        <v>-8002.8178022289649</v>
      </c>
      <c r="BQ314" s="15">
        <f ca="1">_xll.DBRW($B$3,$Q$37,$Q$38,$Q$40,$Q$41,$Q$42,$P314,BQ$2,BQ$4,BQ$3)</f>
        <v>0.37882659624855358</v>
      </c>
      <c r="BR314" s="15">
        <f ca="1">_xll.DBRW($B$3,$Q$37,$Q$38,$Q$40,$Q$41,$Q$42,$P314,BR$2,BR$4,BR$3)</f>
        <v>1</v>
      </c>
      <c r="BS314" s="15">
        <f ca="1">_xll.DBRW($B$3,$Q$37,$Q$38,$Q$40,$Q$41,$Q$42,$P314,BS$2,BS$4,BS$3)</f>
        <v>5.2796816794218984</v>
      </c>
      <c r="BT314" s="15">
        <f ca="1">_xll.DBRW($B$3,$Q$37,$Q$38,$Q$40,$Q$41,$Q$42,$P314,BT$2,BT$4,BT$3)</f>
        <v>3912251</v>
      </c>
      <c r="BU314" s="15">
        <f ca="1">_xll.DBRW($B$3,$Q$37,$Q$38,$Q$40,$Q$41,$Q$42,$P314,BU$2,BU$4,BU$3)</f>
        <v>3912251</v>
      </c>
      <c r="BV314" s="15">
        <f ca="1">_xll.DBRW($B$3,$Q$37,$Q$38,$Q$40,$Q$41,$Q$42,$P314,BV$2,BV$4,BV$3)</f>
        <v>0.16785209704574461</v>
      </c>
      <c r="BW314" s="15">
        <f ca="1">_xll.DBRW($B$3,$Q$37,$Q$38,$Q$40,$Q$41,$Q$42,$P314,BW$2,BW$4,BW$3)</f>
        <v>1</v>
      </c>
      <c r="BX314" s="15">
        <f ca="1">_xll.DBRW($B$3,$Q$37,$Q$38,$Q$40,$Q$41,$Q$42,$P314,BX$2,BX$4,BX$3)</f>
        <v>2.3520442926875802</v>
      </c>
      <c r="BY314" s="15">
        <f ca="1">_xll.DBRW($B$3,$Q$37,$Q$38,$Q$40,$Q$41,$Q$42,$P314,BY$2,BY$4,BY$3)</f>
        <v>4989853</v>
      </c>
      <c r="BZ314" s="15">
        <f ca="1">_xll.DBRW($B$3,$Q$37,$Q$38,$Q$40,$Q$41,$Q$42,$P314,BZ$2,BZ$4,BZ$3)</f>
        <v>4989853</v>
      </c>
      <c r="CA314" s="15">
        <f t="shared" ca="1" si="377"/>
        <v>0.21097449920280897</v>
      </c>
      <c r="CB314" s="15">
        <f t="shared" ca="1" si="378"/>
        <v>0</v>
      </c>
      <c r="CC314" s="15">
        <f t="shared" ca="1" si="379"/>
        <v>2.9276373867343182</v>
      </c>
      <c r="CD314" s="15">
        <f t="shared" ca="1" si="380"/>
        <v>-825385.19548068859</v>
      </c>
      <c r="CE314" s="15">
        <f t="shared" ca="1" si="381"/>
        <v>0</v>
      </c>
      <c r="CF314" s="15">
        <f t="shared" ca="1" si="382"/>
        <v>821820.0218433243</v>
      </c>
      <c r="CG314" s="15">
        <f t="shared" ca="1" si="383"/>
        <v>-4437.6441648646723</v>
      </c>
      <c r="CH314" s="15">
        <f t="shared" ca="1" si="384"/>
        <v>0</v>
      </c>
      <c r="CI314" s="15">
        <f t="shared" ca="1" si="385"/>
        <v>-8002.8178022289649</v>
      </c>
      <c r="CJ314" s="15">
        <f t="shared" ca="1" si="386"/>
        <v>-636504.62219777121</v>
      </c>
      <c r="CK314" s="15">
        <f t="shared" ca="1" si="387"/>
        <v>-644507.44000000018</v>
      </c>
      <c r="CL314" s="16">
        <f ca="1">_xll.DBRW($B$3,$Q$37,$Q$38,$Q$40,$Q$41,$Q$42,$P314,CL$2,CL$4,CL$3)</f>
        <v>0.10702657980134339</v>
      </c>
      <c r="CM314" s="16">
        <f ca="1">_xll.DBRW($B$3,$Q$37,$Q$38,$Q$40,$Q$41,$Q$42,$P314,CM$2,CM$4,CM$3)</f>
        <v>0.12314096810738417</v>
      </c>
      <c r="CN314" s="17">
        <f t="shared" ca="1" si="388"/>
        <v>1.6114388306040783</v>
      </c>
      <c r="CO314" s="14">
        <f t="shared" ca="1" si="389"/>
        <v>332849.77966411971</v>
      </c>
      <c r="CP314" s="15">
        <f ca="1">_xll.DBRW($B$3,$Q$37,$Q$38,$Q$40,$Q$41,$Q$42,$P314,CP$2,CP$4,CP$3)</f>
        <v>1.8493449730881906</v>
      </c>
      <c r="CQ314" s="15">
        <f ca="1">_xll.DBRW($B$3,$Q$37,$Q$38,$Q$40,$Q$41,$Q$42,$P314,CQ$2,CQ$4,CQ$3)</f>
        <v>0.30554941387963092</v>
      </c>
      <c r="CR314" s="15">
        <f ca="1">_xll.DBRW($B$3,$Q$37,$Q$38,$Q$40,$Q$41,$Q$42,$P314,CR$2,CR$4,CR$3)</f>
        <v>5.2796816794218984</v>
      </c>
      <c r="CS314" s="15">
        <f ca="1">_xll.DBRW($B$3,$Q$37,$Q$38,$Q$40,$Q$41,$Q$42,$P314,CS$2,CS$4,CS$3)</f>
        <v>1195386</v>
      </c>
      <c r="CT314" s="15">
        <f ca="1">_xll.DBRW($B$3,$Q$37,$Q$38,$Q$40,$Q$41,$Q$42,$P314,CT$2,CT$4,CT$3)</f>
        <v>3912251</v>
      </c>
      <c r="CU314" s="15">
        <f ca="1">_xll.DBRW($B$3,$Q$37,$Q$38,$Q$40,$Q$41,$Q$42,$P314,CU$2,CU$4,CU$3)</f>
        <v>0.96434686899879773</v>
      </c>
      <c r="CV314" s="15">
        <f ca="1">_xll.DBRW($B$3,$Q$37,$Q$38,$Q$40,$Q$41,$Q$42,$P314,CV$2,CV$4,CV$3)</f>
        <v>0.30034111225320664</v>
      </c>
      <c r="CW314" s="15">
        <f ca="1">_xll.DBRW($B$3,$Q$37,$Q$38,$Q$40,$Q$41,$Q$42,$P314,CW$2,CW$4,CW$3)</f>
        <v>2.3520442926875802</v>
      </c>
      <c r="CX314" s="15">
        <f ca="1">_xll.DBRW($B$3,$Q$37,$Q$38,$Q$40,$Q$41,$Q$42,$P314,CX$2,CX$4,CX$3)</f>
        <v>1498658</v>
      </c>
      <c r="CY314" s="15">
        <f ca="1">_xll.DBRW($B$3,$Q$37,$Q$38,$Q$40,$Q$41,$Q$42,$P314,CY$2,CY$4,CY$3)</f>
        <v>4989853</v>
      </c>
      <c r="CZ314" s="15">
        <f t="shared" ca="1" si="390"/>
        <v>0.88499810408939283</v>
      </c>
      <c r="DA314" s="15">
        <f t="shared" ca="1" si="391"/>
        <v>5.2083016264242721E-3</v>
      </c>
      <c r="DB314" s="15">
        <f t="shared" ca="1" si="392"/>
        <v>2.9276373867343182</v>
      </c>
      <c r="DC314" s="15">
        <f t="shared" ca="1" si="393"/>
        <v>-1057914.343655003</v>
      </c>
      <c r="DD314" s="15">
        <f t="shared" ca="1" si="394"/>
        <v>-38336.056726211486</v>
      </c>
      <c r="DE314" s="15">
        <f t="shared" ca="1" si="395"/>
        <v>1225845.2312487212</v>
      </c>
      <c r="DF314" s="15">
        <f t="shared" ca="1" si="396"/>
        <v>203254.94879661291</v>
      </c>
      <c r="DG314" s="15">
        <f t="shared" ca="1" si="397"/>
        <v>0</v>
      </c>
      <c r="DH314" s="15">
        <f t="shared" ca="1" si="398"/>
        <v>332849.77966411971</v>
      </c>
      <c r="DI314" s="15">
        <f t="shared" ca="1" si="399"/>
        <v>-1098304.7196641194</v>
      </c>
      <c r="DJ314" s="15">
        <f t="shared" ca="1" si="400"/>
        <v>-765454.93999999971</v>
      </c>
      <c r="DK314" s="16">
        <f ca="1">_xll.DBRW($B$3,$Q$37,$Q$38,$Q$40,$Q$41,$Q$42,$P314,DK$2,DK$4,DK$3)</f>
        <v>0.12415483662855105</v>
      </c>
      <c r="DL314" s="16">
        <f ca="1">_xll.DBRW($B$3,$Q$37,$Q$38,$Q$40,$Q$41,$Q$42,$P314,DL$2,DL$4,DL$3)</f>
        <v>0.11259373030209913</v>
      </c>
      <c r="DM314" s="17">
        <f t="shared" ca="1" si="401"/>
        <v>-1.1561106326451922</v>
      </c>
      <c r="DN314" s="14">
        <f t="shared" ca="1" si="402"/>
        <v>-238799.73725037056</v>
      </c>
      <c r="DO314" s="15">
        <f ca="1">_xll.DBRW($B$3,$Q$37,$Q$38,$Q$40,$Q$41,$Q$42,$P314,DO$2,DO$4,DO$3)</f>
        <v>0.89333597034838552</v>
      </c>
      <c r="DP314" s="15">
        <f ca="1">_xll.DBRW($B$3,$Q$37,$Q$38,$Q$40,$Q$41,$Q$42,$P314,DP$2,DP$4,DP$3)</f>
        <v>0.73376427023726243</v>
      </c>
      <c r="DQ314" s="15">
        <f ca="1">_xll.DBRW($B$3,$Q$37,$Q$38,$Q$40,$Q$41,$Q$42,$P314,DQ$2,DQ$4,DQ$3)</f>
        <v>5.2796816794218984</v>
      </c>
      <c r="DR314" s="15">
        <f ca="1">_xll.DBRW($B$3,$Q$37,$Q$38,$Q$40,$Q$41,$Q$42,$P314,DR$2,DR$4,DR$3)</f>
        <v>2870670</v>
      </c>
      <c r="DS314" s="15">
        <f ca="1">_xll.DBRW($B$3,$Q$37,$Q$38,$Q$40,$Q$41,$Q$42,$P314,DS$2,DS$4,DS$3)</f>
        <v>3912251</v>
      </c>
      <c r="DT314" s="15">
        <f ca="1">_xll.DBRW($B$3,$Q$37,$Q$38,$Q$40,$Q$41,$Q$42,$P314,DT$2,DT$4,DT$3)</f>
        <v>0</v>
      </c>
      <c r="DU314" s="15">
        <f ca="1">_xll.DBRW($B$3,$Q$37,$Q$38,$Q$40,$Q$41,$Q$42,$P314,DU$2,DU$4,DU$3)</f>
        <v>0</v>
      </c>
      <c r="DV314" s="15">
        <f ca="1">_xll.DBRW($B$3,$Q$37,$Q$38,$Q$40,$Q$41,$Q$42,$P314,DV$2,DV$4,DV$3)</f>
        <v>2.3520442926875802</v>
      </c>
      <c r="DW314" s="15">
        <f ca="1">_xll.DBRW($B$3,$Q$37,$Q$38,$Q$40,$Q$41,$Q$42,$P314,DW$2,DW$4,DW$3)</f>
        <v>0</v>
      </c>
      <c r="DX314" s="15">
        <f ca="1">_xll.DBRW($B$3,$Q$37,$Q$38,$Q$40,$Q$41,$Q$42,$P314,DX$2,DX$4,DX$3)</f>
        <v>4989853</v>
      </c>
      <c r="DY314" s="15">
        <f t="shared" ca="1" si="403"/>
        <v>0.89333597034838552</v>
      </c>
      <c r="DZ314" s="15">
        <f t="shared" ca="1" si="404"/>
        <v>0.73376427023726243</v>
      </c>
      <c r="EA314" s="15">
        <f t="shared" ca="1" si="405"/>
        <v>2.9276373867343182</v>
      </c>
      <c r="EB314" s="15">
        <f t="shared" ca="1" si="406"/>
        <v>0</v>
      </c>
      <c r="EC314" s="15">
        <f t="shared" ca="1" si="407"/>
        <v>0</v>
      </c>
      <c r="ED314" s="15">
        <f t="shared" ca="1" si="408"/>
        <v>1422026.3293479835</v>
      </c>
      <c r="EE314" s="15">
        <f t="shared" ca="1" si="409"/>
        <v>0</v>
      </c>
      <c r="EF314" s="15">
        <f t="shared" ca="1" si="410"/>
        <v>-1660826.0665983544</v>
      </c>
      <c r="EG314" s="15">
        <f t="shared" ca="1" si="411"/>
        <v>-238799.7372503709</v>
      </c>
      <c r="EH314" s="15">
        <f t="shared" ca="1" si="412"/>
        <v>-1004233.0127496297</v>
      </c>
      <c r="EI314" s="15">
        <f t="shared" ca="1" si="413"/>
        <v>-1243032.7500000005</v>
      </c>
      <c r="EJ314" s="16">
        <f ca="1">_xll.DBRW($B$3,$Q$37,$Q$38,$Q$40,$Q$41,$Q$42,$P314,EJ$2,EJ$4,EJ$3)</f>
        <v>0.1740505819379079</v>
      </c>
      <c r="EK314" s="16">
        <f ca="1">_xll.DBRW($B$3,$Q$37,$Q$38,$Q$40,$Q$41,$Q$42,$P314,EK$2,EK$4,EK$3)</f>
        <v>0.15688937729302396</v>
      </c>
      <c r="EL314" s="17">
        <f t="shared" ca="1" si="414"/>
        <v>-1.7161204644883936</v>
      </c>
      <c r="EM314" s="14">
        <f t="shared" ca="1" si="415"/>
        <v>-354472.23166883714</v>
      </c>
      <c r="EN314" s="15">
        <f ca="1">_xll.DBRW($B$3,$Q$37,$Q$38,$Q$40,$Q$41,$Q$42,$P314,EN$2,EN$4,EN$3)</f>
        <v>0.91893166875029231</v>
      </c>
      <c r="EO314" s="15">
        <f ca="1">_xll.DBRW($B$3,$Q$37,$Q$38,$Q$40,$Q$41,$Q$42,$P314,EO$2,EO$4,EO$3)</f>
        <v>1</v>
      </c>
      <c r="EP314" s="15">
        <f ca="1">_xll.DBRW($B$3,$Q$37,$Q$38,$Q$40,$Q$41,$Q$42,$P314,EP$2,EP$4,EP$3)</f>
        <v>5.2796816794218984</v>
      </c>
      <c r="EQ314" s="15">
        <f ca="1">_xll.DBRW($B$3,$Q$37,$Q$38,$Q$40,$Q$41,$Q$42,$P314,EQ$2,EQ$4,EQ$3)</f>
        <v>3912251</v>
      </c>
      <c r="ER314" s="15">
        <f ca="1">_xll.DBRW($B$3,$Q$37,$Q$38,$Q$40,$Q$41,$Q$42,$P314,ER$2,ER$4,ER$3)</f>
        <v>3912251</v>
      </c>
      <c r="ES314" s="15">
        <f ca="1">_xll.DBRW($B$3,$Q$37,$Q$38,$Q$40,$Q$41,$Q$42,$P314,ES$2,ES$4,ES$3)</f>
        <v>0.36901076444536546</v>
      </c>
      <c r="ET314" s="15">
        <f ca="1">_xll.DBRW($B$3,$Q$37,$Q$38,$Q$40,$Q$41,$Q$42,$P314,ET$2,ET$4,ET$3)</f>
        <v>1</v>
      </c>
      <c r="EU314" s="15">
        <f ca="1">_xll.DBRW($B$3,$Q$37,$Q$38,$Q$40,$Q$41,$Q$42,$P314,EU$2,EU$4,EU$3)</f>
        <v>2.3520442926875802</v>
      </c>
      <c r="EV314" s="15">
        <f ca="1">_xll.DBRW($B$3,$Q$37,$Q$38,$Q$40,$Q$41,$Q$42,$P314,EV$2,EV$4,EV$3)</f>
        <v>4989853</v>
      </c>
      <c r="EW314" s="15">
        <f ca="1">_xll.DBRW($B$3,$Q$37,$Q$38,$Q$40,$Q$41,$Q$42,$P314,EW$2,EW$4,EW$3)</f>
        <v>4989853</v>
      </c>
      <c r="EX314" s="15">
        <f t="shared" ca="1" si="416"/>
        <v>0.54992090430492691</v>
      </c>
      <c r="EY314" s="15">
        <f t="shared" ca="1" si="417"/>
        <v>0</v>
      </c>
      <c r="EZ314" s="15">
        <f t="shared" ca="1" si="418"/>
        <v>2.9276373867343182</v>
      </c>
      <c r="FA314" s="15">
        <f t="shared" ca="1" si="419"/>
        <v>-2151428.6077878545</v>
      </c>
      <c r="FB314" s="15">
        <f t="shared" ca="1" si="420"/>
        <v>0</v>
      </c>
      <c r="FC314" s="15">
        <f t="shared" ca="1" si="421"/>
        <v>1993514.8470657859</v>
      </c>
      <c r="FD314" s="15">
        <f t="shared" ca="1" si="422"/>
        <v>-196558.47094676853</v>
      </c>
      <c r="FE314" s="15">
        <f t="shared" ca="1" si="423"/>
        <v>0</v>
      </c>
      <c r="FF314" s="15">
        <f t="shared" ca="1" si="424"/>
        <v>-354472.23166883714</v>
      </c>
      <c r="FG314" s="15">
        <f t="shared" ca="1" si="425"/>
        <v>-1399309.6383311625</v>
      </c>
      <c r="FH314" s="15">
        <f t="shared" ca="1" si="426"/>
        <v>-1753781.8699999996</v>
      </c>
      <c r="FI314" s="20"/>
      <c r="FJ314" s="85">
        <f t="shared" ca="1" si="427"/>
        <v>-7329904.2258582618</v>
      </c>
      <c r="FK314" s="21"/>
      <c r="FL314" s="22"/>
      <c r="FM314" s="104">
        <f ca="1">_xll.DBRW($B$3,$Q$37,$Q$38,$Q$40,$Q$41,$Q$42,$P314,FM$2,FM$4,FM$3)</f>
        <v>3367982.1999999997</v>
      </c>
      <c r="FN314" s="105">
        <f t="shared" ca="1" si="428"/>
        <v>0.16305545712964148</v>
      </c>
      <c r="FO314" s="104">
        <f ca="1">_xll.DBRW($B$3,$Q$37,$Q$38,$Q$40,$Q$41,$Q$42,$P314,FO$2,FO$4,FO$3)</f>
        <v>2091154.7399999988</v>
      </c>
      <c r="FP314" s="105">
        <f t="shared" ca="1" si="429"/>
        <v>0.17817752546613211</v>
      </c>
      <c r="FQ314" s="86">
        <f t="shared" ca="1" si="430"/>
        <v>1276827.4600000009</v>
      </c>
      <c r="FR314" s="103">
        <f t="shared" ca="1" si="431"/>
        <v>-1.5122068336490631</v>
      </c>
      <c r="FS314" s="23"/>
      <c r="FU314" s="37"/>
      <c r="FV314" s="37"/>
      <c r="FW314" s="37"/>
      <c r="FX314" s="37"/>
      <c r="FY314" s="37"/>
      <c r="FZ314" s="37"/>
      <c r="GA314" s="37"/>
      <c r="GB314" s="37"/>
      <c r="GC314" s="37"/>
      <c r="GD314" s="37"/>
      <c r="GE314" s="37"/>
      <c r="GF314" s="37"/>
      <c r="GG314" s="37"/>
    </row>
    <row r="315" spans="1:189" ht="15" customHeight="1" x14ac:dyDescent="0.25">
      <c r="A315">
        <f t="shared" ca="1" si="353"/>
        <v>1</v>
      </c>
      <c r="C315" s="30"/>
      <c r="D315" s="30"/>
      <c r="E315" s="30">
        <f t="shared" ca="1" si="433"/>
        <v>0</v>
      </c>
      <c r="F315" s="30"/>
      <c r="G315" s="30"/>
      <c r="H315" s="30"/>
      <c r="I315" s="30">
        <f t="shared" ca="1" si="432"/>
        <v>0</v>
      </c>
      <c r="J315" s="30">
        <f t="shared" ca="1" si="354"/>
        <v>0</v>
      </c>
      <c r="K315" s="4"/>
      <c r="L315" s="9"/>
      <c r="M315" s="10"/>
      <c r="N315" s="9"/>
      <c r="O315" s="11"/>
      <c r="P315" s="130" t="s">
        <v>218</v>
      </c>
      <c r="Q315" s="130"/>
      <c r="R315" s="12"/>
      <c r="S315" s="13"/>
      <c r="T315" s="84">
        <f ca="1">_xll.DBRW($B$3,$Q$37,$Q$38,$Q$40,$Q$41,$Q$42,$P315,T$2,T$4,T$3)</f>
        <v>19250314.640000001</v>
      </c>
      <c r="U315" s="84">
        <f ca="1">_xll.DBRW($B$3,$Q$37,$Q$38,$Q$40,$Q$41,$Q$42,$P315,U$2,U$4,U$3)</f>
        <v>10255393.08</v>
      </c>
      <c r="V315" s="85">
        <f t="shared" ca="1" si="355"/>
        <v>8994921.5600000005</v>
      </c>
      <c r="W315" s="106">
        <f t="shared" ca="1" si="356"/>
        <v>0.87709183741984864</v>
      </c>
      <c r="X315" s="15">
        <f ca="1">_xll.DBRW($B$3,$Q$37,$Q$38,$Q$40,$Q$41,$Q$42,$P315,X$2,X$4,X$3)</f>
        <v>-9566925.0499999989</v>
      </c>
      <c r="Y315" s="15">
        <f ca="1">_xll.DBRW($B$3,$Q$37,$Q$38,$Q$40,$Q$41,$Q$42,$P315,Y$2,Y$4,Y$3)</f>
        <v>-2268741.1899999995</v>
      </c>
      <c r="Z315" s="15">
        <f ca="1">_xll.DBRW($B$3,$Q$37,$Q$38,$Q$40,$Q$41,$Q$42,$P315,Z$2,Z$4,Z$3)</f>
        <v>-1428710.47</v>
      </c>
      <c r="AA315" s="15">
        <f ca="1">_xll.DBRW($B$3,$Q$37,$Q$38,$Q$40,$Q$41,$Q$42,$P315,AA$2,AA$4,AA$3)</f>
        <v>-20059.659999999996</v>
      </c>
      <c r="AB315" s="15">
        <f ca="1">_xll.DBRW($B$3,$Q$37,$Q$38,$Q$40,$Q$41,$Q$42,$P315,AB$2,AB$4,AB$3)</f>
        <v>-3895189.0499999993</v>
      </c>
      <c r="AC315" s="15">
        <f ca="1">_xll.DBRW($B$3,$Q$37,$Q$38,$Q$40,$Q$41,$Q$42,$P315,AC$2,AC$4,AC$3)</f>
        <v>-5188978.0699999994</v>
      </c>
      <c r="AD315" s="15">
        <f ca="1">_xll.DBRW($B$3,$Q$37,$Q$38,$Q$40,$Q$41,$Q$42,$P315,AD$2,AD$4,AD$3)</f>
        <v>-1226009.6800000002</v>
      </c>
      <c r="AE315" s="15">
        <f ca="1">_xll.DBRW($B$3,$Q$37,$Q$38,$Q$40,$Q$41,$Q$42,$P315,AE$2,AE$4,AE$3)</f>
        <v>-901825.00999999978</v>
      </c>
      <c r="AF315" s="15">
        <f ca="1">_xll.DBRW($B$3,$Q$37,$Q$38,$Q$40,$Q$41,$Q$42,$P315,AF$2,AF$4,AF$3)</f>
        <v>-10445.790000000001</v>
      </c>
      <c r="AG315" s="15">
        <f ca="1">_xll.DBRW($B$3,$Q$37,$Q$38,$Q$40,$Q$41,$Q$42,$P315,AG$2,AG$4,AG$3)</f>
        <v>-1961718.2900000005</v>
      </c>
      <c r="AH315" s="15">
        <f t="shared" ca="1" si="357"/>
        <v>-4377946.9799999995</v>
      </c>
      <c r="AI315" s="15">
        <f t="shared" ca="1" si="358"/>
        <v>-1042731.5099999993</v>
      </c>
      <c r="AJ315" s="15">
        <f t="shared" ca="1" si="359"/>
        <v>-526885.4600000002</v>
      </c>
      <c r="AK315" s="15">
        <f t="shared" ca="1" si="360"/>
        <v>-9613.8699999999953</v>
      </c>
      <c r="AL315" s="15">
        <f t="shared" ca="1" si="361"/>
        <v>-1933470.7599999988</v>
      </c>
      <c r="AM315" s="20"/>
      <c r="AN315" s="16">
        <f ca="1">_xll.DBRW($B$3,$Q$37,$Q$38,$Q$40,$Q$41,$Q$42,$P315,AN$2,AN$4,AN$3)</f>
        <v>0.49697499645647342</v>
      </c>
      <c r="AO315" s="16">
        <f ca="1">_xll.DBRW($B$3,$Q$37,$Q$38,$Q$40,$Q$41,$Q$42,$P315,AO$2,AO$4,AO$3)</f>
        <v>0.5059755417975651</v>
      </c>
      <c r="AP315" s="17">
        <f t="shared" ca="1" si="362"/>
        <v>0.90005453410916814</v>
      </c>
      <c r="AQ315" s="14">
        <f t="shared" ca="1" si="363"/>
        <v>173263.32974759955</v>
      </c>
      <c r="AR315" s="18">
        <f ca="1">_xll.DBRW($B$3,$Q$37,$Q$38,$Q$40,$Q$41,$Q$42,$P315,AR$2,AR$4,AR$3)</f>
        <v>43627.671237785013</v>
      </c>
      <c r="AS315" s="19">
        <f ca="1">_xll.DBRW($B$3,$Q$37,$Q$38,$Q$40,$Q$41,$Q$42,$P315,AS$2,AS$4,AS$3)</f>
        <v>1.0571399646426281E-4</v>
      </c>
      <c r="AT315" s="18">
        <f ca="1">_xll.DBRW($B$3,$Q$37,$Q$38,$Q$40,$Q$41,$Q$42,$P315,AT$2,AT$4,AT$3)</f>
        <v>9.280256584053646</v>
      </c>
      <c r="AU315" s="15">
        <f ca="1">_xll.DBRW($B$3,$Q$37,$Q$38,$Q$40,$Q$41,$Q$42,$P315,AU$2,AU$4,AU$3)</f>
        <v>219.28571428571428</v>
      </c>
      <c r="AV315" s="15">
        <f ca="1">_xll.DBRW($B$3,$Q$37,$Q$38,$Q$40,$Q$41,$Q$42,$P315,AV$2,AV$4,AV$3)</f>
        <v>2074330</v>
      </c>
      <c r="AW315" s="18">
        <f ca="1">_xll.DBRW($B$3,$Q$37,$Q$38,$Q$40,$Q$41,$Q$42,$P315,AW$2,AW$4,AW$3)</f>
        <v>23604.369578938389</v>
      </c>
      <c r="AX315" s="19">
        <f ca="1">_xll.DBRW($B$3,$Q$37,$Q$38,$Q$40,$Q$41,$Q$42,$P315,AX$2,AX$4,AX$3)</f>
        <v>9.7792225066305086E-5</v>
      </c>
      <c r="AY315" s="18">
        <f ca="1">_xll.DBRW($B$3,$Q$37,$Q$38,$Q$40,$Q$41,$Q$42,$P315,AY$2,AY$4,AY$3)</f>
        <v>4.5621253039446747</v>
      </c>
      <c r="AZ315" s="15">
        <f ca="1">_xll.DBRW($B$3,$Q$37,$Q$38,$Q$40,$Q$41,$Q$42,$P315,AZ$2,AZ$4,AZ$3)</f>
        <v>219.83124999999998</v>
      </c>
      <c r="BA315" s="15">
        <f ca="1">_xll.DBRW($B$3,$Q$37,$Q$38,$Q$40,$Q$41,$Q$42,$P315,BA$2,BA$4,BA$3)</f>
        <v>2247942</v>
      </c>
      <c r="BB315" s="18">
        <f t="shared" ca="1" si="364"/>
        <v>20023.301658846623</v>
      </c>
      <c r="BC315" s="18">
        <f t="shared" ca="1" si="365"/>
        <v>7.9217713979577253E-6</v>
      </c>
      <c r="BD315" s="18">
        <f t="shared" ca="1" si="366"/>
        <v>4.7181312801089712</v>
      </c>
      <c r="BE315" s="15">
        <f t="shared" ca="1" si="367"/>
        <v>-4390824.0066185091</v>
      </c>
      <c r="BF315" s="15">
        <f t="shared" ca="1" si="368"/>
        <v>-774979.74073204875</v>
      </c>
      <c r="BG315" s="15">
        <f t="shared" ca="1" si="369"/>
        <v>4863875.036647602</v>
      </c>
      <c r="BH315" s="15">
        <f t="shared" ca="1" si="370"/>
        <v>475192.04045055527</v>
      </c>
      <c r="BI315" s="15">
        <f t="shared" ca="1" si="371"/>
        <v>0</v>
      </c>
      <c r="BJ315" s="15">
        <f t="shared" ca="1" si="372"/>
        <v>173263.32974759955</v>
      </c>
      <c r="BK315" s="15">
        <f t="shared" ca="1" si="373"/>
        <v>-4551210.3097475991</v>
      </c>
      <c r="BL315" s="15">
        <f t="shared" ca="1" si="374"/>
        <v>-4377946.9799999995</v>
      </c>
      <c r="BM315" s="16">
        <f ca="1">_xll.DBRW($B$3,$Q$37,$Q$38,$Q$40,$Q$41,$Q$42,$P315,BM$2,BM$4,BM$3)</f>
        <v>0.11785475886642439</v>
      </c>
      <c r="BN315" s="16">
        <f ca="1">_xll.DBRW($B$3,$Q$37,$Q$38,$Q$40,$Q$41,$Q$42,$P315,BN$2,BN$4,BN$3)</f>
        <v>0.11954779991719246</v>
      </c>
      <c r="BO315" s="17">
        <f t="shared" ca="1" si="375"/>
        <v>0.16930410507680627</v>
      </c>
      <c r="BP315" s="14">
        <f t="shared" ca="1" si="376"/>
        <v>32591.572925721528</v>
      </c>
      <c r="BQ315" s="15">
        <f ca="1">_xll.DBRW($B$3,$Q$37,$Q$38,$Q$40,$Q$41,$Q$42,$P315,BQ$2,BQ$4,BQ$3)</f>
        <v>1.0937224019321898</v>
      </c>
      <c r="BR315" s="15">
        <f ca="1">_xll.DBRW($B$3,$Q$37,$Q$38,$Q$40,$Q$41,$Q$42,$P315,BR$2,BR$4,BR$3)</f>
        <v>1</v>
      </c>
      <c r="BS315" s="15">
        <f ca="1">_xll.DBRW($B$3,$Q$37,$Q$38,$Q$40,$Q$41,$Q$42,$P315,BS$2,BS$4,BS$3)</f>
        <v>9.280256584053646</v>
      </c>
      <c r="BT315" s="15">
        <f ca="1">_xll.DBRW($B$3,$Q$37,$Q$38,$Q$40,$Q$41,$Q$42,$P315,BT$2,BT$4,BT$3)</f>
        <v>2074330</v>
      </c>
      <c r="BU315" s="15">
        <f ca="1">_xll.DBRW($B$3,$Q$37,$Q$38,$Q$40,$Q$41,$Q$42,$P315,BU$2,BU$4,BU$3)</f>
        <v>2074330</v>
      </c>
      <c r="BV315" s="15">
        <f ca="1">_xll.DBRW($B$3,$Q$37,$Q$38,$Q$40,$Q$41,$Q$42,$P315,BV$2,BV$4,BV$3)</f>
        <v>0.54539204303313882</v>
      </c>
      <c r="BW315" s="15">
        <f ca="1">_xll.DBRW($B$3,$Q$37,$Q$38,$Q$40,$Q$41,$Q$42,$P315,BW$2,BW$4,BW$3)</f>
        <v>1</v>
      </c>
      <c r="BX315" s="15">
        <f ca="1">_xll.DBRW($B$3,$Q$37,$Q$38,$Q$40,$Q$41,$Q$42,$P315,BX$2,BX$4,BX$3)</f>
        <v>4.5621253039446747</v>
      </c>
      <c r="BY315" s="15">
        <f ca="1">_xll.DBRW($B$3,$Q$37,$Q$38,$Q$40,$Q$41,$Q$42,$P315,BY$2,BY$4,BY$3)</f>
        <v>2247942</v>
      </c>
      <c r="BZ315" s="15">
        <f ca="1">_xll.DBRW($B$3,$Q$37,$Q$38,$Q$40,$Q$41,$Q$42,$P315,BZ$2,BZ$4,BZ$3)</f>
        <v>2247942</v>
      </c>
      <c r="CA315" s="15">
        <f t="shared" ca="1" si="377"/>
        <v>0.54833035889905102</v>
      </c>
      <c r="CB315" s="15">
        <f t="shared" ca="1" si="378"/>
        <v>0</v>
      </c>
      <c r="CC315" s="15">
        <f t="shared" ca="1" si="379"/>
        <v>4.7181312801089712</v>
      </c>
      <c r="CD315" s="15">
        <f t="shared" ca="1" si="380"/>
        <v>-1137418.1133750684</v>
      </c>
      <c r="CE315" s="15">
        <f t="shared" ca="1" si="381"/>
        <v>0</v>
      </c>
      <c r="CF315" s="15">
        <f t="shared" ca="1" si="382"/>
        <v>1153439.9591282648</v>
      </c>
      <c r="CG315" s="15">
        <f t="shared" ca="1" si="383"/>
        <v>16569.727172525134</v>
      </c>
      <c r="CH315" s="15">
        <f t="shared" ca="1" si="384"/>
        <v>0</v>
      </c>
      <c r="CI315" s="15">
        <f t="shared" ca="1" si="385"/>
        <v>32591.572925721528</v>
      </c>
      <c r="CJ315" s="15">
        <f t="shared" ca="1" si="386"/>
        <v>-1075323.0829257208</v>
      </c>
      <c r="CK315" s="15">
        <f t="shared" ca="1" si="387"/>
        <v>-1042731.5099999993</v>
      </c>
      <c r="CL315" s="16">
        <f ca="1">_xll.DBRW($B$3,$Q$37,$Q$38,$Q$40,$Q$41,$Q$42,$P315,CL$2,CL$4,CL$3)</f>
        <v>7.4217512633861032E-2</v>
      </c>
      <c r="CM315" s="16">
        <f ca="1">_xll.DBRW($B$3,$Q$37,$Q$38,$Q$40,$Q$41,$Q$42,$P315,CM$2,CM$4,CM$3)</f>
        <v>8.7936659566831527E-2</v>
      </c>
      <c r="CN315" s="17">
        <f t="shared" ca="1" si="388"/>
        <v>1.3719146932970494</v>
      </c>
      <c r="CO315" s="14">
        <f t="shared" ca="1" si="389"/>
        <v>264097.89505207294</v>
      </c>
      <c r="CP315" s="15">
        <f ca="1">_xll.DBRW($B$3,$Q$37,$Q$38,$Q$40,$Q$41,$Q$42,$P315,CP$2,CP$4,CP$3)</f>
        <v>1.5414375244206333</v>
      </c>
      <c r="CQ315" s="15">
        <f ca="1">_xll.DBRW($B$3,$Q$37,$Q$38,$Q$40,$Q$41,$Q$42,$P315,CQ$2,CQ$4,CQ$3)</f>
        <v>0.44682807402872249</v>
      </c>
      <c r="CR315" s="15">
        <f ca="1">_xll.DBRW($B$3,$Q$37,$Q$38,$Q$40,$Q$41,$Q$42,$P315,CR$2,CR$4,CR$3)</f>
        <v>9.280256584053646</v>
      </c>
      <c r="CS315" s="15">
        <f ca="1">_xll.DBRW($B$3,$Q$37,$Q$38,$Q$40,$Q$41,$Q$42,$P315,CS$2,CS$4,CS$3)</f>
        <v>926868.87879999995</v>
      </c>
      <c r="CT315" s="15">
        <f ca="1">_xll.DBRW($B$3,$Q$37,$Q$38,$Q$40,$Q$41,$Q$42,$P315,CT$2,CT$4,CT$3)</f>
        <v>2074330</v>
      </c>
      <c r="CU315" s="15">
        <f ca="1">_xll.DBRW($B$3,$Q$37,$Q$38,$Q$40,$Q$41,$Q$42,$P315,CU$2,CU$4,CU$3)</f>
        <v>1.0134371899895864</v>
      </c>
      <c r="CV315" s="15">
        <f ca="1">_xll.DBRW($B$3,$Q$37,$Q$38,$Q$40,$Q$41,$Q$42,$P315,CV$2,CV$4,CV$3)</f>
        <v>0.39585882945378487</v>
      </c>
      <c r="CW315" s="15">
        <f ca="1">_xll.DBRW($B$3,$Q$37,$Q$38,$Q$40,$Q$41,$Q$42,$P315,CW$2,CW$4,CW$3)</f>
        <v>4.5621253039446747</v>
      </c>
      <c r="CX315" s="15">
        <f ca="1">_xll.DBRW($B$3,$Q$37,$Q$38,$Q$40,$Q$41,$Q$42,$P315,CX$2,CX$4,CX$3)</f>
        <v>889867.6888</v>
      </c>
      <c r="CY315" s="15">
        <f ca="1">_xll.DBRW($B$3,$Q$37,$Q$38,$Q$40,$Q$41,$Q$42,$P315,CY$2,CY$4,CY$3)</f>
        <v>2247942</v>
      </c>
      <c r="CZ315" s="15">
        <f t="shared" ca="1" si="390"/>
        <v>0.52800033443104688</v>
      </c>
      <c r="DA315" s="15">
        <f t="shared" ca="1" si="391"/>
        <v>5.0969244574937622E-2</v>
      </c>
      <c r="DB315" s="15">
        <f t="shared" ca="1" si="392"/>
        <v>4.7181312801089712</v>
      </c>
      <c r="DC315" s="15">
        <f t="shared" ca="1" si="393"/>
        <v>-489387.07798012946</v>
      </c>
      <c r="DD315" s="15">
        <f t="shared" ca="1" si="394"/>
        <v>-183955.20815509712</v>
      </c>
      <c r="DE315" s="15">
        <f t="shared" ca="1" si="395"/>
        <v>726363.92083264655</v>
      </c>
      <c r="DF315" s="15">
        <f t="shared" ca="1" si="396"/>
        <v>211076.260354653</v>
      </c>
      <c r="DG315" s="15">
        <f t="shared" ca="1" si="397"/>
        <v>0</v>
      </c>
      <c r="DH315" s="15">
        <f t="shared" ca="1" si="398"/>
        <v>264097.89505207294</v>
      </c>
      <c r="DI315" s="15">
        <f t="shared" ca="1" si="399"/>
        <v>-790983.35505207314</v>
      </c>
      <c r="DJ315" s="15">
        <f t="shared" ca="1" si="400"/>
        <v>-526885.4600000002</v>
      </c>
      <c r="DK315" s="16">
        <f ca="1">_xll.DBRW($B$3,$Q$37,$Q$38,$Q$40,$Q$41,$Q$42,$P315,DK$2,DK$4,DK$3)</f>
        <v>1.0420432276113693E-3</v>
      </c>
      <c r="DL315" s="16">
        <f ca="1">_xll.DBRW($B$3,$Q$37,$Q$38,$Q$40,$Q$41,$Q$42,$P315,DL$2,DL$4,DL$3)</f>
        <v>1.0185655409319524E-3</v>
      </c>
      <c r="DM315" s="17">
        <f t="shared" ca="1" si="401"/>
        <v>-2.3477686679416934E-3</v>
      </c>
      <c r="DN315" s="14">
        <f t="shared" ca="1" si="402"/>
        <v>-451.95285559811418</v>
      </c>
      <c r="DO315" s="15">
        <f ca="1">_xll.DBRW($B$3,$Q$37,$Q$38,$Q$40,$Q$41,$Q$42,$P315,DO$2,DO$4,DO$3)</f>
        <v>1.1730658120957648E-2</v>
      </c>
      <c r="DP315" s="15">
        <f ca="1">_xll.DBRW($B$3,$Q$37,$Q$38,$Q$40,$Q$41,$Q$42,$P315,DP$2,DP$4,DP$3)</f>
        <v>0.82437220692946633</v>
      </c>
      <c r="DQ315" s="15">
        <f ca="1">_xll.DBRW($B$3,$Q$37,$Q$38,$Q$40,$Q$41,$Q$42,$P315,DQ$2,DQ$4,DQ$3)</f>
        <v>9.280256584053646</v>
      </c>
      <c r="DR315" s="15">
        <f ca="1">_xll.DBRW($B$3,$Q$37,$Q$38,$Q$40,$Q$41,$Q$42,$P315,DR$2,DR$4,DR$3)</f>
        <v>1710020</v>
      </c>
      <c r="DS315" s="15">
        <f ca="1">_xll.DBRW($B$3,$Q$37,$Q$38,$Q$40,$Q$41,$Q$42,$P315,DS$2,DS$4,DS$3)</f>
        <v>2074330</v>
      </c>
      <c r="DT315" s="15">
        <f ca="1">_xll.DBRW($B$3,$Q$37,$Q$38,$Q$40,$Q$41,$Q$42,$P315,DT$2,DT$4,DT$3)</f>
        <v>2.0260112804121155E-2</v>
      </c>
      <c r="DU315" s="15">
        <f ca="1">_xll.DBRW($B$3,$Q$37,$Q$38,$Q$40,$Q$41,$Q$42,$P315,DU$2,DU$4,DU$3)</f>
        <v>0.22935823077285802</v>
      </c>
      <c r="DV315" s="15">
        <f ca="1">_xll.DBRW($B$3,$Q$37,$Q$38,$Q$40,$Q$41,$Q$42,$P315,DV$2,DV$4,DV$3)</f>
        <v>4.5621253039446747</v>
      </c>
      <c r="DW315" s="15">
        <f ca="1">_xll.DBRW($B$3,$Q$37,$Q$38,$Q$40,$Q$41,$Q$42,$P315,DW$2,DW$4,DW$3)</f>
        <v>515584</v>
      </c>
      <c r="DX315" s="15">
        <f ca="1">_xll.DBRW($B$3,$Q$37,$Q$38,$Q$40,$Q$41,$Q$42,$P315,DX$2,DX$4,DX$3)</f>
        <v>2247942</v>
      </c>
      <c r="DY315" s="15">
        <f t="shared" ca="1" si="403"/>
        <v>-8.5294546831635072E-3</v>
      </c>
      <c r="DZ315" s="15">
        <f t="shared" ca="1" si="404"/>
        <v>0.59501397615660834</v>
      </c>
      <c r="EA315" s="15">
        <f t="shared" ca="1" si="405"/>
        <v>4.7181312801089712</v>
      </c>
      <c r="EB315" s="15">
        <f t="shared" ca="1" si="406"/>
        <v>14585.538097303261</v>
      </c>
      <c r="EC315" s="15">
        <f t="shared" ca="1" si="407"/>
        <v>-52039.894172231005</v>
      </c>
      <c r="ED315" s="15">
        <f t="shared" ca="1" si="408"/>
        <v>10198.436698073474</v>
      </c>
      <c r="EE315" s="15">
        <f t="shared" ca="1" si="409"/>
        <v>26803.966521256159</v>
      </c>
      <c r="EF315" s="15">
        <f t="shared" ca="1" si="410"/>
        <v>0</v>
      </c>
      <c r="EG315" s="15">
        <f t="shared" ca="1" si="411"/>
        <v>-451.95285559811236</v>
      </c>
      <c r="EH315" s="15">
        <f t="shared" ca="1" si="412"/>
        <v>-9161.9171444018812</v>
      </c>
      <c r="EI315" s="15">
        <f t="shared" ca="1" si="413"/>
        <v>-9613.8699999999935</v>
      </c>
      <c r="EJ315" s="16">
        <f ca="1">_xll.DBRW($B$3,$Q$37,$Q$38,$Q$40,$Q$41,$Q$42,$P315,EJ$2,EJ$4,EJ$3)</f>
        <v>0.20234417581446862</v>
      </c>
      <c r="EK315" s="16">
        <f ca="1">_xll.DBRW($B$3,$Q$37,$Q$38,$Q$40,$Q$41,$Q$42,$P315,EK$2,EK$4,EK$3)</f>
        <v>0.19128650405665393</v>
      </c>
      <c r="EL315" s="17">
        <f t="shared" ca="1" si="414"/>
        <v>-1.1057671757814691</v>
      </c>
      <c r="EM315" s="14">
        <f t="shared" ca="1" si="415"/>
        <v>-212863.6605237748</v>
      </c>
      <c r="EN315" s="15">
        <f ca="1">_xll.DBRW($B$3,$Q$37,$Q$38,$Q$40,$Q$41,$Q$42,$P315,EN$2,EN$4,EN$3)</f>
        <v>1.8778058698471312</v>
      </c>
      <c r="EO315" s="15">
        <f ca="1">_xll.DBRW($B$3,$Q$37,$Q$38,$Q$40,$Q$41,$Q$42,$P315,EO$2,EO$4,EO$3)</f>
        <v>1</v>
      </c>
      <c r="EP315" s="15">
        <f ca="1">_xll.DBRW($B$3,$Q$37,$Q$38,$Q$40,$Q$41,$Q$42,$P315,EP$2,EP$4,EP$3)</f>
        <v>9.280256584053646</v>
      </c>
      <c r="EQ315" s="15">
        <f ca="1">_xll.DBRW($B$3,$Q$37,$Q$38,$Q$40,$Q$41,$Q$42,$P315,EQ$2,EQ$4,EQ$3)</f>
        <v>2074330</v>
      </c>
      <c r="ER315" s="15">
        <f ca="1">_xll.DBRW($B$3,$Q$37,$Q$38,$Q$40,$Q$41,$Q$42,$P315,ER$2,ER$4,ER$3)</f>
        <v>2074330</v>
      </c>
      <c r="ES315" s="15">
        <f ca="1">_xll.DBRW($B$3,$Q$37,$Q$38,$Q$40,$Q$41,$Q$42,$P315,ES$2,ES$4,ES$3)</f>
        <v>0.87267300045997653</v>
      </c>
      <c r="ET315" s="15">
        <f ca="1">_xll.DBRW($B$3,$Q$37,$Q$38,$Q$40,$Q$41,$Q$42,$P315,ET$2,ET$4,ET$3)</f>
        <v>1</v>
      </c>
      <c r="EU315" s="15">
        <f ca="1">_xll.DBRW($B$3,$Q$37,$Q$38,$Q$40,$Q$41,$Q$42,$P315,EU$2,EU$4,EU$3)</f>
        <v>4.5621253039446747</v>
      </c>
      <c r="EV315" s="15">
        <f ca="1">_xll.DBRW($B$3,$Q$37,$Q$38,$Q$40,$Q$41,$Q$42,$P315,EV$2,EV$4,EV$3)</f>
        <v>2247942</v>
      </c>
      <c r="EW315" s="15">
        <f ca="1">_xll.DBRW($B$3,$Q$37,$Q$38,$Q$40,$Q$41,$Q$42,$P315,EW$2,EW$4,EW$3)</f>
        <v>2247942</v>
      </c>
      <c r="EX315" s="15">
        <f t="shared" ca="1" si="416"/>
        <v>1.0051328693871546</v>
      </c>
      <c r="EY315" s="15">
        <f t="shared" ca="1" si="417"/>
        <v>0</v>
      </c>
      <c r="EZ315" s="15">
        <f t="shared" ca="1" si="418"/>
        <v>4.7181312801089712</v>
      </c>
      <c r="FA315" s="15">
        <f t="shared" ca="1" si="419"/>
        <v>-2084977.2649558564</v>
      </c>
      <c r="FB315" s="15">
        <f t="shared" ca="1" si="420"/>
        <v>0</v>
      </c>
      <c r="FC315" s="15">
        <f t="shared" ca="1" si="421"/>
        <v>1980334.6095324627</v>
      </c>
      <c r="FD315" s="15">
        <f t="shared" ca="1" si="422"/>
        <v>-108221.00510038109</v>
      </c>
      <c r="FE315" s="15">
        <f t="shared" ca="1" si="423"/>
        <v>0</v>
      </c>
      <c r="FF315" s="15">
        <f t="shared" ca="1" si="424"/>
        <v>-212863.6605237748</v>
      </c>
      <c r="FG315" s="15">
        <f t="shared" ca="1" si="425"/>
        <v>-1720607.099476224</v>
      </c>
      <c r="FH315" s="15">
        <f t="shared" ca="1" si="426"/>
        <v>-1933470.7599999988</v>
      </c>
      <c r="FI315" s="20"/>
      <c r="FJ315" s="85">
        <f t="shared" ca="1" si="427"/>
        <v>-8147285.7643460194</v>
      </c>
      <c r="FK315" s="21"/>
      <c r="FL315" s="22"/>
      <c r="FM315" s="104">
        <f ca="1">_xll.DBRW($B$3,$Q$37,$Q$38,$Q$40,$Q$41,$Q$42,$P315,FM$2,FM$4,FM$3)</f>
        <v>2070689.2200000002</v>
      </c>
      <c r="FN315" s="105">
        <f t="shared" ca="1" si="428"/>
        <v>0.107566513001161</v>
      </c>
      <c r="FO315" s="104">
        <f ca="1">_xll.DBRW($B$3,$Q$37,$Q$38,$Q$40,$Q$41,$Q$42,$P315,FO$2,FO$4,FO$3)</f>
        <v>966416.23999999987</v>
      </c>
      <c r="FP315" s="105">
        <f t="shared" ca="1" si="429"/>
        <v>9.4234929120825067E-2</v>
      </c>
      <c r="FQ315" s="86">
        <f t="shared" ca="1" si="430"/>
        <v>1104272.9800000004</v>
      </c>
      <c r="FR315" s="103">
        <f t="shared" ca="1" si="431"/>
        <v>1.3331583880335938</v>
      </c>
      <c r="FS315" s="23"/>
      <c r="FU315" s="37"/>
      <c r="FV315" s="37"/>
      <c r="FW315" s="37"/>
      <c r="FX315" s="37"/>
      <c r="FY315" s="37"/>
      <c r="FZ315" s="37"/>
      <c r="GA315" s="37"/>
      <c r="GB315" s="37"/>
      <c r="GC315" s="37"/>
      <c r="GD315" s="37"/>
      <c r="GE315" s="37"/>
      <c r="GF315" s="37"/>
      <c r="GG315" s="37"/>
    </row>
    <row r="316" spans="1:189" ht="15" customHeight="1" x14ac:dyDescent="0.25">
      <c r="A316">
        <f t="shared" ca="1" si="353"/>
        <v>1</v>
      </c>
      <c r="C316" s="30"/>
      <c r="D316" s="30"/>
      <c r="E316" s="30">
        <f t="shared" ca="1" si="433"/>
        <v>0</v>
      </c>
      <c r="F316" s="30"/>
      <c r="G316" s="30"/>
      <c r="H316" s="30"/>
      <c r="I316" s="30">
        <f t="shared" ca="1" si="432"/>
        <v>0</v>
      </c>
      <c r="J316" s="30">
        <f t="shared" ca="1" si="354"/>
        <v>0</v>
      </c>
      <c r="K316" s="4"/>
      <c r="L316" s="9"/>
      <c r="M316" s="10"/>
      <c r="N316" s="9"/>
      <c r="O316" s="11"/>
      <c r="P316" s="130" t="s">
        <v>164</v>
      </c>
      <c r="Q316" s="130"/>
      <c r="R316" s="12"/>
      <c r="S316" s="13"/>
      <c r="T316" s="84">
        <f ca="1">_xll.DBRW($B$3,$Q$37,$Q$38,$Q$40,$Q$41,$Q$42,$P316,T$2,T$4,T$3)</f>
        <v>20183550.469999999</v>
      </c>
      <c r="U316" s="84">
        <f ca="1">_xll.DBRW($B$3,$Q$37,$Q$38,$Q$40,$Q$41,$Q$42,$P316,U$2,U$4,U$3)</f>
        <v>11176860.67</v>
      </c>
      <c r="V316" s="85">
        <f t="shared" ca="1" si="355"/>
        <v>9006689.7999999989</v>
      </c>
      <c r="W316" s="106">
        <f t="shared" ca="1" si="356"/>
        <v>0.80583359370086871</v>
      </c>
      <c r="X316" s="15">
        <f ca="1">_xll.DBRW($B$3,$Q$37,$Q$38,$Q$40,$Q$41,$Q$42,$P316,X$2,X$4,X$3)</f>
        <v>-8474134.1900000013</v>
      </c>
      <c r="Y316" s="15">
        <f ca="1">_xll.DBRW($B$3,$Q$37,$Q$38,$Q$40,$Q$41,$Q$42,$P316,Y$2,Y$4,Y$3)</f>
        <v>-2016008.4200000002</v>
      </c>
      <c r="Z316" s="15">
        <f ca="1">_xll.DBRW($B$3,$Q$37,$Q$38,$Q$40,$Q$41,$Q$42,$P316,Z$2,Z$4,Z$3)</f>
        <v>-2194641.8800000004</v>
      </c>
      <c r="AA316" s="15">
        <f ca="1">_xll.DBRW($B$3,$Q$37,$Q$38,$Q$40,$Q$41,$Q$42,$P316,AA$2,AA$4,AA$3)</f>
        <v>-4105469.91</v>
      </c>
      <c r="AB316" s="15">
        <f ca="1">_xll.DBRW($B$3,$Q$37,$Q$38,$Q$40,$Q$41,$Q$42,$P316,AB$2,AB$4,AB$3)</f>
        <v>-2941927.38</v>
      </c>
      <c r="AC316" s="15">
        <f ca="1">_xll.DBRW($B$3,$Q$37,$Q$38,$Q$40,$Q$41,$Q$42,$P316,AC$2,AC$4,AC$3)</f>
        <v>-4637282.84</v>
      </c>
      <c r="AD316" s="15">
        <f ca="1">_xll.DBRW($B$3,$Q$37,$Q$38,$Q$40,$Q$41,$Q$42,$P316,AD$2,AD$4,AD$3)</f>
        <v>-874731.99</v>
      </c>
      <c r="AE316" s="15">
        <f ca="1">_xll.DBRW($B$3,$Q$37,$Q$38,$Q$40,$Q$41,$Q$42,$P316,AE$2,AE$4,AE$3)</f>
        <v>-1557620.4100000001</v>
      </c>
      <c r="AF316" s="15">
        <f ca="1">_xll.DBRW($B$3,$Q$37,$Q$38,$Q$40,$Q$41,$Q$42,$P316,AF$2,AF$4,AF$3)</f>
        <v>-2394896.0100000007</v>
      </c>
      <c r="AG316" s="15">
        <f ca="1">_xll.DBRW($B$3,$Q$37,$Q$38,$Q$40,$Q$41,$Q$42,$P316,AG$2,AG$4,AG$3)</f>
        <v>-1526123.76</v>
      </c>
      <c r="AH316" s="15">
        <f t="shared" ca="1" si="357"/>
        <v>-3836851.3500000015</v>
      </c>
      <c r="AI316" s="15">
        <f t="shared" ca="1" si="358"/>
        <v>-1141276.4300000002</v>
      </c>
      <c r="AJ316" s="15">
        <f t="shared" ca="1" si="359"/>
        <v>-637021.4700000002</v>
      </c>
      <c r="AK316" s="15">
        <f t="shared" ca="1" si="360"/>
        <v>-1710573.8999999994</v>
      </c>
      <c r="AL316" s="15">
        <f t="shared" ca="1" si="361"/>
        <v>-1415803.6199999999</v>
      </c>
      <c r="AM316" s="20"/>
      <c r="AN316" s="16">
        <f ca="1">_xll.DBRW($B$3,$Q$37,$Q$38,$Q$40,$Q$41,$Q$42,$P316,AN$2,AN$4,AN$3)</f>
        <v>0.4198534941905096</v>
      </c>
      <c r="AO316" s="16">
        <f ca="1">_xll.DBRW($B$3,$Q$37,$Q$38,$Q$40,$Q$41,$Q$42,$P316,AO$2,AO$4,AO$3)</f>
        <v>0.4149002995489609</v>
      </c>
      <c r="AP316" s="17">
        <f t="shared" ca="1" si="362"/>
        <v>-0.49531946415486972</v>
      </c>
      <c r="AQ316" s="14">
        <f t="shared" ca="1" si="363"/>
        <v>-99973.05403543124</v>
      </c>
      <c r="AR316" s="18">
        <f ca="1">_xll.DBRW($B$3,$Q$37,$Q$38,$Q$40,$Q$41,$Q$42,$P316,AR$2,AR$4,AR$3)</f>
        <v>40721.452138395012</v>
      </c>
      <c r="AS316" s="19">
        <f ca="1">_xll.DBRW($B$3,$Q$37,$Q$38,$Q$40,$Q$41,$Q$42,$P316,AS$2,AS$4,AS$3)</f>
        <v>5.1570969187275231E-5</v>
      </c>
      <c r="AT316" s="18">
        <f ca="1">_xll.DBRW($B$3,$Q$37,$Q$38,$Q$40,$Q$41,$Q$42,$P316,AT$2,AT$4,AT$3)</f>
        <v>5.0018513184919966</v>
      </c>
      <c r="AU316" s="15">
        <f ca="1">_xll.DBRW($B$3,$Q$37,$Q$38,$Q$40,$Q$41,$Q$42,$P316,AU$2,AU$4,AU$3)</f>
        <v>208.1</v>
      </c>
      <c r="AV316" s="15">
        <f ca="1">_xll.DBRW($B$3,$Q$37,$Q$38,$Q$40,$Q$41,$Q$42,$P316,AV$2,AV$4,AV$3)</f>
        <v>4035216</v>
      </c>
      <c r="AW316" s="18">
        <f ca="1">_xll.DBRW($B$3,$Q$37,$Q$38,$Q$40,$Q$41,$Q$42,$P316,AW$2,AW$4,AW$3)</f>
        <v>25078.443432279772</v>
      </c>
      <c r="AX316" s="19">
        <f ca="1">_xll.DBRW($B$3,$Q$37,$Q$38,$Q$40,$Q$41,$Q$42,$P316,AX$2,AX$4,AX$3)</f>
        <v>3.6095711546636823E-5</v>
      </c>
      <c r="AY316" s="18">
        <f ca="1">_xll.DBRW($B$3,$Q$37,$Q$38,$Q$40,$Q$41,$Q$42,$P316,AY$2,AY$4,AY$3)</f>
        <v>2.1817874346060746</v>
      </c>
      <c r="AZ316" s="15">
        <f ca="1">_xll.DBRW($B$3,$Q$37,$Q$38,$Q$40,$Q$41,$Q$42,$P316,AZ$2,AZ$4,AZ$3)</f>
        <v>184.91111111111113</v>
      </c>
      <c r="BA316" s="15">
        <f ca="1">_xll.DBRW($B$3,$Q$37,$Q$38,$Q$40,$Q$41,$Q$42,$P316,BA$2,BA$4,BA$3)</f>
        <v>5122800</v>
      </c>
      <c r="BB316" s="18">
        <f t="shared" ca="1" si="364"/>
        <v>15643.008706115241</v>
      </c>
      <c r="BC316" s="18">
        <f t="shared" ca="1" si="365"/>
        <v>1.5475257640638407E-5</v>
      </c>
      <c r="BD316" s="18">
        <f t="shared" ca="1" si="366"/>
        <v>2.820063883885922</v>
      </c>
      <c r="BE316" s="15">
        <f t="shared" ca="1" si="367"/>
        <v>-3255310.1117425817</v>
      </c>
      <c r="BF316" s="15">
        <f t="shared" ca="1" si="368"/>
        <v>-3633102.2232975331</v>
      </c>
      <c r="BG316" s="15">
        <f t="shared" ca="1" si="369"/>
        <v>4777750.9275559103</v>
      </c>
      <c r="BH316" s="15">
        <f t="shared" ca="1" si="370"/>
        <v>2010688.3534487733</v>
      </c>
      <c r="BI316" s="15">
        <f t="shared" ca="1" si="371"/>
        <v>0</v>
      </c>
      <c r="BJ316" s="15">
        <f t="shared" ca="1" si="372"/>
        <v>-99973.05403543124</v>
      </c>
      <c r="BK316" s="15">
        <f t="shared" ca="1" si="373"/>
        <v>-3736878.2959645703</v>
      </c>
      <c r="BL316" s="15">
        <f t="shared" ca="1" si="374"/>
        <v>-3836851.3500000015</v>
      </c>
      <c r="BM316" s="16">
        <f ca="1">_xll.DBRW($B$3,$Q$37,$Q$38,$Q$40,$Q$41,$Q$42,$P316,BM$2,BM$4,BM$3)</f>
        <v>9.9883735668633344E-2</v>
      </c>
      <c r="BN316" s="16">
        <f ca="1">_xll.DBRW($B$3,$Q$37,$Q$38,$Q$40,$Q$41,$Q$42,$P316,BN$2,BN$4,BN$3)</f>
        <v>7.8262762311055986E-2</v>
      </c>
      <c r="BO316" s="17">
        <f t="shared" ca="1" si="375"/>
        <v>-2.162097335757736</v>
      </c>
      <c r="BP316" s="14">
        <f t="shared" ca="1" si="376"/>
        <v>-436388.00697318779</v>
      </c>
      <c r="BQ316" s="15">
        <f ca="1">_xll.DBRW($B$3,$Q$37,$Q$38,$Q$40,$Q$41,$Q$42,$P316,BQ$2,BQ$4,BQ$3)</f>
        <v>0.49960359495005974</v>
      </c>
      <c r="BR316" s="15">
        <f ca="1">_xll.DBRW($B$3,$Q$37,$Q$38,$Q$40,$Q$41,$Q$42,$P316,BR$2,BR$4,BR$3)</f>
        <v>1</v>
      </c>
      <c r="BS316" s="15">
        <f ca="1">_xll.DBRW($B$3,$Q$37,$Q$38,$Q$40,$Q$41,$Q$42,$P316,BS$2,BS$4,BS$3)</f>
        <v>5.0018513184919966</v>
      </c>
      <c r="BT316" s="15">
        <f ca="1">_xll.DBRW($B$3,$Q$37,$Q$38,$Q$40,$Q$41,$Q$42,$P316,BT$2,BT$4,BT$3)</f>
        <v>4035216</v>
      </c>
      <c r="BU316" s="15">
        <f ca="1">_xll.DBRW($B$3,$Q$37,$Q$38,$Q$40,$Q$41,$Q$42,$P316,BU$2,BU$4,BU$3)</f>
        <v>4035216</v>
      </c>
      <c r="BV316" s="15">
        <f ca="1">_xll.DBRW($B$3,$Q$37,$Q$38,$Q$40,$Q$41,$Q$42,$P316,BV$2,BV$4,BV$3)</f>
        <v>0.17075271140782383</v>
      </c>
      <c r="BW316" s="15">
        <f ca="1">_xll.DBRW($B$3,$Q$37,$Q$38,$Q$40,$Q$41,$Q$42,$P316,BW$2,BW$4,BW$3)</f>
        <v>1</v>
      </c>
      <c r="BX316" s="15">
        <f ca="1">_xll.DBRW($B$3,$Q$37,$Q$38,$Q$40,$Q$41,$Q$42,$P316,BX$2,BX$4,BX$3)</f>
        <v>2.1817874346060746</v>
      </c>
      <c r="BY316" s="15">
        <f ca="1">_xll.DBRW($B$3,$Q$37,$Q$38,$Q$40,$Q$41,$Q$42,$P316,BY$2,BY$4,BY$3)</f>
        <v>5122800</v>
      </c>
      <c r="BZ316" s="15">
        <f ca="1">_xll.DBRW($B$3,$Q$37,$Q$38,$Q$40,$Q$41,$Q$42,$P316,BZ$2,BZ$4,BZ$3)</f>
        <v>5122800</v>
      </c>
      <c r="CA316" s="15">
        <f t="shared" ca="1" si="377"/>
        <v>0.32885088354223591</v>
      </c>
      <c r="CB316" s="15">
        <f t="shared" ca="1" si="378"/>
        <v>0</v>
      </c>
      <c r="CC316" s="15">
        <f t="shared" ca="1" si="379"/>
        <v>2.820063883885922</v>
      </c>
      <c r="CD316" s="15">
        <f t="shared" ca="1" si="380"/>
        <v>-1326984.3468837671</v>
      </c>
      <c r="CE316" s="15">
        <f t="shared" ca="1" si="381"/>
        <v>0</v>
      </c>
      <c r="CF316" s="15">
        <f t="shared" ca="1" si="382"/>
        <v>1136633.6527903771</v>
      </c>
      <c r="CG316" s="15">
        <f t="shared" ca="1" si="383"/>
        <v>-246037.31287979789</v>
      </c>
      <c r="CH316" s="15">
        <f t="shared" ca="1" si="384"/>
        <v>0</v>
      </c>
      <c r="CI316" s="15">
        <f t="shared" ca="1" si="385"/>
        <v>-436388.00697318779</v>
      </c>
      <c r="CJ316" s="15">
        <f t="shared" ca="1" si="386"/>
        <v>-704888.42302681238</v>
      </c>
      <c r="CK316" s="15">
        <f t="shared" ca="1" si="387"/>
        <v>-1141276.4300000002</v>
      </c>
      <c r="CL316" s="16">
        <f ca="1">_xll.DBRW($B$3,$Q$37,$Q$38,$Q$40,$Q$41,$Q$42,$P316,CL$2,CL$4,CL$3)</f>
        <v>0.10873418347589667</v>
      </c>
      <c r="CM316" s="16">
        <f ca="1">_xll.DBRW($B$3,$Q$37,$Q$38,$Q$40,$Q$41,$Q$42,$P316,CM$2,CM$4,CM$3)</f>
        <v>0.1393611726932264</v>
      </c>
      <c r="CN316" s="17">
        <f t="shared" ca="1" si="388"/>
        <v>3.0626989217329732</v>
      </c>
      <c r="CO316" s="14">
        <f t="shared" ca="1" si="389"/>
        <v>618161.38261212036</v>
      </c>
      <c r="CP316" s="15">
        <f ca="1">_xll.DBRW($B$3,$Q$37,$Q$38,$Q$40,$Q$41,$Q$42,$P316,CP$2,CP$4,CP$3)</f>
        <v>1.7970483033615783</v>
      </c>
      <c r="CQ316" s="15">
        <f ca="1">_xll.DBRW($B$3,$Q$37,$Q$38,$Q$40,$Q$41,$Q$42,$P316,CQ$2,CQ$4,CQ$3)</f>
        <v>0.30264752370133347</v>
      </c>
      <c r="CR316" s="15">
        <f ca="1">_xll.DBRW($B$3,$Q$37,$Q$38,$Q$40,$Q$41,$Q$42,$P316,CR$2,CR$4,CR$3)</f>
        <v>5.0018513184919966</v>
      </c>
      <c r="CS316" s="15">
        <f ca="1">_xll.DBRW($B$3,$Q$37,$Q$38,$Q$40,$Q$41,$Q$42,$P316,CS$2,CS$4,CS$3)</f>
        <v>1221248.1300000001</v>
      </c>
      <c r="CT316" s="15">
        <f ca="1">_xll.DBRW($B$3,$Q$37,$Q$38,$Q$40,$Q$41,$Q$42,$P316,CT$2,CT$4,CT$3)</f>
        <v>4035216</v>
      </c>
      <c r="CU316" s="15">
        <f ca="1">_xll.DBRW($B$3,$Q$37,$Q$38,$Q$40,$Q$41,$Q$42,$P316,CU$2,CU$4,CU$3)</f>
        <v>1.053791280739667</v>
      </c>
      <c r="CV316" s="15">
        <f ca="1">_xll.DBRW($B$3,$Q$37,$Q$38,$Q$40,$Q$41,$Q$42,$P316,CV$2,CV$4,CV$3)</f>
        <v>0.28853574802842197</v>
      </c>
      <c r="CW316" s="15">
        <f ca="1">_xll.DBRW($B$3,$Q$37,$Q$38,$Q$40,$Q$41,$Q$42,$P316,CW$2,CW$4,CW$3)</f>
        <v>2.1817874346060746</v>
      </c>
      <c r="CX316" s="15">
        <f ca="1">_xll.DBRW($B$3,$Q$37,$Q$38,$Q$40,$Q$41,$Q$42,$P316,CX$2,CX$4,CX$3)</f>
        <v>1478110.93</v>
      </c>
      <c r="CY316" s="15">
        <f ca="1">_xll.DBRW($B$3,$Q$37,$Q$38,$Q$40,$Q$41,$Q$42,$P316,CY$2,CY$4,CY$3)</f>
        <v>5122800</v>
      </c>
      <c r="CZ316" s="15">
        <f t="shared" ca="1" si="390"/>
        <v>0.74325702262191129</v>
      </c>
      <c r="DA316" s="15">
        <f t="shared" ca="1" si="391"/>
        <v>1.4111775672911497E-2</v>
      </c>
      <c r="DB316" s="15">
        <f t="shared" ca="1" si="392"/>
        <v>2.820063883885922</v>
      </c>
      <c r="DC316" s="15">
        <f t="shared" ca="1" si="393"/>
        <v>-907701.24898637692</v>
      </c>
      <c r="DD316" s="15">
        <f t="shared" ca="1" si="394"/>
        <v>-107336.07223561795</v>
      </c>
      <c r="DE316" s="15">
        <f t="shared" ca="1" si="395"/>
        <v>1237347.9157548065</v>
      </c>
      <c r="DF316" s="15">
        <f t="shared" ca="1" si="396"/>
        <v>395850.78807930881</v>
      </c>
      <c r="DG316" s="15">
        <f t="shared" ca="1" si="397"/>
        <v>0</v>
      </c>
      <c r="DH316" s="15">
        <f t="shared" ca="1" si="398"/>
        <v>618161.38261212048</v>
      </c>
      <c r="DI316" s="15">
        <f t="shared" ca="1" si="399"/>
        <v>-1255182.8526121206</v>
      </c>
      <c r="DJ316" s="15">
        <f t="shared" ca="1" si="400"/>
        <v>-637021.47000000009</v>
      </c>
      <c r="DK316" s="16">
        <f ca="1">_xll.DBRW($B$3,$Q$37,$Q$38,$Q$40,$Q$41,$Q$42,$P316,DK$2,DK$4,DK$3)</f>
        <v>0.20340672549669606</v>
      </c>
      <c r="DL316" s="16">
        <f ca="1">_xll.DBRW($B$3,$Q$37,$Q$38,$Q$40,$Q$41,$Q$42,$P316,DL$2,DL$4,DL$3)</f>
        <v>0.21427269075905916</v>
      </c>
      <c r="DM316" s="17">
        <f t="shared" ca="1" si="401"/>
        <v>1.0865965262363109</v>
      </c>
      <c r="DN316" s="14">
        <f t="shared" ca="1" si="402"/>
        <v>219313.7582781727</v>
      </c>
      <c r="DO316" s="15">
        <f ca="1">_xll.DBRW($B$3,$Q$37,$Q$38,$Q$40,$Q$41,$Q$42,$P316,DO$2,DO$4,DO$3)</f>
        <v>2.1200212494248714</v>
      </c>
      <c r="DP316" s="15">
        <f ca="1">_xll.DBRW($B$3,$Q$37,$Q$38,$Q$40,$Q$41,$Q$42,$P316,DP$2,DP$4,DP$3)</f>
        <v>0.4799056605643911</v>
      </c>
      <c r="DQ316" s="15">
        <f ca="1">_xll.DBRW($B$3,$Q$37,$Q$38,$Q$40,$Q$41,$Q$42,$P316,DQ$2,DQ$4,DQ$3)</f>
        <v>5.0018513184919966</v>
      </c>
      <c r="DR316" s="15">
        <f ca="1">_xll.DBRW($B$3,$Q$37,$Q$38,$Q$40,$Q$41,$Q$42,$P316,DR$2,DR$4,DR$3)</f>
        <v>1936523</v>
      </c>
      <c r="DS316" s="15">
        <f ca="1">_xll.DBRW($B$3,$Q$37,$Q$38,$Q$40,$Q$41,$Q$42,$P316,DS$2,DS$4,DS$3)</f>
        <v>4035216</v>
      </c>
      <c r="DT316" s="15">
        <f ca="1">_xll.DBRW($B$3,$Q$37,$Q$38,$Q$40,$Q$41,$Q$42,$P316,DT$2,DT$4,DT$3)</f>
        <v>0</v>
      </c>
      <c r="DU316" s="15">
        <f ca="1">_xll.DBRW($B$3,$Q$37,$Q$38,$Q$40,$Q$41,$Q$42,$P316,DU$2,DU$4,DU$3)</f>
        <v>0</v>
      </c>
      <c r="DV316" s="15">
        <f ca="1">_xll.DBRW($B$3,$Q$37,$Q$38,$Q$40,$Q$41,$Q$42,$P316,DV$2,DV$4,DV$3)</f>
        <v>2.1817874346060746</v>
      </c>
      <c r="DW316" s="15">
        <f ca="1">_xll.DBRW($B$3,$Q$37,$Q$38,$Q$40,$Q$41,$Q$42,$P316,DW$2,DW$4,DW$3)</f>
        <v>0</v>
      </c>
      <c r="DX316" s="15">
        <f ca="1">_xll.DBRW($B$3,$Q$37,$Q$38,$Q$40,$Q$41,$Q$42,$P316,DX$2,DX$4,DX$3)</f>
        <v>5122800</v>
      </c>
      <c r="DY316" s="15">
        <f t="shared" ca="1" si="403"/>
        <v>2.1200212494248714</v>
      </c>
      <c r="DZ316" s="15">
        <f t="shared" ca="1" si="404"/>
        <v>0.4799056605643911</v>
      </c>
      <c r="EA316" s="15">
        <f t="shared" ca="1" si="405"/>
        <v>2.820063883885922</v>
      </c>
      <c r="EB316" s="15">
        <f t="shared" ca="1" si="406"/>
        <v>0</v>
      </c>
      <c r="EC316" s="15">
        <f t="shared" ca="1" si="407"/>
        <v>0</v>
      </c>
      <c r="ED316" s="15">
        <f t="shared" ca="1" si="408"/>
        <v>2314680.4417732945</v>
      </c>
      <c r="EE316" s="15">
        <f t="shared" ca="1" si="409"/>
        <v>0</v>
      </c>
      <c r="EF316" s="15">
        <f t="shared" ca="1" si="410"/>
        <v>-2095366.6834951218</v>
      </c>
      <c r="EG316" s="15">
        <f t="shared" ca="1" si="411"/>
        <v>219313.7582781727</v>
      </c>
      <c r="EH316" s="15">
        <f t="shared" ca="1" si="412"/>
        <v>-1929887.6582781721</v>
      </c>
      <c r="EI316" s="15">
        <f t="shared" ca="1" si="413"/>
        <v>-1710573.8999999994</v>
      </c>
      <c r="EJ316" s="16">
        <f ca="1">_xll.DBRW($B$3,$Q$37,$Q$38,$Q$40,$Q$41,$Q$42,$P316,EJ$2,EJ$4,EJ$3)</f>
        <v>0.14575866542275404</v>
      </c>
      <c r="EK316" s="16">
        <f ca="1">_xll.DBRW($B$3,$Q$37,$Q$38,$Q$40,$Q$41,$Q$42,$P316,EK$2,EK$4,EK$3)</f>
        <v>0.13654314973222262</v>
      </c>
      <c r="EL316" s="17">
        <f t="shared" ca="1" si="414"/>
        <v>-0.92155156905314173</v>
      </c>
      <c r="EM316" s="14">
        <f t="shared" ca="1" si="415"/>
        <v>-186001.82604691782</v>
      </c>
      <c r="EN316" s="15">
        <f ca="1">_xll.DBRW($B$3,$Q$37,$Q$38,$Q$40,$Q$41,$Q$42,$P316,EN$2,EN$4,EN$3)</f>
        <v>0.72906317282643607</v>
      </c>
      <c r="EO316" s="15">
        <f ca="1">_xll.DBRW($B$3,$Q$37,$Q$38,$Q$40,$Q$41,$Q$42,$P316,EO$2,EO$4,EO$3)</f>
        <v>1</v>
      </c>
      <c r="EP316" s="15">
        <f ca="1">_xll.DBRW($B$3,$Q$37,$Q$38,$Q$40,$Q$41,$Q$42,$P316,EP$2,EP$4,EP$3)</f>
        <v>5.0018513184919966</v>
      </c>
      <c r="EQ316" s="15">
        <f ca="1">_xll.DBRW($B$3,$Q$37,$Q$38,$Q$40,$Q$41,$Q$42,$P316,EQ$2,EQ$4,EQ$3)</f>
        <v>4035216</v>
      </c>
      <c r="ER316" s="15">
        <f ca="1">_xll.DBRW($B$3,$Q$37,$Q$38,$Q$40,$Q$41,$Q$42,$P316,ER$2,ER$4,ER$3)</f>
        <v>4035216</v>
      </c>
      <c r="ES316" s="15">
        <f ca="1">_xll.DBRW($B$3,$Q$37,$Q$38,$Q$40,$Q$41,$Q$42,$P316,ES$2,ES$4,ES$3)</f>
        <v>0.29790812836729913</v>
      </c>
      <c r="ET316" s="15">
        <f ca="1">_xll.DBRW($B$3,$Q$37,$Q$38,$Q$40,$Q$41,$Q$42,$P316,ET$2,ET$4,ET$3)</f>
        <v>1</v>
      </c>
      <c r="EU316" s="15">
        <f ca="1">_xll.DBRW($B$3,$Q$37,$Q$38,$Q$40,$Q$41,$Q$42,$P316,EU$2,EU$4,EU$3)</f>
        <v>2.1817874346060746</v>
      </c>
      <c r="EV316" s="15">
        <f ca="1">_xll.DBRW($B$3,$Q$37,$Q$38,$Q$40,$Q$41,$Q$42,$P316,EV$2,EV$4,EV$3)</f>
        <v>5122800</v>
      </c>
      <c r="EW316" s="15">
        <f ca="1">_xll.DBRW($B$3,$Q$37,$Q$38,$Q$40,$Q$41,$Q$42,$P316,EW$2,EW$4,EW$3)</f>
        <v>5122800</v>
      </c>
      <c r="EX316" s="15">
        <f t="shared" ca="1" si="416"/>
        <v>0.43115504445913694</v>
      </c>
      <c r="EY316" s="15">
        <f t="shared" ca="1" si="417"/>
        <v>0</v>
      </c>
      <c r="EZ316" s="15">
        <f t="shared" ca="1" si="418"/>
        <v>2.820063883885922</v>
      </c>
      <c r="FA316" s="15">
        <f t="shared" ca="1" si="419"/>
        <v>-1739803.7338822207</v>
      </c>
      <c r="FB316" s="15">
        <f t="shared" ca="1" si="420"/>
        <v>0</v>
      </c>
      <c r="FC316" s="15">
        <f t="shared" ca="1" si="421"/>
        <v>1658670.4852023502</v>
      </c>
      <c r="FD316" s="15">
        <f t="shared" ca="1" si="422"/>
        <v>-104868.57736704731</v>
      </c>
      <c r="FE316" s="15">
        <f t="shared" ca="1" si="423"/>
        <v>0</v>
      </c>
      <c r="FF316" s="15">
        <f t="shared" ca="1" si="424"/>
        <v>-186001.82604691782</v>
      </c>
      <c r="FG316" s="15">
        <f t="shared" ca="1" si="425"/>
        <v>-1229801.7939530821</v>
      </c>
      <c r="FH316" s="15">
        <f t="shared" ca="1" si="426"/>
        <v>-1415803.6199999999</v>
      </c>
      <c r="FI316" s="20"/>
      <c r="FJ316" s="85">
        <f t="shared" ca="1" si="427"/>
        <v>-8856639.0238347575</v>
      </c>
      <c r="FK316" s="21"/>
      <c r="FL316" s="22"/>
      <c r="FM316" s="104">
        <f ca="1">_xll.DBRW($B$3,$Q$37,$Q$38,$Q$40,$Q$41,$Q$42,$P316,FM$2,FM$4,FM$3)</f>
        <v>451368.68999999849</v>
      </c>
      <c r="FN316" s="105">
        <f t="shared" ca="1" si="428"/>
        <v>2.2363195745510402E-2</v>
      </c>
      <c r="FO316" s="104">
        <f ca="1">_xll.DBRW($B$3,$Q$37,$Q$38,$Q$40,$Q$41,$Q$42,$P316,FO$2,FO$4,FO$3)</f>
        <v>186205.66000000059</v>
      </c>
      <c r="FP316" s="105">
        <f t="shared" ca="1" si="429"/>
        <v>1.6659924955475049E-2</v>
      </c>
      <c r="FQ316" s="86">
        <f t="shared" ca="1" si="430"/>
        <v>265163.02999999793</v>
      </c>
      <c r="FR316" s="103">
        <f t="shared" ca="1" si="431"/>
        <v>0.5703270790035353</v>
      </c>
      <c r="FS316" s="23"/>
      <c r="FU316" s="37"/>
      <c r="FV316" s="37"/>
      <c r="FW316" s="37"/>
      <c r="FX316" s="37"/>
      <c r="FY316" s="37"/>
      <c r="FZ316" s="37"/>
      <c r="GA316" s="37"/>
      <c r="GB316" s="37"/>
      <c r="GC316" s="37"/>
      <c r="GD316" s="37"/>
      <c r="GE316" s="37"/>
      <c r="GF316" s="37"/>
      <c r="GG316" s="37"/>
    </row>
    <row r="317" spans="1:189" ht="15" customHeight="1" x14ac:dyDescent="0.25">
      <c r="A317">
        <f t="shared" ca="1" si="353"/>
        <v>1</v>
      </c>
      <c r="C317" s="30"/>
      <c r="D317" s="30"/>
      <c r="E317" s="30">
        <f t="shared" ca="1" si="433"/>
        <v>0</v>
      </c>
      <c r="F317" s="30"/>
      <c r="G317" s="30"/>
      <c r="H317" s="30"/>
      <c r="I317" s="30">
        <f t="shared" ca="1" si="432"/>
        <v>0</v>
      </c>
      <c r="J317" s="30">
        <f t="shared" ca="1" si="354"/>
        <v>0</v>
      </c>
      <c r="K317" s="4"/>
      <c r="L317" s="9"/>
      <c r="M317" s="10"/>
      <c r="N317" s="9"/>
      <c r="O317" s="11"/>
      <c r="P317" s="130" t="s">
        <v>162</v>
      </c>
      <c r="Q317" s="130"/>
      <c r="R317" s="12"/>
      <c r="S317" s="13"/>
      <c r="T317" s="84">
        <f ca="1">_xll.DBRW($B$3,$Q$37,$Q$38,$Q$40,$Q$41,$Q$42,$P317,T$2,T$4,T$3)</f>
        <v>18638555.850000001</v>
      </c>
      <c r="U317" s="84">
        <f ca="1">_xll.DBRW($B$3,$Q$37,$Q$38,$Q$40,$Q$41,$Q$42,$P317,U$2,U$4,U$3)</f>
        <v>9617191.370000001</v>
      </c>
      <c r="V317" s="85">
        <f t="shared" ca="1" si="355"/>
        <v>9021364.4800000004</v>
      </c>
      <c r="W317" s="106">
        <f t="shared" ca="1" si="356"/>
        <v>0.9380456448169856</v>
      </c>
      <c r="X317" s="15">
        <f ca="1">_xll.DBRW($B$3,$Q$37,$Q$38,$Q$40,$Q$41,$Q$42,$P317,X$2,X$4,X$3)</f>
        <v>-7645592.8599999994</v>
      </c>
      <c r="Y317" s="15">
        <f ca="1">_xll.DBRW($B$3,$Q$37,$Q$38,$Q$40,$Q$41,$Q$42,$P317,Y$2,Y$4,Y$3)</f>
        <v>-1673561.98</v>
      </c>
      <c r="Z317" s="15">
        <f ca="1">_xll.DBRW($B$3,$Q$37,$Q$38,$Q$40,$Q$41,$Q$42,$P317,Z$2,Z$4,Z$3)</f>
        <v>-2028368.9900000002</v>
      </c>
      <c r="AA317" s="15">
        <f ca="1">_xll.DBRW($B$3,$Q$37,$Q$38,$Q$40,$Q$41,$Q$42,$P317,AA$2,AA$4,AA$3)</f>
        <v>-1442350.8900000001</v>
      </c>
      <c r="AB317" s="15">
        <f ca="1">_xll.DBRW($B$3,$Q$37,$Q$38,$Q$40,$Q$41,$Q$42,$P317,AB$2,AB$4,AB$3)</f>
        <v>-2468487.6900000004</v>
      </c>
      <c r="AC317" s="15">
        <f ca="1">_xll.DBRW($B$3,$Q$37,$Q$38,$Q$40,$Q$41,$Q$42,$P317,AC$2,AC$4,AC$3)</f>
        <v>-4178231.2499999991</v>
      </c>
      <c r="AD317" s="15">
        <f ca="1">_xll.DBRW($B$3,$Q$37,$Q$38,$Q$40,$Q$41,$Q$42,$P317,AD$2,AD$4,AD$3)</f>
        <v>-804861.98</v>
      </c>
      <c r="AE317" s="15">
        <f ca="1">_xll.DBRW($B$3,$Q$37,$Q$38,$Q$40,$Q$41,$Q$42,$P317,AE$2,AE$4,AE$3)</f>
        <v>-1244759.3399999999</v>
      </c>
      <c r="AF317" s="15">
        <f ca="1">_xll.DBRW($B$3,$Q$37,$Q$38,$Q$40,$Q$41,$Q$42,$P317,AF$2,AF$4,AF$3)</f>
        <v>-755202.83</v>
      </c>
      <c r="AG317" s="15">
        <f ca="1">_xll.DBRW($B$3,$Q$37,$Q$38,$Q$40,$Q$41,$Q$42,$P317,AG$2,AG$4,AG$3)</f>
        <v>-1363778.5599999998</v>
      </c>
      <c r="AH317" s="15">
        <f t="shared" ca="1" si="357"/>
        <v>-3467361.6100000003</v>
      </c>
      <c r="AI317" s="15">
        <f t="shared" ca="1" si="358"/>
        <v>-868700</v>
      </c>
      <c r="AJ317" s="15">
        <f t="shared" ca="1" si="359"/>
        <v>-783609.65000000037</v>
      </c>
      <c r="AK317" s="15">
        <f t="shared" ca="1" si="360"/>
        <v>-687148.06000000017</v>
      </c>
      <c r="AL317" s="15">
        <f t="shared" ca="1" si="361"/>
        <v>-1104709.1300000006</v>
      </c>
      <c r="AM317" s="20"/>
      <c r="AN317" s="16">
        <f ca="1">_xll.DBRW($B$3,$Q$37,$Q$38,$Q$40,$Q$41,$Q$42,$P317,AN$2,AN$4,AN$3)</f>
        <v>0.41020307160761055</v>
      </c>
      <c r="AO317" s="16">
        <f ca="1">_xll.DBRW($B$3,$Q$37,$Q$38,$Q$40,$Q$41,$Q$42,$P317,AO$2,AO$4,AO$3)</f>
        <v>0.43445441493798603</v>
      </c>
      <c r="AP317" s="17">
        <f t="shared" ca="1" si="362"/>
        <v>2.4251343330375486</v>
      </c>
      <c r="AQ317" s="14">
        <f t="shared" ca="1" si="363"/>
        <v>452010.01710072858</v>
      </c>
      <c r="AR317" s="18">
        <f ca="1">_xll.DBRW($B$3,$Q$37,$Q$38,$Q$40,$Q$41,$Q$42,$P317,AR$2,AR$4,AR$3)</f>
        <v>0</v>
      </c>
      <c r="AS317" s="19">
        <f ca="1">_xll.DBRW($B$3,$Q$37,$Q$38,$Q$40,$Q$41,$Q$42,$P317,AS$2,AS$4,AS$3)</f>
        <v>0</v>
      </c>
      <c r="AT317" s="18">
        <f ca="1">_xll.DBRW($B$3,$Q$37,$Q$38,$Q$40,$Q$41,$Q$42,$P317,AT$2,AT$4,AT$3)</f>
        <v>5.791639521431815</v>
      </c>
      <c r="AU317" s="15">
        <f ca="1">_xll.DBRW($B$3,$Q$37,$Q$38,$Q$40,$Q$41,$Q$42,$P317,AU$2,AU$4,AU$3)</f>
        <v>0</v>
      </c>
      <c r="AV317" s="15">
        <f ca="1">_xll.DBRW($B$3,$Q$37,$Q$38,$Q$40,$Q$41,$Q$42,$P317,AV$2,AV$4,AV$3)</f>
        <v>3218183</v>
      </c>
      <c r="AW317" s="18">
        <f ca="1">_xll.DBRW($B$3,$Q$37,$Q$38,$Q$40,$Q$41,$Q$42,$P317,AW$2,AW$4,AW$3)</f>
        <v>23852.946843355945</v>
      </c>
      <c r="AX317" s="19">
        <f ca="1">_xll.DBRW($B$3,$Q$37,$Q$38,$Q$40,$Q$41,$Q$42,$P317,AX$2,AX$4,AX$3)</f>
        <v>5.2874295816843415E-5</v>
      </c>
      <c r="AY317" s="18">
        <f ca="1">_xll.DBRW($B$3,$Q$37,$Q$38,$Q$40,$Q$41,$Q$42,$P317,AY$2,AY$4,AY$3)</f>
        <v>2.9029691588680673</v>
      </c>
      <c r="AZ317" s="15">
        <f ca="1">_xll.DBRW($B$3,$Q$37,$Q$38,$Q$40,$Q$41,$Q$42,$P317,AZ$2,AZ$4,AZ$3)</f>
        <v>175.16625000000002</v>
      </c>
      <c r="BA317" s="15">
        <f ca="1">_xll.DBRW($B$3,$Q$37,$Q$38,$Q$40,$Q$41,$Q$42,$P317,BA$2,BA$4,BA$3)</f>
        <v>3312881</v>
      </c>
      <c r="BB317" s="18">
        <f t="shared" ca="1" si="364"/>
        <v>-23852.946843355945</v>
      </c>
      <c r="BC317" s="18">
        <f t="shared" ca="1" si="365"/>
        <v>-5.2874295816843415E-5</v>
      </c>
      <c r="BD317" s="18">
        <f t="shared" ca="1" si="366"/>
        <v>2.8886703625637478</v>
      </c>
      <c r="BE317" s="15">
        <f t="shared" ca="1" si="367"/>
        <v>0</v>
      </c>
      <c r="BF317" s="15">
        <f t="shared" ca="1" si="368"/>
        <v>0</v>
      </c>
      <c r="BG317" s="15">
        <f t="shared" ca="1" si="369"/>
        <v>3813358.4483605735</v>
      </c>
      <c r="BH317" s="15">
        <f t="shared" ca="1" si="370"/>
        <v>0</v>
      </c>
      <c r="BI317" s="15">
        <f t="shared" ca="1" si="371"/>
        <v>-3361348.4312598449</v>
      </c>
      <c r="BJ317" s="15">
        <f t="shared" ca="1" si="372"/>
        <v>452010.01710072858</v>
      </c>
      <c r="BK317" s="15">
        <f t="shared" ca="1" si="373"/>
        <v>-3919371.6271007289</v>
      </c>
      <c r="BL317" s="15">
        <f t="shared" ca="1" si="374"/>
        <v>-3467361.6100000003</v>
      </c>
      <c r="BM317" s="16">
        <f ca="1">_xll.DBRW($B$3,$Q$37,$Q$38,$Q$40,$Q$41,$Q$42,$P317,BM$2,BM$4,BM$3)</f>
        <v>8.9790324608223324E-2</v>
      </c>
      <c r="BN317" s="16">
        <f ca="1">_xll.DBRW($B$3,$Q$37,$Q$38,$Q$40,$Q$41,$Q$42,$P317,BN$2,BN$4,BN$3)</f>
        <v>8.3689920376410265E-2</v>
      </c>
      <c r="BO317" s="17">
        <f t="shared" ca="1" si="375"/>
        <v>-0.61004042318130591</v>
      </c>
      <c r="BP317" s="14">
        <f t="shared" ca="1" si="376"/>
        <v>-113702.72498222429</v>
      </c>
      <c r="BQ317" s="15">
        <f ca="1">_xll.DBRW($B$3,$Q$37,$Q$38,$Q$40,$Q$41,$Q$42,$P317,BQ$2,BQ$4,BQ$3)</f>
        <v>0.52003319264317782</v>
      </c>
      <c r="BR317" s="15">
        <f ca="1">_xll.DBRW($B$3,$Q$37,$Q$38,$Q$40,$Q$41,$Q$42,$P317,BR$2,BR$4,BR$3)</f>
        <v>1</v>
      </c>
      <c r="BS317" s="15">
        <f ca="1">_xll.DBRW($B$3,$Q$37,$Q$38,$Q$40,$Q$41,$Q$42,$P317,BS$2,BS$4,BS$3)</f>
        <v>5.791639521431815</v>
      </c>
      <c r="BT317" s="15">
        <f ca="1">_xll.DBRW($B$3,$Q$37,$Q$38,$Q$40,$Q$41,$Q$42,$P317,BT$2,BT$4,BT$3)</f>
        <v>3218183</v>
      </c>
      <c r="BU317" s="15">
        <f ca="1">_xll.DBRW($B$3,$Q$37,$Q$38,$Q$40,$Q$41,$Q$42,$P317,BU$2,BU$4,BU$3)</f>
        <v>3218183</v>
      </c>
      <c r="BV317" s="15">
        <f ca="1">_xll.DBRW($B$3,$Q$37,$Q$38,$Q$40,$Q$41,$Q$42,$P317,BV$2,BV$4,BV$3)</f>
        <v>0.2429492577608432</v>
      </c>
      <c r="BW317" s="15">
        <f ca="1">_xll.DBRW($B$3,$Q$37,$Q$38,$Q$40,$Q$41,$Q$42,$P317,BW$2,BW$4,BW$3)</f>
        <v>1</v>
      </c>
      <c r="BX317" s="15">
        <f ca="1">_xll.DBRW($B$3,$Q$37,$Q$38,$Q$40,$Q$41,$Q$42,$P317,BX$2,BX$4,BX$3)</f>
        <v>2.9029691588680673</v>
      </c>
      <c r="BY317" s="15">
        <f ca="1">_xll.DBRW($B$3,$Q$37,$Q$38,$Q$40,$Q$41,$Q$42,$P317,BY$2,BY$4,BY$3)</f>
        <v>3312881</v>
      </c>
      <c r="BZ317" s="15">
        <f ca="1">_xll.DBRW($B$3,$Q$37,$Q$38,$Q$40,$Q$41,$Q$42,$P317,BZ$2,BZ$4,BZ$3)</f>
        <v>3312881</v>
      </c>
      <c r="CA317" s="15">
        <f t="shared" ca="1" si="377"/>
        <v>0.27708393488233463</v>
      </c>
      <c r="CB317" s="15">
        <f t="shared" ca="1" si="378"/>
        <v>0</v>
      </c>
      <c r="CC317" s="15">
        <f t="shared" ca="1" si="379"/>
        <v>2.8886703625637478</v>
      </c>
      <c r="CD317" s="15">
        <f t="shared" ca="1" si="380"/>
        <v>-891706.80881143629</v>
      </c>
      <c r="CE317" s="15">
        <f t="shared" ca="1" si="381"/>
        <v>0</v>
      </c>
      <c r="CF317" s="15">
        <f t="shared" ca="1" si="382"/>
        <v>834715.08778300928</v>
      </c>
      <c r="CG317" s="15">
        <f t="shared" ca="1" si="383"/>
        <v>-56711.003953797277</v>
      </c>
      <c r="CH317" s="15">
        <f t="shared" ca="1" si="384"/>
        <v>0</v>
      </c>
      <c r="CI317" s="15">
        <f t="shared" ca="1" si="385"/>
        <v>-113702.72498222429</v>
      </c>
      <c r="CJ317" s="15">
        <f t="shared" ca="1" si="386"/>
        <v>-754997.27501777571</v>
      </c>
      <c r="CK317" s="15">
        <f t="shared" ca="1" si="387"/>
        <v>-868700</v>
      </c>
      <c r="CL317" s="16">
        <f ca="1">_xll.DBRW($B$3,$Q$37,$Q$38,$Q$40,$Q$41,$Q$42,$P317,CL$2,CL$4,CL$3)</f>
        <v>0.10882651028995897</v>
      </c>
      <c r="CM317" s="16">
        <f ca="1">_xll.DBRW($B$3,$Q$37,$Q$38,$Q$40,$Q$41,$Q$42,$P317,CM$2,CM$4,CM$3)</f>
        <v>0.12943065101968534</v>
      </c>
      <c r="CN317" s="17">
        <f t="shared" ca="1" si="388"/>
        <v>2.060414072972637</v>
      </c>
      <c r="CO317" s="14">
        <f t="shared" ca="1" si="389"/>
        <v>384031.42773226486</v>
      </c>
      <c r="CP317" s="15">
        <f ca="1">_xll.DBRW($B$3,$Q$37,$Q$38,$Q$40,$Q$41,$Q$42,$P317,CP$2,CP$4,CP$3)</f>
        <v>1.9261409834446583</v>
      </c>
      <c r="CQ317" s="15">
        <f ca="1">_xll.DBRW($B$3,$Q$37,$Q$38,$Q$40,$Q$41,$Q$42,$P317,CQ$2,CQ$4,CQ$3)</f>
        <v>0.3272262640129539</v>
      </c>
      <c r="CR317" s="15">
        <f ca="1">_xll.DBRW($B$3,$Q$37,$Q$38,$Q$40,$Q$41,$Q$42,$P317,CR$2,CR$4,CR$3)</f>
        <v>5.791639521431815</v>
      </c>
      <c r="CS317" s="15">
        <f ca="1">_xll.DBRW($B$3,$Q$37,$Q$38,$Q$40,$Q$41,$Q$42,$P317,CS$2,CS$4,CS$3)</f>
        <v>1053074</v>
      </c>
      <c r="CT317" s="15">
        <f ca="1">_xll.DBRW($B$3,$Q$37,$Q$38,$Q$40,$Q$41,$Q$42,$P317,CT$2,CT$4,CT$3)</f>
        <v>3218183</v>
      </c>
      <c r="CU317" s="15">
        <f ca="1">_xll.DBRW($B$3,$Q$37,$Q$38,$Q$40,$Q$41,$Q$42,$P317,CU$2,CU$4,CU$3)</f>
        <v>1.1462653440473842</v>
      </c>
      <c r="CV317" s="15">
        <f ca="1">_xll.DBRW($B$3,$Q$37,$Q$38,$Q$40,$Q$41,$Q$42,$P317,CV$2,CV$4,CV$3)</f>
        <v>0.32778901505970182</v>
      </c>
      <c r="CW317" s="15">
        <f ca="1">_xll.DBRW($B$3,$Q$37,$Q$38,$Q$40,$Q$41,$Q$42,$P317,CW$2,CW$4,CW$3)</f>
        <v>2.9029691588680673</v>
      </c>
      <c r="CX317" s="15">
        <f ca="1">_xll.DBRW($B$3,$Q$37,$Q$38,$Q$40,$Q$41,$Q$42,$P317,CX$2,CX$4,CX$3)</f>
        <v>1085926</v>
      </c>
      <c r="CY317" s="15">
        <f ca="1">_xll.DBRW($B$3,$Q$37,$Q$38,$Q$40,$Q$41,$Q$42,$P317,CY$2,CY$4,CY$3)</f>
        <v>3312881</v>
      </c>
      <c r="CZ317" s="15">
        <f t="shared" ca="1" si="390"/>
        <v>0.77987563939727411</v>
      </c>
      <c r="DA317" s="15">
        <f t="shared" ca="1" si="391"/>
        <v>-5.6275104674791132E-4</v>
      </c>
      <c r="DB317" s="15">
        <f t="shared" ca="1" si="392"/>
        <v>2.8886703625637478</v>
      </c>
      <c r="DC317" s="15">
        <f t="shared" ca="1" si="393"/>
        <v>-821266.75908264506</v>
      </c>
      <c r="DD317" s="15">
        <f t="shared" ca="1" si="394"/>
        <v>3482.3216150352164</v>
      </c>
      <c r="DE317" s="15">
        <f t="shared" ca="1" si="395"/>
        <v>1011680.6068599767</v>
      </c>
      <c r="DF317" s="15">
        <f t="shared" ca="1" si="396"/>
        <v>190135.25833989808</v>
      </c>
      <c r="DG317" s="15">
        <f t="shared" ca="1" si="397"/>
        <v>0</v>
      </c>
      <c r="DH317" s="15">
        <f t="shared" ca="1" si="398"/>
        <v>384031.42773226486</v>
      </c>
      <c r="DI317" s="15">
        <f t="shared" ca="1" si="399"/>
        <v>-1167641.0777322652</v>
      </c>
      <c r="DJ317" s="15">
        <f t="shared" ca="1" si="400"/>
        <v>-783609.65000000037</v>
      </c>
      <c r="DK317" s="16">
        <f ca="1">_xll.DBRW($B$3,$Q$37,$Q$38,$Q$40,$Q$41,$Q$42,$P317,DK$2,DK$4,DK$3)</f>
        <v>7.738533508753577E-2</v>
      </c>
      <c r="DL317" s="16">
        <f ca="1">_xll.DBRW($B$3,$Q$37,$Q$38,$Q$40,$Q$41,$Q$42,$P317,DL$2,DL$4,DL$3)</f>
        <v>7.8526339026151651E-2</v>
      </c>
      <c r="DM317" s="17">
        <f t="shared" ca="1" si="401"/>
        <v>0.1141003938615881</v>
      </c>
      <c r="DN317" s="14">
        <f t="shared" ca="1" si="402"/>
        <v>21266.665634962148</v>
      </c>
      <c r="DO317" s="15">
        <f ca="1">_xll.DBRW($B$3,$Q$37,$Q$38,$Q$40,$Q$41,$Q$42,$P317,DO$2,DO$4,DO$3)</f>
        <v>0.7717583015760977</v>
      </c>
      <c r="DP317" s="15">
        <f ca="1">_xll.DBRW($B$3,$Q$37,$Q$38,$Q$40,$Q$41,$Q$42,$P317,DP$2,DP$4,DP$3)</f>
        <v>0.58073617628332508</v>
      </c>
      <c r="DQ317" s="15">
        <f ca="1">_xll.DBRW($B$3,$Q$37,$Q$38,$Q$40,$Q$41,$Q$42,$P317,DQ$2,DQ$4,DQ$3)</f>
        <v>5.791639521431815</v>
      </c>
      <c r="DR317" s="15">
        <f ca="1">_xll.DBRW($B$3,$Q$37,$Q$38,$Q$40,$Q$41,$Q$42,$P317,DR$2,DR$4,DR$3)</f>
        <v>1868915.29</v>
      </c>
      <c r="DS317" s="15">
        <f ca="1">_xll.DBRW($B$3,$Q$37,$Q$38,$Q$40,$Q$41,$Q$42,$P317,DS$2,DS$4,DS$3)</f>
        <v>3218183</v>
      </c>
      <c r="DT317" s="15">
        <f ca="1">_xll.DBRW($B$3,$Q$37,$Q$38,$Q$40,$Q$41,$Q$42,$P317,DT$2,DT$4,DT$3)</f>
        <v>0</v>
      </c>
      <c r="DU317" s="15">
        <f ca="1">_xll.DBRW($B$3,$Q$37,$Q$38,$Q$40,$Q$41,$Q$42,$P317,DU$2,DU$4,DU$3)</f>
        <v>0</v>
      </c>
      <c r="DV317" s="15">
        <f ca="1">_xll.DBRW($B$3,$Q$37,$Q$38,$Q$40,$Q$41,$Q$42,$P317,DV$2,DV$4,DV$3)</f>
        <v>2.9029691588680673</v>
      </c>
      <c r="DW317" s="15">
        <f ca="1">_xll.DBRW($B$3,$Q$37,$Q$38,$Q$40,$Q$41,$Q$42,$P317,DW$2,DW$4,DW$3)</f>
        <v>0</v>
      </c>
      <c r="DX317" s="15">
        <f ca="1">_xll.DBRW($B$3,$Q$37,$Q$38,$Q$40,$Q$41,$Q$42,$P317,DX$2,DX$4,DX$3)</f>
        <v>3312881</v>
      </c>
      <c r="DY317" s="15">
        <f t="shared" ca="1" si="403"/>
        <v>0.7717583015760977</v>
      </c>
      <c r="DZ317" s="15">
        <f t="shared" ca="1" si="404"/>
        <v>0.58073617628332508</v>
      </c>
      <c r="EA317" s="15">
        <f t="shared" ca="1" si="405"/>
        <v>2.8886703625637478</v>
      </c>
      <c r="EB317" s="15">
        <f t="shared" ca="1" si="406"/>
        <v>0</v>
      </c>
      <c r="EC317" s="15">
        <f t="shared" ca="1" si="407"/>
        <v>0</v>
      </c>
      <c r="ED317" s="15">
        <f t="shared" ca="1" si="408"/>
        <v>719394.95767001819</v>
      </c>
      <c r="EE317" s="15">
        <f t="shared" ca="1" si="409"/>
        <v>0</v>
      </c>
      <c r="EF317" s="15">
        <f t="shared" ca="1" si="410"/>
        <v>-698128.29203505605</v>
      </c>
      <c r="EG317" s="15">
        <f t="shared" ca="1" si="411"/>
        <v>21266.665634962148</v>
      </c>
      <c r="EH317" s="15">
        <f t="shared" ca="1" si="412"/>
        <v>-708414.72563496232</v>
      </c>
      <c r="EI317" s="15">
        <f t="shared" ca="1" si="413"/>
        <v>-687148.06000000017</v>
      </c>
      <c r="EJ317" s="16">
        <f ca="1">_xll.DBRW($B$3,$Q$37,$Q$38,$Q$40,$Q$41,$Q$42,$P317,EJ$2,EJ$4,EJ$3)</f>
        <v>0.13243985799468472</v>
      </c>
      <c r="EK317" s="16">
        <f ca="1">_xll.DBRW($B$3,$Q$37,$Q$38,$Q$40,$Q$41,$Q$42,$P317,EK$2,EK$4,EK$3)</f>
        <v>0.14180632447995051</v>
      </c>
      <c r="EL317" s="17">
        <f t="shared" ca="1" si="414"/>
        <v>0.93664664852657897</v>
      </c>
      <c r="EM317" s="14">
        <f t="shared" ca="1" si="415"/>
        <v>174577.40870277933</v>
      </c>
      <c r="EN317" s="15">
        <f ca="1">_xll.DBRW($B$3,$Q$37,$Q$38,$Q$40,$Q$41,$Q$42,$P317,EN$2,EN$4,EN$3)</f>
        <v>0.76704391577483333</v>
      </c>
      <c r="EO317" s="15">
        <f ca="1">_xll.DBRW($B$3,$Q$37,$Q$38,$Q$40,$Q$41,$Q$42,$P317,EO$2,EO$4,EO$3)</f>
        <v>1</v>
      </c>
      <c r="EP317" s="15">
        <f ca="1">_xll.DBRW($B$3,$Q$37,$Q$38,$Q$40,$Q$41,$Q$42,$P317,EP$2,EP$4,EP$3)</f>
        <v>5.791639521431815</v>
      </c>
      <c r="EQ317" s="15">
        <f ca="1">_xll.DBRW($B$3,$Q$37,$Q$38,$Q$40,$Q$41,$Q$42,$P317,EQ$2,EQ$4,EQ$3)</f>
        <v>3218183</v>
      </c>
      <c r="ER317" s="15">
        <f ca="1">_xll.DBRW($B$3,$Q$37,$Q$38,$Q$40,$Q$41,$Q$42,$P317,ER$2,ER$4,ER$3)</f>
        <v>3218183</v>
      </c>
      <c r="ES317" s="15">
        <f ca="1">_xll.DBRW($B$3,$Q$37,$Q$38,$Q$40,$Q$41,$Q$42,$P317,ES$2,ES$4,ES$3)</f>
        <v>0.41165938649773409</v>
      </c>
      <c r="ET317" s="15">
        <f ca="1">_xll.DBRW($B$3,$Q$37,$Q$38,$Q$40,$Q$41,$Q$42,$P317,ET$2,ET$4,ET$3)</f>
        <v>1</v>
      </c>
      <c r="EU317" s="15">
        <f ca="1">_xll.DBRW($B$3,$Q$37,$Q$38,$Q$40,$Q$41,$Q$42,$P317,EU$2,EU$4,EU$3)</f>
        <v>2.9029691588680673</v>
      </c>
      <c r="EV317" s="15">
        <f ca="1">_xll.DBRW($B$3,$Q$37,$Q$38,$Q$40,$Q$41,$Q$42,$P317,EV$2,EV$4,EV$3)</f>
        <v>3312881</v>
      </c>
      <c r="EW317" s="15">
        <f ca="1">_xll.DBRW($B$3,$Q$37,$Q$38,$Q$40,$Q$41,$Q$42,$P317,EW$2,EW$4,EW$3)</f>
        <v>3312881</v>
      </c>
      <c r="EX317" s="15">
        <f t="shared" ca="1" si="416"/>
        <v>0.35538452927709924</v>
      </c>
      <c r="EY317" s="15">
        <f t="shared" ca="1" si="417"/>
        <v>0</v>
      </c>
      <c r="EZ317" s="15">
        <f t="shared" ca="1" si="418"/>
        <v>2.8886703625637478</v>
      </c>
      <c r="FA317" s="15">
        <f t="shared" ca="1" si="419"/>
        <v>-1143692.4505825629</v>
      </c>
      <c r="FB317" s="15">
        <f t="shared" ca="1" si="420"/>
        <v>0</v>
      </c>
      <c r="FC317" s="15">
        <f t="shared" ca="1" si="421"/>
        <v>1231196.6592654239</v>
      </c>
      <c r="FD317" s="15">
        <f t="shared" ca="1" si="422"/>
        <v>87073.200019918382</v>
      </c>
      <c r="FE317" s="15">
        <f t="shared" ca="1" si="423"/>
        <v>0</v>
      </c>
      <c r="FF317" s="15">
        <f t="shared" ca="1" si="424"/>
        <v>174577.40870277933</v>
      </c>
      <c r="FG317" s="15">
        <f t="shared" ca="1" si="425"/>
        <v>-1279286.5387027799</v>
      </c>
      <c r="FH317" s="15">
        <f t="shared" ca="1" si="426"/>
        <v>-1104709.1300000006</v>
      </c>
      <c r="FI317" s="20"/>
      <c r="FJ317" s="85">
        <f t="shared" ca="1" si="427"/>
        <v>-7829711.2441885117</v>
      </c>
      <c r="FK317" s="21"/>
      <c r="FL317" s="22"/>
      <c r="FM317" s="104">
        <f ca="1">_xll.DBRW($B$3,$Q$37,$Q$38,$Q$40,$Q$41,$Q$42,$P317,FM$2,FM$4,FM$3)</f>
        <v>3380193.4400000037</v>
      </c>
      <c r="FN317" s="105">
        <f t="shared" ca="1" si="428"/>
        <v>0.18135490041198676</v>
      </c>
      <c r="FO317" s="104">
        <f ca="1">_xll.DBRW($B$3,$Q$37,$Q$38,$Q$40,$Q$41,$Q$42,$P317,FO$2,FO$4,FO$3)</f>
        <v>1270357.4100000013</v>
      </c>
      <c r="FP317" s="105">
        <f t="shared" ca="1" si="429"/>
        <v>0.13209235015981607</v>
      </c>
      <c r="FQ317" s="86">
        <f t="shared" ca="1" si="430"/>
        <v>2109836.0300000021</v>
      </c>
      <c r="FR317" s="103">
        <f t="shared" ca="1" si="431"/>
        <v>4.9262550252170687</v>
      </c>
      <c r="FS317" s="23"/>
      <c r="FU317" s="37"/>
      <c r="FV317" s="37"/>
      <c r="FW317" s="37"/>
      <c r="FX317" s="37"/>
      <c r="FY317" s="37"/>
      <c r="FZ317" s="37"/>
      <c r="GA317" s="37"/>
      <c r="GB317" s="37"/>
      <c r="GC317" s="37"/>
      <c r="GD317" s="37"/>
      <c r="GE317" s="37"/>
      <c r="GF317" s="37"/>
      <c r="GG317" s="37"/>
    </row>
    <row r="318" spans="1:189" ht="15" customHeight="1" x14ac:dyDescent="0.25">
      <c r="A318">
        <f t="shared" ca="1" si="353"/>
        <v>1</v>
      </c>
      <c r="C318" s="30"/>
      <c r="D318" s="30"/>
      <c r="E318" s="30">
        <f t="shared" ca="1" si="433"/>
        <v>0</v>
      </c>
      <c r="F318" s="30"/>
      <c r="G318" s="30"/>
      <c r="H318" s="30"/>
      <c r="I318" s="30">
        <f t="shared" ca="1" si="432"/>
        <v>0</v>
      </c>
      <c r="J318" s="30">
        <f t="shared" ca="1" si="354"/>
        <v>0</v>
      </c>
      <c r="K318" s="4"/>
      <c r="L318" s="9"/>
      <c r="M318" s="10"/>
      <c r="N318" s="9"/>
      <c r="O318" s="11"/>
      <c r="P318" s="130" t="s">
        <v>152</v>
      </c>
      <c r="Q318" s="130"/>
      <c r="R318" s="12"/>
      <c r="S318" s="13"/>
      <c r="T318" s="84">
        <f ca="1">_xll.DBRW($B$3,$Q$37,$Q$38,$Q$40,$Q$41,$Q$42,$P318,T$2,T$4,T$3)</f>
        <v>22078249.209999993</v>
      </c>
      <c r="U318" s="84">
        <f ca="1">_xll.DBRW($B$3,$Q$37,$Q$38,$Q$40,$Q$41,$Q$42,$P318,U$2,U$4,U$3)</f>
        <v>12565287.15</v>
      </c>
      <c r="V318" s="85">
        <f t="shared" ca="1" si="355"/>
        <v>9512962.0599999931</v>
      </c>
      <c r="W318" s="106">
        <f t="shared" ca="1" si="356"/>
        <v>0.7570827428325021</v>
      </c>
      <c r="X318" s="15">
        <f ca="1">_xll.DBRW($B$3,$Q$37,$Q$38,$Q$40,$Q$41,$Q$42,$P318,X$2,X$4,X$3)</f>
        <v>-8492717.2100000009</v>
      </c>
      <c r="Y318" s="15">
        <f ca="1">_xll.DBRW($B$3,$Q$37,$Q$38,$Q$40,$Q$41,$Q$42,$P318,Y$2,Y$4,Y$3)</f>
        <v>-2802956.5999999996</v>
      </c>
      <c r="Z318" s="15">
        <f ca="1">_xll.DBRW($B$3,$Q$37,$Q$38,$Q$40,$Q$41,$Q$42,$P318,Z$2,Z$4,Z$3)</f>
        <v>-2697817.31</v>
      </c>
      <c r="AA318" s="15">
        <f ca="1">_xll.DBRW($B$3,$Q$37,$Q$38,$Q$40,$Q$41,$Q$42,$P318,AA$2,AA$4,AA$3)</f>
        <v>-3298065.2200000007</v>
      </c>
      <c r="AB318" s="15">
        <f ca="1">_xll.DBRW($B$3,$Q$37,$Q$38,$Q$40,$Q$41,$Q$42,$P318,AB$2,AB$4,AB$3)</f>
        <v>-3229212.6500000004</v>
      </c>
      <c r="AC318" s="15">
        <f ca="1">_xll.DBRW($B$3,$Q$37,$Q$38,$Q$40,$Q$41,$Q$42,$P318,AC$2,AC$4,AC$3)</f>
        <v>-4827666.1500000004</v>
      </c>
      <c r="AD318" s="15">
        <f ca="1">_xll.DBRW($B$3,$Q$37,$Q$38,$Q$40,$Q$41,$Q$42,$P318,AD$2,AD$4,AD$3)</f>
        <v>-1342866.2600000002</v>
      </c>
      <c r="AE318" s="15">
        <f ca="1">_xll.DBRW($B$3,$Q$37,$Q$38,$Q$40,$Q$41,$Q$42,$P318,AE$2,AE$4,AE$3)</f>
        <v>-1902798.98</v>
      </c>
      <c r="AF318" s="15">
        <f ca="1">_xll.DBRW($B$3,$Q$37,$Q$38,$Q$40,$Q$41,$Q$42,$P318,AF$2,AF$4,AF$3)</f>
        <v>-1724003.39</v>
      </c>
      <c r="AG318" s="15">
        <f ca="1">_xll.DBRW($B$3,$Q$37,$Q$38,$Q$40,$Q$41,$Q$42,$P318,AG$2,AG$4,AG$3)</f>
        <v>-1684148.11</v>
      </c>
      <c r="AH318" s="15">
        <f t="shared" ca="1" si="357"/>
        <v>-3665051.0600000005</v>
      </c>
      <c r="AI318" s="15">
        <f t="shared" ca="1" si="358"/>
        <v>-1460090.3399999994</v>
      </c>
      <c r="AJ318" s="15">
        <f t="shared" ca="1" si="359"/>
        <v>-795018.33000000007</v>
      </c>
      <c r="AK318" s="15">
        <f t="shared" ca="1" si="360"/>
        <v>-1574061.8300000008</v>
      </c>
      <c r="AL318" s="15">
        <f t="shared" ca="1" si="361"/>
        <v>-1545064.5400000003</v>
      </c>
      <c r="AM318" s="20"/>
      <c r="AN318" s="16">
        <f ca="1">_xll.DBRW($B$3,$Q$37,$Q$38,$Q$40,$Q$41,$Q$42,$P318,AN$2,AN$4,AN$3)</f>
        <v>0.38466443281894647</v>
      </c>
      <c r="AO318" s="16">
        <f ca="1">_xll.DBRW($B$3,$Q$37,$Q$38,$Q$40,$Q$41,$Q$42,$P318,AO$2,AO$4,AO$3)</f>
        <v>0.38420659172918309</v>
      </c>
      <c r="AP318" s="17">
        <f t="shared" ca="1" si="362"/>
        <v>-4.5784108976337778E-2</v>
      </c>
      <c r="AQ318" s="14">
        <f t="shared" ca="1" si="363"/>
        <v>-10108.329678374808</v>
      </c>
      <c r="AR318" s="18">
        <f ca="1">_xll.DBRW($B$3,$Q$37,$Q$38,$Q$40,$Q$41,$Q$42,$P318,AR$2,AR$4,AR$3)</f>
        <v>35937.361247461078</v>
      </c>
      <c r="AS318" s="19">
        <f ca="1">_xll.DBRW($B$3,$Q$37,$Q$38,$Q$40,$Q$41,$Q$42,$P318,AS$2,AS$4,AS$3)</f>
        <v>5.4445302767905011E-5</v>
      </c>
      <c r="AT318" s="18">
        <f ca="1">_xll.DBRW($B$3,$Q$37,$Q$38,$Q$40,$Q$41,$Q$42,$P318,AT$2,AT$4,AT$3)</f>
        <v>5.0865646700393929</v>
      </c>
      <c r="AU318" s="15">
        <f ca="1">_xll.DBRW($B$3,$Q$37,$Q$38,$Q$40,$Q$41,$Q$42,$P318,AU$2,AU$4,AU$3)</f>
        <v>236.32</v>
      </c>
      <c r="AV318" s="15">
        <f ca="1">_xll.DBRW($B$3,$Q$37,$Q$38,$Q$40,$Q$41,$Q$42,$P318,AV$2,AV$4,AV$3)</f>
        <v>4340503</v>
      </c>
      <c r="AW318" s="18">
        <f ca="1">_xll.DBRW($B$3,$Q$37,$Q$38,$Q$40,$Q$41,$Q$42,$P318,AW$2,AW$4,AW$3)</f>
        <v>0</v>
      </c>
      <c r="AX318" s="19">
        <f ca="1">_xll.DBRW($B$3,$Q$37,$Q$38,$Q$40,$Q$41,$Q$42,$P318,AX$2,AX$4,AX$3)</f>
        <v>0</v>
      </c>
      <c r="AY318" s="18">
        <f ca="1">_xll.DBRW($B$3,$Q$37,$Q$38,$Q$40,$Q$41,$Q$42,$P318,AY$2,AY$4,AY$3)</f>
        <v>2.1350610904076182</v>
      </c>
      <c r="AZ318" s="15">
        <f ca="1">_xll.DBRW($B$3,$Q$37,$Q$38,$Q$40,$Q$41,$Q$42,$P318,AZ$2,AZ$4,AZ$3)</f>
        <v>0</v>
      </c>
      <c r="BA318" s="15">
        <f ca="1">_xll.DBRW($B$3,$Q$37,$Q$38,$Q$40,$Q$41,$Q$42,$P318,BA$2,BA$4,BA$3)</f>
        <v>5885212</v>
      </c>
      <c r="BB318" s="18">
        <f t="shared" ca="1" si="364"/>
        <v>35937.361247461078</v>
      </c>
      <c r="BC318" s="18">
        <f t="shared" ca="1" si="365"/>
        <v>5.4445302767905011E-5</v>
      </c>
      <c r="BD318" s="18">
        <f t="shared" ca="1" si="366"/>
        <v>2.9515035796317748</v>
      </c>
      <c r="BE318" s="15">
        <f t="shared" ca="1" si="367"/>
        <v>0</v>
      </c>
      <c r="BF318" s="15">
        <f t="shared" ca="1" si="368"/>
        <v>0</v>
      </c>
      <c r="BG318" s="15">
        <f t="shared" ca="1" si="369"/>
        <v>4927939.9500726797</v>
      </c>
      <c r="BH318" s="15">
        <f t="shared" ca="1" si="370"/>
        <v>0</v>
      </c>
      <c r="BI318" s="15">
        <f t="shared" ca="1" si="371"/>
        <v>-4938048.2797510549</v>
      </c>
      <c r="BJ318" s="15">
        <f t="shared" ca="1" si="372"/>
        <v>-10108.329678375274</v>
      </c>
      <c r="BK318" s="15">
        <f t="shared" ca="1" si="373"/>
        <v>-3654942.7303216257</v>
      </c>
      <c r="BL318" s="15">
        <f t="shared" ca="1" si="374"/>
        <v>-3665051.060000001</v>
      </c>
      <c r="BM318" s="16">
        <f ca="1">_xll.DBRW($B$3,$Q$37,$Q$38,$Q$40,$Q$41,$Q$42,$P318,BM$2,BM$4,BM$3)</f>
        <v>0.12695556487923168</v>
      </c>
      <c r="BN318" s="16">
        <f ca="1">_xll.DBRW($B$3,$Q$37,$Q$38,$Q$40,$Q$41,$Q$42,$P318,BN$2,BN$4,BN$3)</f>
        <v>0.10687111595376475</v>
      </c>
      <c r="BO318" s="17">
        <f t="shared" ca="1" si="375"/>
        <v>-2.0084448925466929</v>
      </c>
      <c r="BP318" s="14">
        <f t="shared" ca="1" si="376"/>
        <v>-443429.46862197528</v>
      </c>
      <c r="BQ318" s="15">
        <f ca="1">_xll.DBRW($B$3,$Q$37,$Q$38,$Q$40,$Q$41,$Q$42,$P318,BQ$2,BQ$4,BQ$3)</f>
        <v>0.64576769097959374</v>
      </c>
      <c r="BR318" s="15">
        <f ca="1">_xll.DBRW($B$3,$Q$37,$Q$38,$Q$40,$Q$41,$Q$42,$P318,BR$2,BR$4,BR$3)</f>
        <v>1</v>
      </c>
      <c r="BS318" s="15">
        <f ca="1">_xll.DBRW($B$3,$Q$37,$Q$38,$Q$40,$Q$41,$Q$42,$P318,BS$2,BS$4,BS$3)</f>
        <v>5.0865646700393929</v>
      </c>
      <c r="BT318" s="15">
        <f ca="1">_xll.DBRW($B$3,$Q$37,$Q$38,$Q$40,$Q$41,$Q$42,$P318,BT$2,BT$4,BT$3)</f>
        <v>4340503</v>
      </c>
      <c r="BU318" s="15">
        <f ca="1">_xll.DBRW($B$3,$Q$37,$Q$38,$Q$40,$Q$41,$Q$42,$P318,BU$2,BU$4,BU$3)</f>
        <v>4340503</v>
      </c>
      <c r="BV318" s="15">
        <f ca="1">_xll.DBRW($B$3,$Q$37,$Q$38,$Q$40,$Q$41,$Q$42,$P318,BV$2,BV$4,BV$3)</f>
        <v>0.22817636136132399</v>
      </c>
      <c r="BW318" s="15">
        <f ca="1">_xll.DBRW($B$3,$Q$37,$Q$38,$Q$40,$Q$41,$Q$42,$P318,BW$2,BW$4,BW$3)</f>
        <v>1</v>
      </c>
      <c r="BX318" s="15">
        <f ca="1">_xll.DBRW($B$3,$Q$37,$Q$38,$Q$40,$Q$41,$Q$42,$P318,BX$2,BX$4,BX$3)</f>
        <v>2.1350610904076182</v>
      </c>
      <c r="BY318" s="15">
        <f ca="1">_xll.DBRW($B$3,$Q$37,$Q$38,$Q$40,$Q$41,$Q$42,$P318,BY$2,BY$4,BY$3)</f>
        <v>5885212</v>
      </c>
      <c r="BZ318" s="15">
        <f ca="1">_xll.DBRW($B$3,$Q$37,$Q$38,$Q$40,$Q$41,$Q$42,$P318,BZ$2,BZ$4,BZ$3)</f>
        <v>5885212</v>
      </c>
      <c r="CA318" s="15">
        <f t="shared" ca="1" si="377"/>
        <v>0.41759132961826972</v>
      </c>
      <c r="CB318" s="15">
        <f t="shared" ca="1" si="378"/>
        <v>0</v>
      </c>
      <c r="CC318" s="15">
        <f t="shared" ca="1" si="379"/>
        <v>2.9515035796317748</v>
      </c>
      <c r="CD318" s="15">
        <f t="shared" ca="1" si="380"/>
        <v>-1812556.4189820886</v>
      </c>
      <c r="CE318" s="15">
        <f t="shared" ca="1" si="381"/>
        <v>0</v>
      </c>
      <c r="CF318" s="15">
        <f t="shared" ca="1" si="382"/>
        <v>1626429.0292387924</v>
      </c>
      <c r="CG318" s="15">
        <f t="shared" ca="1" si="383"/>
        <v>-257302.07887867908</v>
      </c>
      <c r="CH318" s="15">
        <f t="shared" ca="1" si="384"/>
        <v>0</v>
      </c>
      <c r="CI318" s="15">
        <f t="shared" ca="1" si="385"/>
        <v>-443429.46862197528</v>
      </c>
      <c r="CJ318" s="15">
        <f t="shared" ca="1" si="386"/>
        <v>-1016660.8713780241</v>
      </c>
      <c r="CK318" s="15">
        <f t="shared" ca="1" si="387"/>
        <v>-1460090.3399999994</v>
      </c>
      <c r="CL318" s="16">
        <f ca="1">_xll.DBRW($B$3,$Q$37,$Q$38,$Q$40,$Q$41,$Q$42,$P318,CL$2,CL$4,CL$3)</f>
        <v>0.12219344406974383</v>
      </c>
      <c r="CM318" s="16">
        <f ca="1">_xll.DBRW($B$3,$Q$37,$Q$38,$Q$40,$Q$41,$Q$42,$P318,CM$2,CM$4,CM$3)</f>
        <v>0.1514329881430525</v>
      </c>
      <c r="CN318" s="17">
        <f t="shared" ca="1" si="388"/>
        <v>2.923954407330867</v>
      </c>
      <c r="CO318" s="14">
        <f t="shared" ca="1" si="389"/>
        <v>645557.94083728711</v>
      </c>
      <c r="CP318" s="15">
        <f ca="1">_xll.DBRW($B$3,$Q$37,$Q$38,$Q$40,$Q$41,$Q$42,$P318,CP$2,CP$4,CP$3)</f>
        <v>1.8683449968524082</v>
      </c>
      <c r="CQ318" s="15">
        <f ca="1">_xll.DBRW($B$3,$Q$37,$Q$38,$Q$40,$Q$41,$Q$42,$P318,CQ$2,CQ$4,CQ$3)</f>
        <v>0.33267135168435547</v>
      </c>
      <c r="CR318" s="15">
        <f ca="1">_xll.DBRW($B$3,$Q$37,$Q$38,$Q$40,$Q$41,$Q$42,$P318,CR$2,CR$4,CR$3)</f>
        <v>5.0865646700393929</v>
      </c>
      <c r="CS318" s="15">
        <f ca="1">_xll.DBRW($B$3,$Q$37,$Q$38,$Q$40,$Q$41,$Q$42,$P318,CS$2,CS$4,CS$3)</f>
        <v>1443961</v>
      </c>
      <c r="CT318" s="15">
        <f ca="1">_xll.DBRW($B$3,$Q$37,$Q$38,$Q$40,$Q$41,$Q$42,$P318,CT$2,CT$4,CT$3)</f>
        <v>4340503</v>
      </c>
      <c r="CU318" s="15">
        <f ca="1">_xll.DBRW($B$3,$Q$37,$Q$38,$Q$40,$Q$41,$Q$42,$P318,CU$2,CU$4,CU$3)</f>
        <v>0.98031955910284518</v>
      </c>
      <c r="CV318" s="15">
        <f ca="1">_xll.DBRW($B$3,$Q$37,$Q$38,$Q$40,$Q$41,$Q$42,$P318,CV$2,CV$4,CV$3)</f>
        <v>0.32980947670194377</v>
      </c>
      <c r="CW318" s="15">
        <f ca="1">_xll.DBRW($B$3,$Q$37,$Q$38,$Q$40,$Q$41,$Q$42,$P318,CW$2,CW$4,CW$3)</f>
        <v>2.1350610904076182</v>
      </c>
      <c r="CX318" s="15">
        <f ca="1">_xll.DBRW($B$3,$Q$37,$Q$38,$Q$40,$Q$41,$Q$42,$P318,CX$2,CX$4,CX$3)</f>
        <v>1940998.69</v>
      </c>
      <c r="CY318" s="15">
        <f ca="1">_xll.DBRW($B$3,$Q$37,$Q$38,$Q$40,$Q$41,$Q$42,$P318,CY$2,CY$4,CY$3)</f>
        <v>5885212</v>
      </c>
      <c r="CZ318" s="15">
        <f t="shared" ca="1" si="390"/>
        <v>0.888025437749563</v>
      </c>
      <c r="DA318" s="15">
        <f t="shared" ca="1" si="391"/>
        <v>2.861874982411694E-3</v>
      </c>
      <c r="DB318" s="15">
        <f t="shared" ca="1" si="392"/>
        <v>2.9515035796317748</v>
      </c>
      <c r="DC318" s="15">
        <f t="shared" ca="1" si="393"/>
        <v>-1282274.0991182968</v>
      </c>
      <c r="DD318" s="15">
        <f t="shared" ca="1" si="394"/>
        <v>-23409.927282300891</v>
      </c>
      <c r="DE318" s="15">
        <f t="shared" ca="1" si="395"/>
        <v>1565421.4512514791</v>
      </c>
      <c r="DF318" s="15">
        <f t="shared" ca="1" si="396"/>
        <v>385820.51598640555</v>
      </c>
      <c r="DG318" s="15">
        <f t="shared" ca="1" si="397"/>
        <v>0</v>
      </c>
      <c r="DH318" s="15">
        <f t="shared" ca="1" si="398"/>
        <v>645557.94083728711</v>
      </c>
      <c r="DI318" s="15">
        <f t="shared" ca="1" si="399"/>
        <v>-1440576.2708372872</v>
      </c>
      <c r="DJ318" s="15">
        <f t="shared" ca="1" si="400"/>
        <v>-795018.33000000007</v>
      </c>
      <c r="DK318" s="16">
        <f ca="1">_xll.DBRW($B$3,$Q$37,$Q$38,$Q$40,$Q$41,$Q$42,$P318,DK$2,DK$4,DK$3)</f>
        <v>0.14938074068419313</v>
      </c>
      <c r="DL318" s="16">
        <f ca="1">_xll.DBRW($B$3,$Q$37,$Q$38,$Q$40,$Q$41,$Q$42,$P318,DL$2,DL$4,DL$3)</f>
        <v>0.13720366032383111</v>
      </c>
      <c r="DM318" s="17">
        <f t="shared" ca="1" si="401"/>
        <v>-1.2177080360362025</v>
      </c>
      <c r="DN318" s="14">
        <f t="shared" ca="1" si="402"/>
        <v>-268848.61484626913</v>
      </c>
      <c r="DO318" s="15">
        <f ca="1">_xll.DBRW($B$3,$Q$37,$Q$38,$Q$40,$Q$41,$Q$42,$P318,DO$2,DO$4,DO$3)</f>
        <v>0.96916489200548828</v>
      </c>
      <c r="DP318" s="15">
        <f ca="1">_xll.DBRW($B$3,$Q$37,$Q$38,$Q$40,$Q$41,$Q$42,$P318,DP$2,DP$4,DP$3)</f>
        <v>0.7840098255893384</v>
      </c>
      <c r="DQ318" s="15">
        <f ca="1">_xll.DBRW($B$3,$Q$37,$Q$38,$Q$40,$Q$41,$Q$42,$P318,DQ$2,DQ$4,DQ$3)</f>
        <v>5.0865646700393929</v>
      </c>
      <c r="DR318" s="15">
        <f ca="1">_xll.DBRW($B$3,$Q$37,$Q$38,$Q$40,$Q$41,$Q$42,$P318,DR$2,DR$4,DR$3)</f>
        <v>3402997</v>
      </c>
      <c r="DS318" s="15">
        <f ca="1">_xll.DBRW($B$3,$Q$37,$Q$38,$Q$40,$Q$41,$Q$42,$P318,DS$2,DS$4,DS$3)</f>
        <v>4340503</v>
      </c>
      <c r="DT318" s="15">
        <f ca="1">_xll.DBRW($B$3,$Q$37,$Q$38,$Q$40,$Q$41,$Q$42,$P318,DT$2,DT$4,DT$3)</f>
        <v>0.38400523128139663</v>
      </c>
      <c r="DU318" s="15">
        <f ca="1">_xll.DBRW($B$3,$Q$37,$Q$38,$Q$40,$Q$41,$Q$42,$P318,DU$2,DU$4,DU$3)</f>
        <v>0.76284949463162921</v>
      </c>
      <c r="DV318" s="15">
        <f ca="1">_xll.DBRW($B$3,$Q$37,$Q$38,$Q$40,$Q$41,$Q$42,$P318,DV$2,DV$4,DV$3)</f>
        <v>2.1350610904076182</v>
      </c>
      <c r="DW318" s="15">
        <f ca="1">_xll.DBRW($B$3,$Q$37,$Q$38,$Q$40,$Q$41,$Q$42,$P318,DW$2,DW$4,DW$3)</f>
        <v>4489531</v>
      </c>
      <c r="DX318" s="15">
        <f ca="1">_xll.DBRW($B$3,$Q$37,$Q$38,$Q$40,$Q$41,$Q$42,$P318,DX$2,DX$4,DX$3)</f>
        <v>5885212</v>
      </c>
      <c r="DY318" s="15">
        <f t="shared" ca="1" si="403"/>
        <v>0.58515966072409165</v>
      </c>
      <c r="DZ318" s="15">
        <f t="shared" ca="1" si="404"/>
        <v>2.1160330957709195E-2</v>
      </c>
      <c r="EA318" s="15">
        <f t="shared" ca="1" si="405"/>
        <v>2.9515035796317748</v>
      </c>
      <c r="EB318" s="15">
        <f t="shared" ca="1" si="406"/>
        <v>-1991296.5699651018</v>
      </c>
      <c r="EC318" s="15">
        <f t="shared" ca="1" si="407"/>
        <v>-91483.512890062091</v>
      </c>
      <c r="ED318" s="15">
        <f t="shared" ca="1" si="408"/>
        <v>1913718.1839100991</v>
      </c>
      <c r="EE318" s="15">
        <f t="shared" ca="1" si="409"/>
        <v>-99786.715901204385</v>
      </c>
      <c r="EF318" s="15">
        <f t="shared" ca="1" si="410"/>
        <v>0</v>
      </c>
      <c r="EG318" s="15">
        <f t="shared" ca="1" si="411"/>
        <v>-268848.61484626913</v>
      </c>
      <c r="EH318" s="15">
        <f t="shared" ca="1" si="412"/>
        <v>-1305213.2151537316</v>
      </c>
      <c r="EI318" s="15">
        <f t="shared" ca="1" si="413"/>
        <v>-1574061.8300000008</v>
      </c>
      <c r="EJ318" s="16">
        <f ca="1">_xll.DBRW($B$3,$Q$37,$Q$38,$Q$40,$Q$41,$Q$42,$P318,EJ$2,EJ$4,EJ$3)</f>
        <v>0.14626217048666068</v>
      </c>
      <c r="EK318" s="16">
        <f ca="1">_xll.DBRW($B$3,$Q$37,$Q$38,$Q$40,$Q$41,$Q$42,$P318,EK$2,EK$4,EK$3)</f>
        <v>0.13403180443830923</v>
      </c>
      <c r="EL318" s="17">
        <f t="shared" ca="1" si="414"/>
        <v>-1.2230366048351455</v>
      </c>
      <c r="EM318" s="14">
        <f t="shared" ca="1" si="415"/>
        <v>-270025.0695450257</v>
      </c>
      <c r="EN318" s="15">
        <f ca="1">_xll.DBRW($B$3,$Q$37,$Q$38,$Q$40,$Q$41,$Q$42,$P318,EN$2,EN$4,EN$3)</f>
        <v>0.74397198896072658</v>
      </c>
      <c r="EO318" s="15">
        <f ca="1">_xll.DBRW($B$3,$Q$37,$Q$38,$Q$40,$Q$41,$Q$42,$P318,EO$2,EO$4,EO$3)</f>
        <v>1</v>
      </c>
      <c r="EP318" s="15">
        <f ca="1">_xll.DBRW($B$3,$Q$37,$Q$38,$Q$40,$Q$41,$Q$42,$P318,EP$2,EP$4,EP$3)</f>
        <v>5.0865646700393929</v>
      </c>
      <c r="EQ318" s="15">
        <f ca="1">_xll.DBRW($B$3,$Q$37,$Q$38,$Q$40,$Q$41,$Q$42,$P318,EQ$2,EQ$4,EQ$3)</f>
        <v>4340503</v>
      </c>
      <c r="ER318" s="15">
        <f ca="1">_xll.DBRW($B$3,$Q$37,$Q$38,$Q$40,$Q$41,$Q$42,$P318,ER$2,ER$4,ER$3)</f>
        <v>4340503</v>
      </c>
      <c r="ES318" s="15">
        <f ca="1">_xll.DBRW($B$3,$Q$37,$Q$38,$Q$40,$Q$41,$Q$42,$P318,ES$2,ES$4,ES$3)</f>
        <v>0.28616609053335718</v>
      </c>
      <c r="ET318" s="15">
        <f ca="1">_xll.DBRW($B$3,$Q$37,$Q$38,$Q$40,$Q$41,$Q$42,$P318,ET$2,ET$4,ET$3)</f>
        <v>1</v>
      </c>
      <c r="EU318" s="15">
        <f ca="1">_xll.DBRW($B$3,$Q$37,$Q$38,$Q$40,$Q$41,$Q$42,$P318,EU$2,EU$4,EU$3)</f>
        <v>2.1350610904076182</v>
      </c>
      <c r="EV318" s="15">
        <f ca="1">_xll.DBRW($B$3,$Q$37,$Q$38,$Q$40,$Q$41,$Q$42,$P318,EV$2,EV$4,EV$3)</f>
        <v>5885212</v>
      </c>
      <c r="EW318" s="15">
        <f ca="1">_xll.DBRW($B$3,$Q$37,$Q$38,$Q$40,$Q$41,$Q$42,$P318,EW$2,EW$4,EW$3)</f>
        <v>5885212</v>
      </c>
      <c r="EX318" s="15">
        <f t="shared" ca="1" si="416"/>
        <v>0.45780589842736941</v>
      </c>
      <c r="EY318" s="15">
        <f t="shared" ca="1" si="417"/>
        <v>0</v>
      </c>
      <c r="EZ318" s="15">
        <f t="shared" ca="1" si="418"/>
        <v>2.9515035796317748</v>
      </c>
      <c r="FA318" s="15">
        <f t="shared" ca="1" si="419"/>
        <v>-1987107.8755416921</v>
      </c>
      <c r="FB318" s="15">
        <f t="shared" ca="1" si="420"/>
        <v>0</v>
      </c>
      <c r="FC318" s="15">
        <f t="shared" ca="1" si="421"/>
        <v>1873766.1494812763</v>
      </c>
      <c r="FD318" s="15">
        <f t="shared" ca="1" si="422"/>
        <v>-156683.34348460985</v>
      </c>
      <c r="FE318" s="15">
        <f t="shared" ca="1" si="423"/>
        <v>0</v>
      </c>
      <c r="FF318" s="15">
        <f t="shared" ca="1" si="424"/>
        <v>-270025.0695450257</v>
      </c>
      <c r="FG318" s="15">
        <f t="shared" ca="1" si="425"/>
        <v>-1275039.4704549746</v>
      </c>
      <c r="FH318" s="15">
        <f t="shared" ca="1" si="426"/>
        <v>-1545064.5400000003</v>
      </c>
      <c r="FI318" s="20"/>
      <c r="FJ318" s="85">
        <f t="shared" ca="1" si="427"/>
        <v>-8692432.5581456441</v>
      </c>
      <c r="FK318" s="21"/>
      <c r="FL318" s="22"/>
      <c r="FM318" s="104">
        <f ca="1">_xll.DBRW($B$3,$Q$37,$Q$38,$Q$40,$Q$41,$Q$42,$P318,FM$2,FM$4,FM$3)</f>
        <v>1557480.2199999937</v>
      </c>
      <c r="FN318" s="105">
        <f t="shared" ca="1" si="428"/>
        <v>7.0543647061224291E-2</v>
      </c>
      <c r="FO318" s="104">
        <f ca="1">_xll.DBRW($B$3,$Q$37,$Q$38,$Q$40,$Q$41,$Q$42,$P318,FO$2,FO$4,FO$3)</f>
        <v>1083804.2599999993</v>
      </c>
      <c r="FP318" s="105">
        <f t="shared" ca="1" si="429"/>
        <v>8.6253839411859309E-2</v>
      </c>
      <c r="FQ318" s="86">
        <f t="shared" ca="1" si="430"/>
        <v>473675.95999999437</v>
      </c>
      <c r="FR318" s="103">
        <f t="shared" ca="1" si="431"/>
        <v>-1.5710192350635019</v>
      </c>
      <c r="FS318" s="23"/>
      <c r="FU318" s="37"/>
      <c r="FV318" s="37"/>
      <c r="FW318" s="37"/>
      <c r="FX318" s="37"/>
      <c r="FY318" s="37"/>
      <c r="FZ318" s="37"/>
      <c r="GA318" s="37"/>
      <c r="GB318" s="37"/>
      <c r="GC318" s="37"/>
      <c r="GD318" s="37"/>
      <c r="GE318" s="37"/>
      <c r="GF318" s="37"/>
      <c r="GG318" s="37"/>
    </row>
    <row r="319" spans="1:189" ht="15" customHeight="1" x14ac:dyDescent="0.25">
      <c r="A319">
        <f t="shared" ca="1" si="353"/>
        <v>1</v>
      </c>
      <c r="C319" s="30"/>
      <c r="D319" s="30"/>
      <c r="E319" s="30">
        <f t="shared" ca="1" si="433"/>
        <v>0</v>
      </c>
      <c r="F319" s="30"/>
      <c r="G319" s="30"/>
      <c r="H319" s="30"/>
      <c r="I319" s="30">
        <f t="shared" ca="1" si="432"/>
        <v>0</v>
      </c>
      <c r="J319" s="30">
        <f t="shared" ca="1" si="354"/>
        <v>0</v>
      </c>
      <c r="K319" s="4"/>
      <c r="L319" s="9"/>
      <c r="M319" s="10"/>
      <c r="N319" s="9"/>
      <c r="O319" s="11"/>
      <c r="P319" s="130" t="s">
        <v>126</v>
      </c>
      <c r="Q319" s="130"/>
      <c r="R319" s="12"/>
      <c r="S319" s="13"/>
      <c r="T319" s="84">
        <f ca="1">_xll.DBRW($B$3,$Q$37,$Q$38,$Q$40,$Q$41,$Q$42,$P319,T$2,T$4,T$3)</f>
        <v>11160924.989999998</v>
      </c>
      <c r="U319" s="84">
        <f ca="1">_xll.DBRW($B$3,$Q$37,$Q$38,$Q$40,$Q$41,$Q$42,$P319,U$2,U$4,U$3)</f>
        <v>1464067.9</v>
      </c>
      <c r="V319" s="85">
        <f t="shared" ca="1" si="355"/>
        <v>9696857.089999998</v>
      </c>
      <c r="W319" s="106">
        <f t="shared" ca="1" si="356"/>
        <v>6.6232290797441831</v>
      </c>
      <c r="X319" s="15">
        <f ca="1">_xll.DBRW($B$3,$Q$37,$Q$38,$Q$40,$Q$41,$Q$42,$P319,X$2,X$4,X$3)</f>
        <v>-5493830.7400000002</v>
      </c>
      <c r="Y319" s="15">
        <f ca="1">_xll.DBRW($B$3,$Q$37,$Q$38,$Q$40,$Q$41,$Q$42,$P319,Y$2,Y$4,Y$3)</f>
        <v>-992215.76</v>
      </c>
      <c r="Z319" s="15">
        <f ca="1">_xll.DBRW($B$3,$Q$37,$Q$38,$Q$40,$Q$41,$Q$42,$P319,Z$2,Z$4,Z$3)</f>
        <v>-893900.2100000002</v>
      </c>
      <c r="AA319" s="15">
        <f ca="1">_xll.DBRW($B$3,$Q$37,$Q$38,$Q$40,$Q$41,$Q$42,$P319,AA$2,AA$4,AA$3)</f>
        <v>-685787.64999999991</v>
      </c>
      <c r="AB319" s="15">
        <f ca="1">_xll.DBRW($B$3,$Q$37,$Q$38,$Q$40,$Q$41,$Q$42,$P319,AB$2,AB$4,AB$3)</f>
        <v>-1844788.54</v>
      </c>
      <c r="AC319" s="15">
        <f ca="1">_xll.DBRW($B$3,$Q$37,$Q$38,$Q$40,$Q$41,$Q$42,$P319,AC$2,AC$4,AC$3)</f>
        <v>-643928.39999999979</v>
      </c>
      <c r="AD319" s="15">
        <f ca="1">_xll.DBRW($B$3,$Q$37,$Q$38,$Q$40,$Q$41,$Q$42,$P319,AD$2,AD$4,AD$3)</f>
        <v>-92815.609999999986</v>
      </c>
      <c r="AE319" s="15">
        <f ca="1">_xll.DBRW($B$3,$Q$37,$Q$38,$Q$40,$Q$41,$Q$42,$P319,AE$2,AE$4,AE$3)</f>
        <v>-120550.54999999981</v>
      </c>
      <c r="AF319" s="15">
        <f ca="1">_xll.DBRW($B$3,$Q$37,$Q$38,$Q$40,$Q$41,$Q$42,$P319,AF$2,AF$4,AF$3)</f>
        <v>-64153.369999999988</v>
      </c>
      <c r="AG319" s="15">
        <f ca="1">_xll.DBRW($B$3,$Q$37,$Q$38,$Q$40,$Q$41,$Q$42,$P319,AG$2,AG$4,AG$3)</f>
        <v>-208909.66000000003</v>
      </c>
      <c r="AH319" s="15">
        <f t="shared" ca="1" si="357"/>
        <v>-4849902.3400000008</v>
      </c>
      <c r="AI319" s="15">
        <f t="shared" ca="1" si="358"/>
        <v>-899400.15</v>
      </c>
      <c r="AJ319" s="15">
        <f t="shared" ca="1" si="359"/>
        <v>-773349.66000000038</v>
      </c>
      <c r="AK319" s="15">
        <f t="shared" ca="1" si="360"/>
        <v>-621634.27999999991</v>
      </c>
      <c r="AL319" s="15">
        <f t="shared" ca="1" si="361"/>
        <v>-1635878.88</v>
      </c>
      <c r="AM319" s="20"/>
      <c r="AN319" s="16">
        <f ca="1">_xll.DBRW($B$3,$Q$37,$Q$38,$Q$40,$Q$41,$Q$42,$P319,AN$2,AN$4,AN$3)</f>
        <v>0.4922379412927137</v>
      </c>
      <c r="AO319" s="16">
        <f ca="1">_xll.DBRW($B$3,$Q$37,$Q$38,$Q$40,$Q$41,$Q$42,$P319,AO$2,AO$4,AO$3)</f>
        <v>0.43982140445808549</v>
      </c>
      <c r="AP319" s="17">
        <f t="shared" ca="1" si="362"/>
        <v>-5.2416536834628218</v>
      </c>
      <c r="AQ319" s="14">
        <f t="shared" ca="1" si="363"/>
        <v>-585017.03584685829</v>
      </c>
      <c r="AR319" s="18">
        <f ca="1">_xll.DBRW($B$3,$Q$37,$Q$38,$Q$40,$Q$41,$Q$42,$P319,AR$2,AR$4,AR$3)</f>
        <v>58268.784648252258</v>
      </c>
      <c r="AS319" s="19">
        <f ca="1">_xll.DBRW($B$3,$Q$37,$Q$38,$Q$40,$Q$41,$Q$42,$P319,AS$2,AS$4,AS$3)</f>
        <v>7.3929266766263583E-5</v>
      </c>
      <c r="AT319" s="18">
        <f ca="1">_xll.DBRW($B$3,$Q$37,$Q$38,$Q$40,$Q$41,$Q$42,$P319,AT$2,AT$4,AT$3)</f>
        <v>8.7513947281137199</v>
      </c>
      <c r="AU319" s="15">
        <f ca="1">_xll.DBRW($B$3,$Q$37,$Q$38,$Q$40,$Q$41,$Q$42,$P319,AU$2,AU$4,AU$3)</f>
        <v>94.284285714285701</v>
      </c>
      <c r="AV319" s="15">
        <f ca="1">_xll.DBRW($B$3,$Q$37,$Q$38,$Q$40,$Q$41,$Q$42,$P319,AV$2,AV$4,AV$3)</f>
        <v>1275331</v>
      </c>
      <c r="AW319" s="18">
        <f ca="1">_xll.DBRW($B$3,$Q$37,$Q$38,$Q$40,$Q$41,$Q$42,$P319,AW$2,AW$4,AW$3)</f>
        <v>7092.2431896614999</v>
      </c>
      <c r="AX319" s="19">
        <f ca="1">_xll.DBRW($B$3,$Q$37,$Q$38,$Q$40,$Q$41,$Q$42,$P319,AX$2,AX$4,AX$3)</f>
        <v>1.8907635941584723E-4</v>
      </c>
      <c r="AY319" s="18">
        <f ca="1">_xll.DBRW($B$3,$Q$37,$Q$38,$Q$40,$Q$41,$Q$42,$P319,AY$2,AY$4,AY$3)</f>
        <v>3.0489091908686903</v>
      </c>
      <c r="AZ319" s="15">
        <f ca="1">_xll.DBRW($B$3,$Q$37,$Q$38,$Q$40,$Q$41,$Q$42,$P319,AZ$2,AZ$4,AZ$3)</f>
        <v>90.793333333333337</v>
      </c>
      <c r="BA319" s="15">
        <f ca="1">_xll.DBRW($B$3,$Q$37,$Q$38,$Q$40,$Q$41,$Q$42,$P319,BA$2,BA$4,BA$3)</f>
        <v>480194</v>
      </c>
      <c r="BB319" s="18">
        <f t="shared" ca="1" si="364"/>
        <v>51176.541458590757</v>
      </c>
      <c r="BC319" s="18">
        <f t="shared" ca="1" si="365"/>
        <v>-1.1514709264958364E-4</v>
      </c>
      <c r="BD319" s="18">
        <f t="shared" ca="1" si="366"/>
        <v>5.70248553724503</v>
      </c>
      <c r="BE319" s="15">
        <f t="shared" ca="1" si="367"/>
        <v>-4825143.6567507582</v>
      </c>
      <c r="BF319" s="15">
        <f t="shared" ca="1" si="368"/>
        <v>3345731.0008206666</v>
      </c>
      <c r="BG319" s="15">
        <f t="shared" ca="1" si="369"/>
        <v>3579828.2802031403</v>
      </c>
      <c r="BH319" s="15">
        <f t="shared" ca="1" si="370"/>
        <v>-2685432.660119907</v>
      </c>
      <c r="BI319" s="15">
        <f t="shared" ca="1" si="371"/>
        <v>0</v>
      </c>
      <c r="BJ319" s="15">
        <f t="shared" ca="1" si="372"/>
        <v>-585017.03584685829</v>
      </c>
      <c r="BK319" s="15">
        <f t="shared" ca="1" si="373"/>
        <v>-4264885.3041531425</v>
      </c>
      <c r="BL319" s="15">
        <f t="shared" ca="1" si="374"/>
        <v>-4849902.3400000008</v>
      </c>
      <c r="BM319" s="16">
        <f ca="1">_xll.DBRW($B$3,$Q$37,$Q$38,$Q$40,$Q$41,$Q$42,$P319,BM$2,BM$4,BM$3)</f>
        <v>8.8900853727536797E-2</v>
      </c>
      <c r="BN319" s="16">
        <f ca="1">_xll.DBRW($B$3,$Q$37,$Q$38,$Q$40,$Q$41,$Q$42,$P319,BN$2,BN$4,BN$3)</f>
        <v>6.3395700431653476E-2</v>
      </c>
      <c r="BO319" s="17">
        <f t="shared" ca="1" si="375"/>
        <v>-2.550515329588332</v>
      </c>
      <c r="BP319" s="14">
        <f t="shared" ca="1" si="376"/>
        <v>-284661.10279380507</v>
      </c>
      <c r="BQ319" s="15">
        <f ca="1">_xll.DBRW($B$3,$Q$37,$Q$38,$Q$40,$Q$41,$Q$42,$P319,BQ$2,BQ$4,BQ$3)</f>
        <v>0.77800646263597451</v>
      </c>
      <c r="BR319" s="15">
        <f ca="1">_xll.DBRW($B$3,$Q$37,$Q$38,$Q$40,$Q$41,$Q$42,$P319,BR$2,BR$4,BR$3)</f>
        <v>1</v>
      </c>
      <c r="BS319" s="15">
        <f ca="1">_xll.DBRW($B$3,$Q$37,$Q$38,$Q$40,$Q$41,$Q$42,$P319,BS$2,BS$4,BS$3)</f>
        <v>8.7513947281137199</v>
      </c>
      <c r="BT319" s="15">
        <f ca="1">_xll.DBRW($B$3,$Q$37,$Q$38,$Q$40,$Q$41,$Q$42,$P319,BT$2,BT$4,BT$3)</f>
        <v>1275331</v>
      </c>
      <c r="BU319" s="15">
        <f ca="1">_xll.DBRW($B$3,$Q$37,$Q$38,$Q$40,$Q$41,$Q$42,$P319,BU$2,BU$4,BU$3)</f>
        <v>1275331</v>
      </c>
      <c r="BV319" s="15">
        <f ca="1">_xll.DBRW($B$3,$Q$37,$Q$38,$Q$40,$Q$41,$Q$42,$P319,BV$2,BV$4,BV$3)</f>
        <v>0.19328773370762647</v>
      </c>
      <c r="BW319" s="15">
        <f ca="1">_xll.DBRW($B$3,$Q$37,$Q$38,$Q$40,$Q$41,$Q$42,$P319,BW$2,BW$4,BW$3)</f>
        <v>1</v>
      </c>
      <c r="BX319" s="15">
        <f ca="1">_xll.DBRW($B$3,$Q$37,$Q$38,$Q$40,$Q$41,$Q$42,$P319,BX$2,BX$4,BX$3)</f>
        <v>3.0489091908686903</v>
      </c>
      <c r="BY319" s="15">
        <f ca="1">_xll.DBRW($B$3,$Q$37,$Q$38,$Q$40,$Q$41,$Q$42,$P319,BY$2,BY$4,BY$3)</f>
        <v>480194</v>
      </c>
      <c r="BZ319" s="15">
        <f ca="1">_xll.DBRW($B$3,$Q$37,$Q$38,$Q$40,$Q$41,$Q$42,$P319,BZ$2,BZ$4,BZ$3)</f>
        <v>480194</v>
      </c>
      <c r="CA319" s="15">
        <f t="shared" ca="1" si="377"/>
        <v>0.58471872892834797</v>
      </c>
      <c r="CB319" s="15">
        <f t="shared" ca="1" si="378"/>
        <v>0</v>
      </c>
      <c r="CC319" s="15">
        <f t="shared" ca="1" si="379"/>
        <v>5.70248553724503</v>
      </c>
      <c r="CD319" s="15">
        <f t="shared" ca="1" si="380"/>
        <v>-745709.92128291901</v>
      </c>
      <c r="CE319" s="15">
        <f t="shared" ca="1" si="381"/>
        <v>0</v>
      </c>
      <c r="CF319" s="15">
        <f t="shared" ca="1" si="382"/>
        <v>646536.48898386909</v>
      </c>
      <c r="CG319" s="15">
        <f t="shared" ca="1" si="383"/>
        <v>-185487.67049475515</v>
      </c>
      <c r="CH319" s="15">
        <f t="shared" ca="1" si="384"/>
        <v>0</v>
      </c>
      <c r="CI319" s="15">
        <f t="shared" ca="1" si="385"/>
        <v>-284661.10279380507</v>
      </c>
      <c r="CJ319" s="15">
        <f t="shared" ca="1" si="386"/>
        <v>-614739.04720619495</v>
      </c>
      <c r="CK319" s="15">
        <f t="shared" ca="1" si="387"/>
        <v>-899400.15</v>
      </c>
      <c r="CL319" s="16">
        <f ca="1">_xll.DBRW($B$3,$Q$37,$Q$38,$Q$40,$Q$41,$Q$42,$P319,CL$2,CL$4,CL$3)</f>
        <v>8.0091946751807738E-2</v>
      </c>
      <c r="CM319" s="16">
        <f ca="1">_xll.DBRW($B$3,$Q$37,$Q$38,$Q$40,$Q$41,$Q$42,$P319,CM$2,CM$4,CM$3)</f>
        <v>8.233945297209222E-2</v>
      </c>
      <c r="CN319" s="17">
        <f t="shared" ca="1" si="388"/>
        <v>0.22475062202844814</v>
      </c>
      <c r="CO319" s="14">
        <f t="shared" ca="1" si="389"/>
        <v>25084.248339153477</v>
      </c>
      <c r="CP319" s="15">
        <f ca="1">_xll.DBRW($B$3,$Q$37,$Q$38,$Q$40,$Q$41,$Q$42,$P319,CP$2,CP$4,CP$3)</f>
        <v>1.7853946007754553</v>
      </c>
      <c r="CQ319" s="15">
        <f ca="1">_xll.DBRW($B$3,$Q$37,$Q$38,$Q$40,$Q$41,$Q$42,$P319,CQ$2,CQ$4,CQ$3)</f>
        <v>0.39258337639404989</v>
      </c>
      <c r="CR319" s="15">
        <f ca="1">_xll.DBRW($B$3,$Q$37,$Q$38,$Q$40,$Q$41,$Q$42,$P319,CR$2,CR$4,CR$3)</f>
        <v>8.7513947281137199</v>
      </c>
      <c r="CS319" s="15">
        <f ca="1">_xll.DBRW($B$3,$Q$37,$Q$38,$Q$40,$Q$41,$Q$42,$P319,CS$2,CS$4,CS$3)</f>
        <v>500673.75000000006</v>
      </c>
      <c r="CT319" s="15">
        <f ca="1">_xll.DBRW($B$3,$Q$37,$Q$38,$Q$40,$Q$41,$Q$42,$P319,CT$2,CT$4,CT$3)</f>
        <v>1275331</v>
      </c>
      <c r="CU319" s="15">
        <f ca="1">_xll.DBRW($B$3,$Q$37,$Q$38,$Q$40,$Q$41,$Q$42,$P319,CU$2,CU$4,CU$3)</f>
        <v>0.68487626265495472</v>
      </c>
      <c r="CV319" s="15">
        <f ca="1">_xll.DBRW($B$3,$Q$37,$Q$38,$Q$40,$Q$41,$Q$42,$P319,CV$2,CV$4,CV$3)</f>
        <v>0.36655601694315215</v>
      </c>
      <c r="CW319" s="15">
        <f ca="1">_xll.DBRW($B$3,$Q$37,$Q$38,$Q$40,$Q$41,$Q$42,$P319,CW$2,CW$4,CW$3)</f>
        <v>3.0489091908686903</v>
      </c>
      <c r="CX319" s="15">
        <f ca="1">_xll.DBRW($B$3,$Q$37,$Q$38,$Q$40,$Q$41,$Q$42,$P319,CX$2,CX$4,CX$3)</f>
        <v>176018</v>
      </c>
      <c r="CY319" s="15">
        <f ca="1">_xll.DBRW($B$3,$Q$37,$Q$38,$Q$40,$Q$41,$Q$42,$P319,CY$2,CY$4,CY$3)</f>
        <v>480194</v>
      </c>
      <c r="CZ319" s="15">
        <f t="shared" ca="1" si="390"/>
        <v>1.1005183381205006</v>
      </c>
      <c r="DA319" s="15">
        <f t="shared" ca="1" si="391"/>
        <v>2.6027359450897736E-2</v>
      </c>
      <c r="DB319" s="15">
        <f t="shared" ca="1" si="392"/>
        <v>5.70248553724503</v>
      </c>
      <c r="DC319" s="15">
        <f t="shared" ca="1" si="393"/>
        <v>-551000.64329055906</v>
      </c>
      <c r="DD319" s="15">
        <f t="shared" ca="1" si="394"/>
        <v>-63471.505045601785</v>
      </c>
      <c r="DE319" s="15">
        <f t="shared" ca="1" si="395"/>
        <v>582473.21457113663</v>
      </c>
      <c r="DF319" s="15">
        <f t="shared" ca="1" si="396"/>
        <v>57083.182104177657</v>
      </c>
      <c r="DG319" s="15">
        <f t="shared" ca="1" si="397"/>
        <v>0</v>
      </c>
      <c r="DH319" s="15">
        <f t="shared" ca="1" si="398"/>
        <v>25084.248339153477</v>
      </c>
      <c r="DI319" s="15">
        <f t="shared" ca="1" si="399"/>
        <v>-798433.90833915386</v>
      </c>
      <c r="DJ319" s="15">
        <f t="shared" ca="1" si="400"/>
        <v>-773349.66000000038</v>
      </c>
      <c r="DK319" s="16">
        <f ca="1">_xll.DBRW($B$3,$Q$37,$Q$38,$Q$40,$Q$41,$Q$42,$P319,DK$2,DK$4,DK$3)</f>
        <v>6.144541340564999E-2</v>
      </c>
      <c r="DL319" s="16">
        <f ca="1">_xll.DBRW($B$3,$Q$37,$Q$38,$Q$40,$Q$41,$Q$42,$P319,DL$2,DL$4,DL$3)</f>
        <v>4.3818575627537486E-2</v>
      </c>
      <c r="DM319" s="17">
        <f t="shared" ca="1" si="401"/>
        <v>-1.7626837778112505</v>
      </c>
      <c r="DN319" s="14">
        <f t="shared" ca="1" si="402"/>
        <v>-196731.81425241189</v>
      </c>
      <c r="DO319" s="15">
        <f ca="1">_xll.DBRW($B$3,$Q$37,$Q$38,$Q$40,$Q$41,$Q$42,$P319,DO$2,DO$4,DO$3)</f>
        <v>0.89884763060830652</v>
      </c>
      <c r="DP319" s="15">
        <f ca="1">_xll.DBRW($B$3,$Q$37,$Q$38,$Q$40,$Q$41,$Q$42,$P319,DP$2,DP$4,DP$3)</f>
        <v>0.59824718743604599</v>
      </c>
      <c r="DQ319" s="15">
        <f ca="1">_xll.DBRW($B$3,$Q$37,$Q$38,$Q$40,$Q$41,$Q$42,$P319,DQ$2,DQ$4,DQ$3)</f>
        <v>8.7513947281137199</v>
      </c>
      <c r="DR319" s="15">
        <f ca="1">_xll.DBRW($B$3,$Q$37,$Q$38,$Q$40,$Q$41,$Q$42,$P319,DR$2,DR$4,DR$3)</f>
        <v>762963.1838</v>
      </c>
      <c r="DS319" s="15">
        <f ca="1">_xll.DBRW($B$3,$Q$37,$Q$38,$Q$40,$Q$41,$Q$42,$P319,DS$2,DS$4,DS$3)</f>
        <v>1275331</v>
      </c>
      <c r="DT319" s="15">
        <f ca="1">_xll.DBRW($B$3,$Q$37,$Q$38,$Q$40,$Q$41,$Q$42,$P319,DT$2,DT$4,DT$3)</f>
        <v>0</v>
      </c>
      <c r="DU319" s="15">
        <f ca="1">_xll.DBRW($B$3,$Q$37,$Q$38,$Q$40,$Q$41,$Q$42,$P319,DU$2,DU$4,DU$3)</f>
        <v>0</v>
      </c>
      <c r="DV319" s="15">
        <f ca="1">_xll.DBRW($B$3,$Q$37,$Q$38,$Q$40,$Q$41,$Q$42,$P319,DV$2,DV$4,DV$3)</f>
        <v>3.0489091908686903</v>
      </c>
      <c r="DW319" s="15">
        <f ca="1">_xll.DBRW($B$3,$Q$37,$Q$38,$Q$40,$Q$41,$Q$42,$P319,DW$2,DW$4,DW$3)</f>
        <v>0</v>
      </c>
      <c r="DX319" s="15">
        <f ca="1">_xll.DBRW($B$3,$Q$37,$Q$38,$Q$40,$Q$41,$Q$42,$P319,DX$2,DX$4,DX$3)</f>
        <v>480194</v>
      </c>
      <c r="DY319" s="15">
        <f t="shared" ca="1" si="403"/>
        <v>0.89884763060830652</v>
      </c>
      <c r="DZ319" s="15">
        <f t="shared" ca="1" si="404"/>
        <v>0.59824718743604599</v>
      </c>
      <c r="EA319" s="15">
        <f t="shared" ca="1" si="405"/>
        <v>5.70248553724503</v>
      </c>
      <c r="EB319" s="15">
        <f t="shared" ca="1" si="406"/>
        <v>0</v>
      </c>
      <c r="EC319" s="15">
        <f t="shared" ca="1" si="407"/>
        <v>0</v>
      </c>
      <c r="ED319" s="15">
        <f t="shared" ca="1" si="408"/>
        <v>446865.24573999754</v>
      </c>
      <c r="EE319" s="15">
        <f t="shared" ca="1" si="409"/>
        <v>0</v>
      </c>
      <c r="EF319" s="15">
        <f t="shared" ca="1" si="410"/>
        <v>-643597.05999240931</v>
      </c>
      <c r="EG319" s="15">
        <f t="shared" ca="1" si="411"/>
        <v>-196731.81425241177</v>
      </c>
      <c r="EH319" s="15">
        <f t="shared" ca="1" si="412"/>
        <v>-424902.46574758802</v>
      </c>
      <c r="EI319" s="15">
        <f t="shared" ca="1" si="413"/>
        <v>-621634.2799999998</v>
      </c>
      <c r="EJ319" s="16">
        <f ca="1">_xll.DBRW($B$3,$Q$37,$Q$38,$Q$40,$Q$41,$Q$42,$P319,EJ$2,EJ$4,EJ$3)</f>
        <v>0.16528993265817121</v>
      </c>
      <c r="EK319" s="16">
        <f ca="1">_xll.DBRW($B$3,$Q$37,$Q$38,$Q$40,$Q$41,$Q$42,$P319,EK$2,EK$4,EK$3)</f>
        <v>0.14269123720286472</v>
      </c>
      <c r="EL319" s="17">
        <f t="shared" ca="1" si="414"/>
        <v>-2.2598695455306488</v>
      </c>
      <c r="EM319" s="14">
        <f t="shared" ca="1" si="415"/>
        <v>-252222.34484852944</v>
      </c>
      <c r="EN319" s="15">
        <f ca="1">_xll.DBRW($B$3,$Q$37,$Q$38,$Q$40,$Q$41,$Q$42,$P319,EN$2,EN$4,EN$3)</f>
        <v>1.4465174452749914</v>
      </c>
      <c r="EO319" s="15">
        <f ca="1">_xll.DBRW($B$3,$Q$37,$Q$38,$Q$40,$Q$41,$Q$42,$P319,EO$2,EO$4,EO$3)</f>
        <v>1</v>
      </c>
      <c r="EP319" s="15">
        <f ca="1">_xll.DBRW($B$3,$Q$37,$Q$38,$Q$40,$Q$41,$Q$42,$P319,EP$2,EP$4,EP$3)</f>
        <v>8.7513947281137199</v>
      </c>
      <c r="EQ319" s="15">
        <f ca="1">_xll.DBRW($B$3,$Q$37,$Q$38,$Q$40,$Q$41,$Q$42,$P319,EQ$2,EQ$4,EQ$3)</f>
        <v>1275331</v>
      </c>
      <c r="ER319" s="15">
        <f ca="1">_xll.DBRW($B$3,$Q$37,$Q$38,$Q$40,$Q$41,$Q$42,$P319,ER$2,ER$4,ER$3)</f>
        <v>1275331</v>
      </c>
      <c r="ES319" s="15">
        <f ca="1">_xll.DBRW($B$3,$Q$37,$Q$38,$Q$40,$Q$41,$Q$42,$P319,ES$2,ES$4,ES$3)</f>
        <v>0.43505262456423871</v>
      </c>
      <c r="ET319" s="15">
        <f ca="1">_xll.DBRW($B$3,$Q$37,$Q$38,$Q$40,$Q$41,$Q$42,$P319,ET$2,ET$4,ET$3)</f>
        <v>1</v>
      </c>
      <c r="EU319" s="15">
        <f ca="1">_xll.DBRW($B$3,$Q$37,$Q$38,$Q$40,$Q$41,$Q$42,$P319,EU$2,EU$4,EU$3)</f>
        <v>3.0489091908686903</v>
      </c>
      <c r="EV319" s="15">
        <f ca="1">_xll.DBRW($B$3,$Q$37,$Q$38,$Q$40,$Q$41,$Q$42,$P319,EV$2,EV$4,EV$3)</f>
        <v>480194</v>
      </c>
      <c r="EW319" s="15">
        <f ca="1">_xll.DBRW($B$3,$Q$37,$Q$38,$Q$40,$Q$41,$Q$42,$P319,EW$2,EW$4,EW$3)</f>
        <v>480194</v>
      </c>
      <c r="EX319" s="15">
        <f t="shared" ca="1" si="416"/>
        <v>1.0114648207107526</v>
      </c>
      <c r="EY319" s="15">
        <f t="shared" ca="1" si="417"/>
        <v>0</v>
      </c>
      <c r="EZ319" s="15">
        <f t="shared" ca="1" si="418"/>
        <v>5.70248553724503</v>
      </c>
      <c r="FA319" s="15">
        <f t="shared" ca="1" si="419"/>
        <v>-1289952.4412618647</v>
      </c>
      <c r="FB319" s="15">
        <f t="shared" ca="1" si="420"/>
        <v>0</v>
      </c>
      <c r="FC319" s="15">
        <f t="shared" ca="1" si="421"/>
        <v>1202080.3878072626</v>
      </c>
      <c r="FD319" s="15">
        <f t="shared" ca="1" si="422"/>
        <v>-164350.2913939273</v>
      </c>
      <c r="FE319" s="15">
        <f t="shared" ca="1" si="423"/>
        <v>0</v>
      </c>
      <c r="FF319" s="15">
        <f t="shared" ca="1" si="424"/>
        <v>-252222.34484852944</v>
      </c>
      <c r="FG319" s="15">
        <f t="shared" ca="1" si="425"/>
        <v>-1383656.5351514705</v>
      </c>
      <c r="FH319" s="15">
        <f t="shared" ca="1" si="426"/>
        <v>-1635878.88</v>
      </c>
      <c r="FI319" s="20"/>
      <c r="FJ319" s="85">
        <f t="shared" ca="1" si="427"/>
        <v>-7486617.2605975503</v>
      </c>
      <c r="FK319" s="21"/>
      <c r="FL319" s="22"/>
      <c r="FM319" s="104">
        <f ca="1">_xll.DBRW($B$3,$Q$37,$Q$38,$Q$40,$Q$41,$Q$42,$P319,FM$2,FM$4,FM$3)</f>
        <v>1250402.0899999996</v>
      </c>
      <c r="FN319" s="105">
        <f t="shared" ca="1" si="428"/>
        <v>0.1120339121641207</v>
      </c>
      <c r="FO319" s="104">
        <f ca="1">_xll.DBRW($B$3,$Q$37,$Q$38,$Q$40,$Q$41,$Q$42,$P319,FO$2,FO$4,FO$3)</f>
        <v>333710.3100000007</v>
      </c>
      <c r="FP319" s="105">
        <f t="shared" ca="1" si="429"/>
        <v>0.22793362930776689</v>
      </c>
      <c r="FQ319" s="86">
        <f t="shared" ca="1" si="430"/>
        <v>916691.77999999886</v>
      </c>
      <c r="FR319" s="103">
        <f t="shared" ca="1" si="431"/>
        <v>-11.589971714364619</v>
      </c>
      <c r="FS319" s="23"/>
      <c r="FU319" s="37"/>
      <c r="FV319" s="37"/>
      <c r="FW319" s="37"/>
      <c r="FX319" s="37"/>
      <c r="FY319" s="37"/>
      <c r="FZ319" s="37"/>
      <c r="GA319" s="37"/>
      <c r="GB319" s="37"/>
      <c r="GC319" s="37"/>
      <c r="GD319" s="37"/>
      <c r="GE319" s="37"/>
      <c r="GF319" s="37"/>
      <c r="GG319" s="37"/>
    </row>
    <row r="320" spans="1:189" ht="15" customHeight="1" x14ac:dyDescent="0.25">
      <c r="A320">
        <f t="shared" ca="1" si="353"/>
        <v>1</v>
      </c>
      <c r="C320" s="30"/>
      <c r="D320" s="30"/>
      <c r="E320" s="30">
        <f t="shared" ca="1" si="433"/>
        <v>0</v>
      </c>
      <c r="F320" s="30"/>
      <c r="G320" s="30"/>
      <c r="H320" s="30"/>
      <c r="I320" s="30">
        <f t="shared" ca="1" si="432"/>
        <v>0</v>
      </c>
      <c r="J320" s="30">
        <f t="shared" ca="1" si="354"/>
        <v>0</v>
      </c>
      <c r="K320" s="4"/>
      <c r="L320" s="9"/>
      <c r="M320" s="10"/>
      <c r="N320" s="9"/>
      <c r="O320" s="11"/>
      <c r="P320" s="130" t="s">
        <v>223</v>
      </c>
      <c r="Q320" s="130"/>
      <c r="R320" s="12"/>
      <c r="S320" s="13"/>
      <c r="T320" s="84">
        <f ca="1">_xll.DBRW($B$3,$Q$37,$Q$38,$Q$40,$Q$41,$Q$42,$P320,T$2,T$4,T$3)</f>
        <v>21811186.659999996</v>
      </c>
      <c r="U320" s="84">
        <f ca="1">_xll.DBRW($B$3,$Q$37,$Q$38,$Q$40,$Q$41,$Q$42,$P320,U$2,U$4,U$3)</f>
        <v>12054809.98</v>
      </c>
      <c r="V320" s="85">
        <f t="shared" ca="1" si="355"/>
        <v>9756376.679999996</v>
      </c>
      <c r="W320" s="106">
        <f t="shared" ca="1" si="356"/>
        <v>0.80933475485608575</v>
      </c>
      <c r="X320" s="15">
        <f ca="1">_xll.DBRW($B$3,$Q$37,$Q$38,$Q$40,$Q$41,$Q$42,$P320,X$2,X$4,X$3)</f>
        <v>-8872754.2899999991</v>
      </c>
      <c r="Y320" s="15">
        <f ca="1">_xll.DBRW($B$3,$Q$37,$Q$38,$Q$40,$Q$41,$Q$42,$P320,Y$2,Y$4,Y$3)</f>
        <v>-2345177.14</v>
      </c>
      <c r="Z320" s="15">
        <f ca="1">_xll.DBRW($B$3,$Q$37,$Q$38,$Q$40,$Q$41,$Q$42,$P320,Z$2,Z$4,Z$3)</f>
        <v>-2162898.5</v>
      </c>
      <c r="AA320" s="15">
        <f ca="1">_xll.DBRW($B$3,$Q$37,$Q$38,$Q$40,$Q$41,$Q$42,$P320,AA$2,AA$4,AA$3)</f>
        <v>-2370090.1900000004</v>
      </c>
      <c r="AB320" s="15">
        <f ca="1">_xll.DBRW($B$3,$Q$37,$Q$38,$Q$40,$Q$41,$Q$42,$P320,AB$2,AB$4,AB$3)</f>
        <v>-4043179.3199999994</v>
      </c>
      <c r="AC320" s="15">
        <f ca="1">_xll.DBRW($B$3,$Q$37,$Q$38,$Q$40,$Q$41,$Q$42,$P320,AC$2,AC$4,AC$3)</f>
        <v>-4769772.8199999994</v>
      </c>
      <c r="AD320" s="15">
        <f ca="1">_xll.DBRW($B$3,$Q$37,$Q$38,$Q$40,$Q$41,$Q$42,$P320,AD$2,AD$4,AD$3)</f>
        <v>-1318294.5900000001</v>
      </c>
      <c r="AE320" s="15">
        <f ca="1">_xll.DBRW($B$3,$Q$37,$Q$38,$Q$40,$Q$41,$Q$42,$P320,AE$2,AE$4,AE$3)</f>
        <v>-1386027.0500000003</v>
      </c>
      <c r="AF320" s="15">
        <f ca="1">_xll.DBRW($B$3,$Q$37,$Q$38,$Q$40,$Q$41,$Q$42,$P320,AF$2,AF$4,AF$3)</f>
        <v>-1247285.9300000002</v>
      </c>
      <c r="AG320" s="15">
        <f ca="1">_xll.DBRW($B$3,$Q$37,$Q$38,$Q$40,$Q$41,$Q$42,$P320,AG$2,AG$4,AG$3)</f>
        <v>-1945896.2599999998</v>
      </c>
      <c r="AH320" s="15">
        <f t="shared" ca="1" si="357"/>
        <v>-4102981.4699999997</v>
      </c>
      <c r="AI320" s="15">
        <f t="shared" ca="1" si="358"/>
        <v>-1026882.55</v>
      </c>
      <c r="AJ320" s="15">
        <f t="shared" ca="1" si="359"/>
        <v>-776871.44999999972</v>
      </c>
      <c r="AK320" s="15">
        <f t="shared" ca="1" si="360"/>
        <v>-1122804.2600000002</v>
      </c>
      <c r="AL320" s="15">
        <f t="shared" ca="1" si="361"/>
        <v>-2097283.0599999996</v>
      </c>
      <c r="AM320" s="20"/>
      <c r="AN320" s="16">
        <f ca="1">_xll.DBRW($B$3,$Q$37,$Q$38,$Q$40,$Q$41,$Q$42,$P320,AN$2,AN$4,AN$3)</f>
        <v>0.40679832914693881</v>
      </c>
      <c r="AO320" s="16">
        <f ca="1">_xll.DBRW($B$3,$Q$37,$Q$38,$Q$40,$Q$41,$Q$42,$P320,AO$2,AO$4,AO$3)</f>
        <v>0.39567382877983776</v>
      </c>
      <c r="AP320" s="17">
        <f t="shared" ca="1" si="362"/>
        <v>-1.1124500367101053</v>
      </c>
      <c r="AQ320" s="14">
        <f t="shared" ca="1" si="363"/>
        <v>-242638.55400607921</v>
      </c>
      <c r="AR320" s="18">
        <f ca="1">_xll.DBRW($B$3,$Q$37,$Q$38,$Q$40,$Q$41,$Q$42,$P320,AR$2,AR$4,AR$3)</f>
        <v>36645.617047322616</v>
      </c>
      <c r="AS320" s="19">
        <f ca="1">_xll.DBRW($B$3,$Q$37,$Q$38,$Q$40,$Q$41,$Q$42,$P320,AS$2,AS$4,AS$3)</f>
        <v>8.1195721662860463E-5</v>
      </c>
      <c r="AT320" s="18">
        <f ca="1">_xll.DBRW($B$3,$Q$37,$Q$38,$Q$40,$Q$41,$Q$42,$P320,AT$2,AT$4,AT$3)</f>
        <v>7.3143548258366105</v>
      </c>
      <c r="AU320" s="15">
        <f ca="1">_xll.DBRW($B$3,$Q$37,$Q$38,$Q$40,$Q$41,$Q$42,$P320,AU$2,AU$4,AU$3)</f>
        <v>242.12320612700003</v>
      </c>
      <c r="AV320" s="15">
        <f ca="1">_xll.DBRW($B$3,$Q$37,$Q$38,$Q$40,$Q$41,$Q$42,$P320,AV$2,AV$4,AV$3)</f>
        <v>2981970</v>
      </c>
      <c r="AW320" s="18">
        <f ca="1">_xll.DBRW($B$3,$Q$37,$Q$38,$Q$40,$Q$41,$Q$42,$P320,AW$2,AW$4,AW$3)</f>
        <v>22017.19378524684</v>
      </c>
      <c r="AX320" s="19">
        <f ca="1">_xll.DBRW($B$3,$Q$37,$Q$38,$Q$40,$Q$41,$Q$42,$P320,AX$2,AX$4,AX$3)</f>
        <v>8.6035958975129082E-5</v>
      </c>
      <c r="AY320" s="18">
        <f ca="1">_xll.DBRW($B$3,$Q$37,$Q$38,$Q$40,$Q$41,$Q$42,$P320,AY$2,AY$4,AY$3)</f>
        <v>4.7874543208895952</v>
      </c>
      <c r="AZ320" s="15">
        <f ca="1">_xll.DBRW($B$3,$Q$37,$Q$38,$Q$40,$Q$41,$Q$42,$P320,AZ$2,AZ$4,AZ$3)</f>
        <v>216.63854469937502</v>
      </c>
      <c r="BA320" s="15">
        <f ca="1">_xll.DBRW($B$3,$Q$37,$Q$38,$Q$40,$Q$41,$Q$42,$P320,BA$2,BA$4,BA$3)</f>
        <v>2518000</v>
      </c>
      <c r="BB320" s="18">
        <f t="shared" ca="1" si="364"/>
        <v>14628.423262075776</v>
      </c>
      <c r="BC320" s="18">
        <f t="shared" ca="1" si="365"/>
        <v>-4.8402373122686192E-6</v>
      </c>
      <c r="BD320" s="18">
        <f t="shared" ca="1" si="366"/>
        <v>2.5269005049470152</v>
      </c>
      <c r="BE320" s="15">
        <f t="shared" ca="1" si="367"/>
        <v>-3541880.7407965753</v>
      </c>
      <c r="BF320" s="15">
        <f t="shared" ca="1" si="368"/>
        <v>499166.12645026919</v>
      </c>
      <c r="BG320" s="15">
        <f t="shared" ca="1" si="369"/>
        <v>3065282.9715719111</v>
      </c>
      <c r="BH320" s="15">
        <f t="shared" ca="1" si="370"/>
        <v>-265206.9112316845</v>
      </c>
      <c r="BI320" s="15">
        <f t="shared" ca="1" si="371"/>
        <v>0</v>
      </c>
      <c r="BJ320" s="15">
        <f t="shared" ca="1" si="372"/>
        <v>-242638.55400607968</v>
      </c>
      <c r="BK320" s="15">
        <f t="shared" ca="1" si="373"/>
        <v>-3860342.9159939205</v>
      </c>
      <c r="BL320" s="15">
        <f t="shared" ca="1" si="374"/>
        <v>-4102981.47</v>
      </c>
      <c r="BM320" s="16">
        <f ca="1">_xll.DBRW($B$3,$Q$37,$Q$38,$Q$40,$Q$41,$Q$42,$P320,BM$2,BM$4,BM$3)</f>
        <v>0.1075217582865801</v>
      </c>
      <c r="BN320" s="16">
        <f ca="1">_xll.DBRW($B$3,$Q$37,$Q$38,$Q$40,$Q$41,$Q$42,$P320,BN$2,BN$4,BN$3)</f>
        <v>0.1093583882439597</v>
      </c>
      <c r="BO320" s="17">
        <f t="shared" ca="1" si="375"/>
        <v>0.18366299573795986</v>
      </c>
      <c r="BP320" s="14">
        <f t="shared" ca="1" si="376"/>
        <v>40059.078825754113</v>
      </c>
      <c r="BQ320" s="15">
        <f ca="1">_xll.DBRW($B$3,$Q$37,$Q$38,$Q$40,$Q$41,$Q$42,$P320,BQ$2,BQ$4,BQ$3)</f>
        <v>0.7864522916058847</v>
      </c>
      <c r="BR320" s="15">
        <f ca="1">_xll.DBRW($B$3,$Q$37,$Q$38,$Q$40,$Q$41,$Q$42,$P320,BR$2,BR$4,BR$3)</f>
        <v>1</v>
      </c>
      <c r="BS320" s="15">
        <f ca="1">_xll.DBRW($B$3,$Q$37,$Q$38,$Q$40,$Q$41,$Q$42,$P320,BS$2,BS$4,BS$3)</f>
        <v>7.3143548258366105</v>
      </c>
      <c r="BT320" s="15">
        <f ca="1">_xll.DBRW($B$3,$Q$37,$Q$38,$Q$40,$Q$41,$Q$42,$P320,BT$2,BT$4,BT$3)</f>
        <v>2981970</v>
      </c>
      <c r="BU320" s="15">
        <f ca="1">_xll.DBRW($B$3,$Q$37,$Q$38,$Q$40,$Q$41,$Q$42,$P320,BU$2,BU$4,BU$3)</f>
        <v>2981970</v>
      </c>
      <c r="BV320" s="15">
        <f ca="1">_xll.DBRW($B$3,$Q$37,$Q$38,$Q$40,$Q$41,$Q$42,$P320,BV$2,BV$4,BV$3)</f>
        <v>0.52354828832406675</v>
      </c>
      <c r="BW320" s="15">
        <f ca="1">_xll.DBRW($B$3,$Q$37,$Q$38,$Q$40,$Q$41,$Q$42,$P320,BW$2,BW$4,BW$3)</f>
        <v>1</v>
      </c>
      <c r="BX320" s="15">
        <f ca="1">_xll.DBRW($B$3,$Q$37,$Q$38,$Q$40,$Q$41,$Q$42,$P320,BX$2,BX$4,BX$3)</f>
        <v>4.7874543208895952</v>
      </c>
      <c r="BY320" s="15">
        <f ca="1">_xll.DBRW($B$3,$Q$37,$Q$38,$Q$40,$Q$41,$Q$42,$P320,BY$2,BY$4,BY$3)</f>
        <v>2518000</v>
      </c>
      <c r="BZ320" s="15">
        <f ca="1">_xll.DBRW($B$3,$Q$37,$Q$38,$Q$40,$Q$41,$Q$42,$P320,BZ$2,BZ$4,BZ$3)</f>
        <v>2518000</v>
      </c>
      <c r="CA320" s="15">
        <f t="shared" ca="1" si="377"/>
        <v>0.26290400328181796</v>
      </c>
      <c r="CB320" s="15">
        <f t="shared" ca="1" si="378"/>
        <v>0</v>
      </c>
      <c r="CC320" s="15">
        <f t="shared" ca="1" si="379"/>
        <v>2.5269005049470152</v>
      </c>
      <c r="CD320" s="15">
        <f t="shared" ca="1" si="380"/>
        <v>-783971.8506662827</v>
      </c>
      <c r="CE320" s="15">
        <f t="shared" ca="1" si="381"/>
        <v>0</v>
      </c>
      <c r="CF320" s="15">
        <f t="shared" ca="1" si="382"/>
        <v>810191.66288236261</v>
      </c>
      <c r="CG320" s="15">
        <f t="shared" ca="1" si="383"/>
        <v>13839.266609674087</v>
      </c>
      <c r="CH320" s="15">
        <f t="shared" ca="1" si="384"/>
        <v>0</v>
      </c>
      <c r="CI320" s="15">
        <f t="shared" ca="1" si="385"/>
        <v>40059.078825753997</v>
      </c>
      <c r="CJ320" s="15">
        <f t="shared" ca="1" si="386"/>
        <v>-1066941.6288257542</v>
      </c>
      <c r="CK320" s="15">
        <f t="shared" ca="1" si="387"/>
        <v>-1026882.5500000002</v>
      </c>
      <c r="CL320" s="16">
        <f ca="1">_xll.DBRW($B$3,$Q$37,$Q$38,$Q$40,$Q$41,$Q$42,$P320,CL$2,CL$4,CL$3)</f>
        <v>9.9164641232775561E-2</v>
      </c>
      <c r="CM320" s="16">
        <f ca="1">_xll.DBRW($B$3,$Q$37,$Q$38,$Q$40,$Q$41,$Q$42,$P320,CM$2,CM$4,CM$3)</f>
        <v>0.11497709647016768</v>
      </c>
      <c r="CN320" s="17">
        <f t="shared" ca="1" si="388"/>
        <v>1.5812455237392122</v>
      </c>
      <c r="CO320" s="14">
        <f t="shared" ca="1" si="389"/>
        <v>344888.41273565427</v>
      </c>
      <c r="CP320" s="15">
        <f ca="1">_xll.DBRW($B$3,$Q$37,$Q$38,$Q$40,$Q$41,$Q$42,$P320,CP$2,CP$4,CP$3)</f>
        <v>1.8564457223783877</v>
      </c>
      <c r="CQ320" s="15">
        <f ca="1">_xll.DBRW($B$3,$Q$37,$Q$38,$Q$40,$Q$41,$Q$42,$P320,CQ$2,CQ$4,CQ$3)</f>
        <v>0.39070647927376867</v>
      </c>
      <c r="CR320" s="15">
        <f ca="1">_xll.DBRW($B$3,$Q$37,$Q$38,$Q$40,$Q$41,$Q$42,$P320,CR$2,CR$4,CR$3)</f>
        <v>7.3143548258366105</v>
      </c>
      <c r="CS320" s="15">
        <f ca="1">_xll.DBRW($B$3,$Q$37,$Q$38,$Q$40,$Q$41,$Q$42,$P320,CS$2,CS$4,CS$3)</f>
        <v>1165075</v>
      </c>
      <c r="CT320" s="15">
        <f ca="1">_xll.DBRW($B$3,$Q$37,$Q$38,$Q$40,$Q$41,$Q$42,$P320,CT$2,CT$4,CT$3)</f>
        <v>2981970</v>
      </c>
      <c r="CU320" s="15">
        <f ca="1">_xll.DBRW($B$3,$Q$37,$Q$38,$Q$40,$Q$41,$Q$42,$P320,CU$2,CU$4,CU$3)</f>
        <v>1.631940971044799</v>
      </c>
      <c r="CV320" s="15">
        <f ca="1">_xll.DBRW($B$3,$Q$37,$Q$38,$Q$40,$Q$41,$Q$42,$P320,CV$2,CV$4,CV$3)</f>
        <v>0.33729626687847497</v>
      </c>
      <c r="CW320" s="15">
        <f ca="1">_xll.DBRW($B$3,$Q$37,$Q$38,$Q$40,$Q$41,$Q$42,$P320,CW$2,CW$4,CW$3)</f>
        <v>4.7874543208895952</v>
      </c>
      <c r="CX320" s="15">
        <f ca="1">_xll.DBRW($B$3,$Q$37,$Q$38,$Q$40,$Q$41,$Q$42,$P320,CX$2,CX$4,CX$3)</f>
        <v>849312</v>
      </c>
      <c r="CY320" s="15">
        <f ca="1">_xll.DBRW($B$3,$Q$37,$Q$38,$Q$40,$Q$41,$Q$42,$P320,CY$2,CY$4,CY$3)</f>
        <v>2518000</v>
      </c>
      <c r="CZ320" s="15">
        <f t="shared" ca="1" si="390"/>
        <v>0.22450475133358871</v>
      </c>
      <c r="DA320" s="15">
        <f t="shared" ca="1" si="391"/>
        <v>5.3410212395293699E-2</v>
      </c>
      <c r="DB320" s="15">
        <f t="shared" ca="1" si="392"/>
        <v>2.5269005049470152</v>
      </c>
      <c r="DC320" s="15">
        <f t="shared" ca="1" si="393"/>
        <v>-261564.87315998087</v>
      </c>
      <c r="DD320" s="15">
        <f t="shared" ca="1" si="394"/>
        <v>-342490.79998292233</v>
      </c>
      <c r="DE320" s="15">
        <f t="shared" ca="1" si="395"/>
        <v>747219.60336043849</v>
      </c>
      <c r="DF320" s="15">
        <f t="shared" ca="1" si="396"/>
        <v>201724.48251811904</v>
      </c>
      <c r="DG320" s="15">
        <f t="shared" ca="1" si="397"/>
        <v>0</v>
      </c>
      <c r="DH320" s="15">
        <f t="shared" ca="1" si="398"/>
        <v>344888.41273565427</v>
      </c>
      <c r="DI320" s="15">
        <f t="shared" ca="1" si="399"/>
        <v>-1121759.862735654</v>
      </c>
      <c r="DJ320" s="15">
        <f t="shared" ca="1" si="400"/>
        <v>-776871.44999999972</v>
      </c>
      <c r="DK320" s="16">
        <f ca="1">_xll.DBRW($B$3,$Q$37,$Q$38,$Q$40,$Q$41,$Q$42,$P320,DK$2,DK$4,DK$3)</f>
        <v>0.10866397261853522</v>
      </c>
      <c r="DL320" s="16">
        <f ca="1">_xll.DBRW($B$3,$Q$37,$Q$38,$Q$40,$Q$41,$Q$42,$P320,DL$2,DL$4,DL$3)</f>
        <v>0.10346790468446689</v>
      </c>
      <c r="DM320" s="17">
        <f t="shared" ca="1" si="401"/>
        <v>-0.51960679340683358</v>
      </c>
      <c r="DN320" s="14">
        <f t="shared" ca="1" si="402"/>
        <v>-113332.40760800522</v>
      </c>
      <c r="DO320" s="15">
        <f ca="1">_xll.DBRW($B$3,$Q$37,$Q$38,$Q$40,$Q$41,$Q$42,$P320,DO$2,DO$4,DO$3)</f>
        <v>1.8322795086276211</v>
      </c>
      <c r="DP320" s="15">
        <f ca="1">_xll.DBRW($B$3,$Q$37,$Q$38,$Q$40,$Q$41,$Q$42,$P320,DP$2,DP$4,DP$3)</f>
        <v>0.43378035325640435</v>
      </c>
      <c r="DQ320" s="15">
        <f ca="1">_xll.DBRW($B$3,$Q$37,$Q$38,$Q$40,$Q$41,$Q$42,$P320,DQ$2,DQ$4,DQ$3)</f>
        <v>7.3143548258366105</v>
      </c>
      <c r="DR320" s="15">
        <f ca="1">_xll.DBRW($B$3,$Q$37,$Q$38,$Q$40,$Q$41,$Q$42,$P320,DR$2,DR$4,DR$3)</f>
        <v>1293520</v>
      </c>
      <c r="DS320" s="15">
        <f ca="1">_xll.DBRW($B$3,$Q$37,$Q$38,$Q$40,$Q$41,$Q$42,$P320,DS$2,DS$4,DS$3)</f>
        <v>2981970</v>
      </c>
      <c r="DT320" s="15">
        <f ca="1">_xll.DBRW($B$3,$Q$37,$Q$38,$Q$40,$Q$41,$Q$42,$P320,DT$2,DT$4,DT$3)</f>
        <v>0</v>
      </c>
      <c r="DU320" s="15">
        <f ca="1">_xll.DBRW($B$3,$Q$37,$Q$38,$Q$40,$Q$41,$Q$42,$P320,DU$2,DU$4,DU$3)</f>
        <v>0</v>
      </c>
      <c r="DV320" s="15">
        <f ca="1">_xll.DBRW($B$3,$Q$37,$Q$38,$Q$40,$Q$41,$Q$42,$P320,DV$2,DV$4,DV$3)</f>
        <v>4.7874543208895952</v>
      </c>
      <c r="DW320" s="15">
        <f ca="1">_xll.DBRW($B$3,$Q$37,$Q$38,$Q$40,$Q$41,$Q$42,$P320,DW$2,DW$4,DW$3)</f>
        <v>0</v>
      </c>
      <c r="DX320" s="15">
        <f ca="1">_xll.DBRW($B$3,$Q$37,$Q$38,$Q$40,$Q$41,$Q$42,$P320,DX$2,DX$4,DX$3)</f>
        <v>2518000</v>
      </c>
      <c r="DY320" s="15">
        <f t="shared" ca="1" si="403"/>
        <v>1.8322795086276211</v>
      </c>
      <c r="DZ320" s="15">
        <f t="shared" ca="1" si="404"/>
        <v>0.43378035325640435</v>
      </c>
      <c r="EA320" s="15">
        <f t="shared" ca="1" si="405"/>
        <v>2.5269005049470152</v>
      </c>
      <c r="EB320" s="15">
        <f t="shared" ca="1" si="406"/>
        <v>0</v>
      </c>
      <c r="EC320" s="15">
        <f t="shared" ca="1" si="407"/>
        <v>0</v>
      </c>
      <c r="ED320" s="15">
        <f t="shared" ca="1" si="408"/>
        <v>818798.40949552972</v>
      </c>
      <c r="EE320" s="15">
        <f t="shared" ca="1" si="409"/>
        <v>0</v>
      </c>
      <c r="EF320" s="15">
        <f t="shared" ca="1" si="410"/>
        <v>-932130.81710353494</v>
      </c>
      <c r="EG320" s="15">
        <f t="shared" ca="1" si="411"/>
        <v>-113332.40760800522</v>
      </c>
      <c r="EH320" s="15">
        <f t="shared" ca="1" si="412"/>
        <v>-1009471.852391995</v>
      </c>
      <c r="EI320" s="15">
        <f t="shared" ca="1" si="413"/>
        <v>-1122804.2600000002</v>
      </c>
      <c r="EJ320" s="16">
        <f ca="1">_xll.DBRW($B$3,$Q$37,$Q$38,$Q$40,$Q$41,$Q$42,$P320,EJ$2,EJ$4,EJ$3)</f>
        <v>0.18537181782112169</v>
      </c>
      <c r="EK320" s="16">
        <f ca="1">_xll.DBRW($B$3,$Q$37,$Q$38,$Q$40,$Q$41,$Q$42,$P320,EK$2,EK$4,EK$3)</f>
        <v>0.16142073273891619</v>
      </c>
      <c r="EL320" s="17">
        <f t="shared" ca="1" si="414"/>
        <v>-2.3951085082205505</v>
      </c>
      <c r="EM320" s="14">
        <f t="shared" ca="1" si="415"/>
        <v>-522401.58743752562</v>
      </c>
      <c r="EN320" s="15">
        <f ca="1">_xll.DBRW($B$3,$Q$37,$Q$38,$Q$40,$Q$41,$Q$42,$P320,EN$2,EN$4,EN$3)</f>
        <v>1.3558752502540266</v>
      </c>
      <c r="EO320" s="15">
        <f ca="1">_xll.DBRW($B$3,$Q$37,$Q$38,$Q$40,$Q$41,$Q$42,$P320,EO$2,EO$4,EO$3)</f>
        <v>1</v>
      </c>
      <c r="EP320" s="15">
        <f ca="1">_xll.DBRW($B$3,$Q$37,$Q$38,$Q$40,$Q$41,$Q$42,$P320,EP$2,EP$4,EP$3)</f>
        <v>7.3143548258366105</v>
      </c>
      <c r="EQ320" s="15">
        <f ca="1">_xll.DBRW($B$3,$Q$37,$Q$38,$Q$40,$Q$41,$Q$42,$P320,EQ$2,EQ$4,EQ$3)</f>
        <v>2981970</v>
      </c>
      <c r="ER320" s="15">
        <f ca="1">_xll.DBRW($B$3,$Q$37,$Q$38,$Q$40,$Q$41,$Q$42,$P320,ER$2,ER$4,ER$3)</f>
        <v>2981970</v>
      </c>
      <c r="ES320" s="15">
        <f ca="1">_xll.DBRW($B$3,$Q$37,$Q$38,$Q$40,$Q$41,$Q$42,$P320,ES$2,ES$4,ES$3)</f>
        <v>0.77279438443208892</v>
      </c>
      <c r="ET320" s="15">
        <f ca="1">_xll.DBRW($B$3,$Q$37,$Q$38,$Q$40,$Q$41,$Q$42,$P320,ET$2,ET$4,ET$3)</f>
        <v>1</v>
      </c>
      <c r="EU320" s="15">
        <f ca="1">_xll.DBRW($B$3,$Q$37,$Q$38,$Q$40,$Q$41,$Q$42,$P320,EU$2,EU$4,EU$3)</f>
        <v>4.7874543208895952</v>
      </c>
      <c r="EV320" s="15">
        <f ca="1">_xll.DBRW($B$3,$Q$37,$Q$38,$Q$40,$Q$41,$Q$42,$P320,EV$2,EV$4,EV$3)</f>
        <v>2518000</v>
      </c>
      <c r="EW320" s="15">
        <f ca="1">_xll.DBRW($B$3,$Q$37,$Q$38,$Q$40,$Q$41,$Q$42,$P320,EW$2,EW$4,EW$3)</f>
        <v>2518000</v>
      </c>
      <c r="EX320" s="15">
        <f t="shared" ca="1" si="416"/>
        <v>0.58308086582193763</v>
      </c>
      <c r="EY320" s="15">
        <f t="shared" ca="1" si="417"/>
        <v>0</v>
      </c>
      <c r="EZ320" s="15">
        <f t="shared" ca="1" si="418"/>
        <v>2.5269005049470152</v>
      </c>
      <c r="FA320" s="15">
        <f t="shared" ca="1" si="419"/>
        <v>-1738729.6494550433</v>
      </c>
      <c r="FB320" s="15">
        <f t="shared" ca="1" si="420"/>
        <v>0</v>
      </c>
      <c r="FC320" s="15">
        <f t="shared" ca="1" si="421"/>
        <v>1396802.8771602216</v>
      </c>
      <c r="FD320" s="15">
        <f t="shared" ca="1" si="422"/>
        <v>-180474.81514270394</v>
      </c>
      <c r="FE320" s="15">
        <f t="shared" ca="1" si="423"/>
        <v>0</v>
      </c>
      <c r="FF320" s="15">
        <f t="shared" ca="1" si="424"/>
        <v>-522401.58743752562</v>
      </c>
      <c r="FG320" s="15">
        <f t="shared" ca="1" si="425"/>
        <v>-1574881.472562474</v>
      </c>
      <c r="FH320" s="15">
        <f t="shared" ca="1" si="426"/>
        <v>-2097283.0599999996</v>
      </c>
      <c r="FI320" s="20"/>
      <c r="FJ320" s="85">
        <f t="shared" ca="1" si="427"/>
        <v>-8633397.7325097974</v>
      </c>
      <c r="FK320" s="21"/>
      <c r="FL320" s="22"/>
      <c r="FM320" s="104">
        <f ca="1">_xll.DBRW($B$3,$Q$37,$Q$38,$Q$40,$Q$41,$Q$42,$P320,FM$2,FM$4,FM$3)</f>
        <v>2017087.2200000002</v>
      </c>
      <c r="FN320" s="105">
        <f t="shared" ca="1" si="428"/>
        <v>9.2479480894048727E-2</v>
      </c>
      <c r="FO320" s="104">
        <f ca="1">_xll.DBRW($B$3,$Q$37,$Q$38,$Q$40,$Q$41,$Q$42,$P320,FO$2,FO$4,FO$3)</f>
        <v>1387533.3300000008</v>
      </c>
      <c r="FP320" s="105">
        <f t="shared" ca="1" si="429"/>
        <v>0.1151020490826518</v>
      </c>
      <c r="FQ320" s="86">
        <f t="shared" ca="1" si="430"/>
        <v>629553.88999999943</v>
      </c>
      <c r="FR320" s="103">
        <f t="shared" ca="1" si="431"/>
        <v>-2.2622568188603074</v>
      </c>
      <c r="FS320" s="23"/>
      <c r="FU320" s="37"/>
      <c r="FV320" s="37"/>
      <c r="FW320" s="37"/>
      <c r="FX320" s="37"/>
      <c r="FY320" s="37"/>
      <c r="FZ320" s="37"/>
      <c r="GA320" s="37"/>
      <c r="GB320" s="37"/>
      <c r="GC320" s="37"/>
      <c r="GD320" s="37"/>
      <c r="GE320" s="37"/>
      <c r="GF320" s="37"/>
      <c r="GG320" s="37"/>
    </row>
    <row r="321" spans="1:189" ht="15" customHeight="1" x14ac:dyDescent="0.25">
      <c r="A321">
        <f t="shared" ca="1" si="353"/>
        <v>1</v>
      </c>
      <c r="C321" s="30"/>
      <c r="D321" s="30"/>
      <c r="E321" s="30">
        <f t="shared" ca="1" si="433"/>
        <v>0</v>
      </c>
      <c r="F321" s="30"/>
      <c r="G321" s="30"/>
      <c r="H321" s="30"/>
      <c r="I321" s="30">
        <f t="shared" ca="1" si="432"/>
        <v>0</v>
      </c>
      <c r="J321" s="30">
        <f t="shared" ca="1" si="354"/>
        <v>0</v>
      </c>
      <c r="K321" s="4"/>
      <c r="L321" s="9"/>
      <c r="M321" s="10"/>
      <c r="N321" s="9"/>
      <c r="O321" s="11"/>
      <c r="P321" s="130" t="s">
        <v>193</v>
      </c>
      <c r="Q321" s="130"/>
      <c r="R321" s="12"/>
      <c r="S321" s="13"/>
      <c r="T321" s="84">
        <f ca="1">_xll.DBRW($B$3,$Q$37,$Q$38,$Q$40,$Q$41,$Q$42,$P321,T$2,T$4,T$3)</f>
        <v>23681457.559999999</v>
      </c>
      <c r="U321" s="84">
        <f ca="1">_xll.DBRW($B$3,$Q$37,$Q$38,$Q$40,$Q$41,$Q$42,$P321,U$2,U$4,U$3)</f>
        <v>13864240.73</v>
      </c>
      <c r="V321" s="85">
        <f t="shared" ca="1" si="355"/>
        <v>9817216.8299999982</v>
      </c>
      <c r="W321" s="106">
        <f t="shared" ca="1" si="356"/>
        <v>0.70809624711413954</v>
      </c>
      <c r="X321" s="15">
        <f ca="1">_xll.DBRW($B$3,$Q$37,$Q$38,$Q$40,$Q$41,$Q$42,$P321,X$2,X$4,X$3)</f>
        <v>-10596723.569999998</v>
      </c>
      <c r="Y321" s="15">
        <f ca="1">_xll.DBRW($B$3,$Q$37,$Q$38,$Q$40,$Q$41,$Q$42,$P321,Y$2,Y$4,Y$3)</f>
        <v>-1647434.76</v>
      </c>
      <c r="Z321" s="15">
        <f ca="1">_xll.DBRW($B$3,$Q$37,$Q$38,$Q$40,$Q$41,$Q$42,$P321,Z$2,Z$4,Z$3)</f>
        <v>-1974145.15</v>
      </c>
      <c r="AA321" s="15">
        <f ca="1">_xll.DBRW($B$3,$Q$37,$Q$38,$Q$40,$Q$41,$Q$42,$P321,AA$2,AA$4,AA$3)</f>
        <v>-3226635.13</v>
      </c>
      <c r="AB321" s="15">
        <f ca="1">_xll.DBRW($B$3,$Q$37,$Q$38,$Q$40,$Q$41,$Q$42,$P321,AB$2,AB$4,AB$3)</f>
        <v>-4856605.41</v>
      </c>
      <c r="AC321" s="15">
        <f ca="1">_xll.DBRW($B$3,$Q$37,$Q$38,$Q$40,$Q$41,$Q$42,$P321,AC$2,AC$4,AC$3)</f>
        <v>-6064528.5099999998</v>
      </c>
      <c r="AD321" s="15">
        <f ca="1">_xll.DBRW($B$3,$Q$37,$Q$38,$Q$40,$Q$41,$Q$42,$P321,AD$2,AD$4,AD$3)</f>
        <v>-915763.75</v>
      </c>
      <c r="AE321" s="15">
        <f ca="1">_xll.DBRW($B$3,$Q$37,$Q$38,$Q$40,$Q$41,$Q$42,$P321,AE$2,AE$4,AE$3)</f>
        <v>-1455331.0600000003</v>
      </c>
      <c r="AF321" s="15">
        <f ca="1">_xll.DBRW($B$3,$Q$37,$Q$38,$Q$40,$Q$41,$Q$42,$P321,AF$2,AF$4,AF$3)</f>
        <v>-1444481.5899999999</v>
      </c>
      <c r="AG321" s="15">
        <f ca="1">_xll.DBRW($B$3,$Q$37,$Q$38,$Q$40,$Q$41,$Q$42,$P321,AG$2,AG$4,AG$3)</f>
        <v>-2688331.2399999998</v>
      </c>
      <c r="AH321" s="15">
        <f t="shared" ca="1" si="357"/>
        <v>-4532195.0599999987</v>
      </c>
      <c r="AI321" s="15">
        <f t="shared" ca="1" si="358"/>
        <v>-731671.01</v>
      </c>
      <c r="AJ321" s="15">
        <f t="shared" ca="1" si="359"/>
        <v>-518814.08999999962</v>
      </c>
      <c r="AK321" s="15">
        <f t="shared" ca="1" si="360"/>
        <v>-1782153.54</v>
      </c>
      <c r="AL321" s="15">
        <f t="shared" ca="1" si="361"/>
        <v>-2168274.1700000004</v>
      </c>
      <c r="AM321" s="20"/>
      <c r="AN321" s="16">
        <f ca="1">_xll.DBRW($B$3,$Q$37,$Q$38,$Q$40,$Q$41,$Q$42,$P321,AN$2,AN$4,AN$3)</f>
        <v>0.44746922959247104</v>
      </c>
      <c r="AO321" s="16">
        <f ca="1">_xll.DBRW($B$3,$Q$37,$Q$38,$Q$40,$Q$41,$Q$42,$P321,AO$2,AO$4,AO$3)</f>
        <v>0.4374223318899339</v>
      </c>
      <c r="AP321" s="17">
        <f t="shared" ca="1" si="362"/>
        <v>-1.0046897702537139</v>
      </c>
      <c r="AQ321" s="14">
        <f t="shared" ca="1" si="363"/>
        <v>-237925.18155229464</v>
      </c>
      <c r="AR321" s="18">
        <f ca="1">_xll.DBRW($B$3,$Q$37,$Q$38,$Q$40,$Q$41,$Q$42,$P321,AR$2,AR$4,AR$3)</f>
        <v>50319.55674571947</v>
      </c>
      <c r="AS321" s="19">
        <f ca="1">_xll.DBRW($B$3,$Q$37,$Q$38,$Q$40,$Q$41,$Q$42,$P321,AS$2,AS$4,AS$3)</f>
        <v>6.6618720758954139E-5</v>
      </c>
      <c r="AT321" s="18">
        <f ca="1">_xll.DBRW($B$3,$Q$37,$Q$38,$Q$40,$Q$41,$Q$42,$P321,AT$2,AT$4,AT$3)</f>
        <v>7.4915195903200837</v>
      </c>
      <c r="AU321" s="15">
        <f ca="1">_xll.DBRW($B$3,$Q$37,$Q$38,$Q$40,$Q$41,$Q$42,$P321,AU$2,AU$4,AU$3)</f>
        <v>210.58857142857144</v>
      </c>
      <c r="AV321" s="15">
        <f ca="1">_xll.DBRW($B$3,$Q$37,$Q$38,$Q$40,$Q$41,$Q$42,$P321,AV$2,AV$4,AV$3)</f>
        <v>3161102</v>
      </c>
      <c r="AW321" s="18">
        <f ca="1">_xll.DBRW($B$3,$Q$37,$Q$38,$Q$40,$Q$41,$Q$42,$P321,AW$2,AW$4,AW$3)</f>
        <v>27973.634313097402</v>
      </c>
      <c r="AX321" s="19">
        <f ca="1">_xll.DBRW($B$3,$Q$37,$Q$38,$Q$40,$Q$41,$Q$42,$P321,AX$2,AX$4,AX$3)</f>
        <v>4.8791236897302943E-5</v>
      </c>
      <c r="AY321" s="18">
        <f ca="1">_xll.DBRW($B$3,$Q$37,$Q$38,$Q$40,$Q$41,$Q$42,$P321,AY$2,AY$4,AY$3)</f>
        <v>3.1202527149260675</v>
      </c>
      <c r="AZ321" s="15">
        <f ca="1">_xll.DBRW($B$3,$Q$37,$Q$38,$Q$40,$Q$41,$Q$42,$P321,AZ$2,AZ$4,AZ$3)</f>
        <v>216.79444444444445</v>
      </c>
      <c r="BA321" s="15">
        <f ca="1">_xll.DBRW($B$3,$Q$37,$Q$38,$Q$40,$Q$41,$Q$42,$P321,BA$2,BA$4,BA$3)</f>
        <v>4443307</v>
      </c>
      <c r="BB321" s="18">
        <f t="shared" ca="1" si="364"/>
        <v>22345.922432622068</v>
      </c>
      <c r="BC321" s="18">
        <f t="shared" ca="1" si="365"/>
        <v>1.7827483861651196E-5</v>
      </c>
      <c r="BD321" s="18">
        <f t="shared" ca="1" si="366"/>
        <v>4.3712668753940163</v>
      </c>
      <c r="BE321" s="15">
        <f t="shared" ca="1" si="367"/>
        <v>-4705795.8823395493</v>
      </c>
      <c r="BF321" s="15">
        <f t="shared" ca="1" si="368"/>
        <v>-3871861.6383549082</v>
      </c>
      <c r="BG321" s="15">
        <f t="shared" ca="1" si="369"/>
        <v>6183138.9707770748</v>
      </c>
      <c r="BH321" s="15">
        <f t="shared" ca="1" si="370"/>
        <v>2156593.368365088</v>
      </c>
      <c r="BI321" s="15">
        <f t="shared" ca="1" si="371"/>
        <v>0</v>
      </c>
      <c r="BJ321" s="15">
        <f t="shared" ca="1" si="372"/>
        <v>-237925.18155229418</v>
      </c>
      <c r="BK321" s="15">
        <f t="shared" ca="1" si="373"/>
        <v>-4294269.878447704</v>
      </c>
      <c r="BL321" s="15">
        <f t="shared" ca="1" si="374"/>
        <v>-4532195.0599999987</v>
      </c>
      <c r="BM321" s="16">
        <f ca="1">_xll.DBRW($B$3,$Q$37,$Q$38,$Q$40,$Q$41,$Q$42,$P321,BM$2,BM$4,BM$3)</f>
        <v>6.9566442683099791E-2</v>
      </c>
      <c r="BN321" s="16">
        <f ca="1">_xll.DBRW($B$3,$Q$37,$Q$38,$Q$40,$Q$41,$Q$42,$P321,BN$2,BN$4,BN$3)</f>
        <v>6.605221070768294E-2</v>
      </c>
      <c r="BO321" s="17">
        <f t="shared" ca="1" si="375"/>
        <v>-0.35142319754168511</v>
      </c>
      <c r="BP321" s="14">
        <f t="shared" ca="1" si="376"/>
        <v>-83222.135381828877</v>
      </c>
      <c r="BQ321" s="15">
        <f ca="1">_xll.DBRW($B$3,$Q$37,$Q$38,$Q$40,$Q$41,$Q$42,$P321,BQ$2,BQ$4,BQ$3)</f>
        <v>0.52115836818932137</v>
      </c>
      <c r="BR321" s="15">
        <f ca="1">_xll.DBRW($B$3,$Q$37,$Q$38,$Q$40,$Q$41,$Q$42,$P321,BR$2,BR$4,BR$3)</f>
        <v>1</v>
      </c>
      <c r="BS321" s="15">
        <f ca="1">_xll.DBRW($B$3,$Q$37,$Q$38,$Q$40,$Q$41,$Q$42,$P321,BS$2,BS$4,BS$3)</f>
        <v>7.4915195903200837</v>
      </c>
      <c r="BT321" s="15">
        <f ca="1">_xll.DBRW($B$3,$Q$37,$Q$38,$Q$40,$Q$41,$Q$42,$P321,BT$2,BT$4,BT$3)</f>
        <v>3161102</v>
      </c>
      <c r="BU321" s="15">
        <f ca="1">_xll.DBRW($B$3,$Q$37,$Q$38,$Q$40,$Q$41,$Q$42,$P321,BU$2,BU$4,BU$3)</f>
        <v>3161102</v>
      </c>
      <c r="BV321" s="15">
        <f ca="1">_xll.DBRW($B$3,$Q$37,$Q$38,$Q$40,$Q$41,$Q$42,$P321,BV$2,BV$4,BV$3)</f>
        <v>0.20609958978751636</v>
      </c>
      <c r="BW321" s="15">
        <f ca="1">_xll.DBRW($B$3,$Q$37,$Q$38,$Q$40,$Q$41,$Q$42,$P321,BW$2,BW$4,BW$3)</f>
        <v>1</v>
      </c>
      <c r="BX321" s="15">
        <f ca="1">_xll.DBRW($B$3,$Q$37,$Q$38,$Q$40,$Q$41,$Q$42,$P321,BX$2,BX$4,BX$3)</f>
        <v>3.1202527149260675</v>
      </c>
      <c r="BY321" s="15">
        <f ca="1">_xll.DBRW($B$3,$Q$37,$Q$38,$Q$40,$Q$41,$Q$42,$P321,BY$2,BY$4,BY$3)</f>
        <v>4443307</v>
      </c>
      <c r="BZ321" s="15">
        <f ca="1">_xll.DBRW($B$3,$Q$37,$Q$38,$Q$40,$Q$41,$Q$42,$P321,BZ$2,BZ$4,BZ$3)</f>
        <v>4443307</v>
      </c>
      <c r="CA321" s="15">
        <f t="shared" ca="1" si="377"/>
        <v>0.31505877840180502</v>
      </c>
      <c r="CB321" s="15">
        <f t="shared" ca="1" si="378"/>
        <v>0</v>
      </c>
      <c r="CC321" s="15">
        <f t="shared" ca="1" si="379"/>
        <v>4.3712668753940163</v>
      </c>
      <c r="CD321" s="15">
        <f t="shared" ca="1" si="380"/>
        <v>-995932.9345235026</v>
      </c>
      <c r="CE321" s="15">
        <f t="shared" ca="1" si="381"/>
        <v>0</v>
      </c>
      <c r="CF321" s="15">
        <f t="shared" ca="1" si="382"/>
        <v>961270.5284873991</v>
      </c>
      <c r="CG321" s="15">
        <f t="shared" ca="1" si="383"/>
        <v>-48559.729345725384</v>
      </c>
      <c r="CH321" s="15">
        <f t="shared" ca="1" si="384"/>
        <v>0</v>
      </c>
      <c r="CI321" s="15">
        <f t="shared" ca="1" si="385"/>
        <v>-83222.135381828877</v>
      </c>
      <c r="CJ321" s="15">
        <f t="shared" ca="1" si="386"/>
        <v>-648448.87461817113</v>
      </c>
      <c r="CK321" s="15">
        <f t="shared" ca="1" si="387"/>
        <v>-731671.01</v>
      </c>
      <c r="CL321" s="16">
        <f ca="1">_xll.DBRW($B$3,$Q$37,$Q$38,$Q$40,$Q$41,$Q$42,$P321,CL$2,CL$4,CL$3)</f>
        <v>8.3362484973665621E-2</v>
      </c>
      <c r="CM321" s="16">
        <f ca="1">_xll.DBRW($B$3,$Q$37,$Q$38,$Q$40,$Q$41,$Q$42,$P321,CM$2,CM$4,CM$3)</f>
        <v>0.10497012338013553</v>
      </c>
      <c r="CN321" s="17">
        <f t="shared" ca="1" si="388"/>
        <v>2.1607638406469913</v>
      </c>
      <c r="CO321" s="14">
        <f t="shared" ca="1" si="389"/>
        <v>511700.37189464318</v>
      </c>
      <c r="CP321" s="15">
        <f ca="1">_xll.DBRW($B$3,$Q$37,$Q$38,$Q$40,$Q$41,$Q$42,$P321,CP$2,CP$4,CP$3)</f>
        <v>1.8080689539835408</v>
      </c>
      <c r="CQ321" s="15">
        <f ca="1">_xll.DBRW($B$3,$Q$37,$Q$38,$Q$40,$Q$41,$Q$42,$P321,CQ$2,CQ$4,CQ$3)</f>
        <v>0.34540258428864357</v>
      </c>
      <c r="CR321" s="15">
        <f ca="1">_xll.DBRW($B$3,$Q$37,$Q$38,$Q$40,$Q$41,$Q$42,$P321,CR$2,CR$4,CR$3)</f>
        <v>7.4915195903200837</v>
      </c>
      <c r="CS321" s="15">
        <f ca="1">_xll.DBRW($B$3,$Q$37,$Q$38,$Q$40,$Q$41,$Q$42,$P321,CS$2,CS$4,CS$3)</f>
        <v>1091852.7999999998</v>
      </c>
      <c r="CT321" s="15">
        <f ca="1">_xll.DBRW($B$3,$Q$37,$Q$38,$Q$40,$Q$41,$Q$42,$P321,CT$2,CT$4,CT$3)</f>
        <v>3161102</v>
      </c>
      <c r="CU321" s="15">
        <f ca="1">_xll.DBRW($B$3,$Q$37,$Q$38,$Q$40,$Q$41,$Q$42,$P321,CU$2,CU$4,CU$3)</f>
        <v>0.94472202928166849</v>
      </c>
      <c r="CV321" s="15">
        <f ca="1">_xll.DBRW($B$3,$Q$37,$Q$38,$Q$40,$Q$41,$Q$42,$P321,CV$2,CV$4,CV$3)</f>
        <v>0.34669807870579278</v>
      </c>
      <c r="CW321" s="15">
        <f ca="1">_xll.DBRW($B$3,$Q$37,$Q$38,$Q$40,$Q$41,$Q$42,$P321,CW$2,CW$4,CW$3)</f>
        <v>3.1202527149260675</v>
      </c>
      <c r="CX321" s="15">
        <f ca="1">_xll.DBRW($B$3,$Q$37,$Q$38,$Q$40,$Q$41,$Q$42,$P321,CX$2,CX$4,CX$3)</f>
        <v>1540486</v>
      </c>
      <c r="CY321" s="15">
        <f ca="1">_xll.DBRW($B$3,$Q$37,$Q$38,$Q$40,$Q$41,$Q$42,$P321,CY$2,CY$4,CY$3)</f>
        <v>4443307</v>
      </c>
      <c r="CZ321" s="15">
        <f t="shared" ca="1" si="390"/>
        <v>0.86334692470187235</v>
      </c>
      <c r="DA321" s="15">
        <f t="shared" ca="1" si="391"/>
        <v>-1.2954944171492122E-3</v>
      </c>
      <c r="DB321" s="15">
        <f t="shared" ca="1" si="392"/>
        <v>4.3712668753940163</v>
      </c>
      <c r="DC321" s="15">
        <f t="shared" ca="1" si="393"/>
        <v>-942647.75710712839</v>
      </c>
      <c r="DD321" s="15">
        <f t="shared" ca="1" si="394"/>
        <v>7376.7181808857895</v>
      </c>
      <c r="DE321" s="15">
        <f t="shared" ca="1" si="395"/>
        <v>1151904.5231577703</v>
      </c>
      <c r="DF321" s="15">
        <f t="shared" ca="1" si="396"/>
        <v>295066.88766311551</v>
      </c>
      <c r="DG321" s="15">
        <f t="shared" ca="1" si="397"/>
        <v>0</v>
      </c>
      <c r="DH321" s="15">
        <f t="shared" ca="1" si="398"/>
        <v>511700.37189464318</v>
      </c>
      <c r="DI321" s="15">
        <f t="shared" ca="1" si="399"/>
        <v>-1030514.4618946428</v>
      </c>
      <c r="DJ321" s="15">
        <f t="shared" ca="1" si="400"/>
        <v>-518814.08999999962</v>
      </c>
      <c r="DK321" s="16">
        <f ca="1">_xll.DBRW($B$3,$Q$37,$Q$38,$Q$40,$Q$41,$Q$42,$P321,DK$2,DK$4,DK$3)</f>
        <v>0.13625154287167113</v>
      </c>
      <c r="DL321" s="16">
        <f ca="1">_xll.DBRW($B$3,$Q$37,$Q$38,$Q$40,$Q$41,$Q$42,$P321,DL$2,DL$4,DL$3)</f>
        <v>0.10418757277305295</v>
      </c>
      <c r="DM321" s="17">
        <f t="shared" ca="1" si="401"/>
        <v>-3.206397009861818</v>
      </c>
      <c r="DN321" s="14">
        <f t="shared" ca="1" si="402"/>
        <v>-759321.54709553497</v>
      </c>
      <c r="DO321" s="15">
        <f ca="1">_xll.DBRW($B$3,$Q$37,$Q$38,$Q$40,$Q$41,$Q$42,$P321,DO$2,DO$4,DO$3)</f>
        <v>1.6936081396862455</v>
      </c>
      <c r="DP321" s="15">
        <f ca="1">_xll.DBRW($B$3,$Q$37,$Q$38,$Q$40,$Q$41,$Q$42,$P321,DP$2,DP$4,DP$3)</f>
        <v>0.60269614836851204</v>
      </c>
      <c r="DQ321" s="15">
        <f ca="1">_xll.DBRW($B$3,$Q$37,$Q$38,$Q$40,$Q$41,$Q$42,$P321,DQ$2,DQ$4,DQ$3)</f>
        <v>7.4915195903200837</v>
      </c>
      <c r="DR321" s="15">
        <f ca="1">_xll.DBRW($B$3,$Q$37,$Q$38,$Q$40,$Q$41,$Q$42,$P321,DR$2,DR$4,DR$3)</f>
        <v>1905184</v>
      </c>
      <c r="DS321" s="15">
        <f ca="1">_xll.DBRW($B$3,$Q$37,$Q$38,$Q$40,$Q$41,$Q$42,$P321,DS$2,DS$4,DS$3)</f>
        <v>3161102</v>
      </c>
      <c r="DT321" s="15">
        <f ca="1">_xll.DBRW($B$3,$Q$37,$Q$38,$Q$40,$Q$41,$Q$42,$P321,DT$2,DT$4,DT$3)</f>
        <v>0.32546270368434332</v>
      </c>
      <c r="DU321" s="15">
        <f ca="1">_xll.DBRW($B$3,$Q$37,$Q$38,$Q$40,$Q$41,$Q$42,$P321,DU$2,DU$4,DU$3)</f>
        <v>0.9988596331516143</v>
      </c>
      <c r="DV321" s="15">
        <f ca="1">_xll.DBRW($B$3,$Q$37,$Q$38,$Q$40,$Q$41,$Q$42,$P321,DV$2,DV$4,DV$3)</f>
        <v>3.1202527149260675</v>
      </c>
      <c r="DW321" s="15">
        <f ca="1">_xll.DBRW($B$3,$Q$37,$Q$38,$Q$40,$Q$41,$Q$42,$P321,DW$2,DW$4,DW$3)</f>
        <v>4438240</v>
      </c>
      <c r="DX321" s="15">
        <f ca="1">_xll.DBRW($B$3,$Q$37,$Q$38,$Q$40,$Q$41,$Q$42,$P321,DX$2,DX$4,DX$3)</f>
        <v>4443307</v>
      </c>
      <c r="DY321" s="15">
        <f t="shared" ca="1" si="403"/>
        <v>1.3681454360019021</v>
      </c>
      <c r="DZ321" s="15">
        <f t="shared" ca="1" si="404"/>
        <v>-0.39616348478310226</v>
      </c>
      <c r="EA321" s="15">
        <f t="shared" ca="1" si="405"/>
        <v>4.3712668753940163</v>
      </c>
      <c r="EB321" s="15">
        <f t="shared" ca="1" si="406"/>
        <v>-2606568.7943438478</v>
      </c>
      <c r="EC321" s="15">
        <f t="shared" ca="1" si="407"/>
        <v>1279734.3838905061</v>
      </c>
      <c r="ED321" s="15">
        <f t="shared" ca="1" si="408"/>
        <v>1882726.6074263896</v>
      </c>
      <c r="EE321" s="15">
        <f t="shared" ca="1" si="409"/>
        <v>-1315213.744068583</v>
      </c>
      <c r="EF321" s="15">
        <f t="shared" ca="1" si="410"/>
        <v>0</v>
      </c>
      <c r="EG321" s="15">
        <f t="shared" ca="1" si="411"/>
        <v>-759321.54709553509</v>
      </c>
      <c r="EH321" s="15">
        <f t="shared" ca="1" si="412"/>
        <v>-1022831.9929044651</v>
      </c>
      <c r="EI321" s="15">
        <f t="shared" ca="1" si="413"/>
        <v>-1782153.54</v>
      </c>
      <c r="EJ321" s="16">
        <f ca="1">_xll.DBRW($B$3,$Q$37,$Q$38,$Q$40,$Q$41,$Q$42,$P321,EJ$2,EJ$4,EJ$3)</f>
        <v>0.20508051067782335</v>
      </c>
      <c r="EK321" s="16">
        <f ca="1">_xll.DBRW($B$3,$Q$37,$Q$38,$Q$40,$Q$41,$Q$42,$P321,EK$2,EK$4,EK$3)</f>
        <v>0.19390396433198687</v>
      </c>
      <c r="EL321" s="17">
        <f t="shared" ca="1" si="414"/>
        <v>-1.117654634583648</v>
      </c>
      <c r="EM321" s="14">
        <f t="shared" ca="1" si="415"/>
        <v>-264676.90795629937</v>
      </c>
      <c r="EN321" s="15">
        <f ca="1">_xll.DBRW($B$3,$Q$37,$Q$38,$Q$40,$Q$41,$Q$42,$P321,EN$2,EN$4,EN$3)</f>
        <v>1.5363646633357608</v>
      </c>
      <c r="EO321" s="15">
        <f ca="1">_xll.DBRW($B$3,$Q$37,$Q$38,$Q$40,$Q$41,$Q$42,$P321,EO$2,EO$4,EO$3)</f>
        <v>1</v>
      </c>
      <c r="EP321" s="15">
        <f ca="1">_xll.DBRW($B$3,$Q$37,$Q$38,$Q$40,$Q$41,$Q$42,$P321,EP$2,EP$4,EP$3)</f>
        <v>7.4915195903200837</v>
      </c>
      <c r="EQ321" s="15">
        <f ca="1">_xll.DBRW($B$3,$Q$37,$Q$38,$Q$40,$Q$41,$Q$42,$P321,EQ$2,EQ$4,EQ$3)</f>
        <v>3161102</v>
      </c>
      <c r="ER321" s="15">
        <f ca="1">_xll.DBRW($B$3,$Q$37,$Q$38,$Q$40,$Q$41,$Q$42,$P321,ER$2,ER$4,ER$3)</f>
        <v>3161102</v>
      </c>
      <c r="ES321" s="15">
        <f ca="1">_xll.DBRW($B$3,$Q$37,$Q$38,$Q$40,$Q$41,$Q$42,$P321,ES$2,ES$4,ES$3)</f>
        <v>0.60502937114180944</v>
      </c>
      <c r="ET321" s="15">
        <f ca="1">_xll.DBRW($B$3,$Q$37,$Q$38,$Q$40,$Q$41,$Q$42,$P321,ET$2,ET$4,ET$3)</f>
        <v>1</v>
      </c>
      <c r="EU321" s="15">
        <f ca="1">_xll.DBRW($B$3,$Q$37,$Q$38,$Q$40,$Q$41,$Q$42,$P321,EU$2,EU$4,EU$3)</f>
        <v>3.1202527149260675</v>
      </c>
      <c r="EV321" s="15">
        <f ca="1">_xll.DBRW($B$3,$Q$37,$Q$38,$Q$40,$Q$41,$Q$42,$P321,EV$2,EV$4,EV$3)</f>
        <v>4443307</v>
      </c>
      <c r="EW321" s="15">
        <f ca="1">_xll.DBRW($B$3,$Q$37,$Q$38,$Q$40,$Q$41,$Q$42,$P321,EW$2,EW$4,EW$3)</f>
        <v>4443307</v>
      </c>
      <c r="EX321" s="15">
        <f t="shared" ca="1" si="416"/>
        <v>0.93133529219395139</v>
      </c>
      <c r="EY321" s="15">
        <f t="shared" ca="1" si="417"/>
        <v>0</v>
      </c>
      <c r="EZ321" s="15">
        <f t="shared" ca="1" si="418"/>
        <v>4.3712668753940163</v>
      </c>
      <c r="FA321" s="15">
        <f t="shared" ca="1" si="419"/>
        <v>-2944045.8548248843</v>
      </c>
      <c r="FB321" s="15">
        <f t="shared" ca="1" si="420"/>
        <v>0</v>
      </c>
      <c r="FC321" s="15">
        <f t="shared" ca="1" si="421"/>
        <v>2833806.692973664</v>
      </c>
      <c r="FD321" s="15">
        <f t="shared" ca="1" si="422"/>
        <v>-154437.74610507907</v>
      </c>
      <c r="FE321" s="15">
        <f t="shared" ca="1" si="423"/>
        <v>0</v>
      </c>
      <c r="FF321" s="15">
        <f t="shared" ca="1" si="424"/>
        <v>-264676.90795629937</v>
      </c>
      <c r="FG321" s="15">
        <f t="shared" ca="1" si="425"/>
        <v>-1903597.262043701</v>
      </c>
      <c r="FH321" s="15">
        <f t="shared" ca="1" si="426"/>
        <v>-2168274.1700000004</v>
      </c>
      <c r="FI321" s="20"/>
      <c r="FJ321" s="85">
        <f t="shared" ca="1" si="427"/>
        <v>-8899662.4699086826</v>
      </c>
      <c r="FK321" s="21"/>
      <c r="FL321" s="22"/>
      <c r="FM321" s="104">
        <f ca="1">_xll.DBRW($B$3,$Q$37,$Q$38,$Q$40,$Q$41,$Q$42,$P321,FM$2,FM$4,FM$3)</f>
        <v>1379913.5400000019</v>
      </c>
      <c r="FN321" s="105">
        <f t="shared" ca="1" si="428"/>
        <v>5.8269789201269163E-2</v>
      </c>
      <c r="FO321" s="104">
        <f ca="1">_xll.DBRW($B$3,$Q$37,$Q$38,$Q$40,$Q$41,$Q$42,$P321,FO$2,FO$4,FO$3)</f>
        <v>1295804.58</v>
      </c>
      <c r="FP321" s="105">
        <f t="shared" ca="1" si="429"/>
        <v>9.3463796917207742E-2</v>
      </c>
      <c r="FQ321" s="86">
        <f t="shared" ca="1" si="430"/>
        <v>84108.960000001825</v>
      </c>
      <c r="FR321" s="103">
        <f t="shared" ca="1" si="431"/>
        <v>-3.5194007715938578</v>
      </c>
      <c r="FS321" s="23"/>
      <c r="FU321" s="37"/>
      <c r="FV321" s="37"/>
      <c r="FW321" s="37"/>
      <c r="FX321" s="37"/>
      <c r="FY321" s="37"/>
      <c r="FZ321" s="37"/>
      <c r="GA321" s="37"/>
      <c r="GB321" s="37"/>
      <c r="GC321" s="37"/>
      <c r="GD321" s="37"/>
      <c r="GE321" s="37"/>
      <c r="GF321" s="37"/>
      <c r="GG321" s="37"/>
    </row>
    <row r="322" spans="1:189" ht="15" customHeight="1" x14ac:dyDescent="0.25">
      <c r="A322">
        <f t="shared" ca="1" si="353"/>
        <v>1</v>
      </c>
      <c r="C322" s="30"/>
      <c r="D322" s="30"/>
      <c r="E322" s="30">
        <f t="shared" ca="1" si="433"/>
        <v>0</v>
      </c>
      <c r="F322" s="30"/>
      <c r="G322" s="30"/>
      <c r="H322" s="30"/>
      <c r="I322" s="30">
        <f t="shared" ca="1" si="432"/>
        <v>0</v>
      </c>
      <c r="J322" s="30">
        <f t="shared" ca="1" si="354"/>
        <v>0</v>
      </c>
      <c r="K322" s="4"/>
      <c r="L322" s="9"/>
      <c r="M322" s="10"/>
      <c r="N322" s="9"/>
      <c r="O322" s="11"/>
      <c r="P322" s="130" t="s">
        <v>163</v>
      </c>
      <c r="Q322" s="130"/>
      <c r="R322" s="12"/>
      <c r="S322" s="13"/>
      <c r="T322" s="84">
        <f ca="1">_xll.DBRW($B$3,$Q$37,$Q$38,$Q$40,$Q$41,$Q$42,$P322,T$2,T$4,T$3)</f>
        <v>23729403.439999998</v>
      </c>
      <c r="U322" s="84">
        <f ca="1">_xll.DBRW($B$3,$Q$37,$Q$38,$Q$40,$Q$41,$Q$42,$P322,U$2,U$4,U$3)</f>
        <v>13546085.67</v>
      </c>
      <c r="V322" s="85">
        <f t="shared" ca="1" si="355"/>
        <v>10183317.769999998</v>
      </c>
      <c r="W322" s="106">
        <f t="shared" ca="1" si="356"/>
        <v>0.75175353368335796</v>
      </c>
      <c r="X322" s="15">
        <f ca="1">_xll.DBRW($B$3,$Q$37,$Q$38,$Q$40,$Q$41,$Q$42,$P322,X$2,X$4,X$3)</f>
        <v>-9893614.2300000004</v>
      </c>
      <c r="Y322" s="15">
        <f ca="1">_xll.DBRW($B$3,$Q$37,$Q$38,$Q$40,$Q$41,$Q$42,$P322,Y$2,Y$4,Y$3)</f>
        <v>-2830462.7</v>
      </c>
      <c r="Z322" s="15">
        <f ca="1">_xll.DBRW($B$3,$Q$37,$Q$38,$Q$40,$Q$41,$Q$42,$P322,Z$2,Z$4,Z$3)</f>
        <v>-2936075.3</v>
      </c>
      <c r="AA322" s="15">
        <f ca="1">_xll.DBRW($B$3,$Q$37,$Q$38,$Q$40,$Q$41,$Q$42,$P322,AA$2,AA$4,AA$3)</f>
        <v>-3671696.71</v>
      </c>
      <c r="AB322" s="15">
        <f ca="1">_xll.DBRW($B$3,$Q$37,$Q$38,$Q$40,$Q$41,$Q$42,$P322,AB$2,AB$4,AB$3)</f>
        <v>-4359547.6500000004</v>
      </c>
      <c r="AC322" s="15">
        <f ca="1">_xll.DBRW($B$3,$Q$37,$Q$38,$Q$40,$Q$41,$Q$42,$P322,AC$2,AC$4,AC$3)</f>
        <v>-5750313.2800000012</v>
      </c>
      <c r="AD322" s="15">
        <f ca="1">_xll.DBRW($B$3,$Q$37,$Q$38,$Q$40,$Q$41,$Q$42,$P322,AD$2,AD$4,AD$3)</f>
        <v>-1525569.3000000003</v>
      </c>
      <c r="AE322" s="15">
        <f ca="1">_xll.DBRW($B$3,$Q$37,$Q$38,$Q$40,$Q$41,$Q$42,$P322,AE$2,AE$4,AE$3)</f>
        <v>-1985858.47</v>
      </c>
      <c r="AF322" s="15">
        <f ca="1">_xll.DBRW($B$3,$Q$37,$Q$38,$Q$40,$Q$41,$Q$42,$P322,AF$2,AF$4,AF$3)</f>
        <v>-2063450.2600000002</v>
      </c>
      <c r="AG322" s="15">
        <f ca="1">_xll.DBRW($B$3,$Q$37,$Q$38,$Q$40,$Q$41,$Q$42,$P322,AG$2,AG$4,AG$3)</f>
        <v>-2240224.0300000003</v>
      </c>
      <c r="AH322" s="15">
        <f t="shared" ca="1" si="357"/>
        <v>-4143300.9499999993</v>
      </c>
      <c r="AI322" s="15">
        <f t="shared" ca="1" si="358"/>
        <v>-1304893.3999999999</v>
      </c>
      <c r="AJ322" s="15">
        <f t="shared" ca="1" si="359"/>
        <v>-950216.82999999984</v>
      </c>
      <c r="AK322" s="15">
        <f t="shared" ca="1" si="360"/>
        <v>-1608246.4499999997</v>
      </c>
      <c r="AL322" s="15">
        <f t="shared" ca="1" si="361"/>
        <v>-2119323.62</v>
      </c>
      <c r="AM322" s="20"/>
      <c r="AN322" s="16">
        <f ca="1">_xll.DBRW($B$3,$Q$37,$Q$38,$Q$40,$Q$41,$Q$42,$P322,AN$2,AN$4,AN$3)</f>
        <v>0.41693480643186376</v>
      </c>
      <c r="AO322" s="16">
        <f ca="1">_xll.DBRW($B$3,$Q$37,$Q$38,$Q$40,$Q$41,$Q$42,$P322,AO$2,AO$4,AO$3)</f>
        <v>0.4244999935837554</v>
      </c>
      <c r="AP322" s="17">
        <f t="shared" ca="1" si="362"/>
        <v>0.75651871518916392</v>
      </c>
      <c r="AQ322" s="14">
        <f t="shared" ca="1" si="363"/>
        <v>179517.37802634202</v>
      </c>
      <c r="AR322" s="18">
        <f ca="1">_xll.DBRW($B$3,$Q$37,$Q$38,$Q$40,$Q$41,$Q$42,$P322,AR$2,AR$4,AR$3)</f>
        <v>30289.84159078385</v>
      </c>
      <c r="AS322" s="19">
        <f ca="1">_xll.DBRW($B$3,$Q$37,$Q$38,$Q$40,$Q$41,$Q$42,$P322,AS$2,AS$4,AS$3)</f>
        <v>5.6144349041139324E-5</v>
      </c>
      <c r="AT322" s="18">
        <f ca="1">_xll.DBRW($B$3,$Q$37,$Q$38,$Q$40,$Q$41,$Q$42,$P322,AT$2,AT$4,AT$3)</f>
        <v>4.0788233854294509</v>
      </c>
      <c r="AU322" s="15">
        <f ca="1">_xll.DBRW($B$3,$Q$37,$Q$38,$Q$40,$Q$41,$Q$42,$P322,AU$2,AU$4,AU$3)</f>
        <v>326.63142857142856</v>
      </c>
      <c r="AV322" s="15">
        <f ca="1">_xll.DBRW($B$3,$Q$37,$Q$38,$Q$40,$Q$41,$Q$42,$P322,AV$2,AV$4,AV$3)</f>
        <v>5817708</v>
      </c>
      <c r="AW322" s="18">
        <f ca="1">_xll.DBRW($B$3,$Q$37,$Q$38,$Q$40,$Q$41,$Q$42,$P322,AW$2,AW$4,AW$3)</f>
        <v>18447.440853775908</v>
      </c>
      <c r="AX322" s="19">
        <f ca="1">_xll.DBRW($B$3,$Q$37,$Q$38,$Q$40,$Q$41,$Q$42,$P322,AX$2,AX$4,AX$3)</f>
        <v>4.1488531158967666E-5</v>
      </c>
      <c r="AY322" s="18">
        <f ca="1">_xll.DBRW($B$3,$Q$37,$Q$38,$Q$40,$Q$41,$Q$42,$P322,AY$2,AY$4,AY$3)</f>
        <v>1.8029616872399008</v>
      </c>
      <c r="AZ322" s="15">
        <f ca="1">_xll.DBRW($B$3,$Q$37,$Q$38,$Q$40,$Q$41,$Q$42,$P322,AZ$2,AZ$4,AZ$3)</f>
        <v>311.71333333333337</v>
      </c>
      <c r="BA322" s="15">
        <f ca="1">_xll.DBRW($B$3,$Q$37,$Q$38,$Q$40,$Q$41,$Q$42,$P322,BA$2,BA$4,BA$3)</f>
        <v>7513241</v>
      </c>
      <c r="BB322" s="18">
        <f t="shared" ca="1" si="364"/>
        <v>11842.400737007942</v>
      </c>
      <c r="BC322" s="18">
        <f t="shared" ca="1" si="365"/>
        <v>1.4655817882171658E-5</v>
      </c>
      <c r="BD322" s="18">
        <f t="shared" ca="1" si="366"/>
        <v>2.2758616981895501</v>
      </c>
      <c r="BE322" s="15">
        <f t="shared" ca="1" si="367"/>
        <v>-3868100.2704442423</v>
      </c>
      <c r="BF322" s="15">
        <f t="shared" ca="1" si="368"/>
        <v>-3494917.855630103</v>
      </c>
      <c r="BG322" s="15">
        <f t="shared" ca="1" si="369"/>
        <v>5520341.420801525</v>
      </c>
      <c r="BH322" s="15">
        <f t="shared" ca="1" si="370"/>
        <v>2022194.0832991623</v>
      </c>
      <c r="BI322" s="15">
        <f t="shared" ca="1" si="371"/>
        <v>0</v>
      </c>
      <c r="BJ322" s="15">
        <f t="shared" ca="1" si="372"/>
        <v>179517.37802634155</v>
      </c>
      <c r="BK322" s="15">
        <f t="shared" ca="1" si="373"/>
        <v>-4322818.3280263413</v>
      </c>
      <c r="BL322" s="15">
        <f t="shared" ca="1" si="374"/>
        <v>-4143300.9499999997</v>
      </c>
      <c r="BM322" s="16">
        <f ca="1">_xll.DBRW($B$3,$Q$37,$Q$38,$Q$40,$Q$41,$Q$42,$P322,BM$2,BM$4,BM$3)</f>
        <v>0.1192808199817096</v>
      </c>
      <c r="BN322" s="16">
        <f ca="1">_xll.DBRW($B$3,$Q$37,$Q$38,$Q$40,$Q$41,$Q$42,$P322,BN$2,BN$4,BN$3)</f>
        <v>0.11262067413161431</v>
      </c>
      <c r="BO322" s="17">
        <f t="shared" ca="1" si="375"/>
        <v>-0.66601458500952915</v>
      </c>
      <c r="BP322" s="14">
        <f t="shared" ca="1" si="376"/>
        <v>-158041.2878461529</v>
      </c>
      <c r="BQ322" s="15">
        <f ca="1">_xll.DBRW($B$3,$Q$37,$Q$38,$Q$40,$Q$41,$Q$42,$P322,BQ$2,BQ$4,BQ$3)</f>
        <v>0.4865253979745976</v>
      </c>
      <c r="BR322" s="15">
        <f ca="1">_xll.DBRW($B$3,$Q$37,$Q$38,$Q$40,$Q$41,$Q$42,$P322,BR$2,BR$4,BR$3)</f>
        <v>1</v>
      </c>
      <c r="BS322" s="15">
        <f ca="1">_xll.DBRW($B$3,$Q$37,$Q$38,$Q$40,$Q$41,$Q$42,$P322,BS$2,BS$4,BS$3)</f>
        <v>4.0788233854294509</v>
      </c>
      <c r="BT322" s="15">
        <f ca="1">_xll.DBRW($B$3,$Q$37,$Q$38,$Q$40,$Q$41,$Q$42,$P322,BT$2,BT$4,BT$3)</f>
        <v>5817708</v>
      </c>
      <c r="BU322" s="15">
        <f ca="1">_xll.DBRW($B$3,$Q$37,$Q$38,$Q$40,$Q$41,$Q$42,$P322,BU$2,BU$4,BU$3)</f>
        <v>5817708</v>
      </c>
      <c r="BV322" s="15">
        <f ca="1">_xll.DBRW($B$3,$Q$37,$Q$38,$Q$40,$Q$41,$Q$42,$P322,BV$2,BV$4,BV$3)</f>
        <v>0.2030507606504304</v>
      </c>
      <c r="BW322" s="15">
        <f ca="1">_xll.DBRW($B$3,$Q$37,$Q$38,$Q$40,$Q$41,$Q$42,$P322,BW$2,BW$4,BW$3)</f>
        <v>1</v>
      </c>
      <c r="BX322" s="15">
        <f ca="1">_xll.DBRW($B$3,$Q$37,$Q$38,$Q$40,$Q$41,$Q$42,$P322,BX$2,BX$4,BX$3)</f>
        <v>1.8029616872399008</v>
      </c>
      <c r="BY322" s="15">
        <f ca="1">_xll.DBRW($B$3,$Q$37,$Q$38,$Q$40,$Q$41,$Q$42,$P322,BY$2,BY$4,BY$3)</f>
        <v>7513241</v>
      </c>
      <c r="BZ322" s="15">
        <f ca="1">_xll.DBRW($B$3,$Q$37,$Q$38,$Q$40,$Q$41,$Q$42,$P322,BZ$2,BZ$4,BZ$3)</f>
        <v>7513241</v>
      </c>
      <c r="CA322" s="15">
        <f t="shared" ca="1" si="377"/>
        <v>0.28347463732416722</v>
      </c>
      <c r="CB322" s="15">
        <f t="shared" ca="1" si="378"/>
        <v>0</v>
      </c>
      <c r="CC322" s="15">
        <f t="shared" ca="1" si="379"/>
        <v>2.2758616981895501</v>
      </c>
      <c r="CD322" s="15">
        <f t="shared" ca="1" si="380"/>
        <v>-1649172.6653579061</v>
      </c>
      <c r="CE322" s="15">
        <f t="shared" ca="1" si="381"/>
        <v>0</v>
      </c>
      <c r="CF322" s="15">
        <f t="shared" ca="1" si="382"/>
        <v>1579313.6986748797</v>
      </c>
      <c r="CG322" s="15">
        <f t="shared" ca="1" si="383"/>
        <v>-88182.3211631265</v>
      </c>
      <c r="CH322" s="15">
        <f t="shared" ca="1" si="384"/>
        <v>0</v>
      </c>
      <c r="CI322" s="15">
        <f t="shared" ca="1" si="385"/>
        <v>-158041.2878461529</v>
      </c>
      <c r="CJ322" s="15">
        <f t="shared" ca="1" si="386"/>
        <v>-1146852.112153847</v>
      </c>
      <c r="CK322" s="15">
        <f t="shared" ca="1" si="387"/>
        <v>-1304893.3999999999</v>
      </c>
      <c r="CL322" s="16">
        <f ca="1">_xll.DBRW($B$3,$Q$37,$Q$38,$Q$40,$Q$41,$Q$42,$P322,CL$2,CL$4,CL$3)</f>
        <v>0.12373152605474856</v>
      </c>
      <c r="CM322" s="16">
        <f ca="1">_xll.DBRW($B$3,$Q$37,$Q$38,$Q$40,$Q$41,$Q$42,$P322,CM$2,CM$4,CM$3)</f>
        <v>0.14660017058640085</v>
      </c>
      <c r="CN322" s="17">
        <f t="shared" ca="1" si="388"/>
        <v>2.2868644531652285</v>
      </c>
      <c r="CO322" s="14">
        <f t="shared" ca="1" si="389"/>
        <v>542659.29221752682</v>
      </c>
      <c r="CP322" s="15">
        <f ca="1">_xll.DBRW($B$3,$Q$37,$Q$38,$Q$40,$Q$41,$Q$42,$P322,CP$2,CP$4,CP$3)</f>
        <v>1.8926712119263591</v>
      </c>
      <c r="CQ322" s="15">
        <f ca="1">_xll.DBRW($B$3,$Q$37,$Q$38,$Q$40,$Q$41,$Q$42,$P322,CQ$2,CQ$4,CQ$3)</f>
        <v>0.26664908242214974</v>
      </c>
      <c r="CR322" s="15">
        <f ca="1">_xll.DBRW($B$3,$Q$37,$Q$38,$Q$40,$Q$41,$Q$42,$P322,CR$2,CR$4,CR$3)</f>
        <v>4.0788233854294509</v>
      </c>
      <c r="CS322" s="15">
        <f ca="1">_xll.DBRW($B$3,$Q$37,$Q$38,$Q$40,$Q$41,$Q$42,$P322,CS$2,CS$4,CS$3)</f>
        <v>1551286.5</v>
      </c>
      <c r="CT322" s="15">
        <f ca="1">_xll.DBRW($B$3,$Q$37,$Q$38,$Q$40,$Q$41,$Q$42,$P322,CT$2,CT$4,CT$3)</f>
        <v>5817708</v>
      </c>
      <c r="CU322" s="15">
        <f ca="1">_xll.DBRW($B$3,$Q$37,$Q$38,$Q$40,$Q$41,$Q$42,$P322,CU$2,CU$4,CU$3)</f>
        <v>0.98866413790906027</v>
      </c>
      <c r="CV322" s="15">
        <f ca="1">_xll.DBRW($B$3,$Q$37,$Q$38,$Q$40,$Q$41,$Q$42,$P322,CV$2,CV$4,CV$3)</f>
        <v>0.26734507784323702</v>
      </c>
      <c r="CW322" s="15">
        <f ca="1">_xll.DBRW($B$3,$Q$37,$Q$38,$Q$40,$Q$41,$Q$42,$P322,CW$2,CW$4,CW$3)</f>
        <v>1.8029616872399008</v>
      </c>
      <c r="CX322" s="15">
        <f ca="1">_xll.DBRW($B$3,$Q$37,$Q$38,$Q$40,$Q$41,$Q$42,$P322,CX$2,CX$4,CX$3)</f>
        <v>2008628</v>
      </c>
      <c r="CY322" s="15">
        <f ca="1">_xll.DBRW($B$3,$Q$37,$Q$38,$Q$40,$Q$41,$Q$42,$P322,CY$2,CY$4,CY$3)</f>
        <v>7513241</v>
      </c>
      <c r="CZ322" s="15">
        <f t="shared" ca="1" si="390"/>
        <v>0.90400707401729885</v>
      </c>
      <c r="DA322" s="15">
        <f t="shared" ca="1" si="391"/>
        <v>-6.9599542108728096E-4</v>
      </c>
      <c r="DB322" s="15">
        <f t="shared" ca="1" si="392"/>
        <v>2.2758616981895501</v>
      </c>
      <c r="DC322" s="15">
        <f t="shared" ca="1" si="393"/>
        <v>-1402373.9698275365</v>
      </c>
      <c r="DD322" s="15">
        <f t="shared" ca="1" si="394"/>
        <v>7643.6603256473927</v>
      </c>
      <c r="DE322" s="15">
        <f t="shared" ca="1" si="395"/>
        <v>1638242.3769905027</v>
      </c>
      <c r="DF322" s="15">
        <f t="shared" ca="1" si="396"/>
        <v>299147.22472891328</v>
      </c>
      <c r="DG322" s="15">
        <f t="shared" ca="1" si="397"/>
        <v>0</v>
      </c>
      <c r="DH322" s="15">
        <f t="shared" ca="1" si="398"/>
        <v>542659.29221752682</v>
      </c>
      <c r="DI322" s="15">
        <f t="shared" ca="1" si="399"/>
        <v>-1492876.1222175267</v>
      </c>
      <c r="DJ322" s="15">
        <f t="shared" ca="1" si="400"/>
        <v>-950216.82999999984</v>
      </c>
      <c r="DK322" s="16">
        <f ca="1">_xll.DBRW($B$3,$Q$37,$Q$38,$Q$40,$Q$41,$Q$42,$P322,DK$2,DK$4,DK$3)</f>
        <v>0.15473194340025939</v>
      </c>
      <c r="DL322" s="16">
        <f ca="1">_xll.DBRW($B$3,$Q$37,$Q$38,$Q$40,$Q$41,$Q$42,$P322,DL$2,DL$4,DL$3)</f>
        <v>0.15232815665486635</v>
      </c>
      <c r="DM322" s="17">
        <f t="shared" ca="1" si="401"/>
        <v>-0.24037867453930439</v>
      </c>
      <c r="DN322" s="14">
        <f t="shared" ca="1" si="402"/>
        <v>-57040.425465155859</v>
      </c>
      <c r="DO322" s="15">
        <f ca="1">_xll.DBRW($B$3,$Q$37,$Q$38,$Q$40,$Q$41,$Q$42,$P322,DO$2,DO$4,DO$3)</f>
        <v>0.98289816954894849</v>
      </c>
      <c r="DP322" s="15">
        <f ca="1">_xll.DBRW($B$3,$Q$37,$Q$38,$Q$40,$Q$41,$Q$42,$P322,DP$2,DP$4,DP$3)</f>
        <v>0.64210544771239808</v>
      </c>
      <c r="DQ322" s="15">
        <f ca="1">_xll.DBRW($B$3,$Q$37,$Q$38,$Q$40,$Q$41,$Q$42,$P322,DQ$2,DQ$4,DQ$3)</f>
        <v>4.0788233854294509</v>
      </c>
      <c r="DR322" s="15">
        <f ca="1">_xll.DBRW($B$3,$Q$37,$Q$38,$Q$40,$Q$41,$Q$42,$P322,DR$2,DR$4,DR$3)</f>
        <v>3735582</v>
      </c>
      <c r="DS322" s="15">
        <f ca="1">_xll.DBRW($B$3,$Q$37,$Q$38,$Q$40,$Q$41,$Q$42,$P322,DS$2,DS$4,DS$3)</f>
        <v>5817708</v>
      </c>
      <c r="DT322" s="15">
        <f ca="1">_xll.DBRW($B$3,$Q$37,$Q$38,$Q$40,$Q$41,$Q$42,$P322,DT$2,DT$4,DT$3)</f>
        <v>0</v>
      </c>
      <c r="DU322" s="15">
        <f ca="1">_xll.DBRW($B$3,$Q$37,$Q$38,$Q$40,$Q$41,$Q$42,$P322,DU$2,DU$4,DU$3)</f>
        <v>0</v>
      </c>
      <c r="DV322" s="15">
        <f ca="1">_xll.DBRW($B$3,$Q$37,$Q$38,$Q$40,$Q$41,$Q$42,$P322,DV$2,DV$4,DV$3)</f>
        <v>1.8029616872399008</v>
      </c>
      <c r="DW322" s="15">
        <f ca="1">_xll.DBRW($B$3,$Q$37,$Q$38,$Q$40,$Q$41,$Q$42,$P322,DW$2,DW$4,DW$3)</f>
        <v>0</v>
      </c>
      <c r="DX322" s="15">
        <f ca="1">_xll.DBRW($B$3,$Q$37,$Q$38,$Q$40,$Q$41,$Q$42,$P322,DX$2,DX$4,DX$3)</f>
        <v>7513241</v>
      </c>
      <c r="DY322" s="15">
        <f t="shared" ca="1" si="403"/>
        <v>0.98289816954894849</v>
      </c>
      <c r="DZ322" s="15">
        <f t="shared" ca="1" si="404"/>
        <v>0.64210544771239808</v>
      </c>
      <c r="EA322" s="15">
        <f t="shared" ca="1" si="405"/>
        <v>2.2758616981895501</v>
      </c>
      <c r="EB322" s="15">
        <f t="shared" ca="1" si="406"/>
        <v>0</v>
      </c>
      <c r="EC322" s="15">
        <f t="shared" ca="1" si="407"/>
        <v>0</v>
      </c>
      <c r="ED322" s="15">
        <f t="shared" ca="1" si="408"/>
        <v>2048697.1658317512</v>
      </c>
      <c r="EE322" s="15">
        <f t="shared" ca="1" si="409"/>
        <v>0</v>
      </c>
      <c r="EF322" s="15">
        <f t="shared" ca="1" si="410"/>
        <v>-2105737.591296907</v>
      </c>
      <c r="EG322" s="15">
        <f t="shared" ca="1" si="411"/>
        <v>-57040.425465155859</v>
      </c>
      <c r="EH322" s="15">
        <f t="shared" ca="1" si="412"/>
        <v>-1551206.0245348439</v>
      </c>
      <c r="EI322" s="15">
        <f t="shared" ca="1" si="413"/>
        <v>-1608246.4499999997</v>
      </c>
      <c r="EJ322" s="16">
        <f ca="1">_xll.DBRW($B$3,$Q$37,$Q$38,$Q$40,$Q$41,$Q$42,$P322,EJ$2,EJ$4,EJ$3)</f>
        <v>0.18371922669793003</v>
      </c>
      <c r="EK322" s="16">
        <f ca="1">_xll.DBRW($B$3,$Q$37,$Q$38,$Q$40,$Q$41,$Q$42,$P322,EK$2,EK$4,EK$3)</f>
        <v>0.16537796117452136</v>
      </c>
      <c r="EL322" s="17">
        <f t="shared" ca="1" si="414"/>
        <v>-1.8341265523408672</v>
      </c>
      <c r="EM322" s="14">
        <f t="shared" ca="1" si="415"/>
        <v>-435227.28920512693</v>
      </c>
      <c r="EN322" s="15">
        <f ca="1">_xll.DBRW($B$3,$Q$37,$Q$38,$Q$40,$Q$41,$Q$42,$P322,EN$2,EN$4,EN$3)</f>
        <v>0.74935827820853163</v>
      </c>
      <c r="EO322" s="15">
        <f ca="1">_xll.DBRW($B$3,$Q$37,$Q$38,$Q$40,$Q$41,$Q$42,$P322,EO$2,EO$4,EO$3)</f>
        <v>1</v>
      </c>
      <c r="EP322" s="15">
        <f ca="1">_xll.DBRW($B$3,$Q$37,$Q$38,$Q$40,$Q$41,$Q$42,$P322,EP$2,EP$4,EP$3)</f>
        <v>4.0788233854294509</v>
      </c>
      <c r="EQ322" s="15">
        <f ca="1">_xll.DBRW($B$3,$Q$37,$Q$38,$Q$40,$Q$41,$Q$42,$P322,EQ$2,EQ$4,EQ$3)</f>
        <v>5817708</v>
      </c>
      <c r="ER322" s="15">
        <f ca="1">_xll.DBRW($B$3,$Q$37,$Q$38,$Q$40,$Q$41,$Q$42,$P322,ER$2,ER$4,ER$3)</f>
        <v>5817708</v>
      </c>
      <c r="ES322" s="15">
        <f ca="1">_xll.DBRW($B$3,$Q$37,$Q$38,$Q$40,$Q$41,$Q$42,$P322,ES$2,ES$4,ES$3)</f>
        <v>0.29817012791150987</v>
      </c>
      <c r="ET322" s="15">
        <f ca="1">_xll.DBRW($B$3,$Q$37,$Q$38,$Q$40,$Q$41,$Q$42,$P322,ET$2,ET$4,ET$3)</f>
        <v>1</v>
      </c>
      <c r="EU322" s="15">
        <f ca="1">_xll.DBRW($B$3,$Q$37,$Q$38,$Q$40,$Q$41,$Q$42,$P322,EU$2,EU$4,EU$3)</f>
        <v>1.8029616872399008</v>
      </c>
      <c r="EV322" s="15">
        <f ca="1">_xll.DBRW($B$3,$Q$37,$Q$38,$Q$40,$Q$41,$Q$42,$P322,EV$2,EV$4,EV$3)</f>
        <v>7513241</v>
      </c>
      <c r="EW322" s="15">
        <f ca="1">_xll.DBRW($B$3,$Q$37,$Q$38,$Q$40,$Q$41,$Q$42,$P322,EW$2,EW$4,EW$3)</f>
        <v>7513241</v>
      </c>
      <c r="EX322" s="15">
        <f t="shared" ca="1" si="416"/>
        <v>0.45118815029702175</v>
      </c>
      <c r="EY322" s="15">
        <f t="shared" ca="1" si="417"/>
        <v>0</v>
      </c>
      <c r="EZ322" s="15">
        <f t="shared" ca="1" si="418"/>
        <v>2.2758616981895501</v>
      </c>
      <c r="FA322" s="15">
        <f t="shared" ca="1" si="419"/>
        <v>-2624880.9114881856</v>
      </c>
      <c r="FB322" s="15">
        <f t="shared" ca="1" si="420"/>
        <v>0</v>
      </c>
      <c r="FC322" s="15">
        <f t="shared" ca="1" si="421"/>
        <v>2432497.4583381293</v>
      </c>
      <c r="FD322" s="15">
        <f t="shared" ca="1" si="422"/>
        <v>-242843.83605507063</v>
      </c>
      <c r="FE322" s="15">
        <f t="shared" ca="1" si="423"/>
        <v>0</v>
      </c>
      <c r="FF322" s="15">
        <f t="shared" ca="1" si="424"/>
        <v>-435227.28920512693</v>
      </c>
      <c r="FG322" s="15">
        <f t="shared" ca="1" si="425"/>
        <v>-1684096.3307948732</v>
      </c>
      <c r="FH322" s="15">
        <f t="shared" ca="1" si="426"/>
        <v>-2119323.62</v>
      </c>
      <c r="FI322" s="20"/>
      <c r="FJ322" s="85">
        <f t="shared" ca="1" si="427"/>
        <v>-10197848.917727431</v>
      </c>
      <c r="FK322" s="21"/>
      <c r="FL322" s="22"/>
      <c r="FM322" s="104">
        <f ca="1">_xll.DBRW($B$3,$Q$37,$Q$38,$Q$40,$Q$41,$Q$42,$P322,FM$2,FM$4,FM$3)</f>
        <v>38006.849999997612</v>
      </c>
      <c r="FN322" s="105">
        <f t="shared" ca="1" si="428"/>
        <v>1.6016774334887205E-3</v>
      </c>
      <c r="FO322" s="104">
        <f ca="1">_xll.DBRW($B$3,$Q$37,$Q$38,$Q$40,$Q$41,$Q$42,$P322,FO$2,FO$4,FO$3)</f>
        <v>-19329.670000000318</v>
      </c>
      <c r="FP322" s="105">
        <f t="shared" ca="1" si="429"/>
        <v>-1.4269561311581695E-3</v>
      </c>
      <c r="FQ322" s="86">
        <f t="shared" ca="1" si="430"/>
        <v>57336.51999999793</v>
      </c>
      <c r="FR322" s="103">
        <f t="shared" ca="1" si="431"/>
        <v>0.30286335646468904</v>
      </c>
      <c r="FS322" s="23"/>
      <c r="FU322" s="37"/>
      <c r="FV322" s="37"/>
      <c r="FW322" s="37"/>
      <c r="FX322" s="37"/>
      <c r="FY322" s="37"/>
      <c r="FZ322" s="37"/>
      <c r="GA322" s="37"/>
      <c r="GB322" s="37"/>
      <c r="GC322" s="37"/>
      <c r="GD322" s="37"/>
      <c r="GE322" s="37"/>
      <c r="GF322" s="37"/>
      <c r="GG322" s="37"/>
    </row>
    <row r="323" spans="1:189" ht="15" customHeight="1" x14ac:dyDescent="0.25">
      <c r="A323">
        <f t="shared" ref="A323:A358" ca="1" si="434">IF(ROW()=ROW($A$60),0,1)</f>
        <v>1</v>
      </c>
      <c r="C323" s="30"/>
      <c r="D323" s="30"/>
      <c r="E323" s="30">
        <f t="shared" ca="1" si="433"/>
        <v>0</v>
      </c>
      <c r="F323" s="30"/>
      <c r="G323" s="30"/>
      <c r="H323" s="30"/>
      <c r="I323" s="30">
        <f t="shared" ca="1" si="432"/>
        <v>0</v>
      </c>
      <c r="J323" s="30">
        <f t="shared" ref="J323:J358" ca="1" si="435">IF(A323&lt;&gt;0,ROUND(V323+AQ323+BP323+CO323+DN323+EM323+FJ323-FQ323,5),"CHECK ")</f>
        <v>0</v>
      </c>
      <c r="K323" s="4"/>
      <c r="L323" s="9"/>
      <c r="M323" s="10"/>
      <c r="N323" s="9"/>
      <c r="O323" s="11"/>
      <c r="P323" s="130" t="s">
        <v>147</v>
      </c>
      <c r="Q323" s="130"/>
      <c r="R323" s="12"/>
      <c r="S323" s="13"/>
      <c r="T323" s="84">
        <f ca="1">_xll.DBRW($B$3,$Q$37,$Q$38,$Q$40,$Q$41,$Q$42,$P323,T$2,T$4,T$3)</f>
        <v>24016412.890000001</v>
      </c>
      <c r="U323" s="84">
        <f ca="1">_xll.DBRW($B$3,$Q$37,$Q$38,$Q$40,$Q$41,$Q$42,$P323,U$2,U$4,U$3)</f>
        <v>13756769.659999998</v>
      </c>
      <c r="V323" s="85">
        <f t="shared" ref="V323:V358" ca="1" si="436">T323-U323</f>
        <v>10259643.230000002</v>
      </c>
      <c r="W323" s="106">
        <f t="shared" ref="W323:W358" ca="1" si="437">IF(U323&lt;&gt;0,V323/U323,0)</f>
        <v>0.74578869048244312</v>
      </c>
      <c r="X323" s="15">
        <f ca="1">_xll.DBRW($B$3,$Q$37,$Q$38,$Q$40,$Q$41,$Q$42,$P323,X$2,X$4,X$3)</f>
        <v>-9936288.4400000013</v>
      </c>
      <c r="Y323" s="15">
        <f ca="1">_xll.DBRW($B$3,$Q$37,$Q$38,$Q$40,$Q$41,$Q$42,$P323,Y$2,Y$4,Y$3)</f>
        <v>-2875693.75</v>
      </c>
      <c r="Z323" s="15">
        <f ca="1">_xll.DBRW($B$3,$Q$37,$Q$38,$Q$40,$Q$41,$Q$42,$P323,Z$2,Z$4,Z$3)</f>
        <v>-2817380.8600000003</v>
      </c>
      <c r="AA323" s="15">
        <f ca="1">_xll.DBRW($B$3,$Q$37,$Q$38,$Q$40,$Q$41,$Q$42,$P323,AA$2,AA$4,AA$3)</f>
        <v>-3196657.7800000003</v>
      </c>
      <c r="AB323" s="15">
        <f ca="1">_xll.DBRW($B$3,$Q$37,$Q$38,$Q$40,$Q$41,$Q$42,$P323,AB$2,AB$4,AB$3)</f>
        <v>-3212663.9000000004</v>
      </c>
      <c r="AC323" s="15">
        <f ca="1">_xll.DBRW($B$3,$Q$37,$Q$38,$Q$40,$Q$41,$Q$42,$P323,AC$2,AC$4,AC$3)</f>
        <v>-5510954.29</v>
      </c>
      <c r="AD323" s="15">
        <f ca="1">_xll.DBRW($B$3,$Q$37,$Q$38,$Q$40,$Q$41,$Q$42,$P323,AD$2,AD$4,AD$3)</f>
        <v>-1571637.58</v>
      </c>
      <c r="AE323" s="15">
        <f ca="1">_xll.DBRW($B$3,$Q$37,$Q$38,$Q$40,$Q$41,$Q$42,$P323,AE$2,AE$4,AE$3)</f>
        <v>-1896495.5099999998</v>
      </c>
      <c r="AF323" s="15">
        <f ca="1">_xll.DBRW($B$3,$Q$37,$Q$38,$Q$40,$Q$41,$Q$42,$P323,AF$2,AF$4,AF$3)</f>
        <v>-1859446.3099999998</v>
      </c>
      <c r="AG323" s="15">
        <f ca="1">_xll.DBRW($B$3,$Q$37,$Q$38,$Q$40,$Q$41,$Q$42,$P323,AG$2,AG$4,AG$3)</f>
        <v>-1735145.7100000002</v>
      </c>
      <c r="AH323" s="15">
        <f t="shared" ref="AH323:AH358" ca="1" si="438">X323-AC323</f>
        <v>-4425334.1500000013</v>
      </c>
      <c r="AI323" s="15">
        <f t="shared" ref="AI323:AI358" ca="1" si="439">Y323-AD323</f>
        <v>-1304056.17</v>
      </c>
      <c r="AJ323" s="15">
        <f t="shared" ref="AJ323:AJ358" ca="1" si="440">Z323-AE323</f>
        <v>-920885.35000000056</v>
      </c>
      <c r="AK323" s="15">
        <f t="shared" ref="AK323:AK358" ca="1" si="441">AA323-AF323</f>
        <v>-1337211.4700000004</v>
      </c>
      <c r="AL323" s="15">
        <f t="shared" ref="AL323:AL358" ca="1" si="442">AB323-AG323</f>
        <v>-1477518.1900000002</v>
      </c>
      <c r="AM323" s="20"/>
      <c r="AN323" s="16">
        <f ca="1">_xll.DBRW($B$3,$Q$37,$Q$38,$Q$40,$Q$41,$Q$42,$P323,AN$2,AN$4,AN$3)</f>
        <v>0.41372908125414898</v>
      </c>
      <c r="AO323" s="16">
        <f ca="1">_xll.DBRW($B$3,$Q$37,$Q$38,$Q$40,$Q$41,$Q$42,$P323,AO$2,AO$4,AO$3)</f>
        <v>0.4005994449426582</v>
      </c>
      <c r="AP323" s="17">
        <f t="shared" ref="AP323:AP358" ca="1" si="443">-(AN323-AO323)*100</f>
        <v>-1.3129636311490778</v>
      </c>
      <c r="AQ323" s="14">
        <f t="shared" ref="AQ323:AQ358" ca="1" si="444">$X323-$AC323-BK323</f>
        <v>-315326.76675229939</v>
      </c>
      <c r="AR323" s="18">
        <f ca="1">_xll.DBRW($B$3,$Q$37,$Q$38,$Q$40,$Q$41,$Q$42,$P323,AR$2,AR$4,AR$3)</f>
        <v>40841.814833735567</v>
      </c>
      <c r="AS323" s="19">
        <f ca="1">_xll.DBRW($B$3,$Q$37,$Q$38,$Q$40,$Q$41,$Q$42,$P323,AS$2,AS$4,AS$3)</f>
        <v>4.6656892977113107E-5</v>
      </c>
      <c r="AT323" s="18">
        <f ca="1">_xll.DBRW($B$3,$Q$37,$Q$38,$Q$40,$Q$41,$Q$42,$P323,AT$2,AT$4,AT$3)</f>
        <v>4.605797054227649</v>
      </c>
      <c r="AU323" s="15">
        <f ca="1">_xll.DBRW($B$3,$Q$37,$Q$38,$Q$40,$Q$41,$Q$42,$P323,AU$2,AU$4,AU$3)</f>
        <v>243.28714285714287</v>
      </c>
      <c r="AV323" s="15">
        <f ca="1">_xll.DBRW($B$3,$Q$37,$Q$38,$Q$40,$Q$41,$Q$42,$P323,AV$2,AV$4,AV$3)</f>
        <v>5214388</v>
      </c>
      <c r="AW323" s="18">
        <f ca="1">_xll.DBRW($B$3,$Q$37,$Q$38,$Q$40,$Q$41,$Q$42,$P323,AW$2,AW$4,AW$3)</f>
        <v>22082.461467568246</v>
      </c>
      <c r="AX323" s="19">
        <f ca="1">_xll.DBRW($B$3,$Q$37,$Q$38,$Q$40,$Q$41,$Q$42,$P323,AX$2,AX$4,AX$3)</f>
        <v>3.8141056305330799E-5</v>
      </c>
      <c r="AY323" s="18">
        <f ca="1">_xll.DBRW($B$3,$Q$37,$Q$38,$Q$40,$Q$41,$Q$42,$P323,AY$2,AY$4,AY$3)</f>
        <v>2.1024702276244485</v>
      </c>
      <c r="AZ323" s="15">
        <f ca="1">_xll.DBRW($B$3,$Q$37,$Q$38,$Q$40,$Q$41,$Q$42,$P323,AZ$2,AZ$4,AZ$3)</f>
        <v>249.5625</v>
      </c>
      <c r="BA323" s="15">
        <f ca="1">_xll.DBRW($B$3,$Q$37,$Q$38,$Q$40,$Q$41,$Q$42,$P323,BA$2,BA$4,BA$3)</f>
        <v>6543146</v>
      </c>
      <c r="BB323" s="18">
        <f t="shared" ref="BB323:BB358" ca="1" si="445">AR323-AW323</f>
        <v>18759.353366167321</v>
      </c>
      <c r="BC323" s="18">
        <f t="shared" ref="BC323:BC358" ca="1" si="446">AS323-AX323</f>
        <v>8.5158366717823073E-6</v>
      </c>
      <c r="BD323" s="18">
        <f t="shared" ref="BD323:BD358" ca="1" si="447">AT323-AY323</f>
        <v>2.5033268266032005</v>
      </c>
      <c r="BE323" s="15">
        <f t="shared" ref="BE323:BE358" ca="1" si="448">IF(AND(AU323&lt;&gt;0,AZ323&lt;&gt;0),-1*BB323*AU323,0)</f>
        <v>-4563909.4823023733</v>
      </c>
      <c r="BF323" s="15">
        <f t="shared" ref="BF323:BF358" ca="1" si="449">IF(AND(AU323&lt;&gt;0,AZ323&lt;&gt;0,AV323&lt;&gt;0,BA323&lt;&gt;0),BC323/AX323*$X323,)</f>
        <v>-2218496.7506243992</v>
      </c>
      <c r="BG323" s="15">
        <f t="shared" ref="BG323:BG358" ca="1" si="450">IF(AND(AV323&lt;&gt;0,BA323&lt;&gt;0),BD323*AN323*AV323,)</f>
        <v>5400537.0006235288</v>
      </c>
      <c r="BH323" s="15">
        <f t="shared" ref="BH323:BH358" ca="1" si="451">IF(AND(AU323&lt;&gt;0,AZ323&lt;&gt;0,AV323&lt;&gt;0,BA323&lt;&gt;0),$AH323-BE323-BF323-BG323-BK323,)</f>
        <v>1066542.4655509442</v>
      </c>
      <c r="BI323" s="15">
        <f t="shared" ref="BI323:BI358" ca="1" si="452">IF(OR(AU323=0,AZ323=0,AV323=0,BA323=0),$AH323-BE323-BF323-BG323-BK323,)</f>
        <v>0</v>
      </c>
      <c r="BJ323" s="15">
        <f t="shared" ref="BJ323:BJ358" ca="1" si="453">SUM(BE323:BI323)</f>
        <v>-315326.76675229985</v>
      </c>
      <c r="BK323" s="15">
        <f t="shared" ref="BK323:BK358" ca="1" si="454">IF($U323&lt;&gt;0,IF($U323&gt;0,$V323/$U323,-$V323/$U323))*$AC323</f>
        <v>-4110007.3832477019</v>
      </c>
      <c r="BL323" s="15">
        <f t="shared" ref="BL323:BL358" ca="1" si="455">SUM(BJ323:BK323)</f>
        <v>-4425334.1500000022</v>
      </c>
      <c r="BM323" s="16">
        <f ca="1">_xll.DBRW($B$3,$Q$37,$Q$38,$Q$40,$Q$41,$Q$42,$P323,BM$2,BM$4,BM$3)</f>
        <v>0.11973868717078007</v>
      </c>
      <c r="BN323" s="16">
        <f ca="1">_xll.DBRW($B$3,$Q$37,$Q$38,$Q$40,$Q$41,$Q$42,$P323,BN$2,BN$4,BN$3)</f>
        <v>0.11424466781396994</v>
      </c>
      <c r="BO323" s="17">
        <f t="shared" ref="BO323:BO358" ca="1" si="456">-(BM323-BN323)*100</f>
        <v>-0.54940193568101259</v>
      </c>
      <c r="BP323" s="14">
        <f t="shared" ref="BP323:BP358" ca="1" si="457">$Y323-$AD323-CJ323</f>
        <v>-131946.63729880401</v>
      </c>
      <c r="BQ323" s="15">
        <f ca="1">_xll.DBRW($B$3,$Q$37,$Q$38,$Q$40,$Q$41,$Q$42,$P323,BQ$2,BQ$4,BQ$3)</f>
        <v>0.55149209264826471</v>
      </c>
      <c r="BR323" s="15">
        <f ca="1">_xll.DBRW($B$3,$Q$37,$Q$38,$Q$40,$Q$41,$Q$42,$P323,BR$2,BR$4,BR$3)</f>
        <v>1</v>
      </c>
      <c r="BS323" s="15">
        <f ca="1">_xll.DBRW($B$3,$Q$37,$Q$38,$Q$40,$Q$41,$Q$42,$P323,BS$2,BS$4,BS$3)</f>
        <v>4.605797054227649</v>
      </c>
      <c r="BT323" s="15">
        <f ca="1">_xll.DBRW($B$3,$Q$37,$Q$38,$Q$40,$Q$41,$Q$42,$P323,BT$2,BT$4,BT$3)</f>
        <v>5214388</v>
      </c>
      <c r="BU323" s="15">
        <f ca="1">_xll.DBRW($B$3,$Q$37,$Q$38,$Q$40,$Q$41,$Q$42,$P323,BU$2,BU$4,BU$3)</f>
        <v>5214388</v>
      </c>
      <c r="BV323" s="15">
        <f ca="1">_xll.DBRW($B$3,$Q$37,$Q$38,$Q$40,$Q$41,$Q$42,$P323,BV$2,BV$4,BV$3)</f>
        <v>0.24019601274371688</v>
      </c>
      <c r="BW323" s="15">
        <f ca="1">_xll.DBRW($B$3,$Q$37,$Q$38,$Q$40,$Q$41,$Q$42,$P323,BW$2,BW$4,BW$3)</f>
        <v>1</v>
      </c>
      <c r="BX323" s="15">
        <f ca="1">_xll.DBRW($B$3,$Q$37,$Q$38,$Q$40,$Q$41,$Q$42,$P323,BX$2,BX$4,BX$3)</f>
        <v>2.1024702276244485</v>
      </c>
      <c r="BY323" s="15">
        <f ca="1">_xll.DBRW($B$3,$Q$37,$Q$38,$Q$40,$Q$41,$Q$42,$P323,BY$2,BY$4,BY$3)</f>
        <v>6543146</v>
      </c>
      <c r="BZ323" s="15">
        <f ca="1">_xll.DBRW($B$3,$Q$37,$Q$38,$Q$40,$Q$41,$Q$42,$P323,BZ$2,BZ$4,BZ$3)</f>
        <v>6543146</v>
      </c>
      <c r="CA323" s="15">
        <f t="shared" ref="CA323:CA358" ca="1" si="458">BQ323-BV323</f>
        <v>0.31129607990454783</v>
      </c>
      <c r="CB323" s="15">
        <f t="shared" ref="CB323:CB358" ca="1" si="459">BR323-BW323</f>
        <v>0</v>
      </c>
      <c r="CC323" s="15">
        <f t="shared" ref="CC323:CC358" ca="1" si="460">BS323-BX323</f>
        <v>2.5033268266032005</v>
      </c>
      <c r="CD323" s="15">
        <f t="shared" ref="CD323:CD358" ca="1" si="461">IF(AND(BT323&lt;&gt;0,BY323&lt;&gt;0),-1*CA323*BT323,0)</f>
        <v>-1623218.5435013154</v>
      </c>
      <c r="CE323" s="15">
        <f t="shared" ref="CE323:CE358" ca="1" si="462">IF(AND(BT323&lt;&gt;0,BY323&lt;&gt;0,BU323&lt;&gt;0,BZ323&lt;&gt;0),CB323/BW323*$Y323,)</f>
        <v>0</v>
      </c>
      <c r="CF323" s="15">
        <f t="shared" ref="CF323:CF358" ca="1" si="463">IF(AND(BU323&lt;&gt;0,BZ323&lt;&gt;0),CC323*BM323*BU323,)</f>
        <v>1562987.084474857</v>
      </c>
      <c r="CG323" s="15">
        <f t="shared" ref="CG323:CG358" ca="1" si="464">IF(AND(BT323&lt;&gt;0,BY323&lt;&gt;0,BU323&lt;&gt;0,BZ323&lt;&gt;0),$AI323-CD323-CE323-CF323-CJ323,)</f>
        <v>-71715.178272345569</v>
      </c>
      <c r="CH323" s="15">
        <f t="shared" ref="CH323:CH358" ca="1" si="465">IF(OR(BT323=0,BY323=0,BU323=0,BZ323=0),$AI323-CD323-CE323-CF323-CJ323,)</f>
        <v>0</v>
      </c>
      <c r="CI323" s="15">
        <f t="shared" ref="CI323:CI358" ca="1" si="466">SUM(CD323:CH323)</f>
        <v>-131946.63729880401</v>
      </c>
      <c r="CJ323" s="15">
        <f t="shared" ref="CJ323:CJ358" ca="1" si="467">IF($U323&lt;&gt;0,IF($U323&gt;0,$V323/$U323,-$V323/$U323))*$AD323</f>
        <v>-1172109.5327011959</v>
      </c>
      <c r="CK323" s="15">
        <f t="shared" ref="CK323:CK358" ca="1" si="468">SUM(CI323:CJ323)</f>
        <v>-1304056.17</v>
      </c>
      <c r="CL323" s="16">
        <f ca="1">_xll.DBRW($B$3,$Q$37,$Q$38,$Q$40,$Q$41,$Q$42,$P323,CL$2,CL$4,CL$3)</f>
        <v>0.11731064388775173</v>
      </c>
      <c r="CM323" s="16">
        <f ca="1">_xll.DBRW($B$3,$Q$37,$Q$38,$Q$40,$Q$41,$Q$42,$P323,CM$2,CM$4,CM$3)</f>
        <v>0.13785907279630935</v>
      </c>
      <c r="CN323" s="17">
        <f t="shared" ref="CN323:CN358" ca="1" si="469">-(CL323-CM323)*100</f>
        <v>2.0548428908557623</v>
      </c>
      <c r="CO323" s="14">
        <f t="shared" ref="CO323:CO358" ca="1" si="470">$Z323-$AE323-DI323</f>
        <v>493499.55290873232</v>
      </c>
      <c r="CP323" s="15">
        <f ca="1">_xll.DBRW($B$3,$Q$37,$Q$38,$Q$40,$Q$41,$Q$42,$P323,CP$2,CP$4,CP$3)</f>
        <v>1.8376043826255657</v>
      </c>
      <c r="CQ323" s="15">
        <f ca="1">_xll.DBRW($B$3,$Q$37,$Q$38,$Q$40,$Q$41,$Q$42,$P323,CQ$2,CQ$4,CQ$3)</f>
        <v>0.29402902123892583</v>
      </c>
      <c r="CR323" s="15">
        <f ca="1">_xll.DBRW($B$3,$Q$37,$Q$38,$Q$40,$Q$41,$Q$42,$P323,CR$2,CR$4,CR$3)</f>
        <v>4.605797054227649</v>
      </c>
      <c r="CS323" s="15">
        <f ca="1">_xll.DBRW($B$3,$Q$37,$Q$38,$Q$40,$Q$41,$Q$42,$P323,CS$2,CS$4,CS$3)</f>
        <v>1533181.4</v>
      </c>
      <c r="CT323" s="15">
        <f ca="1">_xll.DBRW($B$3,$Q$37,$Q$38,$Q$40,$Q$41,$Q$42,$P323,CT$2,CT$4,CT$3)</f>
        <v>5214388</v>
      </c>
      <c r="CU323" s="15">
        <f ca="1">_xll.DBRW($B$3,$Q$37,$Q$38,$Q$40,$Q$41,$Q$42,$P323,CU$2,CU$4,CU$3)</f>
        <v>0.95770654367864194</v>
      </c>
      <c r="CV323" s="15">
        <f ca="1">_xll.DBRW($B$3,$Q$37,$Q$38,$Q$40,$Q$41,$Q$42,$P323,CV$2,CV$4,CV$3)</f>
        <v>0.30264447713683906</v>
      </c>
      <c r="CW323" s="15">
        <f ca="1">_xll.DBRW($B$3,$Q$37,$Q$38,$Q$40,$Q$41,$Q$42,$P323,CW$2,CW$4,CW$3)</f>
        <v>2.1024702276244485</v>
      </c>
      <c r="CX323" s="15">
        <f ca="1">_xll.DBRW($B$3,$Q$37,$Q$38,$Q$40,$Q$41,$Q$42,$P323,CX$2,CX$4,CX$3)</f>
        <v>1980247</v>
      </c>
      <c r="CY323" s="15">
        <f ca="1">_xll.DBRW($B$3,$Q$37,$Q$38,$Q$40,$Q$41,$Q$42,$P323,CY$2,CY$4,CY$3)</f>
        <v>6543146</v>
      </c>
      <c r="CZ323" s="15">
        <f t="shared" ref="CZ323:CZ358" ca="1" si="471">CP323-CU323</f>
        <v>0.87989783894692375</v>
      </c>
      <c r="DA323" s="15">
        <f t="shared" ref="DA323:DA358" ca="1" si="472">CQ323-CV323</f>
        <v>-8.6154558979132378E-3</v>
      </c>
      <c r="DB323" s="15">
        <f t="shared" ref="DB323:DB358" ca="1" si="473">CR323-CW323</f>
        <v>2.5033268266032005</v>
      </c>
      <c r="DC323" s="15">
        <f t="shared" ref="DC323:DC358" ca="1" si="474">IF(AND(CS323&lt;&gt;0,CX323&lt;&gt;0),-1*CZ323*CS323,0)</f>
        <v>-1349043.000573619</v>
      </c>
      <c r="DD323" s="15">
        <f t="shared" ref="DD323:DD358" ca="1" si="475">IF(AND(CS323&lt;&gt;0,CX323&lt;&gt;0,CT323&lt;&gt;0,CY323&lt;&gt;0),DA323/CV323*$Z323,)</f>
        <v>80203.084413068471</v>
      </c>
      <c r="DE323" s="15">
        <f t="shared" ref="DE323:DE358" ca="1" si="476">IF(AND(CT323&lt;&gt;0,CY323&lt;&gt;0),DB323*CL323*CT323,)</f>
        <v>1531293.0649262166</v>
      </c>
      <c r="DF323" s="15">
        <f t="shared" ref="DF323:DF358" ca="1" si="477">IF(AND(CS323&lt;&gt;0,CX323&lt;&gt;0,CT323&lt;&gt;0,CY323&lt;&gt;0),$AJ323-DC323-DD323-DE323-DI323,)</f>
        <v>231046.40414306638</v>
      </c>
      <c r="DG323" s="15">
        <f t="shared" ref="DG323:DG358" ca="1" si="478">IF(OR(CS323=0,CX323=0,CT323=0,CY323=0),$AJ323-DC323-DD323-DE323-DI323,)</f>
        <v>0</v>
      </c>
      <c r="DH323" s="15">
        <f t="shared" ref="DH323:DH358" ca="1" si="479">SUM(DC323:DG323)</f>
        <v>493499.55290873232</v>
      </c>
      <c r="DI323" s="15">
        <f t="shared" ref="DI323:DI358" ca="1" si="480">IF($U323&lt;&gt;0,IF($U323&gt;0,$V323/$U323,-$V323/$U323))*$AE323</f>
        <v>-1414384.9029087329</v>
      </c>
      <c r="DJ323" s="15">
        <f t="shared" ref="DJ323:DJ358" ca="1" si="481">SUM(DH323:DI323)</f>
        <v>-920885.35000000056</v>
      </c>
      <c r="DK323" s="16">
        <f ca="1">_xll.DBRW($B$3,$Q$37,$Q$38,$Q$40,$Q$41,$Q$42,$P323,DK$2,DK$4,DK$3)</f>
        <v>0.13310304892913591</v>
      </c>
      <c r="DL323" s="16">
        <f ca="1">_xll.DBRW($B$3,$Q$37,$Q$38,$Q$40,$Q$41,$Q$42,$P323,DL$2,DL$4,DL$3)</f>
        <v>0.13516591147169066</v>
      </c>
      <c r="DM323" s="17">
        <f t="shared" ref="DM323:DM358" ca="1" si="482">-(DK323-DL323)*100</f>
        <v>0.20628625425547498</v>
      </c>
      <c r="DN323" s="14">
        <f t="shared" ref="DN323:DN358" ca="1" si="483">$AA323-$AF323-EH323</f>
        <v>49542.558557310374</v>
      </c>
      <c r="DO323" s="15">
        <f ca="1">_xll.DBRW($B$3,$Q$37,$Q$38,$Q$40,$Q$41,$Q$42,$P323,DO$2,DO$4,DO$3)</f>
        <v>0.82426793716018198</v>
      </c>
      <c r="DP323" s="15">
        <f ca="1">_xll.DBRW($B$3,$Q$37,$Q$38,$Q$40,$Q$41,$Q$42,$P323,DP$2,DP$4,DP$3)</f>
        <v>0.743745574744342</v>
      </c>
      <c r="DQ323" s="15">
        <f ca="1">_xll.DBRW($B$3,$Q$37,$Q$38,$Q$40,$Q$41,$Q$42,$P323,DQ$2,DQ$4,DQ$3)</f>
        <v>4.605797054227649</v>
      </c>
      <c r="DR323" s="15">
        <f ca="1">_xll.DBRW($B$3,$Q$37,$Q$38,$Q$40,$Q$41,$Q$42,$P323,DR$2,DR$4,DR$3)</f>
        <v>3878178</v>
      </c>
      <c r="DS323" s="15">
        <f ca="1">_xll.DBRW($B$3,$Q$37,$Q$38,$Q$40,$Q$41,$Q$42,$P323,DS$2,DS$4,DS$3)</f>
        <v>5214388</v>
      </c>
      <c r="DT323" s="15">
        <f ca="1">_xll.DBRW($B$3,$Q$37,$Q$38,$Q$40,$Q$41,$Q$42,$P323,DT$2,DT$4,DT$3)</f>
        <v>0</v>
      </c>
      <c r="DU323" s="15">
        <f ca="1">_xll.DBRW($B$3,$Q$37,$Q$38,$Q$40,$Q$41,$Q$42,$P323,DU$2,DU$4,DU$3)</f>
        <v>0</v>
      </c>
      <c r="DV323" s="15">
        <f ca="1">_xll.DBRW($B$3,$Q$37,$Q$38,$Q$40,$Q$41,$Q$42,$P323,DV$2,DV$4,DV$3)</f>
        <v>2.1024702276244485</v>
      </c>
      <c r="DW323" s="15">
        <f ca="1">_xll.DBRW($B$3,$Q$37,$Q$38,$Q$40,$Q$41,$Q$42,$P323,DW$2,DW$4,DW$3)</f>
        <v>0</v>
      </c>
      <c r="DX323" s="15">
        <f ca="1">_xll.DBRW($B$3,$Q$37,$Q$38,$Q$40,$Q$41,$Q$42,$P323,DX$2,DX$4,DX$3)</f>
        <v>6543146</v>
      </c>
      <c r="DY323" s="15">
        <f t="shared" ref="DY323:DY358" ca="1" si="484">DO323-DT323</f>
        <v>0.82426793716018198</v>
      </c>
      <c r="DZ323" s="15">
        <f t="shared" ref="DZ323:DZ358" ca="1" si="485">DP323-DU323</f>
        <v>0.743745574744342</v>
      </c>
      <c r="EA323" s="15">
        <f t="shared" ref="EA323:EA358" ca="1" si="486">DQ323-DV323</f>
        <v>2.5033268266032005</v>
      </c>
      <c r="EB323" s="15">
        <f t="shared" ref="EB323:EB358" ca="1" si="487">IF(AND(DR323&lt;&gt;0,DW323&lt;&gt;0),-1*DY323*DR323,0)</f>
        <v>0</v>
      </c>
      <c r="EC323" s="15">
        <f t="shared" ref="EC323:EC358" ca="1" si="488">IF(AND(DR323&lt;&gt;0,DW323&lt;&gt;0,DS323&lt;&gt;0,DX323&lt;&gt;0),DZ323/DU323*$AA323,)</f>
        <v>0</v>
      </c>
      <c r="ED323" s="15">
        <f t="shared" ref="ED323:ED358" ca="1" si="489">IF(AND(DS323&lt;&gt;0,DX323&lt;&gt;0),EA323*DK323*DS323,)</f>
        <v>1737436.3398835741</v>
      </c>
      <c r="EE323" s="15">
        <f t="shared" ref="EE323:EE358" ca="1" si="490">IF(AND(DR323&lt;&gt;0,DW323&lt;&gt;0,DS323&lt;&gt;0,DX323&lt;&gt;0),$AK323-EB323-EC323-ED323-EH323,)</f>
        <v>0</v>
      </c>
      <c r="EF323" s="15">
        <f t="shared" ref="EF323:EF358" ca="1" si="491">IF(OR(DR323=0,DW323=0,DS323=0,DX323=0),$AK323-EB323-EC323-ED323-EH323,)</f>
        <v>-1687893.7813262637</v>
      </c>
      <c r="EG323" s="15">
        <f t="shared" ref="EG323:EG358" ca="1" si="492">SUM(EB323:EF323)</f>
        <v>49542.558557310374</v>
      </c>
      <c r="EH323" s="15">
        <f t="shared" ref="EH323:EH358" ca="1" si="493">IF($U323&lt;&gt;0,IF($U323&gt;0,$V323/$U323,-$V323/$U323))*$AF323</f>
        <v>-1386754.0285573108</v>
      </c>
      <c r="EI323" s="15">
        <f t="shared" ref="EI323:EI358" ca="1" si="494">SUM(EG323:EH323)</f>
        <v>-1337211.4700000004</v>
      </c>
      <c r="EJ323" s="16">
        <f ca="1">_xll.DBRW($B$3,$Q$37,$Q$38,$Q$40,$Q$41,$Q$42,$P323,EJ$2,EJ$4,EJ$3)</f>
        <v>0.13376951481949645</v>
      </c>
      <c r="EK323" s="16">
        <f ca="1">_xll.DBRW($B$3,$Q$37,$Q$38,$Q$40,$Q$41,$Q$42,$P323,EK$2,EK$4,EK$3)</f>
        <v>0.12613031641034253</v>
      </c>
      <c r="EL323" s="17">
        <f t="shared" ref="EL323:EL358" ca="1" si="495">-(EJ323-EK323)*100</f>
        <v>-0.76391984091539189</v>
      </c>
      <c r="EM323" s="14">
        <f t="shared" ref="EM323:EM358" ca="1" si="496">$AB323-$AG323-FG323</f>
        <v>-183466.14314287109</v>
      </c>
      <c r="EN323" s="15">
        <f ca="1">_xll.DBRW($B$3,$Q$37,$Q$38,$Q$40,$Q$41,$Q$42,$P323,EN$2,EN$4,EN$3)</f>
        <v>0.61611523730109852</v>
      </c>
      <c r="EO323" s="15">
        <f ca="1">_xll.DBRW($B$3,$Q$37,$Q$38,$Q$40,$Q$41,$Q$42,$P323,EO$2,EO$4,EO$3)</f>
        <v>1</v>
      </c>
      <c r="EP323" s="15">
        <f ca="1">_xll.DBRW($B$3,$Q$37,$Q$38,$Q$40,$Q$41,$Q$42,$P323,EP$2,EP$4,EP$3)</f>
        <v>4.605797054227649</v>
      </c>
      <c r="EQ323" s="15">
        <f ca="1">_xll.DBRW($B$3,$Q$37,$Q$38,$Q$40,$Q$41,$Q$42,$P323,EQ$2,EQ$4,EQ$3)</f>
        <v>5214388</v>
      </c>
      <c r="ER323" s="15">
        <f ca="1">_xll.DBRW($B$3,$Q$37,$Q$38,$Q$40,$Q$41,$Q$42,$P323,ER$2,ER$4,ER$3)</f>
        <v>5214388</v>
      </c>
      <c r="ES323" s="15">
        <f ca="1">_xll.DBRW($B$3,$Q$37,$Q$38,$Q$40,$Q$41,$Q$42,$P323,ES$2,ES$4,ES$3)</f>
        <v>0.26518523505359659</v>
      </c>
      <c r="ET323" s="15">
        <f ca="1">_xll.DBRW($B$3,$Q$37,$Q$38,$Q$40,$Q$41,$Q$42,$P323,ET$2,ET$4,ET$3)</f>
        <v>1</v>
      </c>
      <c r="EU323" s="15">
        <f ca="1">_xll.DBRW($B$3,$Q$37,$Q$38,$Q$40,$Q$41,$Q$42,$P323,EU$2,EU$4,EU$3)</f>
        <v>2.1024702276244485</v>
      </c>
      <c r="EV323" s="15">
        <f ca="1">_xll.DBRW($B$3,$Q$37,$Q$38,$Q$40,$Q$41,$Q$42,$P323,EV$2,EV$4,EV$3)</f>
        <v>6543146</v>
      </c>
      <c r="EW323" s="15">
        <f ca="1">_xll.DBRW($B$3,$Q$37,$Q$38,$Q$40,$Q$41,$Q$42,$P323,EW$2,EW$4,EW$3)</f>
        <v>6543146</v>
      </c>
      <c r="EX323" s="15">
        <f t="shared" ref="EX323:EX358" ca="1" si="497">EN323-ES323</f>
        <v>0.35093000224750193</v>
      </c>
      <c r="EY323" s="15">
        <f t="shared" ref="EY323:EY358" ca="1" si="498">EO323-ET323</f>
        <v>0</v>
      </c>
      <c r="EZ323" s="15">
        <f t="shared" ref="EZ323:EZ358" ca="1" si="499">EP323-EU323</f>
        <v>2.5033268266032005</v>
      </c>
      <c r="FA323" s="15">
        <f t="shared" ref="FA323:FA358" ca="1" si="500">IF(AND(EQ323&lt;&gt;0,EV323&lt;&gt;0),-1*EX323*EQ323,0)</f>
        <v>-1829885.192559347</v>
      </c>
      <c r="FB323" s="15">
        <f t="shared" ref="FB323:FB358" ca="1" si="501">IF(AND(EQ323&lt;&gt;0,EV323&lt;&gt;0,ER323&lt;&gt;0,EW323&lt;&gt;0),EY323/ET323*$AB323,)</f>
        <v>0</v>
      </c>
      <c r="FC323" s="15">
        <f t="shared" ref="FC323:FC358" ca="1" si="502">IF(AND(ER323&lt;&gt;0,EW323&lt;&gt;0),EZ323*EJ323*ER323,)</f>
        <v>1746135.9306632094</v>
      </c>
      <c r="FD323" s="15">
        <f t="shared" ref="FD323:FD358" ca="1" si="503">IF(AND(EQ323&lt;&gt;0,EV323&lt;&gt;0,ER323&lt;&gt;0,EW323&lt;&gt;0),$AL323-FA323-FB323-FC323-FG323,)</f>
        <v>-99716.881246733479</v>
      </c>
      <c r="FE323" s="15">
        <f t="shared" ref="FE323:FE358" ca="1" si="504">IF(OR(EQ323=0,EV323=0,ER323=0,EW323=0),$AL323-FA323-FB323-FC323-FG323,)</f>
        <v>0</v>
      </c>
      <c r="FF323" s="15">
        <f t="shared" ref="FF323:FF358" ca="1" si="505">SUM(FA323:FE323)</f>
        <v>-183466.14314287109</v>
      </c>
      <c r="FG323" s="15">
        <f t="shared" ref="FG323:FG358" ca="1" si="506">IF($U323&lt;&gt;0,IF($U323&gt;0,$V323/$U323,-$V323/$U323))*$AG323</f>
        <v>-1294052.0468571291</v>
      </c>
      <c r="FH323" s="15">
        <f t="shared" ref="FH323:FH358" ca="1" si="507">SUM(FF323:FG323)</f>
        <v>-1477518.1900000002</v>
      </c>
      <c r="FI323" s="20"/>
      <c r="FJ323" s="85">
        <f t="shared" ref="FJ323:FJ358" ca="1" si="508">BK323+CJ323+DI323+EH323+FG323</f>
        <v>-9377307.8942720704</v>
      </c>
      <c r="FK323" s="21"/>
      <c r="FL323" s="22"/>
      <c r="FM323" s="104">
        <f ca="1">_xll.DBRW($B$3,$Q$37,$Q$38,$Q$40,$Q$41,$Q$42,$P323,FM$2,FM$4,FM$3)</f>
        <v>1977728.1600000036</v>
      </c>
      <c r="FN323" s="105">
        <f t="shared" ref="FN323:FN358" ca="1" si="509">IF(T323&lt;&gt;0,FM323/T323,0)</f>
        <v>8.2349023938687108E-2</v>
      </c>
      <c r="FO323" s="104">
        <f ca="1">_xll.DBRW($B$3,$Q$37,$Q$38,$Q$40,$Q$41,$Q$42,$P323,FO$2,FO$4,FO$3)</f>
        <v>1183090.2600000019</v>
      </c>
      <c r="FP323" s="105">
        <f t="shared" ref="FP323:FP358" ca="1" si="510">IF(U323&lt;&gt;0,FO323/U323,0)</f>
        <v>8.6000586565029541E-2</v>
      </c>
      <c r="FQ323" s="86">
        <f t="shared" ref="FQ323:FQ358" ca="1" si="511">FM323-FO323</f>
        <v>794637.90000000177</v>
      </c>
      <c r="FR323" s="103">
        <f t="shared" ref="FR323:FR358" ca="1" si="512">(FN323-FP323)*100</f>
        <v>-0.36515626263424333</v>
      </c>
      <c r="FS323" s="23"/>
      <c r="FU323" s="37"/>
      <c r="FV323" s="37"/>
      <c r="FW323" s="37"/>
      <c r="FX323" s="37"/>
      <c r="FY323" s="37"/>
      <c r="FZ323" s="37"/>
      <c r="GA323" s="37"/>
      <c r="GB323" s="37"/>
      <c r="GC323" s="37"/>
      <c r="GD323" s="37"/>
      <c r="GE323" s="37"/>
      <c r="GF323" s="37"/>
      <c r="GG323" s="37"/>
    </row>
    <row r="324" spans="1:189" ht="15" customHeight="1" x14ac:dyDescent="0.25">
      <c r="A324">
        <f t="shared" ca="1" si="434"/>
        <v>1</v>
      </c>
      <c r="C324" s="30"/>
      <c r="D324" s="30"/>
      <c r="E324" s="30">
        <f t="shared" ca="1" si="433"/>
        <v>0</v>
      </c>
      <c r="F324" s="30"/>
      <c r="G324" s="30"/>
      <c r="H324" s="30"/>
      <c r="I324" s="30">
        <f t="shared" ca="1" si="432"/>
        <v>0</v>
      </c>
      <c r="J324" s="30">
        <f t="shared" ca="1" si="435"/>
        <v>0</v>
      </c>
      <c r="K324" s="4"/>
      <c r="L324" s="9"/>
      <c r="M324" s="10"/>
      <c r="N324" s="9"/>
      <c r="O324" s="11"/>
      <c r="P324" s="130" t="s">
        <v>136</v>
      </c>
      <c r="Q324" s="130"/>
      <c r="R324" s="12"/>
      <c r="S324" s="13"/>
      <c r="T324" s="84">
        <f ca="1">_xll.DBRW($B$3,$Q$37,$Q$38,$Q$40,$Q$41,$Q$42,$P324,T$2,T$4,T$3)</f>
        <v>17078692.5</v>
      </c>
      <c r="U324" s="84">
        <f ca="1">_xll.DBRW($B$3,$Q$37,$Q$38,$Q$40,$Q$41,$Q$42,$P324,U$2,U$4,U$3)</f>
        <v>6803995.4400000004</v>
      </c>
      <c r="V324" s="85">
        <f t="shared" ca="1" si="436"/>
        <v>10274697.059999999</v>
      </c>
      <c r="W324" s="106">
        <f t="shared" ca="1" si="437"/>
        <v>1.5100975817232467</v>
      </c>
      <c r="X324" s="15">
        <f ca="1">_xll.DBRW($B$3,$Q$37,$Q$38,$Q$40,$Q$41,$Q$42,$P324,X$2,X$4,X$3)</f>
        <v>-8919027.8399999999</v>
      </c>
      <c r="Y324" s="15">
        <f ca="1">_xll.DBRW($B$3,$Q$37,$Q$38,$Q$40,$Q$41,$Q$42,$P324,Y$2,Y$4,Y$3)</f>
        <v>-1188391.1499999999</v>
      </c>
      <c r="Z324" s="15">
        <f ca="1">_xll.DBRW($B$3,$Q$37,$Q$38,$Q$40,$Q$41,$Q$42,$P324,Z$2,Z$4,Z$3)</f>
        <v>-1360259.7799999998</v>
      </c>
      <c r="AA324" s="15">
        <f ca="1">_xll.DBRW($B$3,$Q$37,$Q$38,$Q$40,$Q$41,$Q$42,$P324,AA$2,AA$4,AA$3)</f>
        <v>-1056365.2799999998</v>
      </c>
      <c r="AB324" s="15">
        <f ca="1">_xll.DBRW($B$3,$Q$37,$Q$38,$Q$40,$Q$41,$Q$42,$P324,AB$2,AB$4,AB$3)</f>
        <v>-2696569.2300000004</v>
      </c>
      <c r="AC324" s="15">
        <f ca="1">_xll.DBRW($B$3,$Q$37,$Q$38,$Q$40,$Q$41,$Q$42,$P324,AC$2,AC$4,AC$3)</f>
        <v>-3391954.4300000006</v>
      </c>
      <c r="AD324" s="15">
        <f ca="1">_xll.DBRW($B$3,$Q$37,$Q$38,$Q$40,$Q$41,$Q$42,$P324,AD$2,AD$4,AD$3)</f>
        <v>-469519.78</v>
      </c>
      <c r="AE324" s="15">
        <f ca="1">_xll.DBRW($B$3,$Q$37,$Q$38,$Q$40,$Q$41,$Q$42,$P324,AE$2,AE$4,AE$3)</f>
        <v>-640486.62000000011</v>
      </c>
      <c r="AF324" s="15">
        <f ca="1">_xll.DBRW($B$3,$Q$37,$Q$38,$Q$40,$Q$41,$Q$42,$P324,AF$2,AF$4,AF$3)</f>
        <v>-456240.32999999996</v>
      </c>
      <c r="AG324" s="15">
        <f ca="1">_xll.DBRW($B$3,$Q$37,$Q$38,$Q$40,$Q$41,$Q$42,$P324,AG$2,AG$4,AG$3)</f>
        <v>-1154077.6399999999</v>
      </c>
      <c r="AH324" s="15">
        <f t="shared" ca="1" si="438"/>
        <v>-5527073.4099999992</v>
      </c>
      <c r="AI324" s="15">
        <f t="shared" ca="1" si="439"/>
        <v>-718871.36999999988</v>
      </c>
      <c r="AJ324" s="15">
        <f t="shared" ca="1" si="440"/>
        <v>-719773.15999999968</v>
      </c>
      <c r="AK324" s="15">
        <f t="shared" ca="1" si="441"/>
        <v>-600124.94999999984</v>
      </c>
      <c r="AL324" s="15">
        <f t="shared" ca="1" si="442"/>
        <v>-1542491.5900000005</v>
      </c>
      <c r="AM324" s="20"/>
      <c r="AN324" s="16">
        <f ca="1">_xll.DBRW($B$3,$Q$37,$Q$38,$Q$40,$Q$41,$Q$42,$P324,AN$2,AN$4,AN$3)</f>
        <v>0.52223130312815225</v>
      </c>
      <c r="AO324" s="16">
        <f ca="1">_xll.DBRW($B$3,$Q$37,$Q$38,$Q$40,$Q$41,$Q$42,$P324,AO$2,AO$4,AO$3)</f>
        <v>0.49852391288492698</v>
      </c>
      <c r="AP324" s="17">
        <f t="shared" ca="1" si="443"/>
        <v>-2.3707390243225266</v>
      </c>
      <c r="AQ324" s="14">
        <f t="shared" ca="1" si="444"/>
        <v>-404891.22794154473</v>
      </c>
      <c r="AR324" s="18">
        <f ca="1">_xll.DBRW($B$3,$Q$37,$Q$38,$Q$40,$Q$41,$Q$42,$P324,AR$2,AR$4,AR$3)</f>
        <v>60479.700552165072</v>
      </c>
      <c r="AS324" s="19">
        <f ca="1">_xll.DBRW($B$3,$Q$37,$Q$38,$Q$40,$Q$41,$Q$42,$P324,AS$2,AS$4,AS$3)</f>
        <v>8.6171915935677332E-5</v>
      </c>
      <c r="AT324" s="18">
        <f ca="1">_xll.DBRW($B$3,$Q$37,$Q$38,$Q$40,$Q$41,$Q$42,$P324,AT$2,AT$4,AT$3)</f>
        <v>9.9795849857686534</v>
      </c>
      <c r="AU324" s="15">
        <f ca="1">_xll.DBRW($B$3,$Q$37,$Q$38,$Q$40,$Q$41,$Q$42,$P324,AU$2,AU$4,AU$3)</f>
        <v>147.47142857142856</v>
      </c>
      <c r="AV324" s="15">
        <f ca="1">_xll.DBRW($B$3,$Q$37,$Q$38,$Q$40,$Q$41,$Q$42,$P324,AV$2,AV$4,AV$3)</f>
        <v>1711363</v>
      </c>
      <c r="AW324" s="18">
        <f ca="1">_xll.DBRW($B$3,$Q$37,$Q$38,$Q$40,$Q$41,$Q$42,$P324,AW$2,AW$4,AW$3)</f>
        <v>22496.050072953978</v>
      </c>
      <c r="AX324" s="19">
        <f ca="1">_xll.DBRW($B$3,$Q$37,$Q$38,$Q$40,$Q$41,$Q$42,$P324,AX$2,AX$4,AX$3)</f>
        <v>9.0517458739455237E-5</v>
      </c>
      <c r="AY324" s="18">
        <f ca="1">_xll.DBRW($B$3,$Q$37,$Q$38,$Q$40,$Q$41,$Q$42,$P324,AY$2,AY$4,AY$3)</f>
        <v>4.0846291053431596</v>
      </c>
      <c r="AZ324" s="15">
        <f ca="1">_xll.DBRW($B$3,$Q$37,$Q$38,$Q$40,$Q$41,$Q$42,$P324,AZ$2,AZ$4,AZ$3)</f>
        <v>150.78</v>
      </c>
      <c r="BA324" s="15">
        <f ca="1">_xll.DBRW($B$3,$Q$37,$Q$38,$Q$40,$Q$41,$Q$42,$P324,BA$2,BA$4,BA$3)</f>
        <v>1665756</v>
      </c>
      <c r="BB324" s="18">
        <f t="shared" ca="1" si="445"/>
        <v>37983.650479211094</v>
      </c>
      <c r="BC324" s="18">
        <f t="shared" ca="1" si="446"/>
        <v>-4.3455428037779046E-6</v>
      </c>
      <c r="BD324" s="18">
        <f t="shared" ca="1" si="447"/>
        <v>5.8949558804254938</v>
      </c>
      <c r="BE324" s="15">
        <f t="shared" ca="1" si="448"/>
        <v>-5601503.1985270875</v>
      </c>
      <c r="BF324" s="15">
        <f t="shared" ca="1" si="449"/>
        <v>428182.78138328617</v>
      </c>
      <c r="BG324" s="15">
        <f t="shared" ca="1" si="450"/>
        <v>5268483.1772127096</v>
      </c>
      <c r="BH324" s="15">
        <f t="shared" ca="1" si="451"/>
        <v>-500053.98801045306</v>
      </c>
      <c r="BI324" s="15">
        <f t="shared" ca="1" si="452"/>
        <v>0</v>
      </c>
      <c r="BJ324" s="15">
        <f t="shared" ca="1" si="453"/>
        <v>-404891.22794154473</v>
      </c>
      <c r="BK324" s="15">
        <f t="shared" ca="1" si="454"/>
        <v>-5122182.1820584545</v>
      </c>
      <c r="BL324" s="15">
        <f t="shared" ca="1" si="455"/>
        <v>-5527073.4099999992</v>
      </c>
      <c r="BM324" s="16">
        <f ca="1">_xll.DBRW($B$3,$Q$37,$Q$38,$Q$40,$Q$41,$Q$42,$P324,BM$2,BM$4,BM$3)</f>
        <v>6.9583262887366812E-2</v>
      </c>
      <c r="BN324" s="16">
        <f ca="1">_xll.DBRW($B$3,$Q$37,$Q$38,$Q$40,$Q$41,$Q$42,$P324,BN$2,BN$4,BN$3)</f>
        <v>6.9006480698052902E-2</v>
      </c>
      <c r="BO324" s="17">
        <f t="shared" ca="1" si="456"/>
        <v>-5.7678218931390968E-2</v>
      </c>
      <c r="BP324" s="14">
        <f t="shared" ca="1" si="457"/>
        <v>-9850.6856507690391</v>
      </c>
      <c r="BQ324" s="15">
        <f ca="1">_xll.DBRW($B$3,$Q$37,$Q$38,$Q$40,$Q$41,$Q$42,$P324,BQ$2,BQ$4,BQ$3)</f>
        <v>0.69441208557155898</v>
      </c>
      <c r="BR324" s="15">
        <f ca="1">_xll.DBRW($B$3,$Q$37,$Q$38,$Q$40,$Q$41,$Q$42,$P324,BR$2,BR$4,BR$3)</f>
        <v>1</v>
      </c>
      <c r="BS324" s="15">
        <f ca="1">_xll.DBRW($B$3,$Q$37,$Q$38,$Q$40,$Q$41,$Q$42,$P324,BS$2,BS$4,BS$3)</f>
        <v>9.9795849857686534</v>
      </c>
      <c r="BT324" s="15">
        <f ca="1">_xll.DBRW($B$3,$Q$37,$Q$38,$Q$40,$Q$41,$Q$42,$P324,BT$2,BT$4,BT$3)</f>
        <v>1711363</v>
      </c>
      <c r="BU324" s="15">
        <f ca="1">_xll.DBRW($B$3,$Q$37,$Q$38,$Q$40,$Q$41,$Q$42,$P324,BU$2,BU$4,BU$3)</f>
        <v>1711363</v>
      </c>
      <c r="BV324" s="15">
        <f ca="1">_xll.DBRW($B$3,$Q$37,$Q$38,$Q$40,$Q$41,$Q$42,$P324,BV$2,BV$4,BV$3)</f>
        <v>0.28186587951656789</v>
      </c>
      <c r="BW324" s="15">
        <f ca="1">_xll.DBRW($B$3,$Q$37,$Q$38,$Q$40,$Q$41,$Q$42,$P324,BW$2,BW$4,BW$3)</f>
        <v>1</v>
      </c>
      <c r="BX324" s="15">
        <f ca="1">_xll.DBRW($B$3,$Q$37,$Q$38,$Q$40,$Q$41,$Q$42,$P324,BX$2,BX$4,BX$3)</f>
        <v>4.0846291053431596</v>
      </c>
      <c r="BY324" s="15">
        <f ca="1">_xll.DBRW($B$3,$Q$37,$Q$38,$Q$40,$Q$41,$Q$42,$P324,BY$2,BY$4,BY$3)</f>
        <v>1665756</v>
      </c>
      <c r="BZ324" s="15">
        <f ca="1">_xll.DBRW($B$3,$Q$37,$Q$38,$Q$40,$Q$41,$Q$42,$P324,BZ$2,BZ$4,BZ$3)</f>
        <v>1665756</v>
      </c>
      <c r="CA324" s="15">
        <f t="shared" ca="1" si="458"/>
        <v>0.41254620605499109</v>
      </c>
      <c r="CB324" s="15">
        <f t="shared" ca="1" si="459"/>
        <v>0</v>
      </c>
      <c r="CC324" s="15">
        <f t="shared" ca="1" si="460"/>
        <v>5.8949558804254938</v>
      </c>
      <c r="CD324" s="15">
        <f t="shared" ca="1" si="461"/>
        <v>-706016.31283288775</v>
      </c>
      <c r="CE324" s="15">
        <f t="shared" ca="1" si="462"/>
        <v>0</v>
      </c>
      <c r="CF324" s="15">
        <f t="shared" ca="1" si="463"/>
        <v>701984.44203123671</v>
      </c>
      <c r="CG324" s="15">
        <f t="shared" ca="1" si="464"/>
        <v>-5818.8148491180036</v>
      </c>
      <c r="CH324" s="15">
        <f t="shared" ca="1" si="465"/>
        <v>0</v>
      </c>
      <c r="CI324" s="15">
        <f t="shared" ca="1" si="466"/>
        <v>-9850.6856507690391</v>
      </c>
      <c r="CJ324" s="15">
        <f t="shared" ca="1" si="467"/>
        <v>-709020.68434923084</v>
      </c>
      <c r="CK324" s="15">
        <f t="shared" ca="1" si="468"/>
        <v>-718871.36999999988</v>
      </c>
      <c r="CL324" s="16">
        <f ca="1">_xll.DBRW($B$3,$Q$37,$Q$38,$Q$40,$Q$41,$Q$42,$P324,CL$2,CL$4,CL$3)</f>
        <v>7.9646599410347116E-2</v>
      </c>
      <c r="CM324" s="16">
        <f ca="1">_xll.DBRW($B$3,$Q$37,$Q$38,$Q$40,$Q$41,$Q$42,$P324,CM$2,CM$4,CM$3)</f>
        <v>9.4133899066810675E-2</v>
      </c>
      <c r="CN324" s="17">
        <f t="shared" ca="1" si="469"/>
        <v>1.4487299656463559</v>
      </c>
      <c r="CO324" s="14">
        <f t="shared" ca="1" si="470"/>
        <v>247424.13598809659</v>
      </c>
      <c r="CP324" s="15">
        <f ca="1">_xll.DBRW($B$3,$Q$37,$Q$38,$Q$40,$Q$41,$Q$42,$P324,CP$2,CP$4,CP$3)</f>
        <v>1.8219686925009095</v>
      </c>
      <c r="CQ324" s="15">
        <f ca="1">_xll.DBRW($B$3,$Q$37,$Q$38,$Q$40,$Q$41,$Q$42,$P324,CQ$2,CQ$4,CQ$3)</f>
        <v>0.43625338399860231</v>
      </c>
      <c r="CR324" s="15">
        <f ca="1">_xll.DBRW($B$3,$Q$37,$Q$38,$Q$40,$Q$41,$Q$42,$P324,CR$2,CR$4,CR$3)</f>
        <v>9.9795849857686534</v>
      </c>
      <c r="CS324" s="15">
        <f ca="1">_xll.DBRW($B$3,$Q$37,$Q$38,$Q$40,$Q$41,$Q$42,$P324,CS$2,CS$4,CS$3)</f>
        <v>746587.9</v>
      </c>
      <c r="CT324" s="15">
        <f ca="1">_xll.DBRW($B$3,$Q$37,$Q$38,$Q$40,$Q$41,$Q$42,$P324,CT$2,CT$4,CT$3)</f>
        <v>1711363</v>
      </c>
      <c r="CU324" s="15">
        <f ca="1">_xll.DBRW($B$3,$Q$37,$Q$38,$Q$40,$Q$41,$Q$42,$P324,CU$2,CU$4,CU$3)</f>
        <v>0.90256977764049118</v>
      </c>
      <c r="CV324" s="15">
        <f ca="1">_xll.DBRW($B$3,$Q$37,$Q$38,$Q$40,$Q$41,$Q$42,$P324,CV$2,CV$4,CV$3)</f>
        <v>0.42600813084269246</v>
      </c>
      <c r="CW324" s="15">
        <f ca="1">_xll.DBRW($B$3,$Q$37,$Q$38,$Q$40,$Q$41,$Q$42,$P324,CW$2,CW$4,CW$3)</f>
        <v>4.0846291053431596</v>
      </c>
      <c r="CX324" s="15">
        <f ca="1">_xll.DBRW($B$3,$Q$37,$Q$38,$Q$40,$Q$41,$Q$42,$P324,CX$2,CX$4,CX$3)</f>
        <v>709625.6</v>
      </c>
      <c r="CY324" s="15">
        <f ca="1">_xll.DBRW($B$3,$Q$37,$Q$38,$Q$40,$Q$41,$Q$42,$P324,CY$2,CY$4,CY$3)</f>
        <v>1665756</v>
      </c>
      <c r="CZ324" s="15">
        <f t="shared" ca="1" si="471"/>
        <v>0.91939891486041836</v>
      </c>
      <c r="DA324" s="15">
        <f t="shared" ca="1" si="472"/>
        <v>1.024525315590985E-2</v>
      </c>
      <c r="DB324" s="15">
        <f t="shared" ca="1" si="473"/>
        <v>5.8949558804254938</v>
      </c>
      <c r="DC324" s="15">
        <f t="shared" ca="1" si="474"/>
        <v>-686412.10510791861</v>
      </c>
      <c r="DD324" s="15">
        <f t="shared" ca="1" si="475"/>
        <v>-32713.473745993622</v>
      </c>
      <c r="DE324" s="15">
        <f t="shared" ca="1" si="476"/>
        <v>803507.50060771871</v>
      </c>
      <c r="DF324" s="15">
        <f t="shared" ca="1" si="477"/>
        <v>163042.21423429006</v>
      </c>
      <c r="DG324" s="15">
        <f t="shared" ca="1" si="478"/>
        <v>0</v>
      </c>
      <c r="DH324" s="15">
        <f t="shared" ca="1" si="479"/>
        <v>247424.13598809659</v>
      </c>
      <c r="DI324" s="15">
        <f t="shared" ca="1" si="480"/>
        <v>-967197.29598809627</v>
      </c>
      <c r="DJ324" s="15">
        <f t="shared" ca="1" si="481"/>
        <v>-719773.15999999968</v>
      </c>
      <c r="DK324" s="16">
        <f ca="1">_xll.DBRW($B$3,$Q$37,$Q$38,$Q$40,$Q$41,$Q$42,$P324,DK$2,DK$4,DK$3)</f>
        <v>6.1852819236601388E-2</v>
      </c>
      <c r="DL324" s="16">
        <f ca="1">_xll.DBRW($B$3,$Q$37,$Q$38,$Q$40,$Q$41,$Q$42,$P324,DL$2,DL$4,DL$3)</f>
        <v>6.7054767161925072E-2</v>
      </c>
      <c r="DM324" s="17">
        <f t="shared" ca="1" si="482"/>
        <v>0.52019479253236844</v>
      </c>
      <c r="DN324" s="14">
        <f t="shared" ca="1" si="483"/>
        <v>88842.469017616124</v>
      </c>
      <c r="DO324" s="15">
        <f ca="1">_xll.DBRW($B$3,$Q$37,$Q$38,$Q$40,$Q$41,$Q$42,$P324,DO$2,DO$4,DO$3)</f>
        <v>0.77597860332482926</v>
      </c>
      <c r="DP324" s="15">
        <f ca="1">_xll.DBRW($B$3,$Q$37,$Q$38,$Q$40,$Q$41,$Q$42,$P324,DP$2,DP$4,DP$3)</f>
        <v>0.79546712182044366</v>
      </c>
      <c r="DQ324" s="15">
        <f ca="1">_xll.DBRW($B$3,$Q$37,$Q$38,$Q$40,$Q$41,$Q$42,$P324,DQ$2,DQ$4,DQ$3)</f>
        <v>9.9795849857686534</v>
      </c>
      <c r="DR324" s="15">
        <f ca="1">_xll.DBRW($B$3,$Q$37,$Q$38,$Q$40,$Q$41,$Q$42,$P324,DR$2,DR$4,DR$3)</f>
        <v>1361333</v>
      </c>
      <c r="DS324" s="15">
        <f ca="1">_xll.DBRW($B$3,$Q$37,$Q$38,$Q$40,$Q$41,$Q$42,$P324,DS$2,DS$4,DS$3)</f>
        <v>1711363</v>
      </c>
      <c r="DT324" s="15">
        <f ca="1">_xll.DBRW($B$3,$Q$37,$Q$38,$Q$40,$Q$41,$Q$42,$P324,DT$2,DT$4,DT$3)</f>
        <v>0</v>
      </c>
      <c r="DU324" s="15">
        <f ca="1">_xll.DBRW($B$3,$Q$37,$Q$38,$Q$40,$Q$41,$Q$42,$P324,DU$2,DU$4,DU$3)</f>
        <v>0</v>
      </c>
      <c r="DV324" s="15">
        <f ca="1">_xll.DBRW($B$3,$Q$37,$Q$38,$Q$40,$Q$41,$Q$42,$P324,DV$2,DV$4,DV$3)</f>
        <v>4.0846291053431596</v>
      </c>
      <c r="DW324" s="15">
        <f ca="1">_xll.DBRW($B$3,$Q$37,$Q$38,$Q$40,$Q$41,$Q$42,$P324,DW$2,DW$4,DW$3)</f>
        <v>0</v>
      </c>
      <c r="DX324" s="15">
        <f ca="1">_xll.DBRW($B$3,$Q$37,$Q$38,$Q$40,$Q$41,$Q$42,$P324,DX$2,DX$4,DX$3)</f>
        <v>1665756</v>
      </c>
      <c r="DY324" s="15">
        <f t="shared" ca="1" si="484"/>
        <v>0.77597860332482926</v>
      </c>
      <c r="DZ324" s="15">
        <f t="shared" ca="1" si="485"/>
        <v>0.79546712182044366</v>
      </c>
      <c r="EA324" s="15">
        <f t="shared" ca="1" si="486"/>
        <v>5.8949558804254938</v>
      </c>
      <c r="EB324" s="15">
        <f t="shared" ca="1" si="487"/>
        <v>0</v>
      </c>
      <c r="EC324" s="15">
        <f t="shared" ca="1" si="488"/>
        <v>0</v>
      </c>
      <c r="ED324" s="15">
        <f t="shared" ca="1" si="489"/>
        <v>623996.56179025816</v>
      </c>
      <c r="EE324" s="15">
        <f t="shared" ca="1" si="490"/>
        <v>0</v>
      </c>
      <c r="EF324" s="15">
        <f t="shared" ca="1" si="491"/>
        <v>-535154.09277264192</v>
      </c>
      <c r="EG324" s="15">
        <f t="shared" ca="1" si="492"/>
        <v>88842.46901761624</v>
      </c>
      <c r="EH324" s="15">
        <f t="shared" ca="1" si="493"/>
        <v>-688967.41901761596</v>
      </c>
      <c r="EI324" s="15">
        <f t="shared" ca="1" si="494"/>
        <v>-600124.94999999972</v>
      </c>
      <c r="EJ324" s="16">
        <f ca="1">_xll.DBRW($B$3,$Q$37,$Q$38,$Q$40,$Q$41,$Q$42,$P324,EJ$2,EJ$4,EJ$3)</f>
        <v>0.15789084732335337</v>
      </c>
      <c r="EK324" s="16">
        <f ca="1">_xll.DBRW($B$3,$Q$37,$Q$38,$Q$40,$Q$41,$Q$42,$P324,EK$2,EK$4,EK$3)</f>
        <v>0.16961763866202706</v>
      </c>
      <c r="EL324" s="17">
        <f t="shared" ca="1" si="495"/>
        <v>1.1726791338673688</v>
      </c>
      <c r="EM324" s="14">
        <f t="shared" ca="1" si="496"/>
        <v>200278.26328487089</v>
      </c>
      <c r="EN324" s="15">
        <f ca="1">_xll.DBRW($B$3,$Q$37,$Q$38,$Q$40,$Q$41,$Q$42,$P324,EN$2,EN$4,EN$3)</f>
        <v>1.5756851293384282</v>
      </c>
      <c r="EO324" s="15">
        <f ca="1">_xll.DBRW($B$3,$Q$37,$Q$38,$Q$40,$Q$41,$Q$42,$P324,EO$2,EO$4,EO$3)</f>
        <v>1</v>
      </c>
      <c r="EP324" s="15">
        <f ca="1">_xll.DBRW($B$3,$Q$37,$Q$38,$Q$40,$Q$41,$Q$42,$P324,EP$2,EP$4,EP$3)</f>
        <v>9.9795849857686534</v>
      </c>
      <c r="EQ324" s="15">
        <f ca="1">_xll.DBRW($B$3,$Q$37,$Q$38,$Q$40,$Q$41,$Q$42,$P324,EQ$2,EQ$4,EQ$3)</f>
        <v>1711363</v>
      </c>
      <c r="ER324" s="15">
        <f ca="1">_xll.DBRW($B$3,$Q$37,$Q$38,$Q$40,$Q$41,$Q$42,$P324,ER$2,ER$4,ER$3)</f>
        <v>1711363</v>
      </c>
      <c r="ES324" s="15">
        <f ca="1">_xll.DBRW($B$3,$Q$37,$Q$38,$Q$40,$Q$41,$Q$42,$P324,ES$2,ES$4,ES$3)</f>
        <v>0.6928251436584949</v>
      </c>
      <c r="ET324" s="15">
        <f ca="1">_xll.DBRW($B$3,$Q$37,$Q$38,$Q$40,$Q$41,$Q$42,$P324,ET$2,ET$4,ET$3)</f>
        <v>1</v>
      </c>
      <c r="EU324" s="15">
        <f ca="1">_xll.DBRW($B$3,$Q$37,$Q$38,$Q$40,$Q$41,$Q$42,$P324,EU$2,EU$4,EU$3)</f>
        <v>4.0846291053431596</v>
      </c>
      <c r="EV324" s="15">
        <f ca="1">_xll.DBRW($B$3,$Q$37,$Q$38,$Q$40,$Q$41,$Q$42,$P324,EV$2,EV$4,EV$3)</f>
        <v>1665756</v>
      </c>
      <c r="EW324" s="15">
        <f ca="1">_xll.DBRW($B$3,$Q$37,$Q$38,$Q$40,$Q$41,$Q$42,$P324,EW$2,EW$4,EW$3)</f>
        <v>1665756</v>
      </c>
      <c r="EX324" s="15">
        <f t="shared" ca="1" si="497"/>
        <v>0.88285998567993329</v>
      </c>
      <c r="EY324" s="15">
        <f t="shared" ca="1" si="498"/>
        <v>0</v>
      </c>
      <c r="EZ324" s="15">
        <f t="shared" ca="1" si="499"/>
        <v>5.8949558804254938</v>
      </c>
      <c r="FA324" s="15">
        <f t="shared" ca="1" si="500"/>
        <v>-1510893.9136731676</v>
      </c>
      <c r="FB324" s="15">
        <f t="shared" ca="1" si="501"/>
        <v>0</v>
      </c>
      <c r="FC324" s="15">
        <f t="shared" ca="1" si="502"/>
        <v>1592867.5052150562</v>
      </c>
      <c r="FD324" s="15">
        <f t="shared" ca="1" si="503"/>
        <v>118304.67174298223</v>
      </c>
      <c r="FE324" s="15">
        <f t="shared" ca="1" si="504"/>
        <v>0</v>
      </c>
      <c r="FF324" s="15">
        <f t="shared" ca="1" si="505"/>
        <v>200278.26328487089</v>
      </c>
      <c r="FG324" s="15">
        <f t="shared" ca="1" si="506"/>
        <v>-1742769.8532848714</v>
      </c>
      <c r="FH324" s="15">
        <f t="shared" ca="1" si="507"/>
        <v>-1542491.5900000005</v>
      </c>
      <c r="FI324" s="20"/>
      <c r="FJ324" s="85">
        <f t="shared" ca="1" si="508"/>
        <v>-9230137.4346982688</v>
      </c>
      <c r="FK324" s="21"/>
      <c r="FL324" s="22"/>
      <c r="FM324" s="104">
        <f ca="1">_xll.DBRW($B$3,$Q$37,$Q$38,$Q$40,$Q$41,$Q$42,$P324,FM$2,FM$4,FM$3)</f>
        <v>1858079.219999999</v>
      </c>
      <c r="FN324" s="105">
        <f t="shared" ca="1" si="509"/>
        <v>0.10879516801417902</v>
      </c>
      <c r="FO324" s="104">
        <f ca="1">_xll.DBRW($B$3,$Q$37,$Q$38,$Q$40,$Q$41,$Q$42,$P324,FO$2,FO$4,FO$3)</f>
        <v>691716.63999999966</v>
      </c>
      <c r="FP324" s="105">
        <f t="shared" ca="1" si="510"/>
        <v>0.10166330152625729</v>
      </c>
      <c r="FQ324" s="86">
        <f t="shared" ca="1" si="511"/>
        <v>1166362.5799999994</v>
      </c>
      <c r="FR324" s="103">
        <f t="shared" ca="1" si="512"/>
        <v>0.71318664879217319</v>
      </c>
      <c r="FS324" s="23"/>
      <c r="FU324" s="37"/>
      <c r="FV324" s="37"/>
      <c r="FW324" s="37"/>
      <c r="FX324" s="37"/>
      <c r="FY324" s="37"/>
      <c r="FZ324" s="37"/>
      <c r="GA324" s="37"/>
      <c r="GB324" s="37"/>
      <c r="GC324" s="37"/>
      <c r="GD324" s="37"/>
      <c r="GE324" s="37"/>
      <c r="GF324" s="37"/>
      <c r="GG324" s="37"/>
    </row>
    <row r="325" spans="1:189" ht="15" customHeight="1" x14ac:dyDescent="0.25">
      <c r="A325">
        <f t="shared" ca="1" si="434"/>
        <v>1</v>
      </c>
      <c r="C325" s="30"/>
      <c r="D325" s="30"/>
      <c r="E325" s="30">
        <f t="shared" ca="1" si="433"/>
        <v>0</v>
      </c>
      <c r="F325" s="30"/>
      <c r="G325" s="30"/>
      <c r="H325" s="30"/>
      <c r="I325" s="30">
        <f t="shared" ca="1" si="432"/>
        <v>0</v>
      </c>
      <c r="J325" s="30">
        <f t="shared" ca="1" si="435"/>
        <v>0</v>
      </c>
      <c r="K325" s="4"/>
      <c r="L325" s="9"/>
      <c r="M325" s="10"/>
      <c r="N325" s="9"/>
      <c r="O325" s="11"/>
      <c r="P325" s="130" t="s">
        <v>150</v>
      </c>
      <c r="Q325" s="130"/>
      <c r="R325" s="12"/>
      <c r="S325" s="13"/>
      <c r="T325" s="84">
        <f ca="1">_xll.DBRW($B$3,$Q$37,$Q$38,$Q$40,$Q$41,$Q$42,$P325,T$2,T$4,T$3)</f>
        <v>26394984.200000003</v>
      </c>
      <c r="U325" s="84">
        <f ca="1">_xll.DBRW($B$3,$Q$37,$Q$38,$Q$40,$Q$41,$Q$42,$P325,U$2,U$4,U$3)</f>
        <v>15350236.800000001</v>
      </c>
      <c r="V325" s="85">
        <f t="shared" ca="1" si="436"/>
        <v>11044747.400000002</v>
      </c>
      <c r="W325" s="106">
        <f t="shared" ca="1" si="437"/>
        <v>0.71951641814411627</v>
      </c>
      <c r="X325" s="15">
        <f ca="1">_xll.DBRW($B$3,$Q$37,$Q$38,$Q$40,$Q$41,$Q$42,$P325,X$2,X$4,X$3)</f>
        <v>-9022065.4200000018</v>
      </c>
      <c r="Y325" s="15">
        <f ca="1">_xll.DBRW($B$3,$Q$37,$Q$38,$Q$40,$Q$41,$Q$42,$P325,Y$2,Y$4,Y$3)</f>
        <v>-2635202.13</v>
      </c>
      <c r="Z325" s="15">
        <f ca="1">_xll.DBRW($B$3,$Q$37,$Q$38,$Q$40,$Q$41,$Q$42,$P325,Z$2,Z$4,Z$3)</f>
        <v>-2500479.3499999996</v>
      </c>
      <c r="AA325" s="15">
        <f ca="1">_xll.DBRW($B$3,$Q$37,$Q$38,$Q$40,$Q$41,$Q$42,$P325,AA$2,AA$4,AA$3)</f>
        <v>-3586240.64</v>
      </c>
      <c r="AB325" s="15">
        <f ca="1">_xll.DBRW($B$3,$Q$37,$Q$38,$Q$40,$Q$41,$Q$42,$P325,AB$2,AB$4,AB$3)</f>
        <v>-4176917.4899999998</v>
      </c>
      <c r="AC325" s="15">
        <f ca="1">_xll.DBRW($B$3,$Q$37,$Q$38,$Q$40,$Q$41,$Q$42,$P325,AC$2,AC$4,AC$3)</f>
        <v>-5075244.4800000004</v>
      </c>
      <c r="AD325" s="15">
        <f ca="1">_xll.DBRW($B$3,$Q$37,$Q$38,$Q$40,$Q$41,$Q$42,$P325,AD$2,AD$4,AD$3)</f>
        <v>-1272240.8299999998</v>
      </c>
      <c r="AE325" s="15">
        <f ca="1">_xll.DBRW($B$3,$Q$37,$Q$38,$Q$40,$Q$41,$Q$42,$P325,AE$2,AE$4,AE$3)</f>
        <v>-1736212.56</v>
      </c>
      <c r="AF325" s="15">
        <f ca="1">_xll.DBRW($B$3,$Q$37,$Q$38,$Q$40,$Q$41,$Q$42,$P325,AF$2,AF$4,AF$3)</f>
        <v>-2036377.1799999997</v>
      </c>
      <c r="AG325" s="15">
        <f ca="1">_xll.DBRW($B$3,$Q$37,$Q$38,$Q$40,$Q$41,$Q$42,$P325,AG$2,AG$4,AG$3)</f>
        <v>-2219552.6199999996</v>
      </c>
      <c r="AH325" s="15">
        <f t="shared" ca="1" si="438"/>
        <v>-3946820.9400000013</v>
      </c>
      <c r="AI325" s="15">
        <f t="shared" ca="1" si="439"/>
        <v>-1362961.3</v>
      </c>
      <c r="AJ325" s="15">
        <f t="shared" ca="1" si="440"/>
        <v>-764266.78999999957</v>
      </c>
      <c r="AK325" s="15">
        <f t="shared" ca="1" si="441"/>
        <v>-1549863.4600000004</v>
      </c>
      <c r="AL325" s="15">
        <f t="shared" ca="1" si="442"/>
        <v>-1957364.87</v>
      </c>
      <c r="AM325" s="20"/>
      <c r="AN325" s="16">
        <f ca="1">_xll.DBRW($B$3,$Q$37,$Q$38,$Q$40,$Q$41,$Q$42,$P325,AN$2,AN$4,AN$3)</f>
        <v>0.34180984355353394</v>
      </c>
      <c r="AO325" s="16">
        <f ca="1">_xll.DBRW($B$3,$Q$37,$Q$38,$Q$40,$Q$41,$Q$42,$P325,AO$2,AO$4,AO$3)</f>
        <v>0.33062971901514904</v>
      </c>
      <c r="AP325" s="17">
        <f t="shared" ca="1" si="443"/>
        <v>-1.1180124538384906</v>
      </c>
      <c r="AQ325" s="14">
        <f t="shared" ca="1" si="444"/>
        <v>-295099.21054470306</v>
      </c>
      <c r="AR325" s="18">
        <f ca="1">_xll.DBRW($B$3,$Q$37,$Q$38,$Q$40,$Q$41,$Q$42,$P325,AR$2,AR$4,AR$3)</f>
        <v>32271.881213112243</v>
      </c>
      <c r="AS325" s="19">
        <f ca="1">_xll.DBRW($B$3,$Q$37,$Q$38,$Q$40,$Q$41,$Q$42,$P325,AS$2,AS$4,AS$3)</f>
        <v>6.1163632681279637E-5</v>
      </c>
      <c r="AT325" s="18">
        <f ca="1">_xll.DBRW($B$3,$Q$37,$Q$38,$Q$40,$Q$41,$Q$42,$P325,AT$2,AT$4,AT$3)</f>
        <v>5.7747473505500189</v>
      </c>
      <c r="AU325" s="15">
        <f ca="1">_xll.DBRW($B$3,$Q$37,$Q$38,$Q$40,$Q$41,$Q$42,$P325,AU$2,AU$4,AU$3)</f>
        <v>279.56428571428575</v>
      </c>
      <c r="AV325" s="15">
        <f ca="1">_xll.DBRW($B$3,$Q$37,$Q$38,$Q$40,$Q$41,$Q$42,$P325,AV$2,AV$4,AV$3)</f>
        <v>4570760</v>
      </c>
      <c r="AW325" s="18">
        <f ca="1">_xll.DBRW($B$3,$Q$37,$Q$38,$Q$40,$Q$41,$Q$42,$P325,AW$2,AW$4,AW$3)</f>
        <v>19335.983439797823</v>
      </c>
      <c r="AX325" s="19">
        <f ca="1">_xll.DBRW($B$3,$Q$37,$Q$38,$Q$40,$Q$41,$Q$42,$P325,AX$2,AX$4,AX$3)</f>
        <v>4.5621179610763155E-5</v>
      </c>
      <c r="AY325" s="18">
        <f ca="1">_xll.DBRW($B$3,$Q$37,$Q$38,$Q$40,$Q$41,$Q$42,$P325,AY$2,AY$4,AY$3)</f>
        <v>2.6680311016365121</v>
      </c>
      <c r="AZ325" s="15">
        <f ca="1">_xll.DBRW($B$3,$Q$37,$Q$38,$Q$40,$Q$41,$Q$42,$P325,AZ$2,AZ$4,AZ$3)</f>
        <v>262.47666666666669</v>
      </c>
      <c r="BA325" s="15">
        <f ca="1">_xll.DBRW($B$3,$Q$37,$Q$38,$Q$40,$Q$41,$Q$42,$P325,BA$2,BA$4,BA$3)</f>
        <v>5753395</v>
      </c>
      <c r="BB325" s="18">
        <f t="shared" ca="1" si="445"/>
        <v>12935.89777331442</v>
      </c>
      <c r="BC325" s="18">
        <f t="shared" ca="1" si="446"/>
        <v>1.5542453070516483E-5</v>
      </c>
      <c r="BD325" s="18">
        <f t="shared" ca="1" si="447"/>
        <v>3.1067162489135067</v>
      </c>
      <c r="BE325" s="15">
        <f t="shared" ca="1" si="448"/>
        <v>-3616415.0210696654</v>
      </c>
      <c r="BF325" s="15">
        <f t="shared" ca="1" si="449"/>
        <v>-3073682.6532297092</v>
      </c>
      <c r="BG325" s="15">
        <f t="shared" ca="1" si="450"/>
        <v>4853718.3598872134</v>
      </c>
      <c r="BH325" s="15">
        <f t="shared" ca="1" si="451"/>
        <v>1541280.1038674582</v>
      </c>
      <c r="BI325" s="15">
        <f t="shared" ca="1" si="452"/>
        <v>0</v>
      </c>
      <c r="BJ325" s="15">
        <f t="shared" ca="1" si="453"/>
        <v>-295099.2105447026</v>
      </c>
      <c r="BK325" s="15">
        <f t="shared" ca="1" si="454"/>
        <v>-3651721.7294552983</v>
      </c>
      <c r="BL325" s="15">
        <f t="shared" ca="1" si="455"/>
        <v>-3946820.9400000009</v>
      </c>
      <c r="BM325" s="16">
        <f ca="1">_xll.DBRW($B$3,$Q$37,$Q$38,$Q$40,$Q$41,$Q$42,$P325,BM$2,BM$4,BM$3)</f>
        <v>9.9837230817512654E-2</v>
      </c>
      <c r="BN325" s="16">
        <f ca="1">_xll.DBRW($B$3,$Q$37,$Q$38,$Q$40,$Q$41,$Q$42,$P325,BN$2,BN$4,BN$3)</f>
        <v>8.2880860183212279E-2</v>
      </c>
      <c r="BO325" s="17">
        <f t="shared" ca="1" si="456"/>
        <v>-1.6956370634300375</v>
      </c>
      <c r="BP325" s="14">
        <f t="shared" ca="1" si="457"/>
        <v>-447563.13498170266</v>
      </c>
      <c r="BQ325" s="15">
        <f ca="1">_xll.DBRW($B$3,$Q$37,$Q$38,$Q$40,$Q$41,$Q$42,$P325,BQ$2,BQ$4,BQ$3)</f>
        <v>0.57653478414968184</v>
      </c>
      <c r="BR325" s="15">
        <f ca="1">_xll.DBRW($B$3,$Q$37,$Q$38,$Q$40,$Q$41,$Q$42,$P325,BR$2,BR$4,BR$3)</f>
        <v>1</v>
      </c>
      <c r="BS325" s="15">
        <f ca="1">_xll.DBRW($B$3,$Q$37,$Q$38,$Q$40,$Q$41,$Q$42,$P325,BS$2,BS$4,BS$3)</f>
        <v>5.7747473505500189</v>
      </c>
      <c r="BT325" s="15">
        <f ca="1">_xll.DBRW($B$3,$Q$37,$Q$38,$Q$40,$Q$41,$Q$42,$P325,BT$2,BT$4,BT$3)</f>
        <v>4570760</v>
      </c>
      <c r="BU325" s="15">
        <f ca="1">_xll.DBRW($B$3,$Q$37,$Q$38,$Q$40,$Q$41,$Q$42,$P325,BU$2,BU$4,BU$3)</f>
        <v>4570760</v>
      </c>
      <c r="BV325" s="15">
        <f ca="1">_xll.DBRW($B$3,$Q$37,$Q$38,$Q$40,$Q$41,$Q$42,$P325,BV$2,BV$4,BV$3)</f>
        <v>0.22112871269919757</v>
      </c>
      <c r="BW325" s="15">
        <f ca="1">_xll.DBRW($B$3,$Q$37,$Q$38,$Q$40,$Q$41,$Q$42,$P325,BW$2,BW$4,BW$3)</f>
        <v>1</v>
      </c>
      <c r="BX325" s="15">
        <f ca="1">_xll.DBRW($B$3,$Q$37,$Q$38,$Q$40,$Q$41,$Q$42,$P325,BX$2,BX$4,BX$3)</f>
        <v>2.6680311016365121</v>
      </c>
      <c r="BY325" s="15">
        <f ca="1">_xll.DBRW($B$3,$Q$37,$Q$38,$Q$40,$Q$41,$Q$42,$P325,BY$2,BY$4,BY$3)</f>
        <v>5753395</v>
      </c>
      <c r="BZ325" s="15">
        <f ca="1">_xll.DBRW($B$3,$Q$37,$Q$38,$Q$40,$Q$41,$Q$42,$P325,BZ$2,BZ$4,BZ$3)</f>
        <v>5753395</v>
      </c>
      <c r="CA325" s="15">
        <f t="shared" ca="1" si="458"/>
        <v>0.35540607145048431</v>
      </c>
      <c r="CB325" s="15">
        <f t="shared" ca="1" si="459"/>
        <v>0</v>
      </c>
      <c r="CC325" s="15">
        <f t="shared" ca="1" si="460"/>
        <v>3.1067162489135067</v>
      </c>
      <c r="CD325" s="15">
        <f t="shared" ca="1" si="461"/>
        <v>-1624475.8551430157</v>
      </c>
      <c r="CE325" s="15">
        <f t="shared" ca="1" si="462"/>
        <v>0</v>
      </c>
      <c r="CF325" s="15">
        <f t="shared" ca="1" si="463"/>
        <v>1417694.1049486301</v>
      </c>
      <c r="CG325" s="15">
        <f t="shared" ca="1" si="464"/>
        <v>-240781.38478731702</v>
      </c>
      <c r="CH325" s="15">
        <f t="shared" ca="1" si="465"/>
        <v>0</v>
      </c>
      <c r="CI325" s="15">
        <f t="shared" ca="1" si="466"/>
        <v>-447563.13498170266</v>
      </c>
      <c r="CJ325" s="15">
        <f t="shared" ca="1" si="467"/>
        <v>-915398.16501829738</v>
      </c>
      <c r="CK325" s="15">
        <f t="shared" ca="1" si="468"/>
        <v>-1362961.3</v>
      </c>
      <c r="CL325" s="16">
        <f ca="1">_xll.DBRW($B$3,$Q$37,$Q$38,$Q$40,$Q$41,$Q$42,$P325,CL$2,CL$4,CL$3)</f>
        <v>9.4733125470103499E-2</v>
      </c>
      <c r="CM325" s="16">
        <f ca="1">_xll.DBRW($B$3,$Q$37,$Q$38,$Q$40,$Q$41,$Q$42,$P325,CM$2,CM$4,CM$3)</f>
        <v>0.11310656523552783</v>
      </c>
      <c r="CN325" s="17">
        <f t="shared" ca="1" si="469"/>
        <v>1.8373439765424326</v>
      </c>
      <c r="CO325" s="14">
        <f t="shared" ca="1" si="470"/>
        <v>484966.65230802703</v>
      </c>
      <c r="CP325" s="15">
        <f ca="1">_xll.DBRW($B$3,$Q$37,$Q$38,$Q$40,$Q$41,$Q$42,$P325,CP$2,CP$4,CP$3)</f>
        <v>1.86765171387683</v>
      </c>
      <c r="CQ325" s="15">
        <f ca="1">_xll.DBRW($B$3,$Q$37,$Q$38,$Q$40,$Q$41,$Q$42,$P325,CQ$2,CQ$4,CQ$3)</f>
        <v>0.29291321355748279</v>
      </c>
      <c r="CR325" s="15">
        <f ca="1">_xll.DBRW($B$3,$Q$37,$Q$38,$Q$40,$Q$41,$Q$42,$P325,CR$2,CR$4,CR$3)</f>
        <v>5.7747473505500189</v>
      </c>
      <c r="CS325" s="15">
        <f ca="1">_xll.DBRW($B$3,$Q$37,$Q$38,$Q$40,$Q$41,$Q$42,$P325,CS$2,CS$4,CS$3)</f>
        <v>1338836</v>
      </c>
      <c r="CT325" s="15">
        <f ca="1">_xll.DBRW($B$3,$Q$37,$Q$38,$Q$40,$Q$41,$Q$42,$P325,CT$2,CT$4,CT$3)</f>
        <v>4570760</v>
      </c>
      <c r="CU325" s="15">
        <f ca="1">_xll.DBRW($B$3,$Q$37,$Q$38,$Q$40,$Q$41,$Q$42,$P325,CU$2,CU$4,CU$3)</f>
        <v>1.0416873268691829</v>
      </c>
      <c r="CV325" s="15">
        <f ca="1">_xll.DBRW($B$3,$Q$37,$Q$38,$Q$40,$Q$41,$Q$42,$P325,CV$2,CV$4,CV$3)</f>
        <v>0.28969521473842835</v>
      </c>
      <c r="CW325" s="15">
        <f ca="1">_xll.DBRW($B$3,$Q$37,$Q$38,$Q$40,$Q$41,$Q$42,$P325,CW$2,CW$4,CW$3)</f>
        <v>2.6680311016365121</v>
      </c>
      <c r="CX325" s="15">
        <f ca="1">_xll.DBRW($B$3,$Q$37,$Q$38,$Q$40,$Q$41,$Q$42,$P325,CX$2,CX$4,CX$3)</f>
        <v>1666731</v>
      </c>
      <c r="CY325" s="15">
        <f ca="1">_xll.DBRW($B$3,$Q$37,$Q$38,$Q$40,$Q$41,$Q$42,$P325,CY$2,CY$4,CY$3)</f>
        <v>5753395</v>
      </c>
      <c r="CZ325" s="15">
        <f t="shared" ca="1" si="471"/>
        <v>0.82596438700764718</v>
      </c>
      <c r="DA325" s="15">
        <f t="shared" ca="1" si="472"/>
        <v>3.2179988190544351E-3</v>
      </c>
      <c r="DB325" s="15">
        <f t="shared" ca="1" si="473"/>
        <v>3.1067162489135067</v>
      </c>
      <c r="DC325" s="15">
        <f t="shared" ca="1" si="474"/>
        <v>-1105830.8560437702</v>
      </c>
      <c r="DD325" s="15">
        <f t="shared" ca="1" si="475"/>
        <v>-27775.880256204378</v>
      </c>
      <c r="DE325" s="15">
        <f t="shared" ca="1" si="476"/>
        <v>1345215.5315466381</v>
      </c>
      <c r="DF325" s="15">
        <f t="shared" ca="1" si="477"/>
        <v>273357.85706136352</v>
      </c>
      <c r="DG325" s="15">
        <f t="shared" ca="1" si="478"/>
        <v>0</v>
      </c>
      <c r="DH325" s="15">
        <f t="shared" ca="1" si="479"/>
        <v>484966.65230802703</v>
      </c>
      <c r="DI325" s="15">
        <f t="shared" ca="1" si="480"/>
        <v>-1249233.4423080266</v>
      </c>
      <c r="DJ325" s="15">
        <f t="shared" ca="1" si="481"/>
        <v>-764266.78999999957</v>
      </c>
      <c r="DK325" s="16">
        <f ca="1">_xll.DBRW($B$3,$Q$37,$Q$38,$Q$40,$Q$41,$Q$42,$P325,DK$2,DK$4,DK$3)</f>
        <v>0.13586826242540428</v>
      </c>
      <c r="DL325" s="16">
        <f ca="1">_xll.DBRW($B$3,$Q$37,$Q$38,$Q$40,$Q$41,$Q$42,$P325,DL$2,DL$4,DL$3)</f>
        <v>0.13266096194685412</v>
      </c>
      <c r="DM325" s="17">
        <f t="shared" ca="1" si="482"/>
        <v>-0.3207300478550168</v>
      </c>
      <c r="DN325" s="14">
        <f t="shared" ca="1" si="483"/>
        <v>-84656.645455984399</v>
      </c>
      <c r="DO325" s="15">
        <f ca="1">_xll.DBRW($B$3,$Q$37,$Q$38,$Q$40,$Q$41,$Q$42,$P325,DO$2,DO$4,DO$3)</f>
        <v>1.1197148509311805</v>
      </c>
      <c r="DP325" s="15">
        <f ca="1">_xll.DBRW($B$3,$Q$37,$Q$38,$Q$40,$Q$41,$Q$42,$P325,DP$2,DP$4,DP$3)</f>
        <v>0.70071848007771131</v>
      </c>
      <c r="DQ325" s="15">
        <f ca="1">_xll.DBRW($B$3,$Q$37,$Q$38,$Q$40,$Q$41,$Q$42,$P325,DQ$2,DQ$4,DQ$3)</f>
        <v>5.7747473505500189</v>
      </c>
      <c r="DR325" s="15">
        <f ca="1">_xll.DBRW($B$3,$Q$37,$Q$38,$Q$40,$Q$41,$Q$42,$P325,DR$2,DR$4,DR$3)</f>
        <v>3202816</v>
      </c>
      <c r="DS325" s="15">
        <f ca="1">_xll.DBRW($B$3,$Q$37,$Q$38,$Q$40,$Q$41,$Q$42,$P325,DS$2,DS$4,DS$3)</f>
        <v>4570760</v>
      </c>
      <c r="DT325" s="15">
        <f ca="1">_xll.DBRW($B$3,$Q$37,$Q$38,$Q$40,$Q$41,$Q$42,$P325,DT$2,DT$4,DT$3)</f>
        <v>0</v>
      </c>
      <c r="DU325" s="15">
        <f ca="1">_xll.DBRW($B$3,$Q$37,$Q$38,$Q$40,$Q$41,$Q$42,$P325,DU$2,DU$4,DU$3)</f>
        <v>0</v>
      </c>
      <c r="DV325" s="15">
        <f ca="1">_xll.DBRW($B$3,$Q$37,$Q$38,$Q$40,$Q$41,$Q$42,$P325,DV$2,DV$4,DV$3)</f>
        <v>2.6680311016365121</v>
      </c>
      <c r="DW325" s="15">
        <f ca="1">_xll.DBRW($B$3,$Q$37,$Q$38,$Q$40,$Q$41,$Q$42,$P325,DW$2,DW$4,DW$3)</f>
        <v>0</v>
      </c>
      <c r="DX325" s="15">
        <f ca="1">_xll.DBRW($B$3,$Q$37,$Q$38,$Q$40,$Q$41,$Q$42,$P325,DX$2,DX$4,DX$3)</f>
        <v>5753395</v>
      </c>
      <c r="DY325" s="15">
        <f t="shared" ca="1" si="484"/>
        <v>1.1197148509311805</v>
      </c>
      <c r="DZ325" s="15">
        <f t="shared" ca="1" si="485"/>
        <v>0.70071848007771131</v>
      </c>
      <c r="EA325" s="15">
        <f t="shared" ca="1" si="486"/>
        <v>3.1067162489135067</v>
      </c>
      <c r="EB325" s="15">
        <f t="shared" ca="1" si="487"/>
        <v>0</v>
      </c>
      <c r="EC325" s="15">
        <f t="shared" ca="1" si="488"/>
        <v>0</v>
      </c>
      <c r="ED325" s="15">
        <f t="shared" ca="1" si="489"/>
        <v>1929336.7124954483</v>
      </c>
      <c r="EE325" s="15">
        <f t="shared" ca="1" si="490"/>
        <v>0</v>
      </c>
      <c r="EF325" s="15">
        <f t="shared" ca="1" si="491"/>
        <v>-2013993.3579514329</v>
      </c>
      <c r="EG325" s="15">
        <f t="shared" ca="1" si="492"/>
        <v>-84656.645455984632</v>
      </c>
      <c r="EH325" s="15">
        <f t="shared" ca="1" si="493"/>
        <v>-1465206.814544016</v>
      </c>
      <c r="EI325" s="15">
        <f t="shared" ca="1" si="494"/>
        <v>-1549863.4600000007</v>
      </c>
      <c r="EJ325" s="16">
        <f ca="1">_xll.DBRW($B$3,$Q$37,$Q$38,$Q$40,$Q$41,$Q$42,$P325,EJ$2,EJ$4,EJ$3)</f>
        <v>0.158246637253149</v>
      </c>
      <c r="EK325" s="16">
        <f ca="1">_xll.DBRW($B$3,$Q$37,$Q$38,$Q$40,$Q$41,$Q$42,$P325,EK$2,EK$4,EK$3)</f>
        <v>0.14459403127904838</v>
      </c>
      <c r="EL325" s="17">
        <f t="shared" ca="1" si="495"/>
        <v>-1.3652605974100618</v>
      </c>
      <c r="EM325" s="14">
        <f t="shared" ca="1" si="496"/>
        <v>-360360.31897521159</v>
      </c>
      <c r="EN325" s="15">
        <f ca="1">_xll.DBRW($B$3,$Q$37,$Q$38,$Q$40,$Q$41,$Q$42,$P325,EN$2,EN$4,EN$3)</f>
        <v>0.91383434921107209</v>
      </c>
      <c r="EO325" s="15">
        <f ca="1">_xll.DBRW($B$3,$Q$37,$Q$38,$Q$40,$Q$41,$Q$42,$P325,EO$2,EO$4,EO$3)</f>
        <v>1</v>
      </c>
      <c r="EP325" s="15">
        <f ca="1">_xll.DBRW($B$3,$Q$37,$Q$38,$Q$40,$Q$41,$Q$42,$P325,EP$2,EP$4,EP$3)</f>
        <v>5.7747473505500189</v>
      </c>
      <c r="EQ325" s="15">
        <f ca="1">_xll.DBRW($B$3,$Q$37,$Q$38,$Q$40,$Q$41,$Q$42,$P325,EQ$2,EQ$4,EQ$3)</f>
        <v>4570760</v>
      </c>
      <c r="ER325" s="15">
        <f ca="1">_xll.DBRW($B$3,$Q$37,$Q$38,$Q$40,$Q$41,$Q$42,$P325,ER$2,ER$4,ER$3)</f>
        <v>4570760</v>
      </c>
      <c r="ES325" s="15">
        <f ca="1">_xll.DBRW($B$3,$Q$37,$Q$38,$Q$40,$Q$41,$Q$42,$P325,ES$2,ES$4,ES$3)</f>
        <v>0.38578137256350375</v>
      </c>
      <c r="ET325" s="15">
        <f ca="1">_xll.DBRW($B$3,$Q$37,$Q$38,$Q$40,$Q$41,$Q$42,$P325,ET$2,ET$4,ET$3)</f>
        <v>1</v>
      </c>
      <c r="EU325" s="15">
        <f ca="1">_xll.DBRW($B$3,$Q$37,$Q$38,$Q$40,$Q$41,$Q$42,$P325,EU$2,EU$4,EU$3)</f>
        <v>2.6680311016365121</v>
      </c>
      <c r="EV325" s="15">
        <f ca="1">_xll.DBRW($B$3,$Q$37,$Q$38,$Q$40,$Q$41,$Q$42,$P325,EV$2,EV$4,EV$3)</f>
        <v>5753395</v>
      </c>
      <c r="EW325" s="15">
        <f ca="1">_xll.DBRW($B$3,$Q$37,$Q$38,$Q$40,$Q$41,$Q$42,$P325,EW$2,EW$4,EW$3)</f>
        <v>5753395</v>
      </c>
      <c r="EX325" s="15">
        <f t="shared" ca="1" si="497"/>
        <v>0.52805297664756834</v>
      </c>
      <c r="EY325" s="15">
        <f t="shared" ca="1" si="498"/>
        <v>0</v>
      </c>
      <c r="EZ325" s="15">
        <f t="shared" ca="1" si="499"/>
        <v>3.1067162489135067</v>
      </c>
      <c r="FA325" s="15">
        <f t="shared" ca="1" si="500"/>
        <v>-2413603.4235416395</v>
      </c>
      <c r="FB325" s="15">
        <f t="shared" ca="1" si="501"/>
        <v>0</v>
      </c>
      <c r="FC325" s="15">
        <f t="shared" ca="1" si="502"/>
        <v>2247110.8515800377</v>
      </c>
      <c r="FD325" s="15">
        <f t="shared" ca="1" si="503"/>
        <v>-193867.74701360986</v>
      </c>
      <c r="FE325" s="15">
        <f t="shared" ca="1" si="504"/>
        <v>0</v>
      </c>
      <c r="FF325" s="15">
        <f t="shared" ca="1" si="505"/>
        <v>-360360.31897521159</v>
      </c>
      <c r="FG325" s="15">
        <f t="shared" ca="1" si="506"/>
        <v>-1597004.5510247885</v>
      </c>
      <c r="FH325" s="15">
        <f t="shared" ca="1" si="507"/>
        <v>-1957364.87</v>
      </c>
      <c r="FI325" s="20"/>
      <c r="FJ325" s="85">
        <f t="shared" ca="1" si="508"/>
        <v>-8878564.7023504265</v>
      </c>
      <c r="FK325" s="21"/>
      <c r="FL325" s="22"/>
      <c r="FM325" s="104">
        <f ca="1">_xll.DBRW($B$3,$Q$37,$Q$38,$Q$40,$Q$41,$Q$42,$P325,FM$2,FM$4,FM$3)</f>
        <v>4474079.17</v>
      </c>
      <c r="FN325" s="105">
        <f t="shared" ca="1" si="509"/>
        <v>0.16950490048029654</v>
      </c>
      <c r="FO325" s="104">
        <f ca="1">_xll.DBRW($B$3,$Q$37,$Q$38,$Q$40,$Q$41,$Q$42,$P325,FO$2,FO$4,FO$3)</f>
        <v>3010609.1300000008</v>
      </c>
      <c r="FP325" s="105">
        <f t="shared" ca="1" si="510"/>
        <v>0.19612786234020838</v>
      </c>
      <c r="FQ325" s="86">
        <f t="shared" ca="1" si="511"/>
        <v>1463470.0399999991</v>
      </c>
      <c r="FR325" s="103">
        <f t="shared" ca="1" si="512"/>
        <v>-2.6622961859911838</v>
      </c>
      <c r="FS325" s="23"/>
      <c r="FU325" s="37"/>
      <c r="FV325" s="37"/>
      <c r="FW325" s="37"/>
      <c r="FX325" s="37"/>
      <c r="FY325" s="37"/>
      <c r="FZ325" s="37"/>
      <c r="GA325" s="37"/>
      <c r="GB325" s="37"/>
      <c r="GC325" s="37"/>
      <c r="GD325" s="37"/>
      <c r="GE325" s="37"/>
      <c r="GF325" s="37"/>
      <c r="GG325" s="37"/>
    </row>
    <row r="326" spans="1:189" ht="15" customHeight="1" x14ac:dyDescent="0.25">
      <c r="A326">
        <f t="shared" ca="1" si="434"/>
        <v>1</v>
      </c>
      <c r="C326" s="30"/>
      <c r="D326" s="30"/>
      <c r="E326" s="30">
        <f t="shared" ca="1" si="433"/>
        <v>0</v>
      </c>
      <c r="F326" s="30"/>
      <c r="G326" s="30"/>
      <c r="H326" s="30"/>
      <c r="I326" s="30">
        <f t="shared" ca="1" si="432"/>
        <v>0</v>
      </c>
      <c r="J326" s="30">
        <f t="shared" ca="1" si="435"/>
        <v>0</v>
      </c>
      <c r="K326" s="4"/>
      <c r="L326" s="9"/>
      <c r="M326" s="10"/>
      <c r="N326" s="9"/>
      <c r="O326" s="11"/>
      <c r="P326" s="130" t="s">
        <v>171</v>
      </c>
      <c r="Q326" s="130"/>
      <c r="R326" s="12"/>
      <c r="S326" s="13"/>
      <c r="T326" s="84">
        <f ca="1">_xll.DBRW($B$3,$Q$37,$Q$38,$Q$40,$Q$41,$Q$42,$P326,T$2,T$4,T$3)</f>
        <v>26392365.080000002</v>
      </c>
      <c r="U326" s="84">
        <f ca="1">_xll.DBRW($B$3,$Q$37,$Q$38,$Q$40,$Q$41,$Q$42,$P326,U$2,U$4,U$3)</f>
        <v>15225757.23</v>
      </c>
      <c r="V326" s="85">
        <f t="shared" ca="1" si="436"/>
        <v>11166607.850000001</v>
      </c>
      <c r="W326" s="106">
        <f t="shared" ca="1" si="437"/>
        <v>0.73340246276867771</v>
      </c>
      <c r="X326" s="15">
        <f ca="1">_xll.DBRW($B$3,$Q$37,$Q$38,$Q$40,$Q$41,$Q$42,$P326,X$2,X$4,X$3)</f>
        <v>-11929776.910000002</v>
      </c>
      <c r="Y326" s="15">
        <f ca="1">_xll.DBRW($B$3,$Q$37,$Q$38,$Q$40,$Q$41,$Q$42,$P326,Y$2,Y$4,Y$3)</f>
        <v>-2846724.96</v>
      </c>
      <c r="Z326" s="15">
        <f ca="1">_xll.DBRW($B$3,$Q$37,$Q$38,$Q$40,$Q$41,$Q$42,$P326,Z$2,Z$4,Z$3)</f>
        <v>-2555892.7400000002</v>
      </c>
      <c r="AA326" s="15">
        <f ca="1">_xll.DBRW($B$3,$Q$37,$Q$38,$Q$40,$Q$41,$Q$42,$P326,AA$2,AA$4,AA$3)</f>
        <v>-1559604.1199999999</v>
      </c>
      <c r="AB326" s="15">
        <f ca="1">_xll.DBRW($B$3,$Q$37,$Q$38,$Q$40,$Q$41,$Q$42,$P326,AB$2,AB$4,AB$3)</f>
        <v>-4185037.1799999997</v>
      </c>
      <c r="AC326" s="15">
        <f ca="1">_xll.DBRW($B$3,$Q$37,$Q$38,$Q$40,$Q$41,$Q$42,$P326,AC$2,AC$4,AC$3)</f>
        <v>-6908567.4500000002</v>
      </c>
      <c r="AD326" s="15">
        <f ca="1">_xll.DBRW($B$3,$Q$37,$Q$38,$Q$40,$Q$41,$Q$42,$P326,AD$2,AD$4,AD$3)</f>
        <v>-1652839.0899999999</v>
      </c>
      <c r="AE326" s="15">
        <f ca="1">_xll.DBRW($B$3,$Q$37,$Q$38,$Q$40,$Q$41,$Q$42,$P326,AE$2,AE$4,AE$3)</f>
        <v>-1743191.9200000002</v>
      </c>
      <c r="AF326" s="15">
        <f ca="1">_xll.DBRW($B$3,$Q$37,$Q$38,$Q$40,$Q$41,$Q$42,$P326,AF$2,AF$4,AF$3)</f>
        <v>-848155.71000000008</v>
      </c>
      <c r="AG326" s="15">
        <f ca="1">_xll.DBRW($B$3,$Q$37,$Q$38,$Q$40,$Q$41,$Q$42,$P326,AG$2,AG$4,AG$3)</f>
        <v>-2826728.0300000003</v>
      </c>
      <c r="AH326" s="15">
        <f t="shared" ca="1" si="438"/>
        <v>-5021209.4600000018</v>
      </c>
      <c r="AI326" s="15">
        <f t="shared" ca="1" si="439"/>
        <v>-1193885.8700000001</v>
      </c>
      <c r="AJ326" s="15">
        <f t="shared" ca="1" si="440"/>
        <v>-812700.82000000007</v>
      </c>
      <c r="AK326" s="15">
        <f t="shared" ca="1" si="441"/>
        <v>-711448.4099999998</v>
      </c>
      <c r="AL326" s="15">
        <f t="shared" ca="1" si="442"/>
        <v>-1358309.1499999994</v>
      </c>
      <c r="AM326" s="20"/>
      <c r="AN326" s="16">
        <f ca="1">_xll.DBRW($B$3,$Q$37,$Q$38,$Q$40,$Q$41,$Q$42,$P326,AN$2,AN$4,AN$3)</f>
        <v>0.45201621278876314</v>
      </c>
      <c r="AO326" s="16">
        <f ca="1">_xll.DBRW($B$3,$Q$37,$Q$38,$Q$40,$Q$41,$Q$42,$P326,AO$2,AO$4,AO$3)</f>
        <v>0.45374212563876537</v>
      </c>
      <c r="AP326" s="17">
        <f t="shared" ca="1" si="443"/>
        <v>0.17259128500022314</v>
      </c>
      <c r="AQ326" s="14">
        <f t="shared" ca="1" si="444"/>
        <v>45550.922033522278</v>
      </c>
      <c r="AR326" s="18">
        <f ca="1">_xll.DBRW($B$3,$Q$37,$Q$38,$Q$40,$Q$41,$Q$42,$P326,AR$2,AR$4,AR$3)</f>
        <v>49368.967826401735</v>
      </c>
      <c r="AS326" s="19">
        <f ca="1">_xll.DBRW($B$3,$Q$37,$Q$38,$Q$40,$Q$41,$Q$42,$P326,AS$2,AS$4,AS$3)</f>
        <v>6.1947604008831715E-5</v>
      </c>
      <c r="AT326" s="18">
        <f ca="1">_xll.DBRW($B$3,$Q$37,$Q$38,$Q$40,$Q$41,$Q$42,$P326,AT$2,AT$4,AT$3)</f>
        <v>6.7658840163414506</v>
      </c>
      <c r="AU326" s="15">
        <f ca="1">_xll.DBRW($B$3,$Q$37,$Q$38,$Q$40,$Q$41,$Q$42,$P326,AU$2,AU$4,AU$3)</f>
        <v>241.64525683318314</v>
      </c>
      <c r="AV326" s="15">
        <f ca="1">_xll.DBRW($B$3,$Q$37,$Q$38,$Q$40,$Q$41,$Q$42,$P326,AV$2,AV$4,AV$3)</f>
        <v>3900800.6959999995</v>
      </c>
      <c r="AW326" s="18">
        <f ca="1">_xll.DBRW($B$3,$Q$37,$Q$38,$Q$40,$Q$41,$Q$42,$P326,AW$2,AW$4,AW$3)</f>
        <v>25690.153185388401</v>
      </c>
      <c r="AX326" s="19">
        <f ca="1">_xll.DBRW($B$3,$Q$37,$Q$38,$Q$40,$Q$41,$Q$42,$P326,AX$2,AX$4,AX$3)</f>
        <v>4.9481190351917188E-5</v>
      </c>
      <c r="AY326" s="18">
        <f ca="1">_xll.DBRW($B$3,$Q$37,$Q$38,$Q$40,$Q$41,$Q$42,$P326,AY$2,AY$4,AY$3)</f>
        <v>2.8015458299063258</v>
      </c>
      <c r="AZ326" s="15">
        <f ca="1">_xll.DBRW($B$3,$Q$37,$Q$38,$Q$40,$Q$41,$Q$42,$P326,AZ$2,AZ$4,AZ$3)</f>
        <v>268.91888888888894</v>
      </c>
      <c r="BA326" s="15">
        <f ca="1">_xll.DBRW($B$3,$Q$37,$Q$38,$Q$40,$Q$41,$Q$42,$P326,BA$2,BA$4,BA$3)</f>
        <v>5434769.9999999991</v>
      </c>
      <c r="BB326" s="18">
        <f t="shared" ca="1" si="445"/>
        <v>23678.814641013334</v>
      </c>
      <c r="BC326" s="18">
        <f t="shared" ca="1" si="446"/>
        <v>1.2466413656914527E-5</v>
      </c>
      <c r="BD326" s="18">
        <f t="shared" ca="1" si="447"/>
        <v>3.9643381864351248</v>
      </c>
      <c r="BE326" s="15">
        <f t="shared" ca="1" si="448"/>
        <v>-5721873.2454330046</v>
      </c>
      <c r="BF326" s="15">
        <f t="shared" ca="1" si="449"/>
        <v>-3005617.543495602</v>
      </c>
      <c r="BG326" s="15">
        <f t="shared" ca="1" si="450"/>
        <v>6990020.8229608964</v>
      </c>
      <c r="BH326" s="15">
        <f t="shared" ca="1" si="451"/>
        <v>1783020.8880012324</v>
      </c>
      <c r="BI326" s="15">
        <f t="shared" ca="1" si="452"/>
        <v>0</v>
      </c>
      <c r="BJ326" s="15">
        <f t="shared" ca="1" si="453"/>
        <v>45550.922033523209</v>
      </c>
      <c r="BK326" s="15">
        <f t="shared" ca="1" si="454"/>
        <v>-5066760.3820335241</v>
      </c>
      <c r="BL326" s="15">
        <f t="shared" ca="1" si="455"/>
        <v>-5021209.4600000009</v>
      </c>
      <c r="BM326" s="16">
        <f ca="1">_xll.DBRW($B$3,$Q$37,$Q$38,$Q$40,$Q$41,$Q$42,$P326,BM$2,BM$4,BM$3)</f>
        <v>0.10786168467172476</v>
      </c>
      <c r="BN326" s="16">
        <f ca="1">_xll.DBRW($B$3,$Q$37,$Q$38,$Q$40,$Q$41,$Q$42,$P326,BN$2,BN$4,BN$3)</f>
        <v>0.10855546066000159</v>
      </c>
      <c r="BO326" s="17">
        <f t="shared" ca="1" si="456"/>
        <v>6.9377598827682907E-2</v>
      </c>
      <c r="BP326" s="14">
        <f t="shared" ca="1" si="457"/>
        <v>18310.389166339999</v>
      </c>
      <c r="BQ326" s="15">
        <f ca="1">_xll.DBRW($B$3,$Q$37,$Q$38,$Q$40,$Q$41,$Q$42,$P326,BQ$2,BQ$4,BQ$3)</f>
        <v>0.7297796482960841</v>
      </c>
      <c r="BR326" s="15">
        <f ca="1">_xll.DBRW($B$3,$Q$37,$Q$38,$Q$40,$Q$41,$Q$42,$P326,BR$2,BR$4,BR$3)</f>
        <v>1</v>
      </c>
      <c r="BS326" s="15">
        <f ca="1">_xll.DBRW($B$3,$Q$37,$Q$38,$Q$40,$Q$41,$Q$42,$P326,BS$2,BS$4,BS$3)</f>
        <v>6.7658840163414506</v>
      </c>
      <c r="BT326" s="15">
        <f ca="1">_xll.DBRW($B$3,$Q$37,$Q$38,$Q$40,$Q$41,$Q$42,$P326,BT$2,BT$4,BT$3)</f>
        <v>3900800.6959999995</v>
      </c>
      <c r="BU326" s="15">
        <f ca="1">_xll.DBRW($B$3,$Q$37,$Q$38,$Q$40,$Q$41,$Q$42,$P326,BU$2,BU$4,BU$3)</f>
        <v>3900800.6959999995</v>
      </c>
      <c r="BV326" s="15">
        <f ca="1">_xll.DBRW($B$3,$Q$37,$Q$38,$Q$40,$Q$41,$Q$42,$P326,BV$2,BV$4,BV$3)</f>
        <v>0.30412309812558769</v>
      </c>
      <c r="BW326" s="15">
        <f ca="1">_xll.DBRW($B$3,$Q$37,$Q$38,$Q$40,$Q$41,$Q$42,$P326,BW$2,BW$4,BW$3)</f>
        <v>1</v>
      </c>
      <c r="BX326" s="15">
        <f ca="1">_xll.DBRW($B$3,$Q$37,$Q$38,$Q$40,$Q$41,$Q$42,$P326,BX$2,BX$4,BX$3)</f>
        <v>2.8015458299063258</v>
      </c>
      <c r="BY326" s="15">
        <f ca="1">_xll.DBRW($B$3,$Q$37,$Q$38,$Q$40,$Q$41,$Q$42,$P326,BY$2,BY$4,BY$3)</f>
        <v>5434769.9999999991</v>
      </c>
      <c r="BZ326" s="15">
        <f ca="1">_xll.DBRW($B$3,$Q$37,$Q$38,$Q$40,$Q$41,$Q$42,$P326,BZ$2,BZ$4,BZ$3)</f>
        <v>5434769.9999999991</v>
      </c>
      <c r="CA326" s="15">
        <f t="shared" ca="1" si="458"/>
        <v>0.42565655017049642</v>
      </c>
      <c r="CB326" s="15">
        <f t="shared" ca="1" si="459"/>
        <v>0</v>
      </c>
      <c r="CC326" s="15">
        <f t="shared" ca="1" si="460"/>
        <v>3.9643381864351248</v>
      </c>
      <c r="CD326" s="15">
        <f t="shared" ca="1" si="461"/>
        <v>-1660401.3671620311</v>
      </c>
      <c r="CE326" s="15">
        <f t="shared" ca="1" si="462"/>
        <v>0</v>
      </c>
      <c r="CF326" s="15">
        <f t="shared" ca="1" si="463"/>
        <v>1667983.13981569</v>
      </c>
      <c r="CG326" s="15">
        <f t="shared" ca="1" si="464"/>
        <v>10728.616512681125</v>
      </c>
      <c r="CH326" s="15">
        <f t="shared" ca="1" si="465"/>
        <v>0</v>
      </c>
      <c r="CI326" s="15">
        <f t="shared" ca="1" si="466"/>
        <v>18310.389166339999</v>
      </c>
      <c r="CJ326" s="15">
        <f t="shared" ca="1" si="467"/>
        <v>-1212196.2591663401</v>
      </c>
      <c r="CK326" s="15">
        <f t="shared" ca="1" si="468"/>
        <v>-1193885.8700000001</v>
      </c>
      <c r="CL326" s="16">
        <f ca="1">_xll.DBRW($B$3,$Q$37,$Q$38,$Q$40,$Q$41,$Q$42,$P326,CL$2,CL$4,CL$3)</f>
        <v>9.6842125828914161E-2</v>
      </c>
      <c r="CM326" s="16">
        <f ca="1">_xll.DBRW($B$3,$Q$37,$Q$38,$Q$40,$Q$41,$Q$42,$P326,CM$2,CM$4,CM$3)</f>
        <v>0.11448966994989977</v>
      </c>
      <c r="CN326" s="17">
        <f t="shared" ca="1" si="469"/>
        <v>1.7647544120985612</v>
      </c>
      <c r="CO326" s="14">
        <f t="shared" ca="1" si="470"/>
        <v>465760.42720645992</v>
      </c>
      <c r="CP326" s="15">
        <f ca="1">_xll.DBRW($B$3,$Q$37,$Q$38,$Q$40,$Q$41,$Q$42,$P326,CP$2,CP$4,CP$3)</f>
        <v>2.2291073839599944</v>
      </c>
      <c r="CQ326" s="15">
        <f ca="1">_xll.DBRW($B$3,$Q$37,$Q$38,$Q$40,$Q$41,$Q$42,$P326,CQ$2,CQ$4,CQ$3)</f>
        <v>0.2939394467799839</v>
      </c>
      <c r="CR326" s="15">
        <f ca="1">_xll.DBRW($B$3,$Q$37,$Q$38,$Q$40,$Q$41,$Q$42,$P326,CR$2,CR$4,CR$3)</f>
        <v>6.7658840163414506</v>
      </c>
      <c r="CS326" s="15">
        <f ca="1">_xll.DBRW($B$3,$Q$37,$Q$38,$Q$40,$Q$41,$Q$42,$P326,CS$2,CS$4,CS$3)</f>
        <v>1146599.1985812159</v>
      </c>
      <c r="CT326" s="15">
        <f ca="1">_xll.DBRW($B$3,$Q$37,$Q$38,$Q$40,$Q$41,$Q$42,$P326,CT$2,CT$4,CT$3)</f>
        <v>3900800.6959999995</v>
      </c>
      <c r="CU326" s="15">
        <f ca="1">_xll.DBRW($B$3,$Q$37,$Q$38,$Q$40,$Q$41,$Q$42,$P326,CU$2,CU$4,CU$3)</f>
        <v>1.1263162717565203</v>
      </c>
      <c r="CV326" s="15">
        <f ca="1">_xll.DBRW($B$3,$Q$37,$Q$38,$Q$40,$Q$41,$Q$42,$P326,CV$2,CV$4,CV$3)</f>
        <v>0.28477619071886273</v>
      </c>
      <c r="CW326" s="15">
        <f ca="1">_xll.DBRW($B$3,$Q$37,$Q$38,$Q$40,$Q$41,$Q$42,$P326,CW$2,CW$4,CW$3)</f>
        <v>2.8015458299063258</v>
      </c>
      <c r="CX326" s="15">
        <f ca="1">_xll.DBRW($B$3,$Q$37,$Q$38,$Q$40,$Q$41,$Q$42,$P326,CX$2,CX$4,CX$3)</f>
        <v>1547693.0980331535</v>
      </c>
      <c r="CY326" s="15">
        <f ca="1">_xll.DBRW($B$3,$Q$37,$Q$38,$Q$40,$Q$41,$Q$42,$P326,CY$2,CY$4,CY$3)</f>
        <v>5434769.9999999991</v>
      </c>
      <c r="CZ326" s="15">
        <f t="shared" ca="1" si="471"/>
        <v>1.1027911122034741</v>
      </c>
      <c r="DA326" s="15">
        <f t="shared" ca="1" si="472"/>
        <v>9.1632560611211722E-3</v>
      </c>
      <c r="DB326" s="15">
        <f t="shared" ca="1" si="473"/>
        <v>3.9643381864351248</v>
      </c>
      <c r="DC326" s="15">
        <f t="shared" ca="1" si="474"/>
        <v>-1264459.4054549912</v>
      </c>
      <c r="DD326" s="15">
        <f t="shared" ca="1" si="475"/>
        <v>-82241.073533080693</v>
      </c>
      <c r="DE326" s="15">
        <f t="shared" ca="1" si="476"/>
        <v>1497575.6553233464</v>
      </c>
      <c r="DF326" s="15">
        <f t="shared" ca="1" si="477"/>
        <v>314885.25087118545</v>
      </c>
      <c r="DG326" s="15">
        <f t="shared" ca="1" si="478"/>
        <v>0</v>
      </c>
      <c r="DH326" s="15">
        <f t="shared" ca="1" si="479"/>
        <v>465760.42720645992</v>
      </c>
      <c r="DI326" s="15">
        <f t="shared" ca="1" si="480"/>
        <v>-1278461.24720646</v>
      </c>
      <c r="DJ326" s="15">
        <f t="shared" ca="1" si="481"/>
        <v>-812700.82000000007</v>
      </c>
      <c r="DK326" s="16">
        <f ca="1">_xll.DBRW($B$3,$Q$37,$Q$38,$Q$40,$Q$41,$Q$42,$P326,DK$2,DK$4,DK$3)</f>
        <v>5.9093003422488265E-2</v>
      </c>
      <c r="DL326" s="16">
        <f ca="1">_xll.DBRW($B$3,$Q$37,$Q$38,$Q$40,$Q$41,$Q$42,$P326,DL$2,DL$4,DL$3)</f>
        <v>5.5705322053135088E-2</v>
      </c>
      <c r="DM326" s="17">
        <f t="shared" ca="1" si="482"/>
        <v>-0.33876813693531765</v>
      </c>
      <c r="DN326" s="14">
        <f t="shared" ca="1" si="483"/>
        <v>-89408.92347468331</v>
      </c>
      <c r="DO326" s="15">
        <f ca="1">_xll.DBRW($B$3,$Q$37,$Q$38,$Q$40,$Q$41,$Q$42,$P326,DO$2,DO$4,DO$3)</f>
        <v>0.73189634739004605</v>
      </c>
      <c r="DP326" s="15">
        <f ca="1">_xll.DBRW($B$3,$Q$37,$Q$38,$Q$40,$Q$41,$Q$42,$P326,DP$2,DP$4,DP$3)</f>
        <v>0.54627463131845877</v>
      </c>
      <c r="DQ326" s="15">
        <f ca="1">_xll.DBRW($B$3,$Q$37,$Q$38,$Q$40,$Q$41,$Q$42,$P326,DQ$2,DQ$4,DQ$3)</f>
        <v>6.7658840163414506</v>
      </c>
      <c r="DR326" s="15">
        <f ca="1">_xll.DBRW($B$3,$Q$37,$Q$38,$Q$40,$Q$41,$Q$42,$P326,DR$2,DR$4,DR$3)</f>
        <v>2130908.462054187</v>
      </c>
      <c r="DS326" s="15">
        <f ca="1">_xll.DBRW($B$3,$Q$37,$Q$38,$Q$40,$Q$41,$Q$42,$P326,DS$2,DS$4,DS$3)</f>
        <v>3900800.6959999995</v>
      </c>
      <c r="DT326" s="15">
        <f ca="1">_xll.DBRW($B$3,$Q$37,$Q$38,$Q$40,$Q$41,$Q$42,$P326,DT$2,DT$4,DT$3)</f>
        <v>0.15840192789207269</v>
      </c>
      <c r="DU326" s="15">
        <f ca="1">_xll.DBRW($B$3,$Q$37,$Q$38,$Q$40,$Q$41,$Q$42,$P326,DU$2,DU$4,DU$3)</f>
        <v>0.98522167487684764</v>
      </c>
      <c r="DV326" s="15">
        <f ca="1">_xll.DBRW($B$3,$Q$37,$Q$38,$Q$40,$Q$41,$Q$42,$P326,DV$2,DV$4,DV$3)</f>
        <v>2.8015458299063258</v>
      </c>
      <c r="DW326" s="15">
        <f ca="1">_xll.DBRW($B$3,$Q$37,$Q$38,$Q$40,$Q$41,$Q$42,$P326,DW$2,DW$4,DW$3)</f>
        <v>5354453.2019704441</v>
      </c>
      <c r="DX326" s="15">
        <f ca="1">_xll.DBRW($B$3,$Q$37,$Q$38,$Q$40,$Q$41,$Q$42,$P326,DX$2,DX$4,DX$3)</f>
        <v>5434769.9999999991</v>
      </c>
      <c r="DY326" s="15">
        <f t="shared" ca="1" si="484"/>
        <v>0.57349441949797342</v>
      </c>
      <c r="DZ326" s="15">
        <f t="shared" ca="1" si="485"/>
        <v>-0.43894704355838887</v>
      </c>
      <c r="EA326" s="15">
        <f t="shared" ca="1" si="486"/>
        <v>3.9643381864351248</v>
      </c>
      <c r="EB326" s="15">
        <f t="shared" ca="1" si="487"/>
        <v>-1222064.1114490852</v>
      </c>
      <c r="EC326" s="15">
        <f t="shared" ca="1" si="488"/>
        <v>694852.37185941474</v>
      </c>
      <c r="ED326" s="15">
        <f t="shared" ca="1" si="489"/>
        <v>913819.70984196721</v>
      </c>
      <c r="EE326" s="15">
        <f t="shared" ca="1" si="490"/>
        <v>-476016.89372698008</v>
      </c>
      <c r="EF326" s="15">
        <f t="shared" ca="1" si="491"/>
        <v>0</v>
      </c>
      <c r="EG326" s="15">
        <f t="shared" ca="1" si="492"/>
        <v>-89408.92347468331</v>
      </c>
      <c r="EH326" s="15">
        <f t="shared" ca="1" si="493"/>
        <v>-622039.48652531649</v>
      </c>
      <c r="EI326" s="15">
        <f t="shared" ca="1" si="494"/>
        <v>-711448.4099999998</v>
      </c>
      <c r="EJ326" s="16">
        <f ca="1">_xll.DBRW($B$3,$Q$37,$Q$38,$Q$40,$Q$41,$Q$42,$P326,EJ$2,EJ$4,EJ$3)</f>
        <v>0.15856999428866644</v>
      </c>
      <c r="EK326" s="16">
        <f ca="1">_xll.DBRW($B$3,$Q$37,$Q$38,$Q$40,$Q$41,$Q$42,$P326,EK$2,EK$4,EK$3)</f>
        <v>0.18565434791186411</v>
      </c>
      <c r="EL326" s="17">
        <f t="shared" ca="1" si="495"/>
        <v>2.7084353623197668</v>
      </c>
      <c r="EM326" s="14">
        <f t="shared" ca="1" si="496"/>
        <v>714820.14877925348</v>
      </c>
      <c r="EN326" s="15">
        <f ca="1">_xll.DBRW($B$3,$Q$37,$Q$38,$Q$40,$Q$41,$Q$42,$P326,EN$2,EN$4,EN$3)</f>
        <v>1.0728661898290432</v>
      </c>
      <c r="EO326" s="15">
        <f ca="1">_xll.DBRW($B$3,$Q$37,$Q$38,$Q$40,$Q$41,$Q$42,$P326,EO$2,EO$4,EO$3)</f>
        <v>1</v>
      </c>
      <c r="EP326" s="15">
        <f ca="1">_xll.DBRW($B$3,$Q$37,$Q$38,$Q$40,$Q$41,$Q$42,$P326,EP$2,EP$4,EP$3)</f>
        <v>6.7658840163414506</v>
      </c>
      <c r="EQ326" s="15">
        <f ca="1">_xll.DBRW($B$3,$Q$37,$Q$38,$Q$40,$Q$41,$Q$42,$P326,EQ$2,EQ$4,EQ$3)</f>
        <v>3900800.6959999995</v>
      </c>
      <c r="ER326" s="15">
        <f ca="1">_xll.DBRW($B$3,$Q$37,$Q$38,$Q$40,$Q$41,$Q$42,$P326,ER$2,ER$4,ER$3)</f>
        <v>3900800.6959999995</v>
      </c>
      <c r="ES326" s="15">
        <f ca="1">_xll.DBRW($B$3,$Q$37,$Q$38,$Q$40,$Q$41,$Q$42,$P326,ES$2,ES$4,ES$3)</f>
        <v>0.52011916419646109</v>
      </c>
      <c r="ET326" s="15">
        <f ca="1">_xll.DBRW($B$3,$Q$37,$Q$38,$Q$40,$Q$41,$Q$42,$P326,ET$2,ET$4,ET$3)</f>
        <v>1</v>
      </c>
      <c r="EU326" s="15">
        <f ca="1">_xll.DBRW($B$3,$Q$37,$Q$38,$Q$40,$Q$41,$Q$42,$P326,EU$2,EU$4,EU$3)</f>
        <v>2.8015458299063258</v>
      </c>
      <c r="EV326" s="15">
        <f ca="1">_xll.DBRW($B$3,$Q$37,$Q$38,$Q$40,$Q$41,$Q$42,$P326,EV$2,EV$4,EV$3)</f>
        <v>5434769.9999999991</v>
      </c>
      <c r="EW326" s="15">
        <f ca="1">_xll.DBRW($B$3,$Q$37,$Q$38,$Q$40,$Q$41,$Q$42,$P326,EW$2,EW$4,EW$3)</f>
        <v>5434769.9999999991</v>
      </c>
      <c r="EX326" s="15">
        <f t="shared" ca="1" si="497"/>
        <v>0.55274702563258216</v>
      </c>
      <c r="EY326" s="15">
        <f t="shared" ca="1" si="498"/>
        <v>0</v>
      </c>
      <c r="EZ326" s="15">
        <f t="shared" ca="1" si="499"/>
        <v>3.9643381864351248</v>
      </c>
      <c r="FA326" s="15">
        <f t="shared" ca="1" si="500"/>
        <v>-2156155.9822995062</v>
      </c>
      <c r="FB326" s="15">
        <f t="shared" ca="1" si="501"/>
        <v>0</v>
      </c>
      <c r="FC326" s="15">
        <f t="shared" ca="1" si="502"/>
        <v>2452141.1635572272</v>
      </c>
      <c r="FD326" s="15">
        <f t="shared" ca="1" si="503"/>
        <v>418834.96752153244</v>
      </c>
      <c r="FE326" s="15">
        <f t="shared" ca="1" si="504"/>
        <v>0</v>
      </c>
      <c r="FF326" s="15">
        <f t="shared" ca="1" si="505"/>
        <v>714820.14877925348</v>
      </c>
      <c r="FG326" s="15">
        <f t="shared" ca="1" si="506"/>
        <v>-2073129.2987792529</v>
      </c>
      <c r="FH326" s="15">
        <f t="shared" ca="1" si="507"/>
        <v>-1358309.1499999994</v>
      </c>
      <c r="FI326" s="20"/>
      <c r="FJ326" s="85">
        <f t="shared" ca="1" si="508"/>
        <v>-10252586.673710894</v>
      </c>
      <c r="FK326" s="21"/>
      <c r="FL326" s="22"/>
      <c r="FM326" s="104">
        <f ca="1">_xll.DBRW($B$3,$Q$37,$Q$38,$Q$40,$Q$41,$Q$42,$P326,FM$2,FM$4,FM$3)</f>
        <v>3315329.1699999971</v>
      </c>
      <c r="FN326" s="105">
        <f t="shared" ca="1" si="509"/>
        <v>0.12561697899944316</v>
      </c>
      <c r="FO326" s="104">
        <f ca="1">_xll.DBRW($B$3,$Q$37,$Q$38,$Q$40,$Q$41,$Q$42,$P326,FO$2,FO$4,FO$3)</f>
        <v>1246275.0300000019</v>
      </c>
      <c r="FP326" s="105">
        <f t="shared" ca="1" si="510"/>
        <v>8.1853073786334232E-2</v>
      </c>
      <c r="FQ326" s="86">
        <f t="shared" ca="1" si="511"/>
        <v>2069054.1399999952</v>
      </c>
      <c r="FR326" s="103">
        <f t="shared" ca="1" si="512"/>
        <v>4.3763905213108929</v>
      </c>
      <c r="FS326" s="23"/>
      <c r="FU326" s="37"/>
      <c r="FV326" s="37"/>
      <c r="FW326" s="37"/>
      <c r="FX326" s="37"/>
      <c r="FY326" s="37"/>
      <c r="FZ326" s="37"/>
      <c r="GA326" s="37"/>
      <c r="GB326" s="37"/>
      <c r="GC326" s="37"/>
      <c r="GD326" s="37"/>
      <c r="GE326" s="37"/>
      <c r="GF326" s="37"/>
      <c r="GG326" s="37"/>
    </row>
    <row r="327" spans="1:189" ht="15" customHeight="1" x14ac:dyDescent="0.25">
      <c r="A327">
        <f t="shared" ca="1" si="434"/>
        <v>1</v>
      </c>
      <c r="C327" s="30"/>
      <c r="D327" s="30"/>
      <c r="E327" s="30">
        <f t="shared" ca="1" si="433"/>
        <v>0</v>
      </c>
      <c r="F327" s="30"/>
      <c r="G327" s="30"/>
      <c r="H327" s="30"/>
      <c r="I327" s="30">
        <f t="shared" ca="1" si="432"/>
        <v>0</v>
      </c>
      <c r="J327" s="30">
        <f t="shared" ca="1" si="435"/>
        <v>0</v>
      </c>
      <c r="K327" s="4"/>
      <c r="L327" s="9"/>
      <c r="M327" s="10"/>
      <c r="N327" s="9"/>
      <c r="O327" s="11"/>
      <c r="P327" s="130" t="s">
        <v>191</v>
      </c>
      <c r="Q327" s="130"/>
      <c r="R327" s="12"/>
      <c r="S327" s="13"/>
      <c r="T327" s="84">
        <f ca="1">_xll.DBRW($B$3,$Q$37,$Q$38,$Q$40,$Q$41,$Q$42,$P327,T$2,T$4,T$3)</f>
        <v>25862373.610000007</v>
      </c>
      <c r="U327" s="84">
        <f ca="1">_xll.DBRW($B$3,$Q$37,$Q$38,$Q$40,$Q$41,$Q$42,$P327,U$2,U$4,U$3)</f>
        <v>14571710.57</v>
      </c>
      <c r="V327" s="85">
        <f t="shared" ca="1" si="436"/>
        <v>11290663.040000007</v>
      </c>
      <c r="W327" s="106">
        <f t="shared" ca="1" si="437"/>
        <v>0.7748344290645629</v>
      </c>
      <c r="X327" s="15">
        <f ca="1">_xll.DBRW($B$3,$Q$37,$Q$38,$Q$40,$Q$41,$Q$42,$P327,X$2,X$4,X$3)</f>
        <v>-10665984.750000002</v>
      </c>
      <c r="Y327" s="15">
        <f ca="1">_xll.DBRW($B$3,$Q$37,$Q$38,$Q$40,$Q$41,$Q$42,$P327,Y$2,Y$4,Y$3)</f>
        <v>-1772239.3099999998</v>
      </c>
      <c r="Z327" s="15">
        <f ca="1">_xll.DBRW($B$3,$Q$37,$Q$38,$Q$40,$Q$41,$Q$42,$P327,Z$2,Z$4,Z$3)</f>
        <v>-1914096.2000000002</v>
      </c>
      <c r="AA327" s="15">
        <f ca="1">_xll.DBRW($B$3,$Q$37,$Q$38,$Q$40,$Q$41,$Q$42,$P327,AA$2,AA$4,AA$3)</f>
        <v>-4100009.6100000003</v>
      </c>
      <c r="AB327" s="15">
        <f ca="1">_xll.DBRW($B$3,$Q$37,$Q$38,$Q$40,$Q$41,$Q$42,$P327,AB$2,AB$4,AB$3)</f>
        <v>-4138458.11</v>
      </c>
      <c r="AC327" s="15">
        <f ca="1">_xll.DBRW($B$3,$Q$37,$Q$38,$Q$40,$Q$41,$Q$42,$P327,AC$2,AC$4,AC$3)</f>
        <v>-5691588.21</v>
      </c>
      <c r="AD327" s="15">
        <f ca="1">_xll.DBRW($B$3,$Q$37,$Q$38,$Q$40,$Q$41,$Q$42,$P327,AD$2,AD$4,AD$3)</f>
        <v>-1112894.7000000002</v>
      </c>
      <c r="AE327" s="15">
        <f ca="1">_xll.DBRW($B$3,$Q$37,$Q$38,$Q$40,$Q$41,$Q$42,$P327,AE$2,AE$4,AE$3)</f>
        <v>-1327190.4900000005</v>
      </c>
      <c r="AF327" s="15">
        <f ca="1">_xll.DBRW($B$3,$Q$37,$Q$38,$Q$40,$Q$41,$Q$42,$P327,AF$2,AF$4,AF$3)</f>
        <v>-2239195.29</v>
      </c>
      <c r="AG327" s="15">
        <f ca="1">_xll.DBRW($B$3,$Q$37,$Q$38,$Q$40,$Q$41,$Q$42,$P327,AG$2,AG$4,AG$3)</f>
        <v>-2386200.5500000003</v>
      </c>
      <c r="AH327" s="15">
        <f t="shared" ca="1" si="438"/>
        <v>-4974396.5400000019</v>
      </c>
      <c r="AI327" s="15">
        <f t="shared" ca="1" si="439"/>
        <v>-659344.60999999964</v>
      </c>
      <c r="AJ327" s="15">
        <f t="shared" ca="1" si="440"/>
        <v>-586905.70999999973</v>
      </c>
      <c r="AK327" s="15">
        <f t="shared" ca="1" si="441"/>
        <v>-1860814.3200000003</v>
      </c>
      <c r="AL327" s="15">
        <f t="shared" ca="1" si="442"/>
        <v>-1752257.5599999996</v>
      </c>
      <c r="AM327" s="20"/>
      <c r="AN327" s="16">
        <f ca="1">_xll.DBRW($B$3,$Q$37,$Q$38,$Q$40,$Q$41,$Q$42,$P327,AN$2,AN$4,AN$3)</f>
        <v>0.41241321894274496</v>
      </c>
      <c r="AO327" s="16">
        <f ca="1">_xll.DBRW($B$3,$Q$37,$Q$38,$Q$40,$Q$41,$Q$42,$P327,AO$2,AO$4,AO$3)</f>
        <v>0.39059163182377155</v>
      </c>
      <c r="AP327" s="17">
        <f t="shared" ca="1" si="443"/>
        <v>-2.1821587118973418</v>
      </c>
      <c r="AQ327" s="14">
        <f t="shared" ca="1" si="444"/>
        <v>-564358.03883405402</v>
      </c>
      <c r="AR327" s="18">
        <f ca="1">_xll.DBRW($B$3,$Q$37,$Q$38,$Q$40,$Q$41,$Q$42,$P327,AR$2,AR$4,AR$3)</f>
        <v>37834.984285653481</v>
      </c>
      <c r="AS327" s="19">
        <f ca="1">_xll.DBRW($B$3,$Q$37,$Q$38,$Q$40,$Q$41,$Q$42,$P327,AS$2,AS$4,AS$3)</f>
        <v>9.180422254874376E-5</v>
      </c>
      <c r="AT327" s="18">
        <f ca="1">_xll.DBRW($B$3,$Q$37,$Q$38,$Q$40,$Q$41,$Q$42,$P327,AT$2,AT$4,AT$3)</f>
        <v>8.4221629131886928</v>
      </c>
      <c r="AU327" s="15">
        <f ca="1">_xll.DBRW($B$3,$Q$37,$Q$38,$Q$40,$Q$41,$Q$42,$P327,AU$2,AU$4,AU$3)</f>
        <v>281.90800000000002</v>
      </c>
      <c r="AV327" s="15">
        <f ca="1">_xll.DBRW($B$3,$Q$37,$Q$38,$Q$40,$Q$41,$Q$42,$P327,AV$2,AV$4,AV$3)</f>
        <v>3070752</v>
      </c>
      <c r="AW327" s="18">
        <f ca="1">_xll.DBRW($B$3,$Q$37,$Q$38,$Q$40,$Q$41,$Q$42,$P327,AW$2,AW$4,AW$3)</f>
        <v>20312.672304196622</v>
      </c>
      <c r="AX327" s="19">
        <f ca="1">_xll.DBRW($B$3,$Q$37,$Q$38,$Q$40,$Q$41,$Q$42,$P327,AX$2,AX$4,AX$3)</f>
        <v>5.7590138870248189E-5</v>
      </c>
      <c r="AY327" s="18">
        <f ca="1">_xll.DBRW($B$3,$Q$37,$Q$38,$Q$40,$Q$41,$Q$42,$P327,AY$2,AY$4,AY$3)</f>
        <v>2.9949684619775119</v>
      </c>
      <c r="AZ327" s="15">
        <f ca="1">_xll.DBRW($B$3,$Q$37,$Q$38,$Q$40,$Q$41,$Q$42,$P327,AZ$2,AZ$4,AZ$3)</f>
        <v>280.19888888888892</v>
      </c>
      <c r="BA327" s="15">
        <f ca="1">_xll.DBRW($B$3,$Q$37,$Q$38,$Q$40,$Q$41,$Q$42,$P327,BA$2,BA$4,BA$3)</f>
        <v>4865397</v>
      </c>
      <c r="BB327" s="18">
        <f t="shared" ca="1" si="445"/>
        <v>17522.31198145686</v>
      </c>
      <c r="BC327" s="18">
        <f t="shared" ca="1" si="446"/>
        <v>3.4214083678495571E-5</v>
      </c>
      <c r="BD327" s="18">
        <f t="shared" ca="1" si="447"/>
        <v>5.4271944512111805</v>
      </c>
      <c r="BE327" s="15">
        <f t="shared" ca="1" si="448"/>
        <v>-4939679.9260685407</v>
      </c>
      <c r="BF327" s="15">
        <f t="shared" ca="1" si="449"/>
        <v>-6336621.1978103714</v>
      </c>
      <c r="BG327" s="15">
        <f t="shared" ca="1" si="450"/>
        <v>6873100.6332418323</v>
      </c>
      <c r="BH327" s="15">
        <f t="shared" ca="1" si="451"/>
        <v>3838842.4518030258</v>
      </c>
      <c r="BI327" s="15">
        <f t="shared" ca="1" si="452"/>
        <v>0</v>
      </c>
      <c r="BJ327" s="15">
        <f t="shared" ca="1" si="453"/>
        <v>-564358.03883405309</v>
      </c>
      <c r="BK327" s="15">
        <f t="shared" ca="1" si="454"/>
        <v>-4410038.5011659479</v>
      </c>
      <c r="BL327" s="15">
        <f t="shared" ca="1" si="455"/>
        <v>-4974396.540000001</v>
      </c>
      <c r="BM327" s="16">
        <f ca="1">_xll.DBRW($B$3,$Q$37,$Q$38,$Q$40,$Q$41,$Q$42,$P327,BM$2,BM$4,BM$3)</f>
        <v>6.8525779447975402E-2</v>
      </c>
      <c r="BN327" s="16">
        <f ca="1">_xll.DBRW($B$3,$Q$37,$Q$38,$Q$40,$Q$41,$Q$42,$P327,BN$2,BN$4,BN$3)</f>
        <v>7.6373648423350496E-2</v>
      </c>
      <c r="BO327" s="17">
        <f t="shared" ca="1" si="456"/>
        <v>0.78478689753750941</v>
      </c>
      <c r="BP327" s="14">
        <f t="shared" ca="1" si="457"/>
        <v>202964.51948347851</v>
      </c>
      <c r="BQ327" s="15">
        <f ca="1">_xll.DBRW($B$3,$Q$37,$Q$38,$Q$40,$Q$41,$Q$42,$P327,BQ$2,BQ$4,BQ$3)</f>
        <v>0.57713527826408639</v>
      </c>
      <c r="BR327" s="15">
        <f ca="1">_xll.DBRW($B$3,$Q$37,$Q$38,$Q$40,$Q$41,$Q$42,$P327,BR$2,BR$4,BR$3)</f>
        <v>1</v>
      </c>
      <c r="BS327" s="15">
        <f ca="1">_xll.DBRW($B$3,$Q$37,$Q$38,$Q$40,$Q$41,$Q$42,$P327,BS$2,BS$4,BS$3)</f>
        <v>8.4221629131886928</v>
      </c>
      <c r="BT327" s="15">
        <f ca="1">_xll.DBRW($B$3,$Q$37,$Q$38,$Q$40,$Q$41,$Q$42,$P327,BT$2,BT$4,BT$3)</f>
        <v>3070752</v>
      </c>
      <c r="BU327" s="15">
        <f ca="1">_xll.DBRW($B$3,$Q$37,$Q$38,$Q$40,$Q$41,$Q$42,$P327,BU$2,BU$4,BU$3)</f>
        <v>3070752</v>
      </c>
      <c r="BV327" s="15">
        <f ca="1">_xll.DBRW($B$3,$Q$37,$Q$38,$Q$40,$Q$41,$Q$42,$P327,BV$2,BV$4,BV$3)</f>
        <v>0.22873666835409323</v>
      </c>
      <c r="BW327" s="15">
        <f ca="1">_xll.DBRW($B$3,$Q$37,$Q$38,$Q$40,$Q$41,$Q$42,$P327,BW$2,BW$4,BW$3)</f>
        <v>1</v>
      </c>
      <c r="BX327" s="15">
        <f ca="1">_xll.DBRW($B$3,$Q$37,$Q$38,$Q$40,$Q$41,$Q$42,$P327,BX$2,BX$4,BX$3)</f>
        <v>2.9949684619775119</v>
      </c>
      <c r="BY327" s="15">
        <f ca="1">_xll.DBRW($B$3,$Q$37,$Q$38,$Q$40,$Q$41,$Q$42,$P327,BY$2,BY$4,BY$3)</f>
        <v>4865397</v>
      </c>
      <c r="BZ327" s="15">
        <f ca="1">_xll.DBRW($B$3,$Q$37,$Q$38,$Q$40,$Q$41,$Q$42,$P327,BZ$2,BZ$4,BZ$3)</f>
        <v>4865397</v>
      </c>
      <c r="CA327" s="15">
        <f t="shared" ca="1" si="458"/>
        <v>0.34839860990999316</v>
      </c>
      <c r="CB327" s="15">
        <f t="shared" ca="1" si="459"/>
        <v>0</v>
      </c>
      <c r="CC327" s="15">
        <f t="shared" ca="1" si="460"/>
        <v>5.4271944512111805</v>
      </c>
      <c r="CD327" s="15">
        <f t="shared" ca="1" si="461"/>
        <v>-1069845.7281783314</v>
      </c>
      <c r="CE327" s="15">
        <f t="shared" ca="1" si="462"/>
        <v>0</v>
      </c>
      <c r="CF327" s="15">
        <f t="shared" ca="1" si="463"/>
        <v>1142021.0519068167</v>
      </c>
      <c r="CG327" s="15">
        <f t="shared" ca="1" si="464"/>
        <v>130789.19575499324</v>
      </c>
      <c r="CH327" s="15">
        <f t="shared" ca="1" si="465"/>
        <v>0</v>
      </c>
      <c r="CI327" s="15">
        <f t="shared" ca="1" si="466"/>
        <v>202964.51948347851</v>
      </c>
      <c r="CJ327" s="15">
        <f t="shared" ca="1" si="467"/>
        <v>-862309.12948347814</v>
      </c>
      <c r="CK327" s="15">
        <f t="shared" ca="1" si="468"/>
        <v>-659344.60999999964</v>
      </c>
      <c r="CL327" s="16">
        <f ca="1">_xll.DBRW($B$3,$Q$37,$Q$38,$Q$40,$Q$41,$Q$42,$P327,CL$2,CL$4,CL$3)</f>
        <v>7.4010847916136019E-2</v>
      </c>
      <c r="CM327" s="16">
        <f ca="1">_xll.DBRW($B$3,$Q$37,$Q$38,$Q$40,$Q$41,$Q$42,$P327,CM$2,CM$4,CM$3)</f>
        <v>9.1079937638371605E-2</v>
      </c>
      <c r="CN327" s="17">
        <f t="shared" ca="1" si="469"/>
        <v>1.7069089722235586</v>
      </c>
      <c r="CO327" s="14">
        <f t="shared" ca="1" si="470"/>
        <v>441447.17557906813</v>
      </c>
      <c r="CP327" s="15">
        <f ca="1">_xll.DBRW($B$3,$Q$37,$Q$38,$Q$40,$Q$41,$Q$42,$P327,CP$2,CP$4,CP$3)</f>
        <v>2.2846941540312562</v>
      </c>
      <c r="CQ327" s="15">
        <f ca="1">_xll.DBRW($B$3,$Q$37,$Q$38,$Q$40,$Q$41,$Q$42,$P327,CQ$2,CQ$4,CQ$3)</f>
        <v>0.27282926136659685</v>
      </c>
      <c r="CR327" s="15">
        <f ca="1">_xll.DBRW($B$3,$Q$37,$Q$38,$Q$40,$Q$41,$Q$42,$P327,CR$2,CR$4,CR$3)</f>
        <v>8.4221629131886928</v>
      </c>
      <c r="CS327" s="15">
        <f ca="1">_xll.DBRW($B$3,$Q$37,$Q$38,$Q$40,$Q$41,$Q$42,$P327,CS$2,CS$4,CS$3)</f>
        <v>837791</v>
      </c>
      <c r="CT327" s="15">
        <f ca="1">_xll.DBRW($B$3,$Q$37,$Q$38,$Q$40,$Q$41,$Q$42,$P327,CT$2,CT$4,CT$3)</f>
        <v>3070752</v>
      </c>
      <c r="CU327" s="15">
        <f ca="1">_xll.DBRW($B$3,$Q$37,$Q$38,$Q$40,$Q$41,$Q$42,$P327,CU$2,CU$4,CU$3)</f>
        <v>0.99302995272748529</v>
      </c>
      <c r="CV327" s="15">
        <f ca="1">_xll.DBRW($B$3,$Q$37,$Q$38,$Q$40,$Q$41,$Q$42,$P327,CV$2,CV$4,CV$3)</f>
        <v>0.27469618614883839</v>
      </c>
      <c r="CW327" s="15">
        <f ca="1">_xll.DBRW($B$3,$Q$37,$Q$38,$Q$40,$Q$41,$Q$42,$P327,CW$2,CW$4,CW$3)</f>
        <v>2.9949684619775119</v>
      </c>
      <c r="CX327" s="15">
        <f ca="1">_xll.DBRW($B$3,$Q$37,$Q$38,$Q$40,$Q$41,$Q$42,$P327,CX$2,CX$4,CX$3)</f>
        <v>1336506</v>
      </c>
      <c r="CY327" s="15">
        <f ca="1">_xll.DBRW($B$3,$Q$37,$Q$38,$Q$40,$Q$41,$Q$42,$P327,CY$2,CY$4,CY$3)</f>
        <v>4865397</v>
      </c>
      <c r="CZ327" s="15">
        <f t="shared" ca="1" si="471"/>
        <v>1.2916642013037709</v>
      </c>
      <c r="DA327" s="15">
        <f t="shared" ca="1" si="472"/>
        <v>-1.8669247822415413E-3</v>
      </c>
      <c r="DB327" s="15">
        <f t="shared" ca="1" si="473"/>
        <v>5.4271944512111805</v>
      </c>
      <c r="DC327" s="15">
        <f t="shared" ca="1" si="474"/>
        <v>-1082144.6428744874</v>
      </c>
      <c r="DD327" s="15">
        <f t="shared" ca="1" si="475"/>
        <v>13008.821423673317</v>
      </c>
      <c r="DE327" s="15">
        <f t="shared" ca="1" si="476"/>
        <v>1233432.8346293371</v>
      </c>
      <c r="DF327" s="15">
        <f t="shared" ca="1" si="477"/>
        <v>277150.1624005452</v>
      </c>
      <c r="DG327" s="15">
        <f t="shared" ca="1" si="478"/>
        <v>0</v>
      </c>
      <c r="DH327" s="15">
        <f t="shared" ca="1" si="479"/>
        <v>441447.17557906813</v>
      </c>
      <c r="DI327" s="15">
        <f t="shared" ca="1" si="480"/>
        <v>-1028352.8855790679</v>
      </c>
      <c r="DJ327" s="15">
        <f t="shared" ca="1" si="481"/>
        <v>-586905.70999999973</v>
      </c>
      <c r="DK327" s="16">
        <f ca="1">_xll.DBRW($B$3,$Q$37,$Q$38,$Q$40,$Q$41,$Q$42,$P327,DK$2,DK$4,DK$3)</f>
        <v>0.15853183748048094</v>
      </c>
      <c r="DL327" s="16">
        <f ca="1">_xll.DBRW($B$3,$Q$37,$Q$38,$Q$40,$Q$41,$Q$42,$P327,DL$2,DL$4,DL$3)</f>
        <v>0.15366729110101998</v>
      </c>
      <c r="DM327" s="17">
        <f t="shared" ca="1" si="482"/>
        <v>-0.486454637946096</v>
      </c>
      <c r="DN327" s="14">
        <f t="shared" ca="1" si="483"/>
        <v>-125808.71590879187</v>
      </c>
      <c r="DO327" s="15">
        <f ca="1">_xll.DBRW($B$3,$Q$37,$Q$38,$Q$40,$Q$41,$Q$42,$P327,DO$2,DO$4,DO$3)</f>
        <v>2.0802453313823048</v>
      </c>
      <c r="DP327" s="15">
        <f ca="1">_xll.DBRW($B$3,$Q$37,$Q$38,$Q$40,$Q$41,$Q$42,$P327,DP$2,DP$4,DP$3)</f>
        <v>0.64183822073550711</v>
      </c>
      <c r="DQ327" s="15">
        <f ca="1">_xll.DBRW($B$3,$Q$37,$Q$38,$Q$40,$Q$41,$Q$42,$P327,DQ$2,DQ$4,DQ$3)</f>
        <v>8.4221629131886928</v>
      </c>
      <c r="DR327" s="15">
        <f ca="1">_xll.DBRW($B$3,$Q$37,$Q$38,$Q$40,$Q$41,$Q$42,$P327,DR$2,DR$4,DR$3)</f>
        <v>1970926</v>
      </c>
      <c r="DS327" s="15">
        <f ca="1">_xll.DBRW($B$3,$Q$37,$Q$38,$Q$40,$Q$41,$Q$42,$P327,DS$2,DS$4,DS$3)</f>
        <v>3070752</v>
      </c>
      <c r="DT327" s="15">
        <f ca="1">_xll.DBRW($B$3,$Q$37,$Q$38,$Q$40,$Q$41,$Q$42,$P327,DT$2,DT$4,DT$3)</f>
        <v>0</v>
      </c>
      <c r="DU327" s="15">
        <f ca="1">_xll.DBRW($B$3,$Q$37,$Q$38,$Q$40,$Q$41,$Q$42,$P327,DU$2,DU$4,DU$3)</f>
        <v>0</v>
      </c>
      <c r="DV327" s="15">
        <f ca="1">_xll.DBRW($B$3,$Q$37,$Q$38,$Q$40,$Q$41,$Q$42,$P327,DV$2,DV$4,DV$3)</f>
        <v>2.9949684619775119</v>
      </c>
      <c r="DW327" s="15">
        <f ca="1">_xll.DBRW($B$3,$Q$37,$Q$38,$Q$40,$Q$41,$Q$42,$P327,DW$2,DW$4,DW$3)</f>
        <v>0</v>
      </c>
      <c r="DX327" s="15">
        <f ca="1">_xll.DBRW($B$3,$Q$37,$Q$38,$Q$40,$Q$41,$Q$42,$P327,DX$2,DX$4,DX$3)</f>
        <v>4865397</v>
      </c>
      <c r="DY327" s="15">
        <f t="shared" ca="1" si="484"/>
        <v>2.0802453313823048</v>
      </c>
      <c r="DZ327" s="15">
        <f t="shared" ca="1" si="485"/>
        <v>0.64183822073550711</v>
      </c>
      <c r="EA327" s="15">
        <f t="shared" ca="1" si="486"/>
        <v>5.4271944512111805</v>
      </c>
      <c r="EB327" s="15">
        <f t="shared" ca="1" si="487"/>
        <v>0</v>
      </c>
      <c r="EC327" s="15">
        <f t="shared" ca="1" si="488"/>
        <v>0</v>
      </c>
      <c r="ED327" s="15">
        <f t="shared" ca="1" si="489"/>
        <v>2642023.1518508964</v>
      </c>
      <c r="EE327" s="15">
        <f t="shared" ca="1" si="490"/>
        <v>0</v>
      </c>
      <c r="EF327" s="15">
        <f t="shared" ca="1" si="491"/>
        <v>-2767831.8677596878</v>
      </c>
      <c r="EG327" s="15">
        <f t="shared" ca="1" si="492"/>
        <v>-125808.7159087914</v>
      </c>
      <c r="EH327" s="15">
        <f t="shared" ca="1" si="493"/>
        <v>-1735005.6040912084</v>
      </c>
      <c r="EI327" s="15">
        <f t="shared" ca="1" si="494"/>
        <v>-1860814.3199999998</v>
      </c>
      <c r="EJ327" s="16">
        <f ca="1">_xll.DBRW($B$3,$Q$37,$Q$38,$Q$40,$Q$41,$Q$42,$P327,EJ$2,EJ$4,EJ$3)</f>
        <v>0.16001849530159962</v>
      </c>
      <c r="EK327" s="16">
        <f ca="1">_xll.DBRW($B$3,$Q$37,$Q$38,$Q$40,$Q$41,$Q$42,$P327,EK$2,EK$4,EK$3)</f>
        <v>0.16375569213628707</v>
      </c>
      <c r="EL327" s="17">
        <f t="shared" ca="1" si="495"/>
        <v>0.37371968346874562</v>
      </c>
      <c r="EM327" s="14">
        <f t="shared" ca="1" si="496"/>
        <v>96652.780792796519</v>
      </c>
      <c r="EN327" s="15">
        <f ca="1">_xll.DBRW($B$3,$Q$37,$Q$38,$Q$40,$Q$41,$Q$42,$P327,EN$2,EN$4,EN$3)</f>
        <v>1.3477018365533915</v>
      </c>
      <c r="EO327" s="15">
        <f ca="1">_xll.DBRW($B$3,$Q$37,$Q$38,$Q$40,$Q$41,$Q$42,$P327,EO$2,EO$4,EO$3)</f>
        <v>1</v>
      </c>
      <c r="EP327" s="15">
        <f ca="1">_xll.DBRW($B$3,$Q$37,$Q$38,$Q$40,$Q$41,$Q$42,$P327,EP$2,EP$4,EP$3)</f>
        <v>8.4221629131886928</v>
      </c>
      <c r="EQ327" s="15">
        <f ca="1">_xll.DBRW($B$3,$Q$37,$Q$38,$Q$40,$Q$41,$Q$42,$P327,EQ$2,EQ$4,EQ$3)</f>
        <v>3070752</v>
      </c>
      <c r="ER327" s="15">
        <f ca="1">_xll.DBRW($B$3,$Q$37,$Q$38,$Q$40,$Q$41,$Q$42,$P327,ER$2,ER$4,ER$3)</f>
        <v>3070752</v>
      </c>
      <c r="ES327" s="15">
        <f ca="1">_xll.DBRW($B$3,$Q$37,$Q$38,$Q$40,$Q$41,$Q$42,$P327,ES$2,ES$4,ES$3)</f>
        <v>0.49044313341747864</v>
      </c>
      <c r="ET327" s="15">
        <f ca="1">_xll.DBRW($B$3,$Q$37,$Q$38,$Q$40,$Q$41,$Q$42,$P327,ET$2,ET$4,ET$3)</f>
        <v>1</v>
      </c>
      <c r="EU327" s="15">
        <f ca="1">_xll.DBRW($B$3,$Q$37,$Q$38,$Q$40,$Q$41,$Q$42,$P327,EU$2,EU$4,EU$3)</f>
        <v>2.9949684619775119</v>
      </c>
      <c r="EV327" s="15">
        <f ca="1">_xll.DBRW($B$3,$Q$37,$Q$38,$Q$40,$Q$41,$Q$42,$P327,EV$2,EV$4,EV$3)</f>
        <v>4865397</v>
      </c>
      <c r="EW327" s="15">
        <f ca="1">_xll.DBRW($B$3,$Q$37,$Q$38,$Q$40,$Q$41,$Q$42,$P327,EW$2,EW$4,EW$3)</f>
        <v>4865397</v>
      </c>
      <c r="EX327" s="15">
        <f t="shared" ca="1" si="497"/>
        <v>0.8572587031359129</v>
      </c>
      <c r="EY327" s="15">
        <f t="shared" ca="1" si="498"/>
        <v>0</v>
      </c>
      <c r="EZ327" s="15">
        <f t="shared" ca="1" si="499"/>
        <v>5.4271944512111805</v>
      </c>
      <c r="FA327" s="15">
        <f t="shared" ca="1" si="500"/>
        <v>-2632428.877172011</v>
      </c>
      <c r="FB327" s="15">
        <f t="shared" ca="1" si="501"/>
        <v>0</v>
      </c>
      <c r="FC327" s="15">
        <f t="shared" ca="1" si="502"/>
        <v>2666799.1491817753</v>
      </c>
      <c r="FD327" s="15">
        <f t="shared" ca="1" si="503"/>
        <v>62282.508783032186</v>
      </c>
      <c r="FE327" s="15">
        <f t="shared" ca="1" si="504"/>
        <v>0</v>
      </c>
      <c r="FF327" s="15">
        <f t="shared" ca="1" si="505"/>
        <v>96652.780792796519</v>
      </c>
      <c r="FG327" s="15">
        <f t="shared" ca="1" si="506"/>
        <v>-1848910.3407927961</v>
      </c>
      <c r="FH327" s="15">
        <f t="shared" ca="1" si="507"/>
        <v>-1752257.5599999996</v>
      </c>
      <c r="FI327" s="20"/>
      <c r="FJ327" s="85">
        <f t="shared" ca="1" si="508"/>
        <v>-9884616.4611124992</v>
      </c>
      <c r="FK327" s="21"/>
      <c r="FL327" s="22"/>
      <c r="FM327" s="104">
        <f ca="1">_xll.DBRW($B$3,$Q$37,$Q$38,$Q$40,$Q$41,$Q$42,$P327,FM$2,FM$4,FM$3)</f>
        <v>3271585.629999998</v>
      </c>
      <c r="FN327" s="105">
        <f t="shared" ca="1" si="509"/>
        <v>0.12649982091106282</v>
      </c>
      <c r="FO327" s="104">
        <f ca="1">_xll.DBRW($B$3,$Q$37,$Q$38,$Q$40,$Q$41,$Q$42,$P327,FO$2,FO$4,FO$3)</f>
        <v>1814641.3299999994</v>
      </c>
      <c r="FP327" s="105">
        <f t="shared" ca="1" si="510"/>
        <v>0.12453179887719931</v>
      </c>
      <c r="FQ327" s="86">
        <f t="shared" ca="1" si="511"/>
        <v>1456944.2999999986</v>
      </c>
      <c r="FR327" s="103">
        <f t="shared" ca="1" si="512"/>
        <v>0.1968022033863509</v>
      </c>
      <c r="FS327" s="23"/>
      <c r="FU327" s="37"/>
      <c r="FV327" s="37"/>
      <c r="FW327" s="37"/>
      <c r="FX327" s="37"/>
      <c r="FY327" s="37"/>
      <c r="FZ327" s="37"/>
      <c r="GA327" s="37"/>
      <c r="GB327" s="37"/>
      <c r="GC327" s="37"/>
      <c r="GD327" s="37"/>
      <c r="GE327" s="37"/>
      <c r="GF327" s="37"/>
      <c r="GG327" s="37"/>
    </row>
    <row r="328" spans="1:189" ht="15" customHeight="1" x14ac:dyDescent="0.25">
      <c r="A328">
        <f t="shared" ca="1" si="434"/>
        <v>1</v>
      </c>
      <c r="C328" s="30"/>
      <c r="D328" s="30"/>
      <c r="E328" s="30">
        <f t="shared" ca="1" si="433"/>
        <v>0</v>
      </c>
      <c r="F328" s="30"/>
      <c r="G328" s="30"/>
      <c r="H328" s="30"/>
      <c r="I328" s="30">
        <f t="shared" ca="1" si="432"/>
        <v>0</v>
      </c>
      <c r="J328" s="30">
        <f t="shared" ca="1" si="435"/>
        <v>0</v>
      </c>
      <c r="K328" s="4"/>
      <c r="L328" s="9"/>
      <c r="M328" s="10"/>
      <c r="N328" s="9"/>
      <c r="O328" s="11"/>
      <c r="P328" s="130" t="s">
        <v>141</v>
      </c>
      <c r="Q328" s="130"/>
      <c r="R328" s="12"/>
      <c r="S328" s="13"/>
      <c r="T328" s="84">
        <f ca="1">_xll.DBRW($B$3,$Q$37,$Q$38,$Q$40,$Q$41,$Q$42,$P328,T$2,T$4,T$3)</f>
        <v>23519610.189999998</v>
      </c>
      <c r="U328" s="84">
        <f ca="1">_xll.DBRW($B$3,$Q$37,$Q$38,$Q$40,$Q$41,$Q$42,$P328,U$2,U$4,U$3)</f>
        <v>12206348.110000001</v>
      </c>
      <c r="V328" s="85">
        <f t="shared" ca="1" si="436"/>
        <v>11313262.079999996</v>
      </c>
      <c r="W328" s="106">
        <f t="shared" ca="1" si="437"/>
        <v>0.92683429786273686</v>
      </c>
      <c r="X328" s="15">
        <f ca="1">_xll.DBRW($B$3,$Q$37,$Q$38,$Q$40,$Q$41,$Q$42,$P328,X$2,X$4,X$3)</f>
        <v>-11452614</v>
      </c>
      <c r="Y328" s="15">
        <f ca="1">_xll.DBRW($B$3,$Q$37,$Q$38,$Q$40,$Q$41,$Q$42,$P328,Y$2,Y$4,Y$3)</f>
        <v>-2328517.79</v>
      </c>
      <c r="Z328" s="15">
        <f ca="1">_xll.DBRW($B$3,$Q$37,$Q$38,$Q$40,$Q$41,$Q$42,$P328,Z$2,Z$4,Z$3)</f>
        <v>-1827054.4799999997</v>
      </c>
      <c r="AA328" s="15">
        <f ca="1">_xll.DBRW($B$3,$Q$37,$Q$38,$Q$40,$Q$41,$Q$42,$P328,AA$2,AA$4,AA$3)</f>
        <v>-1420008.78</v>
      </c>
      <c r="AB328" s="15">
        <f ca="1">_xll.DBRW($B$3,$Q$37,$Q$38,$Q$40,$Q$41,$Q$42,$P328,AB$2,AB$4,AB$3)</f>
        <v>-4199771.5900000008</v>
      </c>
      <c r="AC328" s="15">
        <f ca="1">_xll.DBRW($B$3,$Q$37,$Q$38,$Q$40,$Q$41,$Q$42,$P328,AC$2,AC$4,AC$3)</f>
        <v>-5724048.3800000008</v>
      </c>
      <c r="AD328" s="15">
        <f ca="1">_xll.DBRW($B$3,$Q$37,$Q$38,$Q$40,$Q$41,$Q$42,$P328,AD$2,AD$4,AD$3)</f>
        <v>-994964.32999999984</v>
      </c>
      <c r="AE328" s="15">
        <f ca="1">_xll.DBRW($B$3,$Q$37,$Q$38,$Q$40,$Q$41,$Q$42,$P328,AE$2,AE$4,AE$3)</f>
        <v>-1150842.3599999999</v>
      </c>
      <c r="AF328" s="15">
        <f ca="1">_xll.DBRW($B$3,$Q$37,$Q$38,$Q$40,$Q$41,$Q$42,$P328,AF$2,AF$4,AF$3)</f>
        <v>-749721.97</v>
      </c>
      <c r="AG328" s="15">
        <f ca="1">_xll.DBRW($B$3,$Q$37,$Q$38,$Q$40,$Q$41,$Q$42,$P328,AG$2,AG$4,AG$3)</f>
        <v>-1730845.6199999999</v>
      </c>
      <c r="AH328" s="15">
        <f t="shared" ca="1" si="438"/>
        <v>-5728565.6199999992</v>
      </c>
      <c r="AI328" s="15">
        <f t="shared" ca="1" si="439"/>
        <v>-1333553.4600000002</v>
      </c>
      <c r="AJ328" s="15">
        <f t="shared" ca="1" si="440"/>
        <v>-676212.11999999988</v>
      </c>
      <c r="AK328" s="15">
        <f t="shared" ca="1" si="441"/>
        <v>-670286.81000000006</v>
      </c>
      <c r="AL328" s="15">
        <f t="shared" ca="1" si="442"/>
        <v>-2468925.9700000007</v>
      </c>
      <c r="AM328" s="20"/>
      <c r="AN328" s="16">
        <f ca="1">_xll.DBRW($B$3,$Q$37,$Q$38,$Q$40,$Q$41,$Q$42,$P328,AN$2,AN$4,AN$3)</f>
        <v>0.48693893765592217</v>
      </c>
      <c r="AO328" s="16">
        <f ca="1">_xll.DBRW($B$3,$Q$37,$Q$38,$Q$40,$Q$41,$Q$42,$P328,AO$2,AO$4,AO$3)</f>
        <v>0.46894028651457165</v>
      </c>
      <c r="AP328" s="17">
        <f t="shared" ca="1" si="443"/>
        <v>-1.7998651141350519</v>
      </c>
      <c r="AQ328" s="14">
        <f t="shared" ca="1" si="444"/>
        <v>-423321.25879036169</v>
      </c>
      <c r="AR328" s="18">
        <f ca="1">_xll.DBRW($B$3,$Q$37,$Q$38,$Q$40,$Q$41,$Q$42,$P328,AR$2,AR$4,AR$3)</f>
        <v>55198.552151930868</v>
      </c>
      <c r="AS328" s="19">
        <f ca="1">_xll.DBRW($B$3,$Q$37,$Q$38,$Q$40,$Q$41,$Q$42,$P328,AS$2,AS$4,AS$3)</f>
        <v>1.0194035866426966E-4</v>
      </c>
      <c r="AT328" s="18">
        <f ca="1">_xll.DBRW($B$3,$Q$37,$Q$38,$Q$40,$Q$41,$Q$42,$P328,AT$2,AT$4,AT$3)</f>
        <v>11.555781986143639</v>
      </c>
      <c r="AU328" s="15">
        <f ca="1">_xll.DBRW($B$3,$Q$37,$Q$38,$Q$40,$Q$41,$Q$42,$P328,AU$2,AU$4,AU$3)</f>
        <v>207.48033333333333</v>
      </c>
      <c r="AV328" s="15">
        <f ca="1">_xll.DBRW($B$3,$Q$37,$Q$38,$Q$40,$Q$41,$Q$42,$P328,AV$2,AV$4,AV$3)</f>
        <v>2035311</v>
      </c>
      <c r="AW328" s="18">
        <f ca="1">_xll.DBRW($B$3,$Q$37,$Q$38,$Q$40,$Q$41,$Q$42,$P328,AW$2,AW$4,AW$3)</f>
        <v>28135.990245660792</v>
      </c>
      <c r="AX328" s="19">
        <f ca="1">_xll.DBRW($B$3,$Q$37,$Q$38,$Q$40,$Q$41,$Q$42,$P328,AX$2,AX$4,AX$3)</f>
        <v>6.6805884206879991E-5</v>
      </c>
      <c r="AY328" s="18">
        <f ca="1">_xll.DBRW($B$3,$Q$37,$Q$38,$Q$40,$Q$41,$Q$42,$P328,AY$2,AY$4,AY$3)</f>
        <v>4.0082922292049918</v>
      </c>
      <c r="AZ328" s="15">
        <f ca="1">_xll.DBRW($B$3,$Q$37,$Q$38,$Q$40,$Q$41,$Q$42,$P328,AZ$2,AZ$4,AZ$3)</f>
        <v>203.44222222222226</v>
      </c>
      <c r="BA328" s="15">
        <f ca="1">_xll.DBRW($B$3,$Q$37,$Q$38,$Q$40,$Q$41,$Q$42,$P328,BA$2,BA$4,BA$3)</f>
        <v>3045274</v>
      </c>
      <c r="BB328" s="18">
        <f t="shared" ca="1" si="445"/>
        <v>27062.561906270075</v>
      </c>
      <c r="BC328" s="18">
        <f t="shared" ca="1" si="446"/>
        <v>3.5134474457389669E-5</v>
      </c>
      <c r="BD328" s="18">
        <f t="shared" ca="1" si="447"/>
        <v>7.5474897569386474</v>
      </c>
      <c r="BE328" s="15">
        <f t="shared" ca="1" si="448"/>
        <v>-5614949.3651668839</v>
      </c>
      <c r="BF328" s="15">
        <f t="shared" ca="1" si="449"/>
        <v>-6023145.6978740832</v>
      </c>
      <c r="BG328" s="15">
        <f t="shared" ca="1" si="450"/>
        <v>7480107.0977991112</v>
      </c>
      <c r="BH328" s="15">
        <f t="shared" ca="1" si="451"/>
        <v>3734666.7064514942</v>
      </c>
      <c r="BI328" s="15">
        <f t="shared" ca="1" si="452"/>
        <v>0</v>
      </c>
      <c r="BJ328" s="15">
        <f t="shared" ca="1" si="453"/>
        <v>-423321.25879036263</v>
      </c>
      <c r="BK328" s="15">
        <f t="shared" ca="1" si="454"/>
        <v>-5305244.3612096375</v>
      </c>
      <c r="BL328" s="15">
        <f t="shared" ca="1" si="455"/>
        <v>-5728565.6200000001</v>
      </c>
      <c r="BM328" s="16">
        <f ca="1">_xll.DBRW($B$3,$Q$37,$Q$38,$Q$40,$Q$41,$Q$42,$P328,BM$2,BM$4,BM$3)</f>
        <v>9.9003247553398344E-2</v>
      </c>
      <c r="BN328" s="16">
        <f ca="1">_xll.DBRW($B$3,$Q$37,$Q$38,$Q$40,$Q$41,$Q$42,$P328,BN$2,BN$4,BN$3)</f>
        <v>8.1512039557914903E-2</v>
      </c>
      <c r="BO328" s="17">
        <f t="shared" ca="1" si="456"/>
        <v>-1.749120799548344</v>
      </c>
      <c r="BP328" s="14">
        <f t="shared" ca="1" si="457"/>
        <v>-411386.39380598196</v>
      </c>
      <c r="BQ328" s="15">
        <f ca="1">_xll.DBRW($B$3,$Q$37,$Q$38,$Q$40,$Q$41,$Q$42,$P328,BQ$2,BQ$4,BQ$3)</f>
        <v>1.1440599446472799</v>
      </c>
      <c r="BR328" s="15">
        <f ca="1">_xll.DBRW($B$3,$Q$37,$Q$38,$Q$40,$Q$41,$Q$42,$P328,BR$2,BR$4,BR$3)</f>
        <v>1</v>
      </c>
      <c r="BS328" s="15">
        <f ca="1">_xll.DBRW($B$3,$Q$37,$Q$38,$Q$40,$Q$41,$Q$42,$P328,BS$2,BS$4,BS$3)</f>
        <v>11.555781986143639</v>
      </c>
      <c r="BT328" s="15">
        <f ca="1">_xll.DBRW($B$3,$Q$37,$Q$38,$Q$40,$Q$41,$Q$42,$P328,BT$2,BT$4,BT$3)</f>
        <v>2035311</v>
      </c>
      <c r="BU328" s="15">
        <f ca="1">_xll.DBRW($B$3,$Q$37,$Q$38,$Q$40,$Q$41,$Q$42,$P328,BU$2,BU$4,BU$3)</f>
        <v>2035311</v>
      </c>
      <c r="BV328" s="15">
        <f ca="1">_xll.DBRW($B$3,$Q$37,$Q$38,$Q$40,$Q$41,$Q$42,$P328,BV$2,BV$4,BV$3)</f>
        <v>0.32672407474664017</v>
      </c>
      <c r="BW328" s="15">
        <f ca="1">_xll.DBRW($B$3,$Q$37,$Q$38,$Q$40,$Q$41,$Q$42,$P328,BW$2,BW$4,BW$3)</f>
        <v>1</v>
      </c>
      <c r="BX328" s="15">
        <f ca="1">_xll.DBRW($B$3,$Q$37,$Q$38,$Q$40,$Q$41,$Q$42,$P328,BX$2,BX$4,BX$3)</f>
        <v>4.0082922292049918</v>
      </c>
      <c r="BY328" s="15">
        <f ca="1">_xll.DBRW($B$3,$Q$37,$Q$38,$Q$40,$Q$41,$Q$42,$P328,BY$2,BY$4,BY$3)</f>
        <v>3045274</v>
      </c>
      <c r="BZ328" s="15">
        <f ca="1">_xll.DBRW($B$3,$Q$37,$Q$38,$Q$40,$Q$41,$Q$42,$P328,BZ$2,BZ$4,BZ$3)</f>
        <v>3045274</v>
      </c>
      <c r="CA328" s="15">
        <f t="shared" ca="1" si="458"/>
        <v>0.81733586990063967</v>
      </c>
      <c r="CB328" s="15">
        <f t="shared" ca="1" si="459"/>
        <v>0</v>
      </c>
      <c r="CC328" s="15">
        <f t="shared" ca="1" si="460"/>
        <v>7.5474897569386474</v>
      </c>
      <c r="CD328" s="15">
        <f t="shared" ca="1" si="461"/>
        <v>-1663532.6867033408</v>
      </c>
      <c r="CE328" s="15">
        <f t="shared" ca="1" si="462"/>
        <v>0</v>
      </c>
      <c r="CF328" s="15">
        <f t="shared" ca="1" si="463"/>
        <v>1520837.2907993321</v>
      </c>
      <c r="CG328" s="15">
        <f t="shared" ca="1" si="464"/>
        <v>-268690.9979019732</v>
      </c>
      <c r="CH328" s="15">
        <f t="shared" ca="1" si="465"/>
        <v>0</v>
      </c>
      <c r="CI328" s="15">
        <f t="shared" ca="1" si="466"/>
        <v>-411386.39380598196</v>
      </c>
      <c r="CJ328" s="15">
        <f t="shared" ca="1" si="467"/>
        <v>-922167.06619401823</v>
      </c>
      <c r="CK328" s="15">
        <f t="shared" ca="1" si="468"/>
        <v>-1333553.4600000002</v>
      </c>
      <c r="CL328" s="16">
        <f ca="1">_xll.DBRW($B$3,$Q$37,$Q$38,$Q$40,$Q$41,$Q$42,$P328,CL$2,CL$4,CL$3)</f>
        <v>7.7682175224860733E-2</v>
      </c>
      <c r="CM328" s="16">
        <f ca="1">_xll.DBRW($B$3,$Q$37,$Q$38,$Q$40,$Q$41,$Q$42,$P328,CM$2,CM$4,CM$3)</f>
        <v>9.4282282434430736E-2</v>
      </c>
      <c r="CN328" s="17">
        <f t="shared" ca="1" si="469"/>
        <v>1.6600107209570003</v>
      </c>
      <c r="CO328" s="14">
        <f t="shared" ca="1" si="470"/>
        <v>390428.05068129511</v>
      </c>
      <c r="CP328" s="15">
        <f ca="1">_xll.DBRW($B$3,$Q$37,$Q$38,$Q$40,$Q$41,$Q$42,$P328,CP$2,CP$4,CP$3)</f>
        <v>2.2176072322131715</v>
      </c>
      <c r="CQ328" s="15">
        <f ca="1">_xll.DBRW($B$3,$Q$37,$Q$38,$Q$40,$Q$41,$Q$42,$P328,CQ$2,CQ$4,CQ$3)</f>
        <v>0.40479588453182336</v>
      </c>
      <c r="CR328" s="15">
        <f ca="1">_xll.DBRW($B$3,$Q$37,$Q$38,$Q$40,$Q$41,$Q$42,$P328,CR$2,CR$4,CR$3)</f>
        <v>11.555781986143639</v>
      </c>
      <c r="CS328" s="15">
        <f ca="1">_xll.DBRW($B$3,$Q$37,$Q$38,$Q$40,$Q$41,$Q$42,$P328,CS$2,CS$4,CS$3)</f>
        <v>823885.51654234994</v>
      </c>
      <c r="CT328" s="15">
        <f ca="1">_xll.DBRW($B$3,$Q$37,$Q$38,$Q$40,$Q$41,$Q$42,$P328,CT$2,CT$4,CT$3)</f>
        <v>2035311</v>
      </c>
      <c r="CU328" s="15">
        <f ca="1">_xll.DBRW($B$3,$Q$37,$Q$38,$Q$40,$Q$41,$Q$42,$P328,CU$2,CU$4,CU$3)</f>
        <v>0.92362357224030656</v>
      </c>
      <c r="CV328" s="15">
        <f ca="1">_xll.DBRW($B$3,$Q$37,$Q$38,$Q$40,$Q$41,$Q$42,$P328,CV$2,CV$4,CV$3)</f>
        <v>0.40916121176616621</v>
      </c>
      <c r="CW328" s="15">
        <f ca="1">_xll.DBRW($B$3,$Q$37,$Q$38,$Q$40,$Q$41,$Q$42,$P328,CW$2,CW$4,CW$3)</f>
        <v>4.0082922292049918</v>
      </c>
      <c r="CX328" s="15">
        <f ca="1">_xll.DBRW($B$3,$Q$37,$Q$38,$Q$40,$Q$41,$Q$42,$P328,CX$2,CX$4,CX$3)</f>
        <v>1246008</v>
      </c>
      <c r="CY328" s="15">
        <f ca="1">_xll.DBRW($B$3,$Q$37,$Q$38,$Q$40,$Q$41,$Q$42,$P328,CY$2,CY$4,CY$3)</f>
        <v>3045274</v>
      </c>
      <c r="CZ328" s="15">
        <f t="shared" ca="1" si="471"/>
        <v>1.2939836599728649</v>
      </c>
      <c r="DA328" s="15">
        <f t="shared" ca="1" si="472"/>
        <v>-4.3653272343428529E-3</v>
      </c>
      <c r="DB328" s="15">
        <f t="shared" ca="1" si="473"/>
        <v>7.5474897569386474</v>
      </c>
      <c r="DC328" s="15">
        <f t="shared" ca="1" si="474"/>
        <v>-1066094.3960941043</v>
      </c>
      <c r="DD328" s="15">
        <f t="shared" ca="1" si="475"/>
        <v>19492.78291982914</v>
      </c>
      <c r="DE328" s="15">
        <f t="shared" ca="1" si="476"/>
        <v>1193313.8743621032</v>
      </c>
      <c r="DF328" s="15">
        <f t="shared" ca="1" si="477"/>
        <v>243715.78949346708</v>
      </c>
      <c r="DG328" s="15">
        <f t="shared" ca="1" si="478"/>
        <v>0</v>
      </c>
      <c r="DH328" s="15">
        <f t="shared" ca="1" si="479"/>
        <v>390428.05068129511</v>
      </c>
      <c r="DI328" s="15">
        <f t="shared" ca="1" si="480"/>
        <v>-1066640.170681295</v>
      </c>
      <c r="DJ328" s="15">
        <f t="shared" ca="1" si="481"/>
        <v>-676212.11999999988</v>
      </c>
      <c r="DK328" s="16">
        <f ca="1">_xll.DBRW($B$3,$Q$37,$Q$38,$Q$40,$Q$41,$Q$42,$P328,DK$2,DK$4,DK$3)</f>
        <v>6.0375523596209749E-2</v>
      </c>
      <c r="DL328" s="16">
        <f ca="1">_xll.DBRW($B$3,$Q$37,$Q$38,$Q$40,$Q$41,$Q$42,$P328,DL$2,DL$4,DL$3)</f>
        <v>6.1420661056339469E-2</v>
      </c>
      <c r="DM328" s="17">
        <f t="shared" ca="1" si="482"/>
        <v>0.10451374601297206</v>
      </c>
      <c r="DN328" s="14">
        <f t="shared" ca="1" si="483"/>
        <v>24581.225657217787</v>
      </c>
      <c r="DO328" s="15">
        <f ca="1">_xll.DBRW($B$3,$Q$37,$Q$38,$Q$40,$Q$41,$Q$42,$P328,DO$2,DO$4,DO$3)</f>
        <v>0.73469646174906977</v>
      </c>
      <c r="DP328" s="15">
        <f ca="1">_xll.DBRW($B$3,$Q$37,$Q$38,$Q$40,$Q$41,$Q$42,$P328,DP$2,DP$4,DP$3)</f>
        <v>0.94962535455269492</v>
      </c>
      <c r="DQ328" s="15">
        <f ca="1">_xll.DBRW($B$3,$Q$37,$Q$38,$Q$40,$Q$41,$Q$42,$P328,DQ$2,DQ$4,DQ$3)</f>
        <v>11.555781986143639</v>
      </c>
      <c r="DR328" s="15">
        <f ca="1">_xll.DBRW($B$3,$Q$37,$Q$38,$Q$40,$Q$41,$Q$42,$P328,DR$2,DR$4,DR$3)</f>
        <v>1932782.9300000002</v>
      </c>
      <c r="DS328" s="15">
        <f ca="1">_xll.DBRW($B$3,$Q$37,$Q$38,$Q$40,$Q$41,$Q$42,$P328,DS$2,DS$4,DS$3)</f>
        <v>2035311</v>
      </c>
      <c r="DT328" s="15">
        <f ca="1">_xll.DBRW($B$3,$Q$37,$Q$38,$Q$40,$Q$41,$Q$42,$P328,DT$2,DT$4,DT$3)</f>
        <v>0</v>
      </c>
      <c r="DU328" s="15">
        <f ca="1">_xll.DBRW($B$3,$Q$37,$Q$38,$Q$40,$Q$41,$Q$42,$P328,DU$2,DU$4,DU$3)</f>
        <v>0</v>
      </c>
      <c r="DV328" s="15">
        <f ca="1">_xll.DBRW($B$3,$Q$37,$Q$38,$Q$40,$Q$41,$Q$42,$P328,DV$2,DV$4,DV$3)</f>
        <v>4.0082922292049918</v>
      </c>
      <c r="DW328" s="15">
        <f ca="1">_xll.DBRW($B$3,$Q$37,$Q$38,$Q$40,$Q$41,$Q$42,$P328,DW$2,DW$4,DW$3)</f>
        <v>0</v>
      </c>
      <c r="DX328" s="15">
        <f ca="1">_xll.DBRW($B$3,$Q$37,$Q$38,$Q$40,$Q$41,$Q$42,$P328,DX$2,DX$4,DX$3)</f>
        <v>3045274</v>
      </c>
      <c r="DY328" s="15">
        <f t="shared" ca="1" si="484"/>
        <v>0.73469646174906977</v>
      </c>
      <c r="DZ328" s="15">
        <f t="shared" ca="1" si="485"/>
        <v>0.94962535455269492</v>
      </c>
      <c r="EA328" s="15">
        <f t="shared" ca="1" si="486"/>
        <v>7.5474897569386474</v>
      </c>
      <c r="EB328" s="15">
        <f t="shared" ca="1" si="487"/>
        <v>0</v>
      </c>
      <c r="EC328" s="15">
        <f t="shared" ca="1" si="488"/>
        <v>0</v>
      </c>
      <c r="ED328" s="15">
        <f t="shared" ca="1" si="489"/>
        <v>927457.93704520701</v>
      </c>
      <c r="EE328" s="15">
        <f t="shared" ca="1" si="490"/>
        <v>0</v>
      </c>
      <c r="EF328" s="15">
        <f t="shared" ca="1" si="491"/>
        <v>-902876.71138798923</v>
      </c>
      <c r="EG328" s="15">
        <f t="shared" ca="1" si="492"/>
        <v>24581.225657217787</v>
      </c>
      <c r="EH328" s="15">
        <f t="shared" ca="1" si="493"/>
        <v>-694868.03565721784</v>
      </c>
      <c r="EI328" s="15">
        <f t="shared" ca="1" si="494"/>
        <v>-670286.81000000006</v>
      </c>
      <c r="EJ328" s="16">
        <f ca="1">_xll.DBRW($B$3,$Q$37,$Q$38,$Q$40,$Q$41,$Q$42,$P328,EJ$2,EJ$4,EJ$3)</f>
        <v>0.17856467671329213</v>
      </c>
      <c r="EK328" s="16">
        <f ca="1">_xll.DBRW($B$3,$Q$37,$Q$38,$Q$40,$Q$41,$Q$42,$P328,EK$2,EK$4,EK$3)</f>
        <v>0.14179880865285266</v>
      </c>
      <c r="EL328" s="17">
        <f t="shared" ca="1" si="495"/>
        <v>-3.6765868060439466</v>
      </c>
      <c r="EM328" s="14">
        <f t="shared" ca="1" si="496"/>
        <v>-864718.88507850724</v>
      </c>
      <c r="EN328" s="15">
        <f ca="1">_xll.DBRW($B$3,$Q$37,$Q$38,$Q$40,$Q$41,$Q$42,$P328,EN$2,EN$4,EN$3)</f>
        <v>2.0634544745250238</v>
      </c>
      <c r="EO328" s="15">
        <f ca="1">_xll.DBRW($B$3,$Q$37,$Q$38,$Q$40,$Q$41,$Q$42,$P328,EO$2,EO$4,EO$3)</f>
        <v>1</v>
      </c>
      <c r="EP328" s="15">
        <f ca="1">_xll.DBRW($B$3,$Q$37,$Q$38,$Q$40,$Q$41,$Q$42,$P328,EP$2,EP$4,EP$3)</f>
        <v>11.555781986143639</v>
      </c>
      <c r="EQ328" s="15">
        <f ca="1">_xll.DBRW($B$3,$Q$37,$Q$38,$Q$40,$Q$41,$Q$42,$P328,EQ$2,EQ$4,EQ$3)</f>
        <v>2035311</v>
      </c>
      <c r="ER328" s="15">
        <f ca="1">_xll.DBRW($B$3,$Q$37,$Q$38,$Q$40,$Q$41,$Q$42,$P328,ER$2,ER$4,ER$3)</f>
        <v>2035311</v>
      </c>
      <c r="ES328" s="15">
        <f ca="1">_xll.DBRW($B$3,$Q$37,$Q$38,$Q$40,$Q$41,$Q$42,$P328,ES$2,ES$4,ES$3)</f>
        <v>0.56837106283375483</v>
      </c>
      <c r="ET328" s="15">
        <f ca="1">_xll.DBRW($B$3,$Q$37,$Q$38,$Q$40,$Q$41,$Q$42,$P328,ET$2,ET$4,ET$3)</f>
        <v>1</v>
      </c>
      <c r="EU328" s="15">
        <f ca="1">_xll.DBRW($B$3,$Q$37,$Q$38,$Q$40,$Q$41,$Q$42,$P328,EU$2,EU$4,EU$3)</f>
        <v>4.0082922292049918</v>
      </c>
      <c r="EV328" s="15">
        <f ca="1">_xll.DBRW($B$3,$Q$37,$Q$38,$Q$40,$Q$41,$Q$42,$P328,EV$2,EV$4,EV$3)</f>
        <v>3045274</v>
      </c>
      <c r="EW328" s="15">
        <f ca="1">_xll.DBRW($B$3,$Q$37,$Q$38,$Q$40,$Q$41,$Q$42,$P328,EW$2,EW$4,EW$3)</f>
        <v>3045274</v>
      </c>
      <c r="EX328" s="15">
        <f t="shared" ca="1" si="497"/>
        <v>1.495083411691269</v>
      </c>
      <c r="EY328" s="15">
        <f t="shared" ca="1" si="498"/>
        <v>0</v>
      </c>
      <c r="EZ328" s="15">
        <f t="shared" ca="1" si="499"/>
        <v>7.5474897569386474</v>
      </c>
      <c r="FA328" s="15">
        <f t="shared" ca="1" si="500"/>
        <v>-3042959.7137327683</v>
      </c>
      <c r="FB328" s="15">
        <f t="shared" ca="1" si="501"/>
        <v>0</v>
      </c>
      <c r="FC328" s="15">
        <f t="shared" ca="1" si="502"/>
        <v>2743019.3036711151</v>
      </c>
      <c r="FD328" s="15">
        <f t="shared" ca="1" si="503"/>
        <v>-564778.475016854</v>
      </c>
      <c r="FE328" s="15">
        <f t="shared" ca="1" si="504"/>
        <v>0</v>
      </c>
      <c r="FF328" s="15">
        <f t="shared" ca="1" si="505"/>
        <v>-864718.88507850724</v>
      </c>
      <c r="FG328" s="15">
        <f t="shared" ca="1" si="506"/>
        <v>-1604207.0849214934</v>
      </c>
      <c r="FH328" s="15">
        <f t="shared" ca="1" si="507"/>
        <v>-2468925.9700000007</v>
      </c>
      <c r="FI328" s="20"/>
      <c r="FJ328" s="85">
        <f t="shared" ca="1" si="508"/>
        <v>-9593126.7186636627</v>
      </c>
      <c r="FK328" s="21"/>
      <c r="FL328" s="22"/>
      <c r="FM328" s="104">
        <f ca="1">_xll.DBRW($B$3,$Q$37,$Q$38,$Q$40,$Q$41,$Q$42,$P328,FM$2,FM$4,FM$3)</f>
        <v>2291643.5499999984</v>
      </c>
      <c r="FN328" s="105">
        <f t="shared" ca="1" si="509"/>
        <v>9.7435439256316966E-2</v>
      </c>
      <c r="FO328" s="104">
        <f ca="1">_xll.DBRW($B$3,$Q$37,$Q$38,$Q$40,$Q$41,$Q$42,$P328,FO$2,FO$4,FO$3)</f>
        <v>1855925.4500000004</v>
      </c>
      <c r="FP328" s="105">
        <f t="shared" ca="1" si="510"/>
        <v>0.15204592178389054</v>
      </c>
      <c r="FQ328" s="86">
        <f t="shared" ca="1" si="511"/>
        <v>435718.099999998</v>
      </c>
      <c r="FR328" s="103">
        <f t="shared" ca="1" si="512"/>
        <v>-5.4610482527573572</v>
      </c>
      <c r="FS328" s="23"/>
      <c r="FU328" s="37"/>
      <c r="FV328" s="37"/>
      <c r="FW328" s="37"/>
      <c r="FX328" s="37"/>
      <c r="FY328" s="37"/>
      <c r="FZ328" s="37"/>
      <c r="GA328" s="37"/>
      <c r="GB328" s="37"/>
      <c r="GC328" s="37"/>
      <c r="GD328" s="37"/>
      <c r="GE328" s="37"/>
      <c r="GF328" s="37"/>
      <c r="GG328" s="37"/>
    </row>
    <row r="329" spans="1:189" ht="15" customHeight="1" x14ac:dyDescent="0.25">
      <c r="A329">
        <f t="shared" ca="1" si="434"/>
        <v>1</v>
      </c>
      <c r="C329" s="30"/>
      <c r="D329" s="30"/>
      <c r="E329" s="30">
        <f t="shared" ca="1" si="433"/>
        <v>0</v>
      </c>
      <c r="F329" s="30"/>
      <c r="G329" s="30"/>
      <c r="H329" s="30"/>
      <c r="I329" s="30">
        <f t="shared" ca="1" si="432"/>
        <v>0</v>
      </c>
      <c r="J329" s="30">
        <f t="shared" ca="1" si="435"/>
        <v>0</v>
      </c>
      <c r="K329" s="4"/>
      <c r="L329" s="9"/>
      <c r="M329" s="10"/>
      <c r="N329" s="9"/>
      <c r="O329" s="11"/>
      <c r="P329" s="130" t="s">
        <v>138</v>
      </c>
      <c r="Q329" s="130"/>
      <c r="R329" s="12"/>
      <c r="S329" s="13"/>
      <c r="T329" s="84">
        <f ca="1">_xll.DBRW($B$3,$Q$37,$Q$38,$Q$40,$Q$41,$Q$42,$P329,T$2,T$4,T$3)</f>
        <v>19046472.440000005</v>
      </c>
      <c r="U329" s="84">
        <f ca="1">_xll.DBRW($B$3,$Q$37,$Q$38,$Q$40,$Q$41,$Q$42,$P329,U$2,U$4,U$3)</f>
        <v>7552400.0200000014</v>
      </c>
      <c r="V329" s="85">
        <f t="shared" ca="1" si="436"/>
        <v>11494072.420000004</v>
      </c>
      <c r="W329" s="106">
        <f t="shared" ca="1" si="437"/>
        <v>1.5219099080506597</v>
      </c>
      <c r="X329" s="15">
        <f ca="1">_xll.DBRW($B$3,$Q$37,$Q$38,$Q$40,$Q$41,$Q$42,$P329,X$2,X$4,X$3)</f>
        <v>-9196817.5800000001</v>
      </c>
      <c r="Y329" s="15">
        <f ca="1">_xll.DBRW($B$3,$Q$37,$Q$38,$Q$40,$Q$41,$Q$42,$P329,Y$2,Y$4,Y$3)</f>
        <v>-1981669.1400000001</v>
      </c>
      <c r="Z329" s="15">
        <f ca="1">_xll.DBRW($B$3,$Q$37,$Q$38,$Q$40,$Q$41,$Q$42,$P329,Z$2,Z$4,Z$3)</f>
        <v>-1619682.83</v>
      </c>
      <c r="AA329" s="15">
        <f ca="1">_xll.DBRW($B$3,$Q$37,$Q$38,$Q$40,$Q$41,$Q$42,$P329,AA$2,AA$4,AA$3)</f>
        <v>-1375756.9100000001</v>
      </c>
      <c r="AB329" s="15">
        <f ca="1">_xll.DBRW($B$3,$Q$37,$Q$38,$Q$40,$Q$41,$Q$42,$P329,AB$2,AB$4,AB$3)</f>
        <v>-3352724.52</v>
      </c>
      <c r="AC329" s="15">
        <f ca="1">_xll.DBRW($B$3,$Q$37,$Q$38,$Q$40,$Q$41,$Q$42,$P329,AC$2,AC$4,AC$3)</f>
        <v>-3387050.36</v>
      </c>
      <c r="AD329" s="15">
        <f ca="1">_xll.DBRW($B$3,$Q$37,$Q$38,$Q$40,$Q$41,$Q$42,$P329,AD$2,AD$4,AD$3)</f>
        <v>-805985.22</v>
      </c>
      <c r="AE329" s="15">
        <f ca="1">_xll.DBRW($B$3,$Q$37,$Q$38,$Q$40,$Q$41,$Q$42,$P329,AE$2,AE$4,AE$3)</f>
        <v>-771112.52000000037</v>
      </c>
      <c r="AF329" s="15">
        <f ca="1">_xll.DBRW($B$3,$Q$37,$Q$38,$Q$40,$Q$41,$Q$42,$P329,AF$2,AF$4,AF$3)</f>
        <v>-585342.46000000008</v>
      </c>
      <c r="AG329" s="15">
        <f ca="1">_xll.DBRW($B$3,$Q$37,$Q$38,$Q$40,$Q$41,$Q$42,$P329,AG$2,AG$4,AG$3)</f>
        <v>-1285204.06</v>
      </c>
      <c r="AH329" s="15">
        <f t="shared" ca="1" si="438"/>
        <v>-5809767.2200000007</v>
      </c>
      <c r="AI329" s="15">
        <f t="shared" ca="1" si="439"/>
        <v>-1175683.9200000002</v>
      </c>
      <c r="AJ329" s="15">
        <f t="shared" ca="1" si="440"/>
        <v>-848570.30999999971</v>
      </c>
      <c r="AK329" s="15">
        <f t="shared" ca="1" si="441"/>
        <v>-790414.45000000007</v>
      </c>
      <c r="AL329" s="15">
        <f t="shared" ca="1" si="442"/>
        <v>-2067520.46</v>
      </c>
      <c r="AM329" s="20"/>
      <c r="AN329" s="16">
        <f ca="1">_xll.DBRW($B$3,$Q$37,$Q$38,$Q$40,$Q$41,$Q$42,$P329,AN$2,AN$4,AN$3)</f>
        <v>0.48286198974491035</v>
      </c>
      <c r="AO329" s="16">
        <f ca="1">_xll.DBRW($B$3,$Q$37,$Q$38,$Q$40,$Q$41,$Q$42,$P329,AO$2,AO$4,AO$3)</f>
        <v>0.44847337945957993</v>
      </c>
      <c r="AP329" s="17">
        <f t="shared" ca="1" si="443"/>
        <v>-3.438861028533041</v>
      </c>
      <c r="AQ329" s="14">
        <f t="shared" ca="1" si="444"/>
        <v>-654981.71804944705</v>
      </c>
      <c r="AR329" s="18">
        <f ca="1">_xll.DBRW($B$3,$Q$37,$Q$38,$Q$40,$Q$41,$Q$42,$P329,AR$2,AR$4,AR$3)</f>
        <v>47265.662579659918</v>
      </c>
      <c r="AS329" s="19">
        <f ca="1">_xll.DBRW($B$3,$Q$37,$Q$38,$Q$40,$Q$41,$Q$42,$P329,AS$2,AS$4,AS$3)</f>
        <v>8.8000553056249571E-5</v>
      </c>
      <c r="AT329" s="18">
        <f ca="1">_xll.DBRW($B$3,$Q$37,$Q$38,$Q$40,$Q$41,$Q$42,$P329,AT$2,AT$4,AT$3)</f>
        <v>8.614064755392139</v>
      </c>
      <c r="AU329" s="15">
        <f ca="1">_xll.DBRW($B$3,$Q$37,$Q$38,$Q$40,$Q$41,$Q$42,$P329,AU$2,AU$4,AU$3)</f>
        <v>194.57714285714286</v>
      </c>
      <c r="AV329" s="15">
        <f ca="1">_xll.DBRW($B$3,$Q$37,$Q$38,$Q$40,$Q$41,$Q$42,$P329,AV$2,AV$4,AV$3)</f>
        <v>2211090</v>
      </c>
      <c r="AW329" s="18">
        <f ca="1">_xll.DBRW($B$3,$Q$37,$Q$38,$Q$40,$Q$41,$Q$42,$P329,AW$2,AW$4,AW$3)</f>
        <v>20102.552542775262</v>
      </c>
      <c r="AX329" s="19">
        <f ca="1">_xll.DBRW($B$3,$Q$37,$Q$38,$Q$40,$Q$41,$Q$42,$P329,AX$2,AX$4,AX$3)</f>
        <v>7.9987282549707716E-5</v>
      </c>
      <c r="AY329" s="18">
        <f ca="1">_xll.DBRW($B$3,$Q$37,$Q$38,$Q$40,$Q$41,$Q$42,$P329,AY$2,AY$4,AY$3)</f>
        <v>3.5853823746393214</v>
      </c>
      <c r="AZ329" s="15">
        <f ca="1">_xll.DBRW($B$3,$Q$37,$Q$38,$Q$40,$Q$41,$Q$42,$P329,AZ$2,AZ$4,AZ$3)</f>
        <v>168.48857142857142</v>
      </c>
      <c r="BA329" s="15">
        <f ca="1">_xll.DBRW($B$3,$Q$37,$Q$38,$Q$40,$Q$41,$Q$42,$P329,BA$2,BA$4,BA$3)</f>
        <v>2106442</v>
      </c>
      <c r="BB329" s="18">
        <f t="shared" ca="1" si="445"/>
        <v>27163.110036884656</v>
      </c>
      <c r="BC329" s="18">
        <f t="shared" ca="1" si="446"/>
        <v>8.013270506541855E-6</v>
      </c>
      <c r="BD329" s="18">
        <f t="shared" ca="1" si="447"/>
        <v>5.0286823807528176</v>
      </c>
      <c r="BE329" s="15">
        <f t="shared" ca="1" si="448"/>
        <v>-5285320.3420911971</v>
      </c>
      <c r="BF329" s="15">
        <f t="shared" ca="1" si="449"/>
        <v>-921353.80423833302</v>
      </c>
      <c r="BG329" s="15">
        <f t="shared" ca="1" si="450"/>
        <v>5368879.3661080878</v>
      </c>
      <c r="BH329" s="15">
        <f t="shared" ca="1" si="451"/>
        <v>182813.06217199564</v>
      </c>
      <c r="BI329" s="15">
        <f t="shared" ca="1" si="452"/>
        <v>0</v>
      </c>
      <c r="BJ329" s="15">
        <f t="shared" ca="1" si="453"/>
        <v>-654981.71804944705</v>
      </c>
      <c r="BK329" s="15">
        <f t="shared" ca="1" si="454"/>
        <v>-5154785.5019505536</v>
      </c>
      <c r="BL329" s="15">
        <f t="shared" ca="1" si="455"/>
        <v>-5809767.2200000007</v>
      </c>
      <c r="BM329" s="16">
        <f ca="1">_xll.DBRW($B$3,$Q$37,$Q$38,$Q$40,$Q$41,$Q$42,$P329,BM$2,BM$4,BM$3)</f>
        <v>0.10404389296982069</v>
      </c>
      <c r="BN329" s="16">
        <f ca="1">_xll.DBRW($B$3,$Q$37,$Q$38,$Q$40,$Q$41,$Q$42,$P329,BN$2,BN$4,BN$3)</f>
        <v>0.10671908504126081</v>
      </c>
      <c r="BO329" s="17">
        <f t="shared" ca="1" si="456"/>
        <v>0.26751920714401106</v>
      </c>
      <c r="BP329" s="14">
        <f t="shared" ca="1" si="457"/>
        <v>50952.972060390515</v>
      </c>
      <c r="BQ329" s="15">
        <f ca="1">_xll.DBRW($B$3,$Q$37,$Q$38,$Q$40,$Q$41,$Q$42,$P329,BQ$2,BQ$4,BQ$3)</f>
        <v>0.89624083144512445</v>
      </c>
      <c r="BR329" s="15">
        <f ca="1">_xll.DBRW($B$3,$Q$37,$Q$38,$Q$40,$Q$41,$Q$42,$P329,BR$2,BR$4,BR$3)</f>
        <v>1</v>
      </c>
      <c r="BS329" s="15">
        <f ca="1">_xll.DBRW($B$3,$Q$37,$Q$38,$Q$40,$Q$41,$Q$42,$P329,BS$2,BS$4,BS$3)</f>
        <v>8.614064755392139</v>
      </c>
      <c r="BT329" s="15">
        <f ca="1">_xll.DBRW($B$3,$Q$37,$Q$38,$Q$40,$Q$41,$Q$42,$P329,BT$2,BT$4,BT$3)</f>
        <v>2211090</v>
      </c>
      <c r="BU329" s="15">
        <f ca="1">_xll.DBRW($B$3,$Q$37,$Q$38,$Q$40,$Q$41,$Q$42,$P329,BU$2,BU$4,BU$3)</f>
        <v>2211090</v>
      </c>
      <c r="BV329" s="15">
        <f ca="1">_xll.DBRW($B$3,$Q$37,$Q$38,$Q$40,$Q$41,$Q$42,$P329,BV$2,BV$4,BV$3)</f>
        <v>0.38262872654457136</v>
      </c>
      <c r="BW329" s="15">
        <f ca="1">_xll.DBRW($B$3,$Q$37,$Q$38,$Q$40,$Q$41,$Q$42,$P329,BW$2,BW$4,BW$3)</f>
        <v>1</v>
      </c>
      <c r="BX329" s="15">
        <f ca="1">_xll.DBRW($B$3,$Q$37,$Q$38,$Q$40,$Q$41,$Q$42,$P329,BX$2,BX$4,BX$3)</f>
        <v>3.5853823746393214</v>
      </c>
      <c r="BY329" s="15">
        <f ca="1">_xll.DBRW($B$3,$Q$37,$Q$38,$Q$40,$Q$41,$Q$42,$P329,BY$2,BY$4,BY$3)</f>
        <v>2106442</v>
      </c>
      <c r="BZ329" s="15">
        <f ca="1">_xll.DBRW($B$3,$Q$37,$Q$38,$Q$40,$Q$41,$Q$42,$P329,BZ$2,BZ$4,BZ$3)</f>
        <v>2106442</v>
      </c>
      <c r="CA329" s="15">
        <f t="shared" ca="1" si="458"/>
        <v>0.51361210490055309</v>
      </c>
      <c r="CB329" s="15">
        <f t="shared" ca="1" si="459"/>
        <v>0</v>
      </c>
      <c r="CC329" s="15">
        <f t="shared" ca="1" si="460"/>
        <v>5.0286823807528176</v>
      </c>
      <c r="CD329" s="15">
        <f t="shared" ca="1" si="461"/>
        <v>-1135642.589024564</v>
      </c>
      <c r="CE329" s="15">
        <f t="shared" ca="1" si="462"/>
        <v>0</v>
      </c>
      <c r="CF329" s="15">
        <f t="shared" ca="1" si="463"/>
        <v>1156850.4500226437</v>
      </c>
      <c r="CG329" s="15">
        <f t="shared" ca="1" si="464"/>
        <v>29745.111062310869</v>
      </c>
      <c r="CH329" s="15">
        <f t="shared" ca="1" si="465"/>
        <v>0</v>
      </c>
      <c r="CI329" s="15">
        <f t="shared" ca="1" si="466"/>
        <v>50952.972060390515</v>
      </c>
      <c r="CJ329" s="15">
        <f t="shared" ca="1" si="467"/>
        <v>-1226636.8920603907</v>
      </c>
      <c r="CK329" s="15">
        <f t="shared" ca="1" si="468"/>
        <v>-1175683.9200000002</v>
      </c>
      <c r="CL329" s="16">
        <f ca="1">_xll.DBRW($B$3,$Q$37,$Q$38,$Q$40,$Q$41,$Q$42,$P329,CL$2,CL$4,CL$3)</f>
        <v>8.5038467627131881E-2</v>
      </c>
      <c r="CM329" s="16">
        <f ca="1">_xll.DBRW($B$3,$Q$37,$Q$38,$Q$40,$Q$41,$Q$42,$P329,CM$2,CM$4,CM$3)</f>
        <v>0.10210165218446682</v>
      </c>
      <c r="CN329" s="17">
        <f t="shared" ca="1" si="469"/>
        <v>1.7063184557334936</v>
      </c>
      <c r="CO329" s="14">
        <f t="shared" ca="1" si="470"/>
        <v>324993.47440991329</v>
      </c>
      <c r="CP329" s="15">
        <f ca="1">_xll.DBRW($B$3,$Q$37,$Q$38,$Q$40,$Q$41,$Q$42,$P329,CP$2,CP$4,CP$3)</f>
        <v>1.8162742069575177</v>
      </c>
      <c r="CQ329" s="15">
        <f ca="1">_xll.DBRW($B$3,$Q$37,$Q$38,$Q$40,$Q$41,$Q$42,$P329,CQ$2,CQ$4,CQ$3)</f>
        <v>0.40331292710834926</v>
      </c>
      <c r="CR329" s="15">
        <f ca="1">_xll.DBRW($B$3,$Q$37,$Q$38,$Q$40,$Q$41,$Q$42,$P329,CR$2,CR$4,CR$3)</f>
        <v>8.614064755392139</v>
      </c>
      <c r="CS329" s="15">
        <f ca="1">_xll.DBRW($B$3,$Q$37,$Q$38,$Q$40,$Q$41,$Q$42,$P329,CS$2,CS$4,CS$3)</f>
        <v>891761.17999999993</v>
      </c>
      <c r="CT329" s="15">
        <f ca="1">_xll.DBRW($B$3,$Q$37,$Q$38,$Q$40,$Q$41,$Q$42,$P329,CT$2,CT$4,CT$3)</f>
        <v>2211090</v>
      </c>
      <c r="CU329" s="15">
        <f ca="1">_xll.DBRW($B$3,$Q$37,$Q$38,$Q$40,$Q$41,$Q$42,$P329,CU$2,CU$4,CU$3)</f>
        <v>0.93852467436363729</v>
      </c>
      <c r="CV329" s="15">
        <f ca="1">_xll.DBRW($B$3,$Q$37,$Q$38,$Q$40,$Q$41,$Q$42,$P329,CV$2,CV$4,CV$3)</f>
        <v>0.39005204036000041</v>
      </c>
      <c r="CW329" s="15">
        <f ca="1">_xll.DBRW($B$3,$Q$37,$Q$38,$Q$40,$Q$41,$Q$42,$P329,CW$2,CW$4,CW$3)</f>
        <v>3.5853823746393214</v>
      </c>
      <c r="CX329" s="15">
        <f ca="1">_xll.DBRW($B$3,$Q$37,$Q$38,$Q$40,$Q$41,$Q$42,$P329,CX$2,CX$4,CX$3)</f>
        <v>821622</v>
      </c>
      <c r="CY329" s="15">
        <f ca="1">_xll.DBRW($B$3,$Q$37,$Q$38,$Q$40,$Q$41,$Q$42,$P329,CY$2,CY$4,CY$3)</f>
        <v>2106442</v>
      </c>
      <c r="CZ329" s="15">
        <f t="shared" ca="1" si="471"/>
        <v>0.87774953259388044</v>
      </c>
      <c r="DA329" s="15">
        <f t="shared" ca="1" si="472"/>
        <v>1.3260886748348855E-2</v>
      </c>
      <c r="DB329" s="15">
        <f t="shared" ca="1" si="473"/>
        <v>5.0286823807528176</v>
      </c>
      <c r="DC329" s="15">
        <f t="shared" ca="1" si="474"/>
        <v>-782742.95893036725</v>
      </c>
      <c r="DD329" s="15">
        <f t="shared" ca="1" si="475"/>
        <v>-55065.551143000172</v>
      </c>
      <c r="DE329" s="15">
        <f t="shared" ca="1" si="476"/>
        <v>945531.60916632565</v>
      </c>
      <c r="DF329" s="15">
        <f t="shared" ca="1" si="477"/>
        <v>217270.37531695503</v>
      </c>
      <c r="DG329" s="15">
        <f t="shared" ca="1" si="478"/>
        <v>0</v>
      </c>
      <c r="DH329" s="15">
        <f t="shared" ca="1" si="479"/>
        <v>324993.47440991329</v>
      </c>
      <c r="DI329" s="15">
        <f t="shared" ca="1" si="480"/>
        <v>-1173563.784409913</v>
      </c>
      <c r="DJ329" s="15">
        <f t="shared" ca="1" si="481"/>
        <v>-848570.30999999971</v>
      </c>
      <c r="DK329" s="16">
        <f ca="1">_xll.DBRW($B$3,$Q$37,$Q$38,$Q$40,$Q$41,$Q$42,$P329,DK$2,DK$4,DK$3)</f>
        <v>7.223158589255281E-2</v>
      </c>
      <c r="DL329" s="16">
        <f ca="1">_xll.DBRW($B$3,$Q$37,$Q$38,$Q$40,$Q$41,$Q$42,$P329,DL$2,DL$4,DL$3)</f>
        <v>7.7504165358020849E-2</v>
      </c>
      <c r="DM329" s="17">
        <f t="shared" ca="1" si="482"/>
        <v>0.52725794654680391</v>
      </c>
      <c r="DN329" s="14">
        <f t="shared" ca="1" si="483"/>
        <v>100424.03947674704</v>
      </c>
      <c r="DO329" s="15">
        <f ca="1">_xll.DBRW($B$3,$Q$37,$Q$38,$Q$40,$Q$41,$Q$42,$P329,DO$2,DO$4,DO$3)</f>
        <v>0.88886851466827599</v>
      </c>
      <c r="DP329" s="15">
        <f ca="1">_xll.DBRW($B$3,$Q$37,$Q$38,$Q$40,$Q$41,$Q$42,$P329,DP$2,DP$4,DP$3)</f>
        <v>0.69999954773437534</v>
      </c>
      <c r="DQ329" s="15">
        <f ca="1">_xll.DBRW($B$3,$Q$37,$Q$38,$Q$40,$Q$41,$Q$42,$P329,DQ$2,DQ$4,DQ$3)</f>
        <v>8.614064755392139</v>
      </c>
      <c r="DR329" s="15">
        <f ca="1">_xll.DBRW($B$3,$Q$37,$Q$38,$Q$40,$Q$41,$Q$42,$P329,DR$2,DR$4,DR$3)</f>
        <v>1547762</v>
      </c>
      <c r="DS329" s="15">
        <f ca="1">_xll.DBRW($B$3,$Q$37,$Q$38,$Q$40,$Q$41,$Q$42,$P329,DS$2,DS$4,DS$3)</f>
        <v>2211090</v>
      </c>
      <c r="DT329" s="15">
        <f ca="1">_xll.DBRW($B$3,$Q$37,$Q$38,$Q$40,$Q$41,$Q$42,$P329,DT$2,DT$4,DT$3)</f>
        <v>0</v>
      </c>
      <c r="DU329" s="15">
        <f ca="1">_xll.DBRW($B$3,$Q$37,$Q$38,$Q$40,$Q$41,$Q$42,$P329,DU$2,DU$4,DU$3)</f>
        <v>0</v>
      </c>
      <c r="DV329" s="15">
        <f ca="1">_xll.DBRW($B$3,$Q$37,$Q$38,$Q$40,$Q$41,$Q$42,$P329,DV$2,DV$4,DV$3)</f>
        <v>3.5853823746393214</v>
      </c>
      <c r="DW329" s="15">
        <f ca="1">_xll.DBRW($B$3,$Q$37,$Q$38,$Q$40,$Q$41,$Q$42,$P329,DW$2,DW$4,DW$3)</f>
        <v>0</v>
      </c>
      <c r="DX329" s="15">
        <f ca="1">_xll.DBRW($B$3,$Q$37,$Q$38,$Q$40,$Q$41,$Q$42,$P329,DX$2,DX$4,DX$3)</f>
        <v>2106442</v>
      </c>
      <c r="DY329" s="15">
        <f t="shared" ca="1" si="484"/>
        <v>0.88886851466827599</v>
      </c>
      <c r="DZ329" s="15">
        <f t="shared" ca="1" si="485"/>
        <v>0.69999954773437534</v>
      </c>
      <c r="EA329" s="15">
        <f t="shared" ca="1" si="486"/>
        <v>5.0286823807528176</v>
      </c>
      <c r="EB329" s="15">
        <f t="shared" ca="1" si="487"/>
        <v>0</v>
      </c>
      <c r="EC329" s="15">
        <f t="shared" ca="1" si="488"/>
        <v>0</v>
      </c>
      <c r="ED329" s="15">
        <f t="shared" ca="1" si="489"/>
        <v>803133.56469549797</v>
      </c>
      <c r="EE329" s="15">
        <f t="shared" ca="1" si="490"/>
        <v>0</v>
      </c>
      <c r="EF329" s="15">
        <f t="shared" ca="1" si="491"/>
        <v>-702709.52521875105</v>
      </c>
      <c r="EG329" s="15">
        <f t="shared" ca="1" si="492"/>
        <v>100424.03947674693</v>
      </c>
      <c r="EH329" s="15">
        <f t="shared" ca="1" si="493"/>
        <v>-890838.48947674711</v>
      </c>
      <c r="EI329" s="15">
        <f t="shared" ca="1" si="494"/>
        <v>-790414.45000000019</v>
      </c>
      <c r="EJ329" s="16">
        <f ca="1">_xll.DBRW($B$3,$Q$37,$Q$38,$Q$40,$Q$41,$Q$42,$P329,EJ$2,EJ$4,EJ$3)</f>
        <v>0.1760286336780586</v>
      </c>
      <c r="EK329" s="16">
        <f ca="1">_xll.DBRW($B$3,$Q$37,$Q$38,$Q$40,$Q$41,$Q$42,$P329,EK$2,EK$4,EK$3)</f>
        <v>0.17017160857430322</v>
      </c>
      <c r="EL329" s="17">
        <f t="shared" ca="1" si="495"/>
        <v>-0.58570251037553811</v>
      </c>
      <c r="EM329" s="14">
        <f t="shared" ca="1" si="496"/>
        <v>-111555.66721906536</v>
      </c>
      <c r="EN329" s="15">
        <f ca="1">_xll.DBRW($B$3,$Q$37,$Q$38,$Q$40,$Q$41,$Q$42,$P329,EN$2,EN$4,EN$3)</f>
        <v>1.5163220493059983</v>
      </c>
      <c r="EO329" s="15">
        <f ca="1">_xll.DBRW($B$3,$Q$37,$Q$38,$Q$40,$Q$41,$Q$42,$P329,EO$2,EO$4,EO$3)</f>
        <v>1</v>
      </c>
      <c r="EP329" s="15">
        <f ca="1">_xll.DBRW($B$3,$Q$37,$Q$38,$Q$40,$Q$41,$Q$42,$P329,EP$2,EP$4,EP$3)</f>
        <v>8.614064755392139</v>
      </c>
      <c r="EQ329" s="15">
        <f ca="1">_xll.DBRW($B$3,$Q$37,$Q$38,$Q$40,$Q$41,$Q$42,$P329,EQ$2,EQ$4,EQ$3)</f>
        <v>2211090</v>
      </c>
      <c r="ER329" s="15">
        <f ca="1">_xll.DBRW($B$3,$Q$37,$Q$38,$Q$40,$Q$41,$Q$42,$P329,ER$2,ER$4,ER$3)</f>
        <v>2211090</v>
      </c>
      <c r="ES329" s="15">
        <f ca="1">_xll.DBRW($B$3,$Q$37,$Q$38,$Q$40,$Q$41,$Q$42,$P329,ES$2,ES$4,ES$3)</f>
        <v>0.61013028604632835</v>
      </c>
      <c r="ET329" s="15">
        <f ca="1">_xll.DBRW($B$3,$Q$37,$Q$38,$Q$40,$Q$41,$Q$42,$P329,ET$2,ET$4,ET$3)</f>
        <v>1</v>
      </c>
      <c r="EU329" s="15">
        <f ca="1">_xll.DBRW($B$3,$Q$37,$Q$38,$Q$40,$Q$41,$Q$42,$P329,EU$2,EU$4,EU$3)</f>
        <v>3.5853823746393214</v>
      </c>
      <c r="EV329" s="15">
        <f ca="1">_xll.DBRW($B$3,$Q$37,$Q$38,$Q$40,$Q$41,$Q$42,$P329,EV$2,EV$4,EV$3)</f>
        <v>2106442</v>
      </c>
      <c r="EW329" s="15">
        <f ca="1">_xll.DBRW($B$3,$Q$37,$Q$38,$Q$40,$Q$41,$Q$42,$P329,EW$2,EW$4,EW$3)</f>
        <v>2106442</v>
      </c>
      <c r="EX329" s="15">
        <f t="shared" ca="1" si="497"/>
        <v>0.90619176325966999</v>
      </c>
      <c r="EY329" s="15">
        <f t="shared" ca="1" si="498"/>
        <v>0</v>
      </c>
      <c r="EZ329" s="15">
        <f t="shared" ca="1" si="499"/>
        <v>5.0286823807528176</v>
      </c>
      <c r="FA329" s="15">
        <f t="shared" ca="1" si="500"/>
        <v>-2003671.5458258237</v>
      </c>
      <c r="FB329" s="15">
        <f t="shared" ca="1" si="501"/>
        <v>0</v>
      </c>
      <c r="FC329" s="15">
        <f t="shared" ca="1" si="502"/>
        <v>1957239.3753701746</v>
      </c>
      <c r="FD329" s="15">
        <f t="shared" ca="1" si="503"/>
        <v>-65123.496763416333</v>
      </c>
      <c r="FE329" s="15">
        <f t="shared" ca="1" si="504"/>
        <v>0</v>
      </c>
      <c r="FF329" s="15">
        <f t="shared" ca="1" si="505"/>
        <v>-111555.66721906536</v>
      </c>
      <c r="FG329" s="15">
        <f t="shared" ca="1" si="506"/>
        <v>-1955964.7927809346</v>
      </c>
      <c r="FH329" s="15">
        <f t="shared" ca="1" si="507"/>
        <v>-2067520.46</v>
      </c>
      <c r="FI329" s="20"/>
      <c r="FJ329" s="85">
        <f t="shared" ca="1" si="508"/>
        <v>-10401789.460678538</v>
      </c>
      <c r="FK329" s="21"/>
      <c r="FL329" s="22"/>
      <c r="FM329" s="104">
        <f ca="1">_xll.DBRW($B$3,$Q$37,$Q$38,$Q$40,$Q$41,$Q$42,$P329,FM$2,FM$4,FM$3)</f>
        <v>1519821.4600000002</v>
      </c>
      <c r="FN329" s="105">
        <f t="shared" ca="1" si="509"/>
        <v>7.9795430087525418E-2</v>
      </c>
      <c r="FO329" s="104">
        <f ca="1">_xll.DBRW($B$3,$Q$37,$Q$38,$Q$40,$Q$41,$Q$42,$P329,FO$2,FO$4,FO$3)</f>
        <v>717705.40000000061</v>
      </c>
      <c r="FP329" s="105">
        <f t="shared" ca="1" si="510"/>
        <v>9.5030109382368291E-2</v>
      </c>
      <c r="FQ329" s="86">
        <f t="shared" ca="1" si="511"/>
        <v>802116.05999999959</v>
      </c>
      <c r="FR329" s="103">
        <f t="shared" ca="1" si="512"/>
        <v>-1.5234679294842874</v>
      </c>
      <c r="FS329" s="23"/>
      <c r="FU329" s="37"/>
      <c r="FV329" s="37"/>
      <c r="FW329" s="37"/>
      <c r="FX329" s="37"/>
      <c r="FY329" s="37"/>
      <c r="FZ329" s="37"/>
      <c r="GA329" s="37"/>
      <c r="GB329" s="37"/>
      <c r="GC329" s="37"/>
      <c r="GD329" s="37"/>
      <c r="GE329" s="37"/>
      <c r="GF329" s="37"/>
      <c r="GG329" s="37"/>
    </row>
    <row r="330" spans="1:189" ht="15" customHeight="1" x14ac:dyDescent="0.25">
      <c r="A330">
        <f t="shared" ca="1" si="434"/>
        <v>1</v>
      </c>
      <c r="C330" s="30"/>
      <c r="D330" s="30"/>
      <c r="E330" s="30">
        <f t="shared" ca="1" si="433"/>
        <v>0</v>
      </c>
      <c r="F330" s="30"/>
      <c r="G330" s="30"/>
      <c r="H330" s="30"/>
      <c r="I330" s="30">
        <f t="shared" ca="1" si="432"/>
        <v>0</v>
      </c>
      <c r="J330" s="30">
        <f t="shared" ca="1" si="435"/>
        <v>0</v>
      </c>
      <c r="K330" s="4"/>
      <c r="L330" s="9"/>
      <c r="M330" s="10"/>
      <c r="N330" s="9"/>
      <c r="O330" s="11"/>
      <c r="P330" s="130" t="s">
        <v>148</v>
      </c>
      <c r="Q330" s="130"/>
      <c r="R330" s="12"/>
      <c r="S330" s="13"/>
      <c r="T330" s="84">
        <f ca="1">_xll.DBRW($B$3,$Q$37,$Q$38,$Q$40,$Q$41,$Q$42,$P330,T$2,T$4,T$3)</f>
        <v>24076221.280000001</v>
      </c>
      <c r="U330" s="84">
        <f ca="1">_xll.DBRW($B$3,$Q$37,$Q$38,$Q$40,$Q$41,$Q$42,$P330,U$2,U$4,U$3)</f>
        <v>12533671.42</v>
      </c>
      <c r="V330" s="85">
        <f t="shared" ca="1" si="436"/>
        <v>11542549.860000001</v>
      </c>
      <c r="W330" s="106">
        <f t="shared" ca="1" si="437"/>
        <v>0.92092328522204081</v>
      </c>
      <c r="X330" s="15">
        <f ca="1">_xll.DBRW($B$3,$Q$37,$Q$38,$Q$40,$Q$41,$Q$42,$P330,X$2,X$4,X$3)</f>
        <v>-8224292.9700000007</v>
      </c>
      <c r="Y330" s="15">
        <f ca="1">_xll.DBRW($B$3,$Q$37,$Q$38,$Q$40,$Q$41,$Q$42,$P330,Y$2,Y$4,Y$3)</f>
        <v>-2289564.4700000002</v>
      </c>
      <c r="Z330" s="15">
        <f ca="1">_xll.DBRW($B$3,$Q$37,$Q$38,$Q$40,$Q$41,$Q$42,$P330,Z$2,Z$4,Z$3)</f>
        <v>-2572615.8100000005</v>
      </c>
      <c r="AA330" s="15">
        <f ca="1">_xll.DBRW($B$3,$Q$37,$Q$38,$Q$40,$Q$41,$Q$42,$P330,AA$2,AA$4,AA$3)</f>
        <v>-3012111.31</v>
      </c>
      <c r="AB330" s="15">
        <f ca="1">_xll.DBRW($B$3,$Q$37,$Q$38,$Q$40,$Q$41,$Q$42,$P330,AB$2,AB$4,AB$3)</f>
        <v>-3030550.12</v>
      </c>
      <c r="AC330" s="15">
        <f ca="1">_xll.DBRW($B$3,$Q$37,$Q$38,$Q$40,$Q$41,$Q$42,$P330,AC$2,AC$4,AC$3)</f>
        <v>-4551169.7100000018</v>
      </c>
      <c r="AD330" s="15">
        <f ca="1">_xll.DBRW($B$3,$Q$37,$Q$38,$Q$40,$Q$41,$Q$42,$P330,AD$2,AD$4,AD$3)</f>
        <v>-1106679.6100000001</v>
      </c>
      <c r="AE330" s="15">
        <f ca="1">_xll.DBRW($B$3,$Q$37,$Q$38,$Q$40,$Q$41,$Q$42,$P330,AE$2,AE$4,AE$3)</f>
        <v>-1636034.6700000009</v>
      </c>
      <c r="AF330" s="15">
        <f ca="1">_xll.DBRW($B$3,$Q$37,$Q$38,$Q$40,$Q$41,$Q$42,$P330,AF$2,AF$4,AF$3)</f>
        <v>-1511140.1900000002</v>
      </c>
      <c r="AG330" s="15">
        <f ca="1">_xll.DBRW($B$3,$Q$37,$Q$38,$Q$40,$Q$41,$Q$42,$P330,AG$2,AG$4,AG$3)</f>
        <v>-1539264.89</v>
      </c>
      <c r="AH330" s="15">
        <f t="shared" ca="1" si="438"/>
        <v>-3673123.2599999988</v>
      </c>
      <c r="AI330" s="15">
        <f t="shared" ca="1" si="439"/>
        <v>-1182884.8600000001</v>
      </c>
      <c r="AJ330" s="15">
        <f t="shared" ca="1" si="440"/>
        <v>-936581.13999999966</v>
      </c>
      <c r="AK330" s="15">
        <f t="shared" ca="1" si="441"/>
        <v>-1500971.1199999999</v>
      </c>
      <c r="AL330" s="15">
        <f t="shared" ca="1" si="442"/>
        <v>-1491285.2300000002</v>
      </c>
      <c r="AM330" s="20"/>
      <c r="AN330" s="16">
        <f ca="1">_xll.DBRW($B$3,$Q$37,$Q$38,$Q$40,$Q$41,$Q$42,$P330,AN$2,AN$4,AN$3)</f>
        <v>0.34159400988858168</v>
      </c>
      <c r="AO330" s="16">
        <f ca="1">_xll.DBRW($B$3,$Q$37,$Q$38,$Q$40,$Q$41,$Q$42,$P330,AO$2,AO$4,AO$3)</f>
        <v>0.3631154477799452</v>
      </c>
      <c r="AP330" s="17">
        <f t="shared" ca="1" si="443"/>
        <v>2.1521437891363515</v>
      </c>
      <c r="AQ330" s="14">
        <f t="shared" ca="1" si="444"/>
        <v>518154.90093624545</v>
      </c>
      <c r="AR330" s="18">
        <f ca="1">_xll.DBRW($B$3,$Q$37,$Q$38,$Q$40,$Q$41,$Q$42,$P330,AR$2,AR$4,AR$3)</f>
        <v>35384.60877822715</v>
      </c>
      <c r="AS330" s="19">
        <f ca="1">_xll.DBRW($B$3,$Q$37,$Q$38,$Q$40,$Q$41,$Q$42,$P330,AS$2,AS$4,AS$3)</f>
        <v>5.2814015317486252E-5</v>
      </c>
      <c r="AT330" s="18">
        <f ca="1">_xll.DBRW($B$3,$Q$37,$Q$38,$Q$40,$Q$41,$Q$42,$P330,AT$2,AT$4,AT$3)</f>
        <v>5.4708315014835831</v>
      </c>
      <c r="AU330" s="15">
        <f ca="1">_xll.DBRW($B$3,$Q$37,$Q$38,$Q$40,$Q$41,$Q$42,$P330,AU$2,AU$4,AU$3)</f>
        <v>232.42571428571429</v>
      </c>
      <c r="AV330" s="15">
        <f ca="1">_xll.DBRW($B$3,$Q$37,$Q$38,$Q$40,$Q$41,$Q$42,$P330,AV$2,AV$4,AV$3)</f>
        <v>4400834</v>
      </c>
      <c r="AW330" s="18">
        <f ca="1">_xll.DBRW($B$3,$Q$37,$Q$38,$Q$40,$Q$41,$Q$42,$P330,AW$2,AW$4,AW$3)</f>
        <v>20290.54707980384</v>
      </c>
      <c r="AX330" s="19">
        <f ca="1">_xll.DBRW($B$3,$Q$37,$Q$38,$Q$40,$Q$41,$Q$42,$P330,AX$2,AX$4,AX$3)</f>
        <v>4.1225721762586159E-5</v>
      </c>
      <c r="AY330" s="18">
        <f ca="1">_xll.DBRW($B$3,$Q$37,$Q$38,$Q$40,$Q$41,$Q$42,$P330,AY$2,AY$4,AY$3)</f>
        <v>2.3036542604752483</v>
      </c>
      <c r="AZ330" s="15">
        <f ca="1">_xll.DBRW($B$3,$Q$37,$Q$38,$Q$40,$Q$41,$Q$42,$P330,AZ$2,AZ$4,AZ$3)</f>
        <v>224.3</v>
      </c>
      <c r="BA330" s="15">
        <f ca="1">_xll.DBRW($B$3,$Q$37,$Q$38,$Q$40,$Q$41,$Q$42,$P330,BA$2,BA$4,BA$3)</f>
        <v>5440778</v>
      </c>
      <c r="BB330" s="18">
        <f t="shared" ca="1" si="445"/>
        <v>15094.061698423309</v>
      </c>
      <c r="BC330" s="18">
        <f t="shared" ca="1" si="446"/>
        <v>1.1588293554900093E-5</v>
      </c>
      <c r="BD330" s="18">
        <f t="shared" ca="1" si="447"/>
        <v>3.1671772410083348</v>
      </c>
      <c r="BE330" s="15">
        <f t="shared" ca="1" si="448"/>
        <v>-3508248.0717286794</v>
      </c>
      <c r="BF330" s="15">
        <f t="shared" ca="1" si="449"/>
        <v>-2311797.5172566744</v>
      </c>
      <c r="BG330" s="15">
        <f t="shared" ca="1" si="450"/>
        <v>4761212.899886461</v>
      </c>
      <c r="BH330" s="15">
        <f t="shared" ca="1" si="451"/>
        <v>1576987.5900351382</v>
      </c>
      <c r="BI330" s="15">
        <f t="shared" ca="1" si="452"/>
        <v>0</v>
      </c>
      <c r="BJ330" s="15">
        <f t="shared" ca="1" si="453"/>
        <v>518154.90093624545</v>
      </c>
      <c r="BK330" s="15">
        <f t="shared" ca="1" si="454"/>
        <v>-4191278.1609362443</v>
      </c>
      <c r="BL330" s="15">
        <f t="shared" ca="1" si="455"/>
        <v>-3673123.2599999988</v>
      </c>
      <c r="BM330" s="16">
        <f ca="1">_xll.DBRW($B$3,$Q$37,$Q$38,$Q$40,$Q$41,$Q$42,$P330,BM$2,BM$4,BM$3)</f>
        <v>9.5096503864662937E-2</v>
      </c>
      <c r="BN330" s="16">
        <f ca="1">_xll.DBRW($B$3,$Q$37,$Q$38,$Q$40,$Q$41,$Q$42,$P330,BN$2,BN$4,BN$3)</f>
        <v>8.8296523254476705E-2</v>
      </c>
      <c r="BO330" s="17">
        <f t="shared" ca="1" si="456"/>
        <v>-0.67999806101862315</v>
      </c>
      <c r="BP330" s="14">
        <f t="shared" ca="1" si="457"/>
        <v>-163717.83787055314</v>
      </c>
      <c r="BQ330" s="15">
        <f ca="1">_xll.DBRW($B$3,$Q$37,$Q$38,$Q$40,$Q$41,$Q$42,$P330,BQ$2,BQ$4,BQ$3)</f>
        <v>0.5202569490237533</v>
      </c>
      <c r="BR330" s="15">
        <f ca="1">_xll.DBRW($B$3,$Q$37,$Q$38,$Q$40,$Q$41,$Q$42,$P330,BR$2,BR$4,BR$3)</f>
        <v>1</v>
      </c>
      <c r="BS330" s="15">
        <f ca="1">_xll.DBRW($B$3,$Q$37,$Q$38,$Q$40,$Q$41,$Q$42,$P330,BS$2,BS$4,BS$3)</f>
        <v>5.4708315014835831</v>
      </c>
      <c r="BT330" s="15">
        <f ca="1">_xll.DBRW($B$3,$Q$37,$Q$38,$Q$40,$Q$41,$Q$42,$P330,BT$2,BT$4,BT$3)</f>
        <v>4400834</v>
      </c>
      <c r="BU330" s="15">
        <f ca="1">_xll.DBRW($B$3,$Q$37,$Q$38,$Q$40,$Q$41,$Q$42,$P330,BU$2,BU$4,BU$3)</f>
        <v>4400834</v>
      </c>
      <c r="BV330" s="15">
        <f ca="1">_xll.DBRW($B$3,$Q$37,$Q$38,$Q$40,$Q$41,$Q$42,$P330,BV$2,BV$4,BV$3)</f>
        <v>0.20340466198032708</v>
      </c>
      <c r="BW330" s="15">
        <f ca="1">_xll.DBRW($B$3,$Q$37,$Q$38,$Q$40,$Q$41,$Q$42,$P330,BW$2,BW$4,BW$3)</f>
        <v>1</v>
      </c>
      <c r="BX330" s="15">
        <f ca="1">_xll.DBRW($B$3,$Q$37,$Q$38,$Q$40,$Q$41,$Q$42,$P330,BX$2,BX$4,BX$3)</f>
        <v>2.3036542604752483</v>
      </c>
      <c r="BY330" s="15">
        <f ca="1">_xll.DBRW($B$3,$Q$37,$Q$38,$Q$40,$Q$41,$Q$42,$P330,BY$2,BY$4,BY$3)</f>
        <v>5440778</v>
      </c>
      <c r="BZ330" s="15">
        <f ca="1">_xll.DBRW($B$3,$Q$37,$Q$38,$Q$40,$Q$41,$Q$42,$P330,BZ$2,BZ$4,BZ$3)</f>
        <v>5440778</v>
      </c>
      <c r="CA330" s="15">
        <f t="shared" ca="1" si="458"/>
        <v>0.31685228704342622</v>
      </c>
      <c r="CB330" s="15">
        <f t="shared" ca="1" si="459"/>
        <v>0</v>
      </c>
      <c r="CC330" s="15">
        <f t="shared" ca="1" si="460"/>
        <v>3.1671772410083348</v>
      </c>
      <c r="CD330" s="15">
        <f t="shared" ca="1" si="461"/>
        <v>-1394414.3177984697</v>
      </c>
      <c r="CE330" s="15">
        <f t="shared" ca="1" si="462"/>
        <v>0</v>
      </c>
      <c r="CF330" s="15">
        <f t="shared" ca="1" si="463"/>
        <v>1325476.1144149399</v>
      </c>
      <c r="CG330" s="15">
        <f t="shared" ca="1" si="464"/>
        <v>-94779.634487023344</v>
      </c>
      <c r="CH330" s="15">
        <f t="shared" ca="1" si="465"/>
        <v>0</v>
      </c>
      <c r="CI330" s="15">
        <f t="shared" ca="1" si="466"/>
        <v>-163717.83787055314</v>
      </c>
      <c r="CJ330" s="15">
        <f t="shared" ca="1" si="467"/>
        <v>-1019167.022129447</v>
      </c>
      <c r="CK330" s="15">
        <f t="shared" ca="1" si="468"/>
        <v>-1182884.8600000001</v>
      </c>
      <c r="CL330" s="16">
        <f ca="1">_xll.DBRW($B$3,$Q$37,$Q$38,$Q$40,$Q$41,$Q$42,$P330,CL$2,CL$4,CL$3)</f>
        <v>0.10685297248605452</v>
      </c>
      <c r="CM330" s="16">
        <f ca="1">_xll.DBRW($B$3,$Q$37,$Q$38,$Q$40,$Q$41,$Q$42,$P330,CM$2,CM$4,CM$3)</f>
        <v>0.1305311600389793</v>
      </c>
      <c r="CN330" s="17">
        <f t="shared" ca="1" si="469"/>
        <v>2.3678187552924781</v>
      </c>
      <c r="CO330" s="14">
        <f t="shared" ca="1" si="470"/>
        <v>570081.28303355863</v>
      </c>
      <c r="CP330" s="15">
        <f ca="1">_xll.DBRW($B$3,$Q$37,$Q$38,$Q$40,$Q$41,$Q$42,$P330,CP$2,CP$4,CP$3)</f>
        <v>1.8826699778700189</v>
      </c>
      <c r="CQ330" s="15">
        <f ca="1">_xll.DBRW($B$3,$Q$37,$Q$38,$Q$40,$Q$41,$Q$42,$P330,CQ$2,CQ$4,CQ$3)</f>
        <v>0.31050296375641528</v>
      </c>
      <c r="CR330" s="15">
        <f ca="1">_xll.DBRW($B$3,$Q$37,$Q$38,$Q$40,$Q$41,$Q$42,$P330,CR$2,CR$4,CR$3)</f>
        <v>5.4708315014835831</v>
      </c>
      <c r="CS330" s="15">
        <f ca="1">_xll.DBRW($B$3,$Q$37,$Q$38,$Q$40,$Q$41,$Q$42,$P330,CS$2,CS$4,CS$3)</f>
        <v>1366472</v>
      </c>
      <c r="CT330" s="15">
        <f ca="1">_xll.DBRW($B$3,$Q$37,$Q$38,$Q$40,$Q$41,$Q$42,$P330,CT$2,CT$4,CT$3)</f>
        <v>4400834</v>
      </c>
      <c r="CU330" s="15">
        <f ca="1">_xll.DBRW($B$3,$Q$37,$Q$38,$Q$40,$Q$41,$Q$42,$P330,CU$2,CU$4,CU$3)</f>
        <v>0.99316977743998358</v>
      </c>
      <c r="CV330" s="15">
        <f ca="1">_xll.DBRW($B$3,$Q$37,$Q$38,$Q$40,$Q$41,$Q$42,$P330,CV$2,CV$4,CV$3)</f>
        <v>0.30276662639056401</v>
      </c>
      <c r="CW330" s="15">
        <f ca="1">_xll.DBRW($B$3,$Q$37,$Q$38,$Q$40,$Q$41,$Q$42,$P330,CW$2,CW$4,CW$3)</f>
        <v>2.3036542604752483</v>
      </c>
      <c r="CX330" s="15">
        <f ca="1">_xll.DBRW($B$3,$Q$37,$Q$38,$Q$40,$Q$41,$Q$42,$P330,CX$2,CX$4,CX$3)</f>
        <v>1647286</v>
      </c>
      <c r="CY330" s="15">
        <f ca="1">_xll.DBRW($B$3,$Q$37,$Q$38,$Q$40,$Q$41,$Q$42,$P330,CY$2,CY$4,CY$3)</f>
        <v>5440778</v>
      </c>
      <c r="CZ330" s="15">
        <f t="shared" ca="1" si="471"/>
        <v>0.8895002004300353</v>
      </c>
      <c r="DA330" s="15">
        <f t="shared" ca="1" si="472"/>
        <v>7.7363373658512757E-3</v>
      </c>
      <c r="DB330" s="15">
        <f t="shared" ca="1" si="473"/>
        <v>3.1671772410083348</v>
      </c>
      <c r="DC330" s="15">
        <f t="shared" ca="1" si="474"/>
        <v>-1215477.1178820312</v>
      </c>
      <c r="DD330" s="15">
        <f t="shared" ca="1" si="475"/>
        <v>-65735.857535396557</v>
      </c>
      <c r="DE330" s="15">
        <f t="shared" ca="1" si="476"/>
        <v>1489340.3756048172</v>
      </c>
      <c r="DF330" s="15">
        <f t="shared" ca="1" si="477"/>
        <v>361953.88284616917</v>
      </c>
      <c r="DG330" s="15">
        <f t="shared" ca="1" si="478"/>
        <v>0</v>
      </c>
      <c r="DH330" s="15">
        <f t="shared" ca="1" si="479"/>
        <v>570081.28303355863</v>
      </c>
      <c r="DI330" s="15">
        <f t="shared" ca="1" si="480"/>
        <v>-1506662.4230335583</v>
      </c>
      <c r="DJ330" s="15">
        <f t="shared" ca="1" si="481"/>
        <v>-936581.13999999966</v>
      </c>
      <c r="DK330" s="16">
        <f ca="1">_xll.DBRW($B$3,$Q$37,$Q$38,$Q$40,$Q$41,$Q$42,$P330,DK$2,DK$4,DK$3)</f>
        <v>0.12510731127488622</v>
      </c>
      <c r="DL330" s="16">
        <f ca="1">_xll.DBRW($B$3,$Q$37,$Q$38,$Q$40,$Q$41,$Q$42,$P330,DL$2,DL$4,DL$3)</f>
        <v>0.12056644373081868</v>
      </c>
      <c r="DM330" s="17">
        <f t="shared" ca="1" si="482"/>
        <v>-0.4540867544067545</v>
      </c>
      <c r="DN330" s="14">
        <f t="shared" ca="1" si="483"/>
        <v>-109326.93179414072</v>
      </c>
      <c r="DO330" s="15">
        <f ca="1">_xll.DBRW($B$3,$Q$37,$Q$38,$Q$40,$Q$41,$Q$42,$P330,DO$2,DO$4,DO$3)</f>
        <v>0.86554052186256747</v>
      </c>
      <c r="DP330" s="15">
        <f ca="1">_xll.DBRW($B$3,$Q$37,$Q$38,$Q$40,$Q$41,$Q$42,$P330,DP$2,DP$4,DP$3)</f>
        <v>0.79076715913392781</v>
      </c>
      <c r="DQ330" s="15">
        <f ca="1">_xll.DBRW($B$3,$Q$37,$Q$38,$Q$40,$Q$41,$Q$42,$P330,DQ$2,DQ$4,DQ$3)</f>
        <v>5.4708315014835831</v>
      </c>
      <c r="DR330" s="15">
        <f ca="1">_xll.DBRW($B$3,$Q$37,$Q$38,$Q$40,$Q$41,$Q$42,$P330,DR$2,DR$4,DR$3)</f>
        <v>3480035</v>
      </c>
      <c r="DS330" s="15">
        <f ca="1">_xll.DBRW($B$3,$Q$37,$Q$38,$Q$40,$Q$41,$Q$42,$P330,DS$2,DS$4,DS$3)</f>
        <v>4400834</v>
      </c>
      <c r="DT330" s="15">
        <f ca="1">_xll.DBRW($B$3,$Q$37,$Q$38,$Q$40,$Q$41,$Q$42,$P330,DT$2,DT$4,DT$3)</f>
        <v>0</v>
      </c>
      <c r="DU330" s="15">
        <f ca="1">_xll.DBRW($B$3,$Q$37,$Q$38,$Q$40,$Q$41,$Q$42,$P330,DU$2,DU$4,DU$3)</f>
        <v>0</v>
      </c>
      <c r="DV330" s="15">
        <f ca="1">_xll.DBRW($B$3,$Q$37,$Q$38,$Q$40,$Q$41,$Q$42,$P330,DV$2,DV$4,DV$3)</f>
        <v>2.3036542604752483</v>
      </c>
      <c r="DW330" s="15">
        <f ca="1">_xll.DBRW($B$3,$Q$37,$Q$38,$Q$40,$Q$41,$Q$42,$P330,DW$2,DW$4,DW$3)</f>
        <v>0</v>
      </c>
      <c r="DX330" s="15">
        <f ca="1">_xll.DBRW($B$3,$Q$37,$Q$38,$Q$40,$Q$41,$Q$42,$P330,DX$2,DX$4,DX$3)</f>
        <v>5440778</v>
      </c>
      <c r="DY330" s="15">
        <f t="shared" ca="1" si="484"/>
        <v>0.86554052186256747</v>
      </c>
      <c r="DZ330" s="15">
        <f t="shared" ca="1" si="485"/>
        <v>0.79076715913392781</v>
      </c>
      <c r="EA330" s="15">
        <f t="shared" ca="1" si="486"/>
        <v>3.1671772410083348</v>
      </c>
      <c r="EB330" s="15">
        <f t="shared" ca="1" si="487"/>
        <v>0</v>
      </c>
      <c r="EC330" s="15">
        <f t="shared" ca="1" si="488"/>
        <v>0</v>
      </c>
      <c r="ED330" s="15">
        <f t="shared" ca="1" si="489"/>
        <v>1743773.3890778339</v>
      </c>
      <c r="EE330" s="15">
        <f t="shared" ca="1" si="490"/>
        <v>0</v>
      </c>
      <c r="EF330" s="15">
        <f t="shared" ca="1" si="491"/>
        <v>-1853100.3208719748</v>
      </c>
      <c r="EG330" s="15">
        <f t="shared" ca="1" si="492"/>
        <v>-109326.93179414095</v>
      </c>
      <c r="EH330" s="15">
        <f t="shared" ca="1" si="493"/>
        <v>-1391644.1882058592</v>
      </c>
      <c r="EI330" s="15">
        <f t="shared" ca="1" si="494"/>
        <v>-1500971.12</v>
      </c>
      <c r="EJ330" s="16">
        <f ca="1">_xll.DBRW($B$3,$Q$37,$Q$38,$Q$40,$Q$41,$Q$42,$P330,EJ$2,EJ$4,EJ$3)</f>
        <v>0.1258731627673427</v>
      </c>
      <c r="EK330" s="16">
        <f ca="1">_xll.DBRW($B$3,$Q$37,$Q$38,$Q$40,$Q$41,$Q$42,$P330,EK$2,EK$4,EK$3)</f>
        <v>0.12281037522204327</v>
      </c>
      <c r="EL330" s="17">
        <f t="shared" ca="1" si="495"/>
        <v>-0.3062787545299428</v>
      </c>
      <c r="EM330" s="14">
        <f t="shared" ca="1" si="496"/>
        <v>-73740.350674257148</v>
      </c>
      <c r="EN330" s="15">
        <f ca="1">_xll.DBRW($B$3,$Q$37,$Q$38,$Q$40,$Q$41,$Q$42,$P330,EN$2,EN$4,EN$3)</f>
        <v>0.6886308640589488</v>
      </c>
      <c r="EO330" s="15">
        <f ca="1">_xll.DBRW($B$3,$Q$37,$Q$38,$Q$40,$Q$41,$Q$42,$P330,EO$2,EO$4,EO$3)</f>
        <v>1</v>
      </c>
      <c r="EP330" s="15">
        <f ca="1">_xll.DBRW($B$3,$Q$37,$Q$38,$Q$40,$Q$41,$Q$42,$P330,EP$2,EP$4,EP$3)</f>
        <v>5.4708315014835831</v>
      </c>
      <c r="EQ330" s="15">
        <f ca="1">_xll.DBRW($B$3,$Q$37,$Q$38,$Q$40,$Q$41,$Q$42,$P330,EQ$2,EQ$4,EQ$3)</f>
        <v>4400834</v>
      </c>
      <c r="ER330" s="15">
        <f ca="1">_xll.DBRW($B$3,$Q$37,$Q$38,$Q$40,$Q$41,$Q$42,$P330,ER$2,ER$4,ER$3)</f>
        <v>4400834</v>
      </c>
      <c r="ES330" s="15">
        <f ca="1">_xll.DBRW($B$3,$Q$37,$Q$38,$Q$40,$Q$41,$Q$42,$P330,ES$2,ES$4,ES$3)</f>
        <v>0.28291264411082384</v>
      </c>
      <c r="ET330" s="15">
        <f ca="1">_xll.DBRW($B$3,$Q$37,$Q$38,$Q$40,$Q$41,$Q$42,$P330,ET$2,ET$4,ET$3)</f>
        <v>1</v>
      </c>
      <c r="EU330" s="15">
        <f ca="1">_xll.DBRW($B$3,$Q$37,$Q$38,$Q$40,$Q$41,$Q$42,$P330,EU$2,EU$4,EU$3)</f>
        <v>2.3036542604752483</v>
      </c>
      <c r="EV330" s="15">
        <f ca="1">_xll.DBRW($B$3,$Q$37,$Q$38,$Q$40,$Q$41,$Q$42,$P330,EV$2,EV$4,EV$3)</f>
        <v>5440778</v>
      </c>
      <c r="EW330" s="15">
        <f ca="1">_xll.DBRW($B$3,$Q$37,$Q$38,$Q$40,$Q$41,$Q$42,$P330,EW$2,EW$4,EW$3)</f>
        <v>5440778</v>
      </c>
      <c r="EX330" s="15">
        <f t="shared" ca="1" si="497"/>
        <v>0.40571821994812496</v>
      </c>
      <c r="EY330" s="15">
        <f t="shared" ca="1" si="498"/>
        <v>0</v>
      </c>
      <c r="EZ330" s="15">
        <f t="shared" ca="1" si="499"/>
        <v>3.1671772410083348</v>
      </c>
      <c r="FA330" s="15">
        <f t="shared" ca="1" si="500"/>
        <v>-1785498.5367671866</v>
      </c>
      <c r="FB330" s="15">
        <f t="shared" ca="1" si="501"/>
        <v>0</v>
      </c>
      <c r="FC330" s="15">
        <f t="shared" ca="1" si="502"/>
        <v>1754447.9966521012</v>
      </c>
      <c r="FD330" s="15">
        <f t="shared" ca="1" si="503"/>
        <v>-42689.810559171718</v>
      </c>
      <c r="FE330" s="15">
        <f t="shared" ca="1" si="504"/>
        <v>0</v>
      </c>
      <c r="FF330" s="15">
        <f t="shared" ca="1" si="505"/>
        <v>-73740.350674257148</v>
      </c>
      <c r="FG330" s="15">
        <f t="shared" ca="1" si="506"/>
        <v>-1417544.8793257431</v>
      </c>
      <c r="FH330" s="15">
        <f t="shared" ca="1" si="507"/>
        <v>-1491285.2300000002</v>
      </c>
      <c r="FI330" s="20"/>
      <c r="FJ330" s="85">
        <f t="shared" ca="1" si="508"/>
        <v>-9526296.6736308523</v>
      </c>
      <c r="FK330" s="21"/>
      <c r="FL330" s="22"/>
      <c r="FM330" s="104">
        <f ca="1">_xll.DBRW($B$3,$Q$37,$Q$38,$Q$40,$Q$41,$Q$42,$P330,FM$2,FM$4,FM$3)</f>
        <v>4947086.6000000006</v>
      </c>
      <c r="FN330" s="105">
        <f t="shared" ca="1" si="509"/>
        <v>0.20547603971847198</v>
      </c>
      <c r="FO330" s="104">
        <f ca="1">_xll.DBRW($B$3,$Q$37,$Q$38,$Q$40,$Q$41,$Q$42,$P330,FO$2,FO$4,FO$3)</f>
        <v>2189382.3499999982</v>
      </c>
      <c r="FP330" s="105">
        <f t="shared" ca="1" si="510"/>
        <v>0.17468004997373693</v>
      </c>
      <c r="FQ330" s="86">
        <f t="shared" ca="1" si="511"/>
        <v>2757704.2500000023</v>
      </c>
      <c r="FR330" s="103">
        <f t="shared" ca="1" si="512"/>
        <v>3.0795989744735048</v>
      </c>
      <c r="FS330" s="23"/>
      <c r="FU330" s="37"/>
      <c r="FV330" s="37"/>
      <c r="FW330" s="37"/>
      <c r="FX330" s="37"/>
      <c r="FY330" s="37"/>
      <c r="FZ330" s="37"/>
      <c r="GA330" s="37"/>
      <c r="GB330" s="37"/>
      <c r="GC330" s="37"/>
      <c r="GD330" s="37"/>
      <c r="GE330" s="37"/>
      <c r="GF330" s="37"/>
      <c r="GG330" s="37"/>
    </row>
    <row r="331" spans="1:189" ht="15" customHeight="1" x14ac:dyDescent="0.25">
      <c r="A331">
        <f t="shared" ca="1" si="434"/>
        <v>1</v>
      </c>
      <c r="C331" s="30"/>
      <c r="D331" s="30"/>
      <c r="E331" s="30">
        <f t="shared" ca="1" si="433"/>
        <v>0</v>
      </c>
      <c r="F331" s="30"/>
      <c r="G331" s="30"/>
      <c r="H331" s="30"/>
      <c r="I331" s="30">
        <f t="shared" ca="1" si="432"/>
        <v>0</v>
      </c>
      <c r="J331" s="30">
        <f t="shared" ca="1" si="435"/>
        <v>0</v>
      </c>
      <c r="K331" s="4"/>
      <c r="L331" s="9"/>
      <c r="M331" s="10"/>
      <c r="N331" s="9"/>
      <c r="O331" s="11"/>
      <c r="P331" s="130" t="s">
        <v>190</v>
      </c>
      <c r="Q331" s="130"/>
      <c r="R331" s="12"/>
      <c r="S331" s="13"/>
      <c r="T331" s="84">
        <f ca="1">_xll.DBRW($B$3,$Q$37,$Q$38,$Q$40,$Q$41,$Q$42,$P331,T$2,T$4,T$3)</f>
        <v>26340970.620000001</v>
      </c>
      <c r="U331" s="84">
        <f ca="1">_xll.DBRW($B$3,$Q$37,$Q$38,$Q$40,$Q$41,$Q$42,$P331,U$2,U$4,U$3)</f>
        <v>14478763.780000001</v>
      </c>
      <c r="V331" s="85">
        <f t="shared" ca="1" si="436"/>
        <v>11862206.84</v>
      </c>
      <c r="W331" s="106">
        <f t="shared" ca="1" si="437"/>
        <v>0.81928312528902925</v>
      </c>
      <c r="X331" s="15">
        <f ca="1">_xll.DBRW($B$3,$Q$37,$Q$38,$Q$40,$Q$41,$Q$42,$P331,X$2,X$4,X$3)</f>
        <v>-15721450.950000001</v>
      </c>
      <c r="Y331" s="15">
        <f ca="1">_xll.DBRW($B$3,$Q$37,$Q$38,$Q$40,$Q$41,$Q$42,$P331,Y$2,Y$4,Y$3)</f>
        <v>-2753067.6899999995</v>
      </c>
      <c r="Z331" s="15">
        <f ca="1">_xll.DBRW($B$3,$Q$37,$Q$38,$Q$40,$Q$41,$Q$42,$P331,Z$2,Z$4,Z$3)</f>
        <v>-2193598.1800000002</v>
      </c>
      <c r="AA331" s="15">
        <f ca="1">_xll.DBRW($B$3,$Q$37,$Q$38,$Q$40,$Q$41,$Q$42,$P331,AA$2,AA$4,AA$3)</f>
        <v>-241032</v>
      </c>
      <c r="AB331" s="15">
        <f ca="1">_xll.DBRW($B$3,$Q$37,$Q$38,$Q$40,$Q$41,$Q$42,$P331,AB$2,AB$4,AB$3)</f>
        <v>-4830867.6000000006</v>
      </c>
      <c r="AC331" s="15">
        <f ca="1">_xll.DBRW($B$3,$Q$37,$Q$38,$Q$40,$Q$41,$Q$42,$P331,AC$2,AC$4,AC$3)</f>
        <v>-8490359.9399999976</v>
      </c>
      <c r="AD331" s="15">
        <f ca="1">_xll.DBRW($B$3,$Q$37,$Q$38,$Q$40,$Q$41,$Q$42,$P331,AD$2,AD$4,AD$3)</f>
        <v>-1465549.1</v>
      </c>
      <c r="AE331" s="15">
        <f ca="1">_xll.DBRW($B$3,$Q$37,$Q$38,$Q$40,$Q$41,$Q$42,$P331,AE$2,AE$4,AE$3)</f>
        <v>-1430538.7000000002</v>
      </c>
      <c r="AF331" s="15">
        <f ca="1">_xll.DBRW($B$3,$Q$37,$Q$38,$Q$40,$Q$41,$Q$42,$P331,AF$2,AF$4,AF$3)</f>
        <v>-121670.5</v>
      </c>
      <c r="AG331" s="15">
        <f ca="1">_xll.DBRW($B$3,$Q$37,$Q$38,$Q$40,$Q$41,$Q$42,$P331,AG$2,AG$4,AG$3)</f>
        <v>-2108388.2100000004</v>
      </c>
      <c r="AH331" s="15">
        <f t="shared" ca="1" si="438"/>
        <v>-7231091.0100000035</v>
      </c>
      <c r="AI331" s="15">
        <f t="shared" ca="1" si="439"/>
        <v>-1287518.5899999994</v>
      </c>
      <c r="AJ331" s="15">
        <f t="shared" ca="1" si="440"/>
        <v>-763059.48</v>
      </c>
      <c r="AK331" s="15">
        <f t="shared" ca="1" si="441"/>
        <v>-119361.5</v>
      </c>
      <c r="AL331" s="15">
        <f t="shared" ca="1" si="442"/>
        <v>-2722479.39</v>
      </c>
      <c r="AM331" s="20"/>
      <c r="AN331" s="16">
        <f ca="1">_xll.DBRW($B$3,$Q$37,$Q$38,$Q$40,$Q$41,$Q$42,$P331,AN$2,AN$4,AN$3)</f>
        <v>0.59684402586376673</v>
      </c>
      <c r="AO331" s="16">
        <f ca="1">_xll.DBRW($B$3,$Q$37,$Q$38,$Q$40,$Q$41,$Q$42,$P331,AO$2,AO$4,AO$3)</f>
        <v>0.5864008881564885</v>
      </c>
      <c r="AP331" s="17">
        <f t="shared" ca="1" si="443"/>
        <v>-1.0443137707278227</v>
      </c>
      <c r="AQ331" s="14">
        <f t="shared" ca="1" si="444"/>
        <v>-275082.38352803048</v>
      </c>
      <c r="AR331" s="18">
        <f ca="1">_xll.DBRW($B$3,$Q$37,$Q$38,$Q$40,$Q$41,$Q$42,$P331,AR$2,AR$4,AR$3)</f>
        <v>53889.096177576692</v>
      </c>
      <c r="AS331" s="19">
        <f ca="1">_xll.DBRW($B$3,$Q$37,$Q$38,$Q$40,$Q$41,$Q$42,$P331,AS$2,AS$4,AS$3)</f>
        <v>9.6251119385398496E-5</v>
      </c>
      <c r="AT331" s="18">
        <f ca="1">_xll.DBRW($B$3,$Q$37,$Q$38,$Q$40,$Q$41,$Q$42,$P331,AT$2,AT$4,AT$3)</f>
        <v>8.6905214846585288</v>
      </c>
      <c r="AU331" s="15">
        <f ca="1">_xll.DBRW($B$3,$Q$37,$Q$38,$Q$40,$Q$41,$Q$42,$P331,AU$2,AU$4,AU$3)</f>
        <v>291.73714285714283</v>
      </c>
      <c r="AV331" s="15">
        <f ca="1">_xll.DBRW($B$3,$Q$37,$Q$38,$Q$40,$Q$41,$Q$42,$P331,AV$2,AV$4,AV$3)</f>
        <v>3031000</v>
      </c>
      <c r="AW331" s="18">
        <f ca="1">_xll.DBRW($B$3,$Q$37,$Q$38,$Q$40,$Q$41,$Q$42,$P331,AW$2,AW$4,AW$3)</f>
        <v>27806.855698689949</v>
      </c>
      <c r="AX331" s="19">
        <f ca="1">_xll.DBRW($B$3,$Q$37,$Q$38,$Q$40,$Q$41,$Q$42,$P331,AX$2,AX$4,AX$3)</f>
        <v>7.8130330945069931E-5</v>
      </c>
      <c r="AY331" s="18">
        <f ca="1">_xll.DBRW($B$3,$Q$37,$Q$38,$Q$40,$Q$41,$Q$42,$P331,AY$2,AY$4,AY$3)</f>
        <v>3.7049037308085979</v>
      </c>
      <c r="AZ331" s="15">
        <f ca="1">_xll.DBRW($B$3,$Q$37,$Q$38,$Q$40,$Q$41,$Q$42,$P331,AZ$2,AZ$4,AZ$3)</f>
        <v>305.33333333333331</v>
      </c>
      <c r="BA331" s="15">
        <f ca="1">_xll.DBRW($B$3,$Q$37,$Q$38,$Q$40,$Q$41,$Q$42,$P331,BA$2,BA$4,BA$3)</f>
        <v>3908000</v>
      </c>
      <c r="BB331" s="18">
        <f t="shared" ca="1" si="445"/>
        <v>26082.240478886742</v>
      </c>
      <c r="BC331" s="18">
        <f t="shared" ca="1" si="446"/>
        <v>1.8120788440328565E-5</v>
      </c>
      <c r="BD331" s="18">
        <f t="shared" ca="1" si="447"/>
        <v>4.9856177538499313</v>
      </c>
      <c r="BE331" s="15">
        <f t="shared" ca="1" si="448"/>
        <v>-7609158.3166233348</v>
      </c>
      <c r="BF331" s="15">
        <f t="shared" ca="1" si="449"/>
        <v>-3646280.301055463</v>
      </c>
      <c r="BG331" s="15">
        <f t="shared" ca="1" si="450"/>
        <v>9019153.2361973859</v>
      </c>
      <c r="BH331" s="15">
        <f t="shared" ca="1" si="451"/>
        <v>1961202.9979533814</v>
      </c>
      <c r="BI331" s="15">
        <f t="shared" ca="1" si="452"/>
        <v>0</v>
      </c>
      <c r="BJ331" s="15">
        <f t="shared" ca="1" si="453"/>
        <v>-275082.38352803141</v>
      </c>
      <c r="BK331" s="15">
        <f t="shared" ca="1" si="454"/>
        <v>-6956008.626471973</v>
      </c>
      <c r="BL331" s="15">
        <f t="shared" ca="1" si="455"/>
        <v>-7231091.0100000044</v>
      </c>
      <c r="BM331" s="16">
        <f ca="1">_xll.DBRW($B$3,$Q$37,$Q$38,$Q$40,$Q$41,$Q$42,$P331,BM$2,BM$4,BM$3)</f>
        <v>0.10451656204003615</v>
      </c>
      <c r="BN331" s="16">
        <f ca="1">_xll.DBRW($B$3,$Q$37,$Q$38,$Q$40,$Q$41,$Q$42,$P331,BN$2,BN$4,BN$3)</f>
        <v>0.10122059605837426</v>
      </c>
      <c r="BO331" s="17">
        <f t="shared" ca="1" si="456"/>
        <v>-0.32959659816618886</v>
      </c>
      <c r="BP331" s="14">
        <f t="shared" ca="1" si="457"/>
        <v>-86818.943087475142</v>
      </c>
      <c r="BQ331" s="15">
        <f ca="1">_xll.DBRW($B$3,$Q$37,$Q$38,$Q$40,$Q$41,$Q$42,$P331,BQ$2,BQ$4,BQ$3)</f>
        <v>0.90830342791158014</v>
      </c>
      <c r="BR331" s="15">
        <f ca="1">_xll.DBRW($B$3,$Q$37,$Q$38,$Q$40,$Q$41,$Q$42,$P331,BR$2,BR$4,BR$3)</f>
        <v>1</v>
      </c>
      <c r="BS331" s="15">
        <f ca="1">_xll.DBRW($B$3,$Q$37,$Q$38,$Q$40,$Q$41,$Q$42,$P331,BS$2,BS$4,BS$3)</f>
        <v>8.6905214846585288</v>
      </c>
      <c r="BT331" s="15">
        <f ca="1">_xll.DBRW($B$3,$Q$37,$Q$38,$Q$40,$Q$41,$Q$42,$P331,BT$2,BT$4,BT$3)</f>
        <v>3031000</v>
      </c>
      <c r="BU331" s="15">
        <f ca="1">_xll.DBRW($B$3,$Q$37,$Q$38,$Q$40,$Q$41,$Q$42,$P331,BU$2,BU$4,BU$3)</f>
        <v>3031000</v>
      </c>
      <c r="BV331" s="15">
        <f ca="1">_xll.DBRW($B$3,$Q$37,$Q$38,$Q$40,$Q$41,$Q$42,$P331,BV$2,BV$4,BV$3)</f>
        <v>0.37501256397134086</v>
      </c>
      <c r="BW331" s="15">
        <f ca="1">_xll.DBRW($B$3,$Q$37,$Q$38,$Q$40,$Q$41,$Q$42,$P331,BW$2,BW$4,BW$3)</f>
        <v>1</v>
      </c>
      <c r="BX331" s="15">
        <f ca="1">_xll.DBRW($B$3,$Q$37,$Q$38,$Q$40,$Q$41,$Q$42,$P331,BX$2,BX$4,BX$3)</f>
        <v>3.7049037308085979</v>
      </c>
      <c r="BY331" s="15">
        <f ca="1">_xll.DBRW($B$3,$Q$37,$Q$38,$Q$40,$Q$41,$Q$42,$P331,BY$2,BY$4,BY$3)</f>
        <v>3908000</v>
      </c>
      <c r="BZ331" s="15">
        <f ca="1">_xll.DBRW($B$3,$Q$37,$Q$38,$Q$40,$Q$41,$Q$42,$P331,BZ$2,BZ$4,BZ$3)</f>
        <v>3908000</v>
      </c>
      <c r="CA331" s="15">
        <f t="shared" ca="1" si="458"/>
        <v>0.53329086394023928</v>
      </c>
      <c r="CB331" s="15">
        <f t="shared" ca="1" si="459"/>
        <v>0</v>
      </c>
      <c r="CC331" s="15">
        <f t="shared" ca="1" si="460"/>
        <v>4.9856177538499313</v>
      </c>
      <c r="CD331" s="15">
        <f t="shared" ca="1" si="461"/>
        <v>-1616404.6086028654</v>
      </c>
      <c r="CE331" s="15">
        <f t="shared" ca="1" si="462"/>
        <v>0</v>
      </c>
      <c r="CF331" s="15">
        <f t="shared" ca="1" si="463"/>
        <v>1579392.3502801091</v>
      </c>
      <c r="CG331" s="15">
        <f t="shared" ca="1" si="464"/>
        <v>-49806.68476471887</v>
      </c>
      <c r="CH331" s="15">
        <f t="shared" ca="1" si="465"/>
        <v>0</v>
      </c>
      <c r="CI331" s="15">
        <f t="shared" ca="1" si="466"/>
        <v>-86818.943087475142</v>
      </c>
      <c r="CJ331" s="15">
        <f t="shared" ca="1" si="467"/>
        <v>-1200699.6469125242</v>
      </c>
      <c r="CK331" s="15">
        <f t="shared" ca="1" si="468"/>
        <v>-1287518.5899999994</v>
      </c>
      <c r="CL331" s="16">
        <f ca="1">_xll.DBRW($B$3,$Q$37,$Q$38,$Q$40,$Q$41,$Q$42,$P331,CL$2,CL$4,CL$3)</f>
        <v>8.3277044405283204E-2</v>
      </c>
      <c r="CM331" s="16">
        <f ca="1">_xll.DBRW($B$3,$Q$37,$Q$38,$Q$40,$Q$41,$Q$42,$P331,CM$2,CM$4,CM$3)</f>
        <v>9.8802544315009191E-2</v>
      </c>
      <c r="CN331" s="17">
        <f t="shared" ca="1" si="469"/>
        <v>1.5525499909725986</v>
      </c>
      <c r="CO331" s="14">
        <f t="shared" ca="1" si="470"/>
        <v>408956.73698290531</v>
      </c>
      <c r="CP331" s="15">
        <f ca="1">_xll.DBRW($B$3,$Q$37,$Q$38,$Q$40,$Q$41,$Q$42,$P331,CP$2,CP$4,CP$3)</f>
        <v>1.948403313425306</v>
      </c>
      <c r="CQ331" s="15">
        <f ca="1">_xll.DBRW($B$3,$Q$37,$Q$38,$Q$40,$Q$41,$Q$42,$P331,CQ$2,CQ$4,CQ$3)</f>
        <v>0.37144308808973936</v>
      </c>
      <c r="CR331" s="15">
        <f ca="1">_xll.DBRW($B$3,$Q$37,$Q$38,$Q$40,$Q$41,$Q$42,$P331,CR$2,CR$4,CR$3)</f>
        <v>8.6905214846585288</v>
      </c>
      <c r="CS331" s="15">
        <f ca="1">_xll.DBRW($B$3,$Q$37,$Q$38,$Q$40,$Q$41,$Q$42,$P331,CS$2,CS$4,CS$3)</f>
        <v>1125844</v>
      </c>
      <c r="CT331" s="15">
        <f ca="1">_xll.DBRW($B$3,$Q$37,$Q$38,$Q$40,$Q$41,$Q$42,$P331,CT$2,CT$4,CT$3)</f>
        <v>3031000</v>
      </c>
      <c r="CU331" s="15">
        <f ca="1">_xll.DBRW($B$3,$Q$37,$Q$38,$Q$40,$Q$41,$Q$42,$P331,CU$2,CU$4,CU$3)</f>
        <v>0.96986332110726192</v>
      </c>
      <c r="CV331" s="15">
        <f ca="1">_xll.DBRW($B$3,$Q$37,$Q$38,$Q$40,$Q$41,$Q$42,$P331,CV$2,CV$4,CV$3)</f>
        <v>0.37742835209825998</v>
      </c>
      <c r="CW331" s="15">
        <f ca="1">_xll.DBRW($B$3,$Q$37,$Q$38,$Q$40,$Q$41,$Q$42,$P331,CW$2,CW$4,CW$3)</f>
        <v>3.7049037308085979</v>
      </c>
      <c r="CX331" s="15">
        <f ca="1">_xll.DBRW($B$3,$Q$37,$Q$38,$Q$40,$Q$41,$Q$42,$P331,CX$2,CX$4,CX$3)</f>
        <v>1474990</v>
      </c>
      <c r="CY331" s="15">
        <f ca="1">_xll.DBRW($B$3,$Q$37,$Q$38,$Q$40,$Q$41,$Q$42,$P331,CY$2,CY$4,CY$3)</f>
        <v>3908000</v>
      </c>
      <c r="CZ331" s="15">
        <f t="shared" ca="1" si="471"/>
        <v>0.97853999231804412</v>
      </c>
      <c r="DA331" s="15">
        <f t="shared" ca="1" si="472"/>
        <v>-5.9852640085206188E-3</v>
      </c>
      <c r="DB331" s="15">
        <f t="shared" ca="1" si="473"/>
        <v>4.9856177538499313</v>
      </c>
      <c r="DC331" s="15">
        <f t="shared" ca="1" si="474"/>
        <v>-1101683.3791113161</v>
      </c>
      <c r="DD331" s="15">
        <f t="shared" ca="1" si="475"/>
        <v>34786.11016612831</v>
      </c>
      <c r="DE331" s="15">
        <f t="shared" ca="1" si="476"/>
        <v>1258433.3460687161</v>
      </c>
      <c r="DF331" s="15">
        <f t="shared" ca="1" si="477"/>
        <v>217420.65985937696</v>
      </c>
      <c r="DG331" s="15">
        <f t="shared" ca="1" si="478"/>
        <v>0</v>
      </c>
      <c r="DH331" s="15">
        <f t="shared" ca="1" si="479"/>
        <v>408956.73698290531</v>
      </c>
      <c r="DI331" s="15">
        <f t="shared" ca="1" si="480"/>
        <v>-1172016.2169829053</v>
      </c>
      <c r="DJ331" s="15">
        <f t="shared" ca="1" si="481"/>
        <v>-763059.48</v>
      </c>
      <c r="DK331" s="16">
        <f ca="1">_xll.DBRW($B$3,$Q$37,$Q$38,$Q$40,$Q$41,$Q$42,$P331,DK$2,DK$4,DK$3)</f>
        <v>9.1504600751876157E-3</v>
      </c>
      <c r="DL331" s="16">
        <f ca="1">_xll.DBRW($B$3,$Q$37,$Q$38,$Q$40,$Q$41,$Q$42,$P331,DL$2,DL$4,DL$3)</f>
        <v>8.4033762722248093E-3</v>
      </c>
      <c r="DM331" s="17">
        <f t="shared" ca="1" si="482"/>
        <v>-7.4708380296280644E-2</v>
      </c>
      <c r="DN331" s="14">
        <f t="shared" ca="1" si="483"/>
        <v>-19678.912504521169</v>
      </c>
      <c r="DO331" s="15">
        <f ca="1">_xll.DBRW($B$3,$Q$37,$Q$38,$Q$40,$Q$41,$Q$42,$P331,DO$2,DO$4,DO$3)</f>
        <v>0.20002655601659752</v>
      </c>
      <c r="DP331" s="15">
        <f ca="1">_xll.DBRW($B$3,$Q$37,$Q$38,$Q$40,$Q$41,$Q$42,$P331,DP$2,DP$4,DP$3)</f>
        <v>0.3975585615308479</v>
      </c>
      <c r="DQ331" s="15">
        <f ca="1">_xll.DBRW($B$3,$Q$37,$Q$38,$Q$40,$Q$41,$Q$42,$P331,DQ$2,DQ$4,DQ$3)</f>
        <v>8.6905214846585288</v>
      </c>
      <c r="DR331" s="15">
        <f ca="1">_xll.DBRW($B$3,$Q$37,$Q$38,$Q$40,$Q$41,$Q$42,$P331,DR$2,DR$4,DR$3)</f>
        <v>1205000</v>
      </c>
      <c r="DS331" s="15">
        <f ca="1">_xll.DBRW($B$3,$Q$37,$Q$38,$Q$40,$Q$41,$Q$42,$P331,DS$2,DS$4,DS$3)</f>
        <v>3031000</v>
      </c>
      <c r="DT331" s="15">
        <f ca="1">_xll.DBRW($B$3,$Q$37,$Q$38,$Q$40,$Q$41,$Q$42,$P331,DT$2,DT$4,DT$3)</f>
        <v>0</v>
      </c>
      <c r="DU331" s="15">
        <f ca="1">_xll.DBRW($B$3,$Q$37,$Q$38,$Q$40,$Q$41,$Q$42,$P331,DU$2,DU$4,DU$3)</f>
        <v>0</v>
      </c>
      <c r="DV331" s="15">
        <f ca="1">_xll.DBRW($B$3,$Q$37,$Q$38,$Q$40,$Q$41,$Q$42,$P331,DV$2,DV$4,DV$3)</f>
        <v>3.7049037308085979</v>
      </c>
      <c r="DW331" s="15">
        <f ca="1">_xll.DBRW($B$3,$Q$37,$Q$38,$Q$40,$Q$41,$Q$42,$P331,DW$2,DW$4,DW$3)</f>
        <v>0</v>
      </c>
      <c r="DX331" s="15">
        <f ca="1">_xll.DBRW($B$3,$Q$37,$Q$38,$Q$40,$Q$41,$Q$42,$P331,DX$2,DX$4,DX$3)</f>
        <v>3908000</v>
      </c>
      <c r="DY331" s="15">
        <f t="shared" ca="1" si="484"/>
        <v>0.20002655601659752</v>
      </c>
      <c r="DZ331" s="15">
        <f t="shared" ca="1" si="485"/>
        <v>0.3975585615308479</v>
      </c>
      <c r="EA331" s="15">
        <f t="shared" ca="1" si="486"/>
        <v>4.9856177538499313</v>
      </c>
      <c r="EB331" s="15">
        <f t="shared" ca="1" si="487"/>
        <v>0</v>
      </c>
      <c r="EC331" s="15">
        <f t="shared" ca="1" si="488"/>
        <v>0</v>
      </c>
      <c r="ED331" s="15">
        <f t="shared" ca="1" si="489"/>
        <v>138276.33020266032</v>
      </c>
      <c r="EE331" s="15">
        <f t="shared" ca="1" si="490"/>
        <v>0</v>
      </c>
      <c r="EF331" s="15">
        <f t="shared" ca="1" si="491"/>
        <v>-157955.24270718149</v>
      </c>
      <c r="EG331" s="15">
        <f t="shared" ca="1" si="492"/>
        <v>-19678.912504521169</v>
      </c>
      <c r="EH331" s="15">
        <f t="shared" ca="1" si="493"/>
        <v>-99682.587495478831</v>
      </c>
      <c r="EI331" s="15">
        <f t="shared" ca="1" si="494"/>
        <v>-119361.5</v>
      </c>
      <c r="EJ331" s="16">
        <f ca="1">_xll.DBRW($B$3,$Q$37,$Q$38,$Q$40,$Q$41,$Q$42,$P331,EJ$2,EJ$4,EJ$3)</f>
        <v>0.18339747876762183</v>
      </c>
      <c r="EK331" s="16">
        <f ca="1">_xll.DBRW($B$3,$Q$37,$Q$38,$Q$40,$Q$41,$Q$42,$P331,EK$2,EK$4,EK$3)</f>
        <v>0.14561935273178414</v>
      </c>
      <c r="EL331" s="17">
        <f t="shared" ca="1" si="495"/>
        <v>-3.7778126035837687</v>
      </c>
      <c r="EM331" s="14">
        <f t="shared" ca="1" si="496"/>
        <v>-995112.50798865757</v>
      </c>
      <c r="EN331" s="15">
        <f ca="1">_xll.DBRW($B$3,$Q$37,$Q$38,$Q$40,$Q$41,$Q$42,$P331,EN$2,EN$4,EN$3)</f>
        <v>1.5938197294622238</v>
      </c>
      <c r="EO331" s="15">
        <f ca="1">_xll.DBRW($B$3,$Q$37,$Q$38,$Q$40,$Q$41,$Q$42,$P331,EO$2,EO$4,EO$3)</f>
        <v>1</v>
      </c>
      <c r="EP331" s="15">
        <f ca="1">_xll.DBRW($B$3,$Q$37,$Q$38,$Q$40,$Q$41,$Q$42,$P331,EP$2,EP$4,EP$3)</f>
        <v>8.6905214846585288</v>
      </c>
      <c r="EQ331" s="15">
        <f ca="1">_xll.DBRW($B$3,$Q$37,$Q$38,$Q$40,$Q$41,$Q$42,$P331,EQ$2,EQ$4,EQ$3)</f>
        <v>3031000</v>
      </c>
      <c r="ER331" s="15">
        <f ca="1">_xll.DBRW($B$3,$Q$37,$Q$38,$Q$40,$Q$41,$Q$42,$P331,ER$2,ER$4,ER$3)</f>
        <v>3031000</v>
      </c>
      <c r="ES331" s="15">
        <f ca="1">_xll.DBRW($B$3,$Q$37,$Q$38,$Q$40,$Q$41,$Q$42,$P331,ES$2,ES$4,ES$3)</f>
        <v>0.53950568321392023</v>
      </c>
      <c r="ET331" s="15">
        <f ca="1">_xll.DBRW($B$3,$Q$37,$Q$38,$Q$40,$Q$41,$Q$42,$P331,ET$2,ET$4,ET$3)</f>
        <v>1</v>
      </c>
      <c r="EU331" s="15">
        <f ca="1">_xll.DBRW($B$3,$Q$37,$Q$38,$Q$40,$Q$41,$Q$42,$P331,EU$2,EU$4,EU$3)</f>
        <v>3.7049037308085979</v>
      </c>
      <c r="EV331" s="15">
        <f ca="1">_xll.DBRW($B$3,$Q$37,$Q$38,$Q$40,$Q$41,$Q$42,$P331,EV$2,EV$4,EV$3)</f>
        <v>3908000</v>
      </c>
      <c r="EW331" s="15">
        <f ca="1">_xll.DBRW($B$3,$Q$37,$Q$38,$Q$40,$Q$41,$Q$42,$P331,EW$2,EW$4,EW$3)</f>
        <v>3908000</v>
      </c>
      <c r="EX331" s="15">
        <f t="shared" ca="1" si="497"/>
        <v>1.0543140462483036</v>
      </c>
      <c r="EY331" s="15">
        <f t="shared" ca="1" si="498"/>
        <v>0</v>
      </c>
      <c r="EZ331" s="15">
        <f t="shared" ca="1" si="499"/>
        <v>4.9856177538499313</v>
      </c>
      <c r="FA331" s="15">
        <f t="shared" ca="1" si="500"/>
        <v>-3195625.8741786084</v>
      </c>
      <c r="FB331" s="15">
        <f t="shared" ca="1" si="501"/>
        <v>0</v>
      </c>
      <c r="FC331" s="15">
        <f t="shared" ca="1" si="502"/>
        <v>2771394.0199763239</v>
      </c>
      <c r="FD331" s="15">
        <f t="shared" ca="1" si="503"/>
        <v>-570880.65378637309</v>
      </c>
      <c r="FE331" s="15">
        <f t="shared" ca="1" si="504"/>
        <v>0</v>
      </c>
      <c r="FF331" s="15">
        <f t="shared" ca="1" si="505"/>
        <v>-995112.50798865757</v>
      </c>
      <c r="FG331" s="15">
        <f t="shared" ca="1" si="506"/>
        <v>-1727366.8820113426</v>
      </c>
      <c r="FH331" s="15">
        <f t="shared" ca="1" si="507"/>
        <v>-2722479.39</v>
      </c>
      <c r="FI331" s="20"/>
      <c r="FJ331" s="85">
        <f t="shared" ca="1" si="508"/>
        <v>-11155773.959874226</v>
      </c>
      <c r="FK331" s="21"/>
      <c r="FL331" s="22"/>
      <c r="FM331" s="104">
        <f ca="1">_xll.DBRW($B$3,$Q$37,$Q$38,$Q$40,$Q$41,$Q$42,$P331,FM$2,FM$4,FM$3)</f>
        <v>600954.1999999996</v>
      </c>
      <c r="FN331" s="105">
        <f t="shared" ca="1" si="509"/>
        <v>2.2814428848104442E-2</v>
      </c>
      <c r="FO331" s="104">
        <f ca="1">_xll.DBRW($B$3,$Q$37,$Q$38,$Q$40,$Q$41,$Q$42,$P331,FO$2,FO$4,FO$3)</f>
        <v>862257.33000000042</v>
      </c>
      <c r="FP331" s="105">
        <f t="shared" ca="1" si="510"/>
        <v>5.9553242466118907E-2</v>
      </c>
      <c r="FQ331" s="86">
        <f t="shared" ca="1" si="511"/>
        <v>-261303.13000000082</v>
      </c>
      <c r="FR331" s="103">
        <f t="shared" ca="1" si="512"/>
        <v>-3.6738813618014468</v>
      </c>
      <c r="FS331" s="23"/>
      <c r="FU331" s="37"/>
      <c r="FV331" s="37"/>
      <c r="FW331" s="37"/>
      <c r="FX331" s="37"/>
      <c r="FY331" s="37"/>
      <c r="FZ331" s="37"/>
      <c r="GA331" s="37"/>
      <c r="GB331" s="37"/>
      <c r="GC331" s="37"/>
      <c r="GD331" s="37"/>
      <c r="GE331" s="37"/>
      <c r="GF331" s="37"/>
      <c r="GG331" s="37"/>
    </row>
    <row r="332" spans="1:189" ht="15" customHeight="1" x14ac:dyDescent="0.25">
      <c r="A332">
        <f t="shared" ca="1" si="434"/>
        <v>1</v>
      </c>
      <c r="C332" s="30"/>
      <c r="D332" s="30"/>
      <c r="E332" s="30">
        <f t="shared" ca="1" si="433"/>
        <v>0</v>
      </c>
      <c r="F332" s="30"/>
      <c r="G332" s="30"/>
      <c r="H332" s="30"/>
      <c r="I332" s="30">
        <f t="shared" ca="1" si="432"/>
        <v>0</v>
      </c>
      <c r="J332" s="30">
        <f t="shared" ca="1" si="435"/>
        <v>0</v>
      </c>
      <c r="K332" s="4"/>
      <c r="L332" s="9"/>
      <c r="M332" s="10"/>
      <c r="N332" s="9"/>
      <c r="O332" s="11"/>
      <c r="P332" s="130" t="s">
        <v>215</v>
      </c>
      <c r="Q332" s="130"/>
      <c r="R332" s="12"/>
      <c r="S332" s="13"/>
      <c r="T332" s="84">
        <f ca="1">_xll.DBRW($B$3,$Q$37,$Q$38,$Q$40,$Q$41,$Q$42,$P332,T$2,T$4,T$3)</f>
        <v>31054511.960000001</v>
      </c>
      <c r="U332" s="84">
        <f ca="1">_xll.DBRW($B$3,$Q$37,$Q$38,$Q$40,$Q$41,$Q$42,$P332,U$2,U$4,U$3)</f>
        <v>19112870.059999999</v>
      </c>
      <c r="V332" s="85">
        <f t="shared" ca="1" si="436"/>
        <v>11941641.900000002</v>
      </c>
      <c r="W332" s="106">
        <f t="shared" ca="1" si="437"/>
        <v>0.62479585025756212</v>
      </c>
      <c r="X332" s="15">
        <f ca="1">_xll.DBRW($B$3,$Q$37,$Q$38,$Q$40,$Q$41,$Q$42,$P332,X$2,X$4,X$3)</f>
        <v>-14261624.050000001</v>
      </c>
      <c r="Y332" s="15">
        <f ca="1">_xll.DBRW($B$3,$Q$37,$Q$38,$Q$40,$Q$41,$Q$42,$P332,Y$2,Y$4,Y$3)</f>
        <v>-3545896.42</v>
      </c>
      <c r="Z332" s="15">
        <f ca="1">_xll.DBRW($B$3,$Q$37,$Q$38,$Q$40,$Q$41,$Q$42,$P332,Z$2,Z$4,Z$3)</f>
        <v>-3059426.3300000005</v>
      </c>
      <c r="AA332" s="15">
        <f ca="1">_xll.DBRW($B$3,$Q$37,$Q$38,$Q$40,$Q$41,$Q$42,$P332,AA$2,AA$4,AA$3)</f>
        <v>-7024981.2400000002</v>
      </c>
      <c r="AB332" s="15">
        <f ca="1">_xll.DBRW($B$3,$Q$37,$Q$38,$Q$40,$Q$41,$Q$42,$P332,AB$2,AB$4,AB$3)</f>
        <v>-4596947.459999999</v>
      </c>
      <c r="AC332" s="15">
        <f ca="1">_xll.DBRW($B$3,$Q$37,$Q$38,$Q$40,$Q$41,$Q$42,$P332,AC$2,AC$4,AC$3)</f>
        <v>-8197966.8400000008</v>
      </c>
      <c r="AD332" s="15">
        <f ca="1">_xll.DBRW($B$3,$Q$37,$Q$38,$Q$40,$Q$41,$Q$42,$P332,AD$2,AD$4,AD$3)</f>
        <v>-1799462.2499999998</v>
      </c>
      <c r="AE332" s="15">
        <f ca="1">_xll.DBRW($B$3,$Q$37,$Q$38,$Q$40,$Q$41,$Q$42,$P332,AE$2,AE$4,AE$3)</f>
        <v>-2213436.83</v>
      </c>
      <c r="AF332" s="15">
        <f ca="1">_xll.DBRW($B$3,$Q$37,$Q$38,$Q$40,$Q$41,$Q$42,$P332,AF$2,AF$4,AF$3)</f>
        <v>-3861271.02</v>
      </c>
      <c r="AG332" s="15">
        <f ca="1">_xll.DBRW($B$3,$Q$37,$Q$38,$Q$40,$Q$41,$Q$42,$P332,AG$2,AG$4,AG$3)</f>
        <v>-2354118.94</v>
      </c>
      <c r="AH332" s="15">
        <f t="shared" ca="1" si="438"/>
        <v>-6063657.21</v>
      </c>
      <c r="AI332" s="15">
        <f t="shared" ca="1" si="439"/>
        <v>-1746434.1700000002</v>
      </c>
      <c r="AJ332" s="15">
        <f t="shared" ca="1" si="440"/>
        <v>-845989.50000000047</v>
      </c>
      <c r="AK332" s="15">
        <f t="shared" ca="1" si="441"/>
        <v>-3163710.22</v>
      </c>
      <c r="AL332" s="15">
        <f t="shared" ca="1" si="442"/>
        <v>-2242828.5199999991</v>
      </c>
      <c r="AM332" s="20"/>
      <c r="AN332" s="16">
        <f ca="1">_xll.DBRW($B$3,$Q$37,$Q$38,$Q$40,$Q$41,$Q$42,$P332,AN$2,AN$4,AN$3)</f>
        <v>0.45924482949111528</v>
      </c>
      <c r="AO332" s="16">
        <f ca="1">_xll.DBRW($B$3,$Q$37,$Q$38,$Q$40,$Q$41,$Q$42,$P332,AO$2,AO$4,AO$3)</f>
        <v>0.42892390385455281</v>
      </c>
      <c r="AP332" s="17">
        <f t="shared" ca="1" si="443"/>
        <v>-3.0320925636562466</v>
      </c>
      <c r="AQ332" s="14">
        <f t="shared" ca="1" si="444"/>
        <v>-941601.54781890009</v>
      </c>
      <c r="AR332" s="18">
        <f ca="1">_xll.DBRW($B$3,$Q$37,$Q$38,$Q$40,$Q$41,$Q$42,$P332,AR$2,AR$4,AR$3)</f>
        <v>41429.99300725419</v>
      </c>
      <c r="AS332" s="19">
        <f ca="1">_xll.DBRW($B$3,$Q$37,$Q$38,$Q$40,$Q$41,$Q$42,$P332,AS$2,AS$4,AS$3)</f>
        <v>6.5891769424418598E-5</v>
      </c>
      <c r="AT332" s="18">
        <f ca="1">_xll.DBRW($B$3,$Q$37,$Q$38,$Q$40,$Q$41,$Q$42,$P332,AT$2,AT$4,AT$3)</f>
        <v>5.9443141679226716</v>
      </c>
      <c r="AU332" s="15">
        <f ca="1">_xll.DBRW($B$3,$Q$37,$Q$38,$Q$40,$Q$41,$Q$42,$P332,AU$2,AU$4,AU$3)</f>
        <v>344.23428571428576</v>
      </c>
      <c r="AV332" s="15">
        <f ca="1">_xll.DBRW($B$3,$Q$37,$Q$38,$Q$40,$Q$41,$Q$42,$P332,AV$2,AV$4,AV$3)</f>
        <v>5224238</v>
      </c>
      <c r="AW332" s="18">
        <f ca="1">_xll.DBRW($B$3,$Q$37,$Q$38,$Q$40,$Q$41,$Q$42,$P332,AW$2,AW$4,AW$3)</f>
        <v>24057.008238634284</v>
      </c>
      <c r="AX332" s="19">
        <f ca="1">_xll.DBRW($B$3,$Q$37,$Q$38,$Q$40,$Q$41,$Q$42,$P332,AX$2,AX$4,AX$3)</f>
        <v>4.7549091631619401E-5</v>
      </c>
      <c r="AY332" s="18">
        <f ca="1">_xll.DBRW($B$3,$Q$37,$Q$38,$Q$40,$Q$41,$Q$42,$P332,AY$2,AY$4,AY$3)</f>
        <v>2.6668807190315387</v>
      </c>
      <c r="AZ332" s="15">
        <f ca="1">_xll.DBRW($B$3,$Q$37,$Q$38,$Q$40,$Q$41,$Q$42,$P332,AZ$2,AZ$4,AZ$3)</f>
        <v>340.77249999999998</v>
      </c>
      <c r="BA332" s="15">
        <f ca="1">_xll.DBRW($B$3,$Q$37,$Q$38,$Q$40,$Q$41,$Q$42,$P332,BA$2,BA$4,BA$3)</f>
        <v>7166751</v>
      </c>
      <c r="BB332" s="18">
        <f t="shared" ca="1" si="445"/>
        <v>17372.984768619906</v>
      </c>
      <c r="BC332" s="18">
        <f t="shared" ca="1" si="446"/>
        <v>1.8342677792799196E-5</v>
      </c>
      <c r="BD332" s="18">
        <f t="shared" ca="1" si="447"/>
        <v>3.277433448891133</v>
      </c>
      <c r="BE332" s="15">
        <f t="shared" ca="1" si="448"/>
        <v>-5980377.0025510397</v>
      </c>
      <c r="BF332" s="15">
        <f t="shared" ca="1" si="449"/>
        <v>-5501606.1458727941</v>
      </c>
      <c r="BG332" s="15">
        <f t="shared" ca="1" si="450"/>
        <v>7863232.3892320022</v>
      </c>
      <c r="BH332" s="15">
        <f t="shared" ca="1" si="451"/>
        <v>2677149.2113729315</v>
      </c>
      <c r="BI332" s="15">
        <f t="shared" ca="1" si="452"/>
        <v>0</v>
      </c>
      <c r="BJ332" s="15">
        <f t="shared" ca="1" si="453"/>
        <v>-941601.54781890009</v>
      </c>
      <c r="BK332" s="15">
        <f t="shared" ca="1" si="454"/>
        <v>-5122055.6621810999</v>
      </c>
      <c r="BL332" s="15">
        <f t="shared" ca="1" si="455"/>
        <v>-6063657.21</v>
      </c>
      <c r="BM332" s="16">
        <f ca="1">_xll.DBRW($B$3,$Q$37,$Q$38,$Q$40,$Q$41,$Q$42,$P332,BM$2,BM$4,BM$3)</f>
        <v>0.11418297040273306</v>
      </c>
      <c r="BN332" s="16">
        <f ca="1">_xll.DBRW($B$3,$Q$37,$Q$38,$Q$40,$Q$41,$Q$42,$P332,BN$2,BN$4,BN$3)</f>
        <v>9.414924312000475E-2</v>
      </c>
      <c r="BO332" s="17">
        <f t="shared" ca="1" si="456"/>
        <v>-2.0033727282728315</v>
      </c>
      <c r="BP332" s="14">
        <f t="shared" ca="1" si="457"/>
        <v>-622137.62350486452</v>
      </c>
      <c r="BQ332" s="15">
        <f ca="1">_xll.DBRW($B$3,$Q$37,$Q$38,$Q$40,$Q$41,$Q$42,$P332,BQ$2,BQ$4,BQ$3)</f>
        <v>0.67873944870046121</v>
      </c>
      <c r="BR332" s="15">
        <f ca="1">_xll.DBRW($B$3,$Q$37,$Q$38,$Q$40,$Q$41,$Q$42,$P332,BR$2,BR$4,BR$3)</f>
        <v>1</v>
      </c>
      <c r="BS332" s="15">
        <f ca="1">_xll.DBRW($B$3,$Q$37,$Q$38,$Q$40,$Q$41,$Q$42,$P332,BS$2,BS$4,BS$3)</f>
        <v>5.9443141679226716</v>
      </c>
      <c r="BT332" s="15">
        <f ca="1">_xll.DBRW($B$3,$Q$37,$Q$38,$Q$40,$Q$41,$Q$42,$P332,BT$2,BT$4,BT$3)</f>
        <v>5224238</v>
      </c>
      <c r="BU332" s="15">
        <f ca="1">_xll.DBRW($B$3,$Q$37,$Q$38,$Q$40,$Q$41,$Q$42,$P332,BU$2,BU$4,BU$3)</f>
        <v>5224238</v>
      </c>
      <c r="BV332" s="15">
        <f ca="1">_xll.DBRW($B$3,$Q$37,$Q$38,$Q$40,$Q$41,$Q$42,$P332,BV$2,BV$4,BV$3)</f>
        <v>0.25108480118815341</v>
      </c>
      <c r="BW332" s="15">
        <f ca="1">_xll.DBRW($B$3,$Q$37,$Q$38,$Q$40,$Q$41,$Q$42,$P332,BW$2,BW$4,BW$3)</f>
        <v>1</v>
      </c>
      <c r="BX332" s="15">
        <f ca="1">_xll.DBRW($B$3,$Q$37,$Q$38,$Q$40,$Q$41,$Q$42,$P332,BX$2,BX$4,BX$3)</f>
        <v>2.6668807190315387</v>
      </c>
      <c r="BY332" s="15">
        <f ca="1">_xll.DBRW($B$3,$Q$37,$Q$38,$Q$40,$Q$41,$Q$42,$P332,BY$2,BY$4,BY$3)</f>
        <v>7166751</v>
      </c>
      <c r="BZ332" s="15">
        <f ca="1">_xll.DBRW($B$3,$Q$37,$Q$38,$Q$40,$Q$41,$Q$42,$P332,BZ$2,BZ$4,BZ$3)</f>
        <v>7166751</v>
      </c>
      <c r="CA332" s="15">
        <f t="shared" ca="1" si="458"/>
        <v>0.42765464751230781</v>
      </c>
      <c r="CB332" s="15">
        <f t="shared" ca="1" si="459"/>
        <v>0</v>
      </c>
      <c r="CC332" s="15">
        <f t="shared" ca="1" si="460"/>
        <v>3.277433448891133</v>
      </c>
      <c r="CD332" s="15">
        <f t="shared" ca="1" si="461"/>
        <v>-2234169.6604104037</v>
      </c>
      <c r="CE332" s="15">
        <f t="shared" ca="1" si="462"/>
        <v>0</v>
      </c>
      <c r="CF332" s="15">
        <f t="shared" ca="1" si="463"/>
        <v>1955051.3658790356</v>
      </c>
      <c r="CG332" s="15">
        <f t="shared" ca="1" si="464"/>
        <v>-343019.32897349633</v>
      </c>
      <c r="CH332" s="15">
        <f t="shared" ca="1" si="465"/>
        <v>0</v>
      </c>
      <c r="CI332" s="15">
        <f t="shared" ca="1" si="466"/>
        <v>-622137.62350486452</v>
      </c>
      <c r="CJ332" s="15">
        <f t="shared" ca="1" si="467"/>
        <v>-1124296.5464951356</v>
      </c>
      <c r="CK332" s="15">
        <f t="shared" ca="1" si="468"/>
        <v>-1746434.1700000002</v>
      </c>
      <c r="CL332" s="16">
        <f ca="1">_xll.DBRW($B$3,$Q$37,$Q$38,$Q$40,$Q$41,$Q$42,$P332,CL$2,CL$4,CL$3)</f>
        <v>9.8517933044342088E-2</v>
      </c>
      <c r="CM332" s="16">
        <f ca="1">_xll.DBRW($B$3,$Q$37,$Q$38,$Q$40,$Q$41,$Q$42,$P332,CM$2,CM$4,CM$3)</f>
        <v>0.11580871020686467</v>
      </c>
      <c r="CN332" s="17">
        <f t="shared" ca="1" si="469"/>
        <v>1.7290777162522586</v>
      </c>
      <c r="CO332" s="14">
        <f t="shared" ca="1" si="470"/>
        <v>536956.64619125263</v>
      </c>
      <c r="CP332" s="15">
        <f ca="1">_xll.DBRW($B$3,$Q$37,$Q$38,$Q$40,$Q$41,$Q$42,$P332,CP$2,CP$4,CP$3)</f>
        <v>1.7959081194152864</v>
      </c>
      <c r="CQ332" s="15">
        <f ca="1">_xll.DBRW($B$3,$Q$37,$Q$38,$Q$40,$Q$41,$Q$42,$P332,CQ$2,CQ$4,CQ$3)</f>
        <v>0.32608658475279179</v>
      </c>
      <c r="CR332" s="15">
        <f ca="1">_xll.DBRW($B$3,$Q$37,$Q$38,$Q$40,$Q$41,$Q$42,$P332,CR$2,CR$4,CR$3)</f>
        <v>5.9443141679226716</v>
      </c>
      <c r="CS332" s="15">
        <f ca="1">_xll.DBRW($B$3,$Q$37,$Q$38,$Q$40,$Q$41,$Q$42,$P332,CS$2,CS$4,CS$3)</f>
        <v>1703553.9273557556</v>
      </c>
      <c r="CT332" s="15">
        <f ca="1">_xll.DBRW($B$3,$Q$37,$Q$38,$Q$40,$Q$41,$Q$42,$P332,CT$2,CT$4,CT$3)</f>
        <v>5224238</v>
      </c>
      <c r="CU332" s="15">
        <f ca="1">_xll.DBRW($B$3,$Q$37,$Q$38,$Q$40,$Q$41,$Q$42,$P332,CU$2,CU$4,CU$3)</f>
        <v>0.958805014627236</v>
      </c>
      <c r="CV332" s="15">
        <f ca="1">_xll.DBRW($B$3,$Q$37,$Q$38,$Q$40,$Q$41,$Q$42,$P332,CV$2,CV$4,CV$3)</f>
        <v>0.32211764815046595</v>
      </c>
      <c r="CW332" s="15">
        <f ca="1">_xll.DBRW($B$3,$Q$37,$Q$38,$Q$40,$Q$41,$Q$42,$P332,CW$2,CW$4,CW$3)</f>
        <v>2.6668807190315387</v>
      </c>
      <c r="CX332" s="15">
        <f ca="1">_xll.DBRW($B$3,$Q$37,$Q$38,$Q$40,$Q$41,$Q$42,$P332,CX$2,CX$4,CX$3)</f>
        <v>2308536.977</v>
      </c>
      <c r="CY332" s="15">
        <f ca="1">_xll.DBRW($B$3,$Q$37,$Q$38,$Q$40,$Q$41,$Q$42,$P332,CY$2,CY$4,CY$3)</f>
        <v>7166751</v>
      </c>
      <c r="CZ332" s="15">
        <f t="shared" ca="1" si="471"/>
        <v>0.83710310478805039</v>
      </c>
      <c r="DA332" s="15">
        <f t="shared" ca="1" si="472"/>
        <v>3.9689366023258343E-3</v>
      </c>
      <c r="DB332" s="15">
        <f t="shared" ca="1" si="473"/>
        <v>3.277433448891133</v>
      </c>
      <c r="DC332" s="15">
        <f t="shared" ca="1" si="474"/>
        <v>-1426050.2817633799</v>
      </c>
      <c r="DD332" s="15">
        <f t="shared" ca="1" si="475"/>
        <v>-37696.379608435418</v>
      </c>
      <c r="DE332" s="15">
        <f t="shared" ca="1" si="476"/>
        <v>1686833.1493091912</v>
      </c>
      <c r="DF332" s="15">
        <f t="shared" ca="1" si="477"/>
        <v>313870.15825387673</v>
      </c>
      <c r="DG332" s="15">
        <f t="shared" ca="1" si="478"/>
        <v>0</v>
      </c>
      <c r="DH332" s="15">
        <f t="shared" ca="1" si="479"/>
        <v>536956.64619125263</v>
      </c>
      <c r="DI332" s="15">
        <f t="shared" ca="1" si="480"/>
        <v>-1382946.1461912531</v>
      </c>
      <c r="DJ332" s="15">
        <f t="shared" ca="1" si="481"/>
        <v>-845989.50000000047</v>
      </c>
      <c r="DK332" s="16">
        <f ca="1">_xll.DBRW($B$3,$Q$37,$Q$38,$Q$40,$Q$41,$Q$42,$P332,DK$2,DK$4,DK$3)</f>
        <v>0.22621451108452711</v>
      </c>
      <c r="DL332" s="16">
        <f ca="1">_xll.DBRW($B$3,$Q$37,$Q$38,$Q$40,$Q$41,$Q$42,$P332,DL$2,DL$4,DL$3)</f>
        <v>0.20202465709642356</v>
      </c>
      <c r="DM332" s="17">
        <f t="shared" ca="1" si="482"/>
        <v>-2.4189853988103556</v>
      </c>
      <c r="DN332" s="14">
        <f t="shared" ca="1" si="483"/>
        <v>-751204.10998421581</v>
      </c>
      <c r="DO332" s="15">
        <f ca="1">_xll.DBRW($B$3,$Q$37,$Q$38,$Q$40,$Q$41,$Q$42,$P332,DO$2,DO$4,DO$3)</f>
        <v>1.9728975248207372</v>
      </c>
      <c r="DP332" s="15">
        <f ca="1">_xll.DBRW($B$3,$Q$37,$Q$38,$Q$40,$Q$41,$Q$42,$P332,DP$2,DP$4,DP$3)</f>
        <v>0.68158133218380756</v>
      </c>
      <c r="DQ332" s="15">
        <f ca="1">_xll.DBRW($B$3,$Q$37,$Q$38,$Q$40,$Q$41,$Q$42,$P332,DQ$2,DQ$4,DQ$3)</f>
        <v>5.9443141679226716</v>
      </c>
      <c r="DR332" s="15">
        <f ca="1">_xll.DBRW($B$3,$Q$37,$Q$38,$Q$40,$Q$41,$Q$42,$P332,DR$2,DR$4,DR$3)</f>
        <v>3560743.0956852706</v>
      </c>
      <c r="DS332" s="15">
        <f ca="1">_xll.DBRW($B$3,$Q$37,$Q$38,$Q$40,$Q$41,$Q$42,$P332,DS$2,DS$4,DS$3)</f>
        <v>5224238</v>
      </c>
      <c r="DT332" s="15">
        <f ca="1">_xll.DBRW($B$3,$Q$37,$Q$38,$Q$40,$Q$41,$Q$42,$P332,DT$2,DT$4,DT$3)</f>
        <v>0</v>
      </c>
      <c r="DU332" s="15">
        <f ca="1">_xll.DBRW($B$3,$Q$37,$Q$38,$Q$40,$Q$41,$Q$42,$P332,DU$2,DU$4,DU$3)</f>
        <v>0</v>
      </c>
      <c r="DV332" s="15">
        <f ca="1">_xll.DBRW($B$3,$Q$37,$Q$38,$Q$40,$Q$41,$Q$42,$P332,DV$2,DV$4,DV$3)</f>
        <v>2.6668807190315387</v>
      </c>
      <c r="DW332" s="15">
        <f ca="1">_xll.DBRW($B$3,$Q$37,$Q$38,$Q$40,$Q$41,$Q$42,$P332,DW$2,DW$4,DW$3)</f>
        <v>0</v>
      </c>
      <c r="DX332" s="15">
        <f ca="1">_xll.DBRW($B$3,$Q$37,$Q$38,$Q$40,$Q$41,$Q$42,$P332,DX$2,DX$4,DX$3)</f>
        <v>7166751</v>
      </c>
      <c r="DY332" s="15">
        <f t="shared" ca="1" si="484"/>
        <v>1.9728975248207372</v>
      </c>
      <c r="DZ332" s="15">
        <f t="shared" ca="1" si="485"/>
        <v>0.68158133218380756</v>
      </c>
      <c r="EA332" s="15">
        <f t="shared" ca="1" si="486"/>
        <v>3.277433448891133</v>
      </c>
      <c r="EB332" s="15">
        <f t="shared" ca="1" si="487"/>
        <v>0</v>
      </c>
      <c r="EC332" s="15">
        <f t="shared" ca="1" si="488"/>
        <v>0</v>
      </c>
      <c r="ED332" s="15">
        <f t="shared" ca="1" si="489"/>
        <v>3873265.7533568339</v>
      </c>
      <c r="EE332" s="15">
        <f t="shared" ca="1" si="490"/>
        <v>0</v>
      </c>
      <c r="EF332" s="15">
        <f t="shared" ca="1" si="491"/>
        <v>-4624469.8633410493</v>
      </c>
      <c r="EG332" s="15">
        <f t="shared" ca="1" si="492"/>
        <v>-751204.10998421535</v>
      </c>
      <c r="EH332" s="15">
        <f t="shared" ca="1" si="493"/>
        <v>-2412506.1100157844</v>
      </c>
      <c r="EI332" s="15">
        <f t="shared" ca="1" si="494"/>
        <v>-3163710.2199999997</v>
      </c>
      <c r="EJ332" s="16">
        <f ca="1">_xll.DBRW($B$3,$Q$37,$Q$38,$Q$40,$Q$41,$Q$42,$P332,EJ$2,EJ$4,EJ$3)</f>
        <v>0.14802832728207521</v>
      </c>
      <c r="EK332" s="16">
        <f ca="1">_xll.DBRW($B$3,$Q$37,$Q$38,$Q$40,$Q$41,$Q$42,$P332,EK$2,EK$4,EK$3)</f>
        <v>0.12316930594985692</v>
      </c>
      <c r="EL332" s="17">
        <f t="shared" ca="1" si="495"/>
        <v>-2.485902133221829</v>
      </c>
      <c r="EM332" s="14">
        <f t="shared" ca="1" si="496"/>
        <v>-771984.77527526836</v>
      </c>
      <c r="EN332" s="15">
        <f ca="1">_xll.DBRW($B$3,$Q$37,$Q$38,$Q$40,$Q$41,$Q$42,$P332,EN$2,EN$4,EN$3)</f>
        <v>0.87992688311673373</v>
      </c>
      <c r="EO332" s="15">
        <f ca="1">_xll.DBRW($B$3,$Q$37,$Q$38,$Q$40,$Q$41,$Q$42,$P332,EO$2,EO$4,EO$3)</f>
        <v>1</v>
      </c>
      <c r="EP332" s="15">
        <f ca="1">_xll.DBRW($B$3,$Q$37,$Q$38,$Q$40,$Q$41,$Q$42,$P332,EP$2,EP$4,EP$3)</f>
        <v>5.9443141679226716</v>
      </c>
      <c r="EQ332" s="15">
        <f ca="1">_xll.DBRW($B$3,$Q$37,$Q$38,$Q$40,$Q$41,$Q$42,$P332,EQ$2,EQ$4,EQ$3)</f>
        <v>5224238</v>
      </c>
      <c r="ER332" s="15">
        <f ca="1">_xll.DBRW($B$3,$Q$37,$Q$38,$Q$40,$Q$41,$Q$42,$P332,ER$2,ER$4,ER$3)</f>
        <v>5224238</v>
      </c>
      <c r="ES332" s="15">
        <f ca="1">_xll.DBRW($B$3,$Q$37,$Q$38,$Q$40,$Q$41,$Q$42,$P332,ES$2,ES$4,ES$3)</f>
        <v>0.32847784721417</v>
      </c>
      <c r="ET332" s="15">
        <f ca="1">_xll.DBRW($B$3,$Q$37,$Q$38,$Q$40,$Q$41,$Q$42,$P332,ET$2,ET$4,ET$3)</f>
        <v>1</v>
      </c>
      <c r="EU332" s="15">
        <f ca="1">_xll.DBRW($B$3,$Q$37,$Q$38,$Q$40,$Q$41,$Q$42,$P332,EU$2,EU$4,EU$3)</f>
        <v>2.6668807190315387</v>
      </c>
      <c r="EV332" s="15">
        <f ca="1">_xll.DBRW($B$3,$Q$37,$Q$38,$Q$40,$Q$41,$Q$42,$P332,EV$2,EV$4,EV$3)</f>
        <v>7166751</v>
      </c>
      <c r="EW332" s="15">
        <f ca="1">_xll.DBRW($B$3,$Q$37,$Q$38,$Q$40,$Q$41,$Q$42,$P332,EW$2,EW$4,EW$3)</f>
        <v>7166751</v>
      </c>
      <c r="EX332" s="15">
        <f t="shared" ca="1" si="497"/>
        <v>0.55144903590256367</v>
      </c>
      <c r="EY332" s="15">
        <f t="shared" ca="1" si="498"/>
        <v>0</v>
      </c>
      <c r="EZ332" s="15">
        <f t="shared" ca="1" si="499"/>
        <v>3.277433448891133</v>
      </c>
      <c r="FA332" s="15">
        <f t="shared" ca="1" si="500"/>
        <v>-2880901.0084255375</v>
      </c>
      <c r="FB332" s="15">
        <f t="shared" ca="1" si="501"/>
        <v>0</v>
      </c>
      <c r="FC332" s="15">
        <f t="shared" ca="1" si="502"/>
        <v>2534554.6925330553</v>
      </c>
      <c r="FD332" s="15">
        <f t="shared" ca="1" si="503"/>
        <v>-425638.45938278618</v>
      </c>
      <c r="FE332" s="15">
        <f t="shared" ca="1" si="504"/>
        <v>0</v>
      </c>
      <c r="FF332" s="15">
        <f t="shared" ca="1" si="505"/>
        <v>-771984.77527526836</v>
      </c>
      <c r="FG332" s="15">
        <f t="shared" ca="1" si="506"/>
        <v>-1470843.7447247307</v>
      </c>
      <c r="FH332" s="15">
        <f t="shared" ca="1" si="507"/>
        <v>-2242828.5199999991</v>
      </c>
      <c r="FI332" s="20"/>
      <c r="FJ332" s="85">
        <f t="shared" ca="1" si="508"/>
        <v>-11512648.209608003</v>
      </c>
      <c r="FK332" s="21"/>
      <c r="FL332" s="22"/>
      <c r="FM332" s="104">
        <f ca="1">_xll.DBRW($B$3,$Q$37,$Q$38,$Q$40,$Q$41,$Q$42,$P332,FM$2,FM$4,FM$3)</f>
        <v>-1434363.5400000005</v>
      </c>
      <c r="FN332" s="105">
        <f t="shared" ca="1" si="509"/>
        <v>-4.6188571304792786E-2</v>
      </c>
      <c r="FO332" s="104">
        <f ca="1">_xll.DBRW($B$3,$Q$37,$Q$38,$Q$40,$Q$41,$Q$42,$P332,FO$2,FO$4,FO$3)</f>
        <v>686614.17999999668</v>
      </c>
      <c r="FP332" s="105">
        <f t="shared" ca="1" si="510"/>
        <v>3.5924179772297199E-2</v>
      </c>
      <c r="FQ332" s="86">
        <f t="shared" ca="1" si="511"/>
        <v>-2120977.7199999969</v>
      </c>
      <c r="FR332" s="103">
        <f t="shared" ca="1" si="512"/>
        <v>-8.2112751077089978</v>
      </c>
      <c r="FS332" s="23"/>
      <c r="FU332" s="37"/>
      <c r="FV332" s="37"/>
      <c r="FW332" s="37"/>
      <c r="FX332" s="37"/>
      <c r="FY332" s="37"/>
      <c r="FZ332" s="37"/>
      <c r="GA332" s="37"/>
      <c r="GB332" s="37"/>
      <c r="GC332" s="37"/>
      <c r="GD332" s="37"/>
      <c r="GE332" s="37"/>
      <c r="GF332" s="37"/>
      <c r="GG332" s="37"/>
    </row>
    <row r="333" spans="1:189" ht="15" customHeight="1" x14ac:dyDescent="0.25">
      <c r="A333">
        <f t="shared" ca="1" si="434"/>
        <v>1</v>
      </c>
      <c r="C333" s="30"/>
      <c r="D333" s="30"/>
      <c r="E333" s="30">
        <f t="shared" ca="1" si="433"/>
        <v>0</v>
      </c>
      <c r="F333" s="30"/>
      <c r="G333" s="30"/>
      <c r="H333" s="30"/>
      <c r="I333" s="30">
        <f t="shared" ca="1" si="432"/>
        <v>0</v>
      </c>
      <c r="J333" s="30">
        <f t="shared" ca="1" si="435"/>
        <v>0</v>
      </c>
      <c r="K333" s="4"/>
      <c r="L333" s="9"/>
      <c r="M333" s="10"/>
      <c r="N333" s="9"/>
      <c r="O333" s="11"/>
      <c r="P333" s="130" t="s">
        <v>117</v>
      </c>
      <c r="Q333" s="130"/>
      <c r="R333" s="12"/>
      <c r="S333" s="13"/>
      <c r="T333" s="84">
        <f ca="1">_xll.DBRW($B$3,$Q$37,$Q$38,$Q$40,$Q$41,$Q$42,$P333,T$2,T$4,T$3)</f>
        <v>14530324.780000001</v>
      </c>
      <c r="U333" s="84">
        <f ca="1">_xll.DBRW($B$3,$Q$37,$Q$38,$Q$40,$Q$41,$Q$42,$P333,U$2,U$4,U$3)</f>
        <v>1850200.5</v>
      </c>
      <c r="V333" s="85">
        <f t="shared" ca="1" si="436"/>
        <v>12680124.280000001</v>
      </c>
      <c r="W333" s="106">
        <f t="shared" ca="1" si="437"/>
        <v>6.8533784743869655</v>
      </c>
      <c r="X333" s="15">
        <f ca="1">_xll.DBRW($B$3,$Q$37,$Q$38,$Q$40,$Q$41,$Q$42,$P333,X$2,X$4,X$3)</f>
        <v>-6638596.5</v>
      </c>
      <c r="Y333" s="15">
        <f ca="1">_xll.DBRW($B$3,$Q$37,$Q$38,$Q$40,$Q$41,$Q$42,$P333,Y$2,Y$4,Y$3)</f>
        <v>-1252411.5899999999</v>
      </c>
      <c r="Z333" s="15">
        <f ca="1">_xll.DBRW($B$3,$Q$37,$Q$38,$Q$40,$Q$41,$Q$42,$P333,Z$2,Z$4,Z$3)</f>
        <v>-1218985.1000000001</v>
      </c>
      <c r="AA333" s="15">
        <f ca="1">_xll.DBRW($B$3,$Q$37,$Q$38,$Q$40,$Q$41,$Q$42,$P333,AA$2,AA$4,AA$3)</f>
        <v>-913133.79</v>
      </c>
      <c r="AB333" s="15">
        <f ca="1">_xll.DBRW($B$3,$Q$37,$Q$38,$Q$40,$Q$41,$Q$42,$P333,AB$2,AB$4,AB$3)</f>
        <v>-2081154.36</v>
      </c>
      <c r="AC333" s="15">
        <f ca="1">_xll.DBRW($B$3,$Q$37,$Q$38,$Q$40,$Q$41,$Q$42,$P333,AC$2,AC$4,AC$3)</f>
        <v>-800570.15999999992</v>
      </c>
      <c r="AD333" s="15">
        <f ca="1">_xll.DBRW($B$3,$Q$37,$Q$38,$Q$40,$Q$41,$Q$42,$P333,AD$2,AD$4,AD$3)</f>
        <v>-131483.34000000003</v>
      </c>
      <c r="AE333" s="15">
        <f ca="1">_xll.DBRW($B$3,$Q$37,$Q$38,$Q$40,$Q$41,$Q$42,$P333,AE$2,AE$4,AE$3)</f>
        <v>-203224.16999999993</v>
      </c>
      <c r="AF333" s="15">
        <f ca="1">_xll.DBRW($B$3,$Q$37,$Q$38,$Q$40,$Q$41,$Q$42,$P333,AF$2,AF$4,AF$3)</f>
        <v>-109959.87000000002</v>
      </c>
      <c r="AG333" s="15">
        <f ca="1">_xll.DBRW($B$3,$Q$37,$Q$38,$Q$40,$Q$41,$Q$42,$P333,AG$2,AG$4,AG$3)</f>
        <v>-291021.31000000006</v>
      </c>
      <c r="AH333" s="15">
        <f t="shared" ca="1" si="438"/>
        <v>-5838026.3399999999</v>
      </c>
      <c r="AI333" s="15">
        <f t="shared" ca="1" si="439"/>
        <v>-1120928.2499999998</v>
      </c>
      <c r="AJ333" s="15">
        <f t="shared" ca="1" si="440"/>
        <v>-1015760.9300000002</v>
      </c>
      <c r="AK333" s="15">
        <f t="shared" ca="1" si="441"/>
        <v>-803173.92</v>
      </c>
      <c r="AL333" s="15">
        <f t="shared" ca="1" si="442"/>
        <v>-1790133.05</v>
      </c>
      <c r="AM333" s="20"/>
      <c r="AN333" s="16">
        <f ca="1">_xll.DBRW($B$3,$Q$37,$Q$38,$Q$40,$Q$41,$Q$42,$P333,AN$2,AN$4,AN$3)</f>
        <v>0.45687874156382069</v>
      </c>
      <c r="AO333" s="16">
        <f ca="1">_xll.DBRW($B$3,$Q$37,$Q$38,$Q$40,$Q$41,$Q$42,$P333,AO$2,AO$4,AO$3)</f>
        <v>0.43269373238197695</v>
      </c>
      <c r="AP333" s="17">
        <f t="shared" ca="1" si="443"/>
        <v>-2.4185009181843742</v>
      </c>
      <c r="AQ333" s="14">
        <f t="shared" ca="1" si="444"/>
        <v>-351416.03821947146</v>
      </c>
      <c r="AR333" s="18">
        <f ca="1">_xll.DBRW($B$3,$Q$37,$Q$38,$Q$40,$Q$41,$Q$42,$P333,AR$2,AR$4,AR$3)</f>
        <v>53999.686600807516</v>
      </c>
      <c r="AS333" s="19">
        <f ca="1">_xll.DBRW($B$3,$Q$37,$Q$38,$Q$40,$Q$41,$Q$42,$P333,AS$2,AS$4,AS$3)</f>
        <v>5.6702017638324219E-5</v>
      </c>
      <c r="AT333" s="18">
        <f ca="1">_xll.DBRW($B$3,$Q$37,$Q$38,$Q$40,$Q$41,$Q$42,$P333,AT$2,AT$4,AT$3)</f>
        <v>6.7017589210270945</v>
      </c>
      <c r="AU333" s="15">
        <f ca="1">_xll.DBRW($B$3,$Q$37,$Q$38,$Q$40,$Q$41,$Q$42,$P333,AU$2,AU$4,AU$3)</f>
        <v>122.93768571428572</v>
      </c>
      <c r="AV333" s="15">
        <f ca="1">_xll.DBRW($B$3,$Q$37,$Q$38,$Q$40,$Q$41,$Q$42,$P333,AV$2,AV$4,AV$3)</f>
        <v>2168136</v>
      </c>
      <c r="AW333" s="18">
        <f ca="1">_xll.DBRW($B$3,$Q$37,$Q$38,$Q$40,$Q$41,$Q$42,$P333,AW$2,AW$4,AW$3)</f>
        <v>6745.6198179979774</v>
      </c>
      <c r="AX333" s="19">
        <f ca="1">_xll.DBRW($B$3,$Q$37,$Q$38,$Q$40,$Q$41,$Q$42,$P333,AX$2,AX$4,AX$3)</f>
        <v>1.5490317898704702E-4</v>
      </c>
      <c r="AY333" s="18">
        <f ca="1">_xll.DBRW($B$3,$Q$37,$Q$38,$Q$40,$Q$41,$Q$42,$P333,AY$2,AY$4,AY$3)</f>
        <v>2.4149135424117283</v>
      </c>
      <c r="AZ333" s="15">
        <f ca="1">_xll.DBRW($B$3,$Q$37,$Q$38,$Q$40,$Q$41,$Q$42,$P333,AZ$2,AZ$4,AZ$3)</f>
        <v>118.67999999999999</v>
      </c>
      <c r="BA333" s="15">
        <f ca="1">_xll.DBRW($B$3,$Q$37,$Q$38,$Q$40,$Q$41,$Q$42,$P333,BA$2,BA$4,BA$3)</f>
        <v>766156</v>
      </c>
      <c r="BB333" s="18">
        <f t="shared" ca="1" si="445"/>
        <v>47254.066782809539</v>
      </c>
      <c r="BC333" s="18">
        <f t="shared" ca="1" si="446"/>
        <v>-9.8201161348722798E-5</v>
      </c>
      <c r="BD333" s="18">
        <f t="shared" ca="1" si="447"/>
        <v>4.2868453786153662</v>
      </c>
      <c r="BE333" s="15">
        <f t="shared" ca="1" si="448"/>
        <v>-5809305.610866908</v>
      </c>
      <c r="BF333" s="15">
        <f t="shared" ca="1" si="449"/>
        <v>4208550.7236754624</v>
      </c>
      <c r="BG333" s="15">
        <f t="shared" ca="1" si="450"/>
        <v>4246442.9207124701</v>
      </c>
      <c r="BH333" s="15">
        <f t="shared" ca="1" si="451"/>
        <v>-2997104.071740496</v>
      </c>
      <c r="BI333" s="15">
        <f t="shared" ca="1" si="452"/>
        <v>0</v>
      </c>
      <c r="BJ333" s="15">
        <f t="shared" ca="1" si="453"/>
        <v>-351416.03821947146</v>
      </c>
      <c r="BK333" s="15">
        <f t="shared" ca="1" si="454"/>
        <v>-5486610.3017805284</v>
      </c>
      <c r="BL333" s="15">
        <f t="shared" ca="1" si="455"/>
        <v>-5838026.3399999999</v>
      </c>
      <c r="BM333" s="16">
        <f ca="1">_xll.DBRW($B$3,$Q$37,$Q$38,$Q$40,$Q$41,$Q$42,$P333,BM$2,BM$4,BM$3)</f>
        <v>8.6192952254161501E-2</v>
      </c>
      <c r="BN333" s="16">
        <f ca="1">_xll.DBRW($B$3,$Q$37,$Q$38,$Q$40,$Q$41,$Q$42,$P333,BN$2,BN$4,BN$3)</f>
        <v>7.1064373834079084E-2</v>
      </c>
      <c r="BO333" s="17">
        <f t="shared" ca="1" si="456"/>
        <v>-1.5128578420082417</v>
      </c>
      <c r="BP333" s="14">
        <f t="shared" ca="1" si="457"/>
        <v>-219823.15790349687</v>
      </c>
      <c r="BQ333" s="15">
        <f ca="1">_xll.DBRW($B$3,$Q$37,$Q$38,$Q$40,$Q$41,$Q$42,$P333,BQ$2,BQ$4,BQ$3)</f>
        <v>0.57764438669898932</v>
      </c>
      <c r="BR333" s="15">
        <f ca="1">_xll.DBRW($B$3,$Q$37,$Q$38,$Q$40,$Q$41,$Q$42,$P333,BR$2,BR$4,BR$3)</f>
        <v>1</v>
      </c>
      <c r="BS333" s="15">
        <f ca="1">_xll.DBRW($B$3,$Q$37,$Q$38,$Q$40,$Q$41,$Q$42,$P333,BS$2,BS$4,BS$3)</f>
        <v>6.7017589210270945</v>
      </c>
      <c r="BT333" s="15">
        <f ca="1">_xll.DBRW($B$3,$Q$37,$Q$38,$Q$40,$Q$41,$Q$42,$P333,BT$2,BT$4,BT$3)</f>
        <v>2168136</v>
      </c>
      <c r="BU333" s="15">
        <f ca="1">_xll.DBRW($B$3,$Q$37,$Q$38,$Q$40,$Q$41,$Q$42,$P333,BU$2,BU$4,BU$3)</f>
        <v>2168136</v>
      </c>
      <c r="BV333" s="15">
        <f ca="1">_xll.DBRW($B$3,$Q$37,$Q$38,$Q$40,$Q$41,$Q$42,$P333,BV$2,BV$4,BV$3)</f>
        <v>0.17161431875492722</v>
      </c>
      <c r="BW333" s="15">
        <f ca="1">_xll.DBRW($B$3,$Q$37,$Q$38,$Q$40,$Q$41,$Q$42,$P333,BW$2,BW$4,BW$3)</f>
        <v>1</v>
      </c>
      <c r="BX333" s="15">
        <f ca="1">_xll.DBRW($B$3,$Q$37,$Q$38,$Q$40,$Q$41,$Q$42,$P333,BX$2,BX$4,BX$3)</f>
        <v>2.4149135424117283</v>
      </c>
      <c r="BY333" s="15">
        <f ca="1">_xll.DBRW($B$3,$Q$37,$Q$38,$Q$40,$Q$41,$Q$42,$P333,BY$2,BY$4,BY$3)</f>
        <v>766156</v>
      </c>
      <c r="BZ333" s="15">
        <f ca="1">_xll.DBRW($B$3,$Q$37,$Q$38,$Q$40,$Q$41,$Q$42,$P333,BZ$2,BZ$4,BZ$3)</f>
        <v>766156</v>
      </c>
      <c r="CA333" s="15">
        <f t="shared" ca="1" si="458"/>
        <v>0.4060300679440621</v>
      </c>
      <c r="CB333" s="15">
        <f t="shared" ca="1" si="459"/>
        <v>0</v>
      </c>
      <c r="CC333" s="15">
        <f t="shared" ca="1" si="460"/>
        <v>4.2868453786153662</v>
      </c>
      <c r="CD333" s="15">
        <f t="shared" ca="1" si="461"/>
        <v>-880328.40739196702</v>
      </c>
      <c r="CE333" s="15">
        <f t="shared" ca="1" si="462"/>
        <v>0</v>
      </c>
      <c r="CF333" s="15">
        <f t="shared" ca="1" si="463"/>
        <v>801117.27383547812</v>
      </c>
      <c r="CG333" s="15">
        <f t="shared" ca="1" si="464"/>
        <v>-140612.02434700797</v>
      </c>
      <c r="CH333" s="15">
        <f t="shared" ca="1" si="465"/>
        <v>0</v>
      </c>
      <c r="CI333" s="15">
        <f t="shared" ca="1" si="466"/>
        <v>-219823.15790349687</v>
      </c>
      <c r="CJ333" s="15">
        <f t="shared" ca="1" si="467"/>
        <v>-901105.09209650289</v>
      </c>
      <c r="CK333" s="15">
        <f t="shared" ca="1" si="468"/>
        <v>-1120928.2499999998</v>
      </c>
      <c r="CL333" s="16">
        <f ca="1">_xll.DBRW($B$3,$Q$37,$Q$38,$Q$40,$Q$41,$Q$42,$P333,CL$2,CL$4,CL$3)</f>
        <v>8.3892488189792544E-2</v>
      </c>
      <c r="CM333" s="16">
        <f ca="1">_xll.DBRW($B$3,$Q$37,$Q$38,$Q$40,$Q$41,$Q$42,$P333,CM$2,CM$4,CM$3)</f>
        <v>0.10983899853015926</v>
      </c>
      <c r="CN333" s="17">
        <f t="shared" ca="1" si="469"/>
        <v>2.5946510340366711</v>
      </c>
      <c r="CO333" s="14">
        <f t="shared" ca="1" si="470"/>
        <v>377011.22215315653</v>
      </c>
      <c r="CP333" s="15">
        <f ca="1">_xll.DBRW($B$3,$Q$37,$Q$38,$Q$40,$Q$41,$Q$42,$P333,CP$2,CP$4,CP$3)</f>
        <v>1.7329339319605714</v>
      </c>
      <c r="CQ333" s="15">
        <f ca="1">_xll.DBRW($B$3,$Q$37,$Q$38,$Q$40,$Q$41,$Q$42,$P333,CQ$2,CQ$4,CQ$3)</f>
        <v>0.32443662205691892</v>
      </c>
      <c r="CR333" s="15">
        <f ca="1">_xll.DBRW($B$3,$Q$37,$Q$38,$Q$40,$Q$41,$Q$42,$P333,CR$2,CR$4,CR$3)</f>
        <v>6.7017589210270945</v>
      </c>
      <c r="CS333" s="15">
        <f ca="1">_xll.DBRW($B$3,$Q$37,$Q$38,$Q$40,$Q$41,$Q$42,$P333,CS$2,CS$4,CS$3)</f>
        <v>703422.72</v>
      </c>
      <c r="CT333" s="15">
        <f ca="1">_xll.DBRW($B$3,$Q$37,$Q$38,$Q$40,$Q$41,$Q$42,$P333,CT$2,CT$4,CT$3)</f>
        <v>2168136</v>
      </c>
      <c r="CU333" s="15">
        <f ca="1">_xll.DBRW($B$3,$Q$37,$Q$38,$Q$40,$Q$41,$Q$42,$P333,CU$2,CU$4,CU$3)</f>
        <v>0.81579110684709322</v>
      </c>
      <c r="CV333" s="15">
        <f ca="1">_xll.DBRW($B$3,$Q$37,$Q$38,$Q$40,$Q$41,$Q$42,$P333,CV$2,CV$4,CV$3)</f>
        <v>0.32514657589316015</v>
      </c>
      <c r="CW333" s="15">
        <f ca="1">_xll.DBRW($B$3,$Q$37,$Q$38,$Q$40,$Q$41,$Q$42,$P333,CW$2,CW$4,CW$3)</f>
        <v>2.4149135424117283</v>
      </c>
      <c r="CX333" s="15">
        <f ca="1">_xll.DBRW($B$3,$Q$37,$Q$38,$Q$40,$Q$41,$Q$42,$P333,CX$2,CX$4,CX$3)</f>
        <v>249113</v>
      </c>
      <c r="CY333" s="15">
        <f ca="1">_xll.DBRW($B$3,$Q$37,$Q$38,$Q$40,$Q$41,$Q$42,$P333,CY$2,CY$4,CY$3)</f>
        <v>766156</v>
      </c>
      <c r="CZ333" s="15">
        <f t="shared" ca="1" si="471"/>
        <v>0.91714282511347822</v>
      </c>
      <c r="DA333" s="15">
        <f t="shared" ca="1" si="472"/>
        <v>-7.0995383624122832E-4</v>
      </c>
      <c r="DB333" s="15">
        <f t="shared" ca="1" si="473"/>
        <v>4.2868453786153662</v>
      </c>
      <c r="DC333" s="15">
        <f t="shared" ca="1" si="474"/>
        <v>-645139.10066980717</v>
      </c>
      <c r="DD333" s="15">
        <f t="shared" ca="1" si="475"/>
        <v>2661.6400486107736</v>
      </c>
      <c r="DE333" s="15">
        <f t="shared" ca="1" si="476"/>
        <v>779735.69388484186</v>
      </c>
      <c r="DF333" s="15">
        <f t="shared" ca="1" si="477"/>
        <v>239752.98888951121</v>
      </c>
      <c r="DG333" s="15">
        <f t="shared" ca="1" si="478"/>
        <v>0</v>
      </c>
      <c r="DH333" s="15">
        <f t="shared" ca="1" si="479"/>
        <v>377011.22215315665</v>
      </c>
      <c r="DI333" s="15">
        <f t="shared" ca="1" si="480"/>
        <v>-1392772.1521531567</v>
      </c>
      <c r="DJ333" s="15">
        <f t="shared" ca="1" si="481"/>
        <v>-1015760.93</v>
      </c>
      <c r="DK333" s="16">
        <f ca="1">_xll.DBRW($B$3,$Q$37,$Q$38,$Q$40,$Q$41,$Q$42,$P333,DK$2,DK$4,DK$3)</f>
        <v>6.2843315880789272E-2</v>
      </c>
      <c r="DL333" s="16">
        <f ca="1">_xll.DBRW($B$3,$Q$37,$Q$38,$Q$40,$Q$41,$Q$42,$P333,DL$2,DL$4,DL$3)</f>
        <v>5.9431326496776987E-2</v>
      </c>
      <c r="DM333" s="17">
        <f t="shared" ca="1" si="482"/>
        <v>-0.34119893840122845</v>
      </c>
      <c r="DN333" s="14">
        <f t="shared" ca="1" si="483"/>
        <v>-49577.31389561086</v>
      </c>
      <c r="DO333" s="15">
        <f ca="1">_xll.DBRW($B$3,$Q$37,$Q$38,$Q$40,$Q$41,$Q$42,$P333,DO$2,DO$4,DO$3)</f>
        <v>0.73713535309503053</v>
      </c>
      <c r="DP333" s="15">
        <f ca="1">_xll.DBRW($B$3,$Q$37,$Q$38,$Q$40,$Q$41,$Q$42,$P333,DP$2,DP$4,DP$3)</f>
        <v>0.57134792282402946</v>
      </c>
      <c r="DQ333" s="15">
        <f ca="1">_xll.DBRW($B$3,$Q$37,$Q$38,$Q$40,$Q$41,$Q$42,$P333,DQ$2,DQ$4,DQ$3)</f>
        <v>6.7017589210270945</v>
      </c>
      <c r="DR333" s="15">
        <f ca="1">_xll.DBRW($B$3,$Q$37,$Q$38,$Q$40,$Q$41,$Q$42,$P333,DR$2,DR$4,DR$3)</f>
        <v>1238760</v>
      </c>
      <c r="DS333" s="15">
        <f ca="1">_xll.DBRW($B$3,$Q$37,$Q$38,$Q$40,$Q$41,$Q$42,$P333,DS$2,DS$4,DS$3)</f>
        <v>2168136</v>
      </c>
      <c r="DT333" s="15">
        <f ca="1">_xll.DBRW($B$3,$Q$37,$Q$38,$Q$40,$Q$41,$Q$42,$P333,DT$2,DT$4,DT$3)</f>
        <v>0</v>
      </c>
      <c r="DU333" s="15">
        <f ca="1">_xll.DBRW($B$3,$Q$37,$Q$38,$Q$40,$Q$41,$Q$42,$P333,DU$2,DU$4,DU$3)</f>
        <v>0</v>
      </c>
      <c r="DV333" s="15">
        <f ca="1">_xll.DBRW($B$3,$Q$37,$Q$38,$Q$40,$Q$41,$Q$42,$P333,DV$2,DV$4,DV$3)</f>
        <v>2.4149135424117283</v>
      </c>
      <c r="DW333" s="15">
        <f ca="1">_xll.DBRW($B$3,$Q$37,$Q$38,$Q$40,$Q$41,$Q$42,$P333,DW$2,DW$4,DW$3)</f>
        <v>0</v>
      </c>
      <c r="DX333" s="15">
        <f ca="1">_xll.DBRW($B$3,$Q$37,$Q$38,$Q$40,$Q$41,$Q$42,$P333,DX$2,DX$4,DX$3)</f>
        <v>766156</v>
      </c>
      <c r="DY333" s="15">
        <f t="shared" ca="1" si="484"/>
        <v>0.73713535309503053</v>
      </c>
      <c r="DZ333" s="15">
        <f t="shared" ca="1" si="485"/>
        <v>0.57134792282402946</v>
      </c>
      <c r="EA333" s="15">
        <f t="shared" ca="1" si="486"/>
        <v>4.2868453786153662</v>
      </c>
      <c r="EB333" s="15">
        <f t="shared" ca="1" si="487"/>
        <v>0</v>
      </c>
      <c r="EC333" s="15">
        <f t="shared" ca="1" si="488"/>
        <v>0</v>
      </c>
      <c r="ED333" s="15">
        <f t="shared" ca="1" si="489"/>
        <v>584094.92401124944</v>
      </c>
      <c r="EE333" s="15">
        <f t="shared" ca="1" si="490"/>
        <v>0</v>
      </c>
      <c r="EF333" s="15">
        <f t="shared" ca="1" si="491"/>
        <v>-633672.2379068603</v>
      </c>
      <c r="EG333" s="15">
        <f t="shared" ca="1" si="492"/>
        <v>-49577.31389561086</v>
      </c>
      <c r="EH333" s="15">
        <f t="shared" ca="1" si="493"/>
        <v>-753596.60610438918</v>
      </c>
      <c r="EI333" s="15">
        <f t="shared" ca="1" si="494"/>
        <v>-803173.92</v>
      </c>
      <c r="EJ333" s="16">
        <f ca="1">_xll.DBRW($B$3,$Q$37,$Q$38,$Q$40,$Q$41,$Q$42,$P333,EJ$2,EJ$4,EJ$3)</f>
        <v>0.14322834427380224</v>
      </c>
      <c r="EK333" s="16">
        <f ca="1">_xll.DBRW($B$3,$Q$37,$Q$38,$Q$40,$Q$41,$Q$42,$P333,EK$2,EK$4,EK$3)</f>
        <v>0.15729176918933924</v>
      </c>
      <c r="EL333" s="17">
        <f t="shared" ca="1" si="495"/>
        <v>1.4063424915536999</v>
      </c>
      <c r="EM333" s="14">
        <f t="shared" ca="1" si="496"/>
        <v>204346.13154189638</v>
      </c>
      <c r="EN333" s="15">
        <f ca="1">_xll.DBRW($B$3,$Q$37,$Q$38,$Q$40,$Q$41,$Q$42,$P333,EN$2,EN$4,EN$3)</f>
        <v>0.95988183398089422</v>
      </c>
      <c r="EO333" s="15">
        <f ca="1">_xll.DBRW($B$3,$Q$37,$Q$38,$Q$40,$Q$41,$Q$42,$P333,EO$2,EO$4,EO$3)</f>
        <v>1</v>
      </c>
      <c r="EP333" s="15">
        <f ca="1">_xll.DBRW($B$3,$Q$37,$Q$38,$Q$40,$Q$41,$Q$42,$P333,EP$2,EP$4,EP$3)</f>
        <v>6.7017589210270945</v>
      </c>
      <c r="EQ333" s="15">
        <f ca="1">_xll.DBRW($B$3,$Q$37,$Q$38,$Q$40,$Q$41,$Q$42,$P333,EQ$2,EQ$4,EQ$3)</f>
        <v>2168136</v>
      </c>
      <c r="ER333" s="15">
        <f ca="1">_xll.DBRW($B$3,$Q$37,$Q$38,$Q$40,$Q$41,$Q$42,$P333,ER$2,ER$4,ER$3)</f>
        <v>2168136</v>
      </c>
      <c r="ES333" s="15">
        <f ca="1">_xll.DBRW($B$3,$Q$37,$Q$38,$Q$40,$Q$41,$Q$42,$P333,ES$2,ES$4,ES$3)</f>
        <v>0.37984602352523517</v>
      </c>
      <c r="ET333" s="15">
        <f ca="1">_xll.DBRW($B$3,$Q$37,$Q$38,$Q$40,$Q$41,$Q$42,$P333,ET$2,ET$4,ET$3)</f>
        <v>1</v>
      </c>
      <c r="EU333" s="15">
        <f ca="1">_xll.DBRW($B$3,$Q$37,$Q$38,$Q$40,$Q$41,$Q$42,$P333,EU$2,EU$4,EU$3)</f>
        <v>2.4149135424117283</v>
      </c>
      <c r="EV333" s="15">
        <f ca="1">_xll.DBRW($B$3,$Q$37,$Q$38,$Q$40,$Q$41,$Q$42,$P333,EV$2,EV$4,EV$3)</f>
        <v>766156</v>
      </c>
      <c r="EW333" s="15">
        <f ca="1">_xll.DBRW($B$3,$Q$37,$Q$38,$Q$40,$Q$41,$Q$42,$P333,EW$2,EW$4,EW$3)</f>
        <v>766156</v>
      </c>
      <c r="EX333" s="15">
        <f t="shared" ca="1" si="497"/>
        <v>0.58003581045565911</v>
      </c>
      <c r="EY333" s="15">
        <f t="shared" ca="1" si="498"/>
        <v>0</v>
      </c>
      <c r="EZ333" s="15">
        <f t="shared" ca="1" si="499"/>
        <v>4.2868453786153662</v>
      </c>
      <c r="FA333" s="15">
        <f t="shared" ca="1" si="500"/>
        <v>-1257596.5219380909</v>
      </c>
      <c r="FB333" s="15">
        <f t="shared" ca="1" si="501"/>
        <v>0</v>
      </c>
      <c r="FC333" s="15">
        <f t="shared" ca="1" si="502"/>
        <v>1331230.6598136956</v>
      </c>
      <c r="FD333" s="15">
        <f t="shared" ca="1" si="503"/>
        <v>130711.9936662917</v>
      </c>
      <c r="FE333" s="15">
        <f t="shared" ca="1" si="504"/>
        <v>0</v>
      </c>
      <c r="FF333" s="15">
        <f t="shared" ca="1" si="505"/>
        <v>204346.13154189638</v>
      </c>
      <c r="FG333" s="15">
        <f t="shared" ca="1" si="506"/>
        <v>-1994479.1815418964</v>
      </c>
      <c r="FH333" s="15">
        <f t="shared" ca="1" si="507"/>
        <v>-1790133.05</v>
      </c>
      <c r="FI333" s="20"/>
      <c r="FJ333" s="85">
        <f t="shared" ca="1" si="508"/>
        <v>-10528563.333676472</v>
      </c>
      <c r="FK333" s="21"/>
      <c r="FL333" s="22"/>
      <c r="FM333" s="104">
        <f ca="1">_xll.DBRW($B$3,$Q$37,$Q$38,$Q$40,$Q$41,$Q$42,$P333,FM$2,FM$4,FM$3)</f>
        <v>2426043.4400000013</v>
      </c>
      <c r="FN333" s="105">
        <f t="shared" ca="1" si="509"/>
        <v>0.16696415783763377</v>
      </c>
      <c r="FO333" s="104">
        <f ca="1">_xll.DBRW($B$3,$Q$37,$Q$38,$Q$40,$Q$41,$Q$42,$P333,FO$2,FO$4,FO$3)</f>
        <v>313941.64999999979</v>
      </c>
      <c r="FP333" s="105">
        <f t="shared" ca="1" si="510"/>
        <v>0.16967979956766838</v>
      </c>
      <c r="FQ333" s="86">
        <f t="shared" ca="1" si="511"/>
        <v>2112101.7900000014</v>
      </c>
      <c r="FR333" s="103">
        <f t="shared" ca="1" si="512"/>
        <v>-0.2715641730034607</v>
      </c>
      <c r="FS333" s="23"/>
      <c r="FU333" s="37"/>
      <c r="FV333" s="37"/>
      <c r="FW333" s="37"/>
      <c r="FX333" s="37"/>
      <c r="FY333" s="37"/>
      <c r="FZ333" s="37"/>
      <c r="GA333" s="37"/>
      <c r="GB333" s="37"/>
      <c r="GC333" s="37"/>
      <c r="GD333" s="37"/>
      <c r="GE333" s="37"/>
      <c r="GF333" s="37"/>
      <c r="GG333" s="37"/>
    </row>
    <row r="334" spans="1:189" ht="15" customHeight="1" x14ac:dyDescent="0.25">
      <c r="A334">
        <f t="shared" ca="1" si="434"/>
        <v>1</v>
      </c>
      <c r="C334" s="30"/>
      <c r="D334" s="30"/>
      <c r="E334" s="30">
        <f t="shared" ca="1" si="433"/>
        <v>0</v>
      </c>
      <c r="F334" s="30"/>
      <c r="G334" s="30"/>
      <c r="H334" s="30"/>
      <c r="I334" s="30">
        <f t="shared" ca="1" si="432"/>
        <v>0</v>
      </c>
      <c r="J334" s="30">
        <f t="shared" ca="1" si="435"/>
        <v>0</v>
      </c>
      <c r="K334" s="4"/>
      <c r="L334" s="9"/>
      <c r="M334" s="10"/>
      <c r="N334" s="9"/>
      <c r="O334" s="11"/>
      <c r="P334" s="130" t="s">
        <v>123</v>
      </c>
      <c r="Q334" s="130"/>
      <c r="R334" s="12"/>
      <c r="S334" s="13"/>
      <c r="T334" s="84">
        <f ca="1">_xll.DBRW($B$3,$Q$37,$Q$38,$Q$40,$Q$41,$Q$42,$P334,T$2,T$4,T$3)</f>
        <v>23041658.439999998</v>
      </c>
      <c r="U334" s="84">
        <f ca="1">_xll.DBRW($B$3,$Q$37,$Q$38,$Q$40,$Q$41,$Q$42,$P334,U$2,U$4,U$3)</f>
        <v>9384728.8399999999</v>
      </c>
      <c r="V334" s="85">
        <f t="shared" ca="1" si="436"/>
        <v>13656929.599999998</v>
      </c>
      <c r="W334" s="106">
        <f t="shared" ca="1" si="437"/>
        <v>1.4552290037183426</v>
      </c>
      <c r="X334" s="15">
        <f ca="1">_xll.DBRW($B$3,$Q$37,$Q$38,$Q$40,$Q$41,$Q$42,$P334,X$2,X$4,X$3)</f>
        <v>-11461979.84</v>
      </c>
      <c r="Y334" s="15">
        <f ca="1">_xll.DBRW($B$3,$Q$37,$Q$38,$Q$40,$Q$41,$Q$42,$P334,Y$2,Y$4,Y$3)</f>
        <v>-1598700.57</v>
      </c>
      <c r="Z334" s="15">
        <f ca="1">_xll.DBRW($B$3,$Q$37,$Q$38,$Q$40,$Q$41,$Q$42,$P334,Z$2,Z$4,Z$3)</f>
        <v>-1391623.8199999998</v>
      </c>
      <c r="AA334" s="15">
        <f ca="1">_xll.DBRW($B$3,$Q$37,$Q$38,$Q$40,$Q$41,$Q$42,$P334,AA$2,AA$4,AA$3)</f>
        <v>-814690.75</v>
      </c>
      <c r="AB334" s="15">
        <f ca="1">_xll.DBRW($B$3,$Q$37,$Q$38,$Q$40,$Q$41,$Q$42,$P334,AB$2,AB$4,AB$3)</f>
        <v>-4912113.03</v>
      </c>
      <c r="AC334" s="15">
        <f ca="1">_xll.DBRW($B$3,$Q$37,$Q$38,$Q$40,$Q$41,$Q$42,$P334,AC$2,AC$4,AC$3)</f>
        <v>-4538716.4400000013</v>
      </c>
      <c r="AD334" s="15">
        <f ca="1">_xll.DBRW($B$3,$Q$37,$Q$38,$Q$40,$Q$41,$Q$42,$P334,AD$2,AD$4,AD$3)</f>
        <v>-729159.8600000001</v>
      </c>
      <c r="AE334" s="15">
        <f ca="1">_xll.DBRW($B$3,$Q$37,$Q$38,$Q$40,$Q$41,$Q$42,$P334,AE$2,AE$4,AE$3)</f>
        <v>-692784.21</v>
      </c>
      <c r="AF334" s="15">
        <f ca="1">_xll.DBRW($B$3,$Q$37,$Q$38,$Q$40,$Q$41,$Q$42,$P334,AF$2,AF$4,AF$3)</f>
        <v>-323793.36</v>
      </c>
      <c r="AG334" s="15">
        <f ca="1">_xll.DBRW($B$3,$Q$37,$Q$38,$Q$40,$Q$41,$Q$42,$P334,AG$2,AG$4,AG$3)</f>
        <v>-1918760.2200000002</v>
      </c>
      <c r="AH334" s="15">
        <f t="shared" ca="1" si="438"/>
        <v>-6923263.3999999985</v>
      </c>
      <c r="AI334" s="15">
        <f t="shared" ca="1" si="439"/>
        <v>-869540.71</v>
      </c>
      <c r="AJ334" s="15">
        <f t="shared" ca="1" si="440"/>
        <v>-698839.60999999987</v>
      </c>
      <c r="AK334" s="15">
        <f t="shared" ca="1" si="441"/>
        <v>-490897.39</v>
      </c>
      <c r="AL334" s="15">
        <f t="shared" ca="1" si="442"/>
        <v>-2993352.81</v>
      </c>
      <c r="AM334" s="20"/>
      <c r="AN334" s="16">
        <f ca="1">_xll.DBRW($B$3,$Q$37,$Q$38,$Q$40,$Q$41,$Q$42,$P334,AN$2,AN$4,AN$3)</f>
        <v>0.49744595727980079</v>
      </c>
      <c r="AO334" s="16">
        <f ca="1">_xll.DBRW($B$3,$Q$37,$Q$38,$Q$40,$Q$41,$Q$42,$P334,AO$2,AO$4,AO$3)</f>
        <v>0.48362787219326853</v>
      </c>
      <c r="AP334" s="17">
        <f t="shared" ca="1" si="443"/>
        <v>-1.3818085086532261</v>
      </c>
      <c r="AQ334" s="14">
        <f t="shared" ca="1" si="444"/>
        <v>-318391.59685873333</v>
      </c>
      <c r="AR334" s="18">
        <f ca="1">_xll.DBRW($B$3,$Q$37,$Q$38,$Q$40,$Q$41,$Q$42,$P334,AR$2,AR$4,AR$3)</f>
        <v>48718.526285365231</v>
      </c>
      <c r="AS334" s="19">
        <f ca="1">_xll.DBRW($B$3,$Q$37,$Q$38,$Q$40,$Q$41,$Q$42,$P334,AS$2,AS$4,AS$3)</f>
        <v>1.3470423258217916E-4</v>
      </c>
      <c r="AT334" s="18">
        <f ca="1">_xll.DBRW($B$3,$Q$37,$Q$38,$Q$40,$Q$41,$Q$42,$P334,AT$2,AT$4,AT$3)</f>
        <v>13.192572177470836</v>
      </c>
      <c r="AU334" s="15">
        <f ca="1">_xll.DBRW($B$3,$Q$37,$Q$38,$Q$40,$Q$41,$Q$42,$P334,AU$2,AU$4,AU$3)</f>
        <v>235.26942857142856</v>
      </c>
      <c r="AV334" s="15">
        <f ca="1">_xll.DBRW($B$3,$Q$37,$Q$38,$Q$40,$Q$41,$Q$42,$P334,AV$2,AV$4,AV$3)</f>
        <v>1746563</v>
      </c>
      <c r="AW334" s="18">
        <f ca="1">_xll.DBRW($B$3,$Q$37,$Q$38,$Q$40,$Q$41,$Q$42,$P334,AW$2,AW$4,AW$3)</f>
        <v>21013.826934142911</v>
      </c>
      <c r="AX334" s="19">
        <f ca="1">_xll.DBRW($B$3,$Q$37,$Q$38,$Q$40,$Q$41,$Q$42,$P334,AX$2,AX$4,AX$3)</f>
        <v>1.2882111101530371E-4</v>
      </c>
      <c r="AY334" s="18">
        <f ca="1">_xll.DBRW($B$3,$Q$37,$Q$38,$Q$40,$Q$41,$Q$42,$P334,AY$2,AY$4,AY$3)</f>
        <v>5.5973294509746854</v>
      </c>
      <c r="AZ334" s="15">
        <f ca="1">_xll.DBRW($B$3,$Q$37,$Q$38,$Q$40,$Q$41,$Q$42,$P334,AZ$2,AZ$4,AZ$3)</f>
        <v>215.98714285714286</v>
      </c>
      <c r="BA334" s="15">
        <f ca="1">_xll.DBRW($B$3,$Q$37,$Q$38,$Q$40,$Q$41,$Q$42,$P334,BA$2,BA$4,BA$3)</f>
        <v>1676644</v>
      </c>
      <c r="BB334" s="18">
        <f t="shared" ca="1" si="445"/>
        <v>27704.69935122232</v>
      </c>
      <c r="BC334" s="18">
        <f t="shared" ca="1" si="446"/>
        <v>5.8831215668754468E-6</v>
      </c>
      <c r="BD334" s="18">
        <f t="shared" ca="1" si="447"/>
        <v>7.5952427264961511</v>
      </c>
      <c r="BE334" s="15">
        <f t="shared" ca="1" si="448"/>
        <v>-6518068.7851053029</v>
      </c>
      <c r="BF334" s="15">
        <f t="shared" ca="1" si="449"/>
        <v>-523456.2896122263</v>
      </c>
      <c r="BG334" s="15">
        <f t="shared" ca="1" si="450"/>
        <v>6598904.1287697712</v>
      </c>
      <c r="BH334" s="15">
        <f t="shared" ca="1" si="451"/>
        <v>124229.34908902459</v>
      </c>
      <c r="BI334" s="15">
        <f t="shared" ca="1" si="452"/>
        <v>0</v>
      </c>
      <c r="BJ334" s="15">
        <f t="shared" ca="1" si="453"/>
        <v>-318391.59685873333</v>
      </c>
      <c r="BK334" s="15">
        <f t="shared" ca="1" si="454"/>
        <v>-6604871.8031412652</v>
      </c>
      <c r="BL334" s="15">
        <f t="shared" ca="1" si="455"/>
        <v>-6923263.3999999985</v>
      </c>
      <c r="BM334" s="16">
        <f ca="1">_xll.DBRW($B$3,$Q$37,$Q$38,$Q$40,$Q$41,$Q$42,$P334,BM$2,BM$4,BM$3)</f>
        <v>6.9383051318245306E-2</v>
      </c>
      <c r="BN334" s="16">
        <f ca="1">_xll.DBRW($B$3,$Q$37,$Q$38,$Q$40,$Q$41,$Q$42,$P334,BN$2,BN$4,BN$3)</f>
        <v>7.7696422819607022E-2</v>
      </c>
      <c r="BO334" s="17">
        <f t="shared" ca="1" si="456"/>
        <v>0.8313371501361716</v>
      </c>
      <c r="BP334" s="14">
        <f t="shared" ca="1" si="457"/>
        <v>191553.86661920627</v>
      </c>
      <c r="BQ334" s="15">
        <f ca="1">_xll.DBRW($B$3,$Q$37,$Q$38,$Q$40,$Q$41,$Q$42,$P334,BQ$2,BQ$4,BQ$3)</f>
        <v>0.91534091240911442</v>
      </c>
      <c r="BR334" s="15">
        <f ca="1">_xll.DBRW($B$3,$Q$37,$Q$38,$Q$40,$Q$41,$Q$42,$P334,BR$2,BR$4,BR$3)</f>
        <v>1</v>
      </c>
      <c r="BS334" s="15">
        <f ca="1">_xll.DBRW($B$3,$Q$37,$Q$38,$Q$40,$Q$41,$Q$42,$P334,BS$2,BS$4,BS$3)</f>
        <v>13.192572177470836</v>
      </c>
      <c r="BT334" s="15">
        <f ca="1">_xll.DBRW($B$3,$Q$37,$Q$38,$Q$40,$Q$41,$Q$42,$P334,BT$2,BT$4,BT$3)</f>
        <v>1746563</v>
      </c>
      <c r="BU334" s="15">
        <f ca="1">_xll.DBRW($B$3,$Q$37,$Q$38,$Q$40,$Q$41,$Q$42,$P334,BU$2,BU$4,BU$3)</f>
        <v>1746563</v>
      </c>
      <c r="BV334" s="15">
        <f ca="1">_xll.DBRW($B$3,$Q$37,$Q$38,$Q$40,$Q$41,$Q$42,$P334,BV$2,BV$4,BV$3)</f>
        <v>0.43489247568356793</v>
      </c>
      <c r="BW334" s="15">
        <f ca="1">_xll.DBRW($B$3,$Q$37,$Q$38,$Q$40,$Q$41,$Q$42,$P334,BW$2,BW$4,BW$3)</f>
        <v>1</v>
      </c>
      <c r="BX334" s="15">
        <f ca="1">_xll.DBRW($B$3,$Q$37,$Q$38,$Q$40,$Q$41,$Q$42,$P334,BX$2,BX$4,BX$3)</f>
        <v>5.5973294509746854</v>
      </c>
      <c r="BY334" s="15">
        <f ca="1">_xll.DBRW($B$3,$Q$37,$Q$38,$Q$40,$Q$41,$Q$42,$P334,BY$2,BY$4,BY$3)</f>
        <v>1676644</v>
      </c>
      <c r="BZ334" s="15">
        <f ca="1">_xll.DBRW($B$3,$Q$37,$Q$38,$Q$40,$Q$41,$Q$42,$P334,BZ$2,BZ$4,BZ$3)</f>
        <v>1676644</v>
      </c>
      <c r="CA334" s="15">
        <f t="shared" ca="1" si="458"/>
        <v>0.48044843672554649</v>
      </c>
      <c r="CB334" s="15">
        <f t="shared" ca="1" si="459"/>
        <v>0</v>
      </c>
      <c r="CC334" s="15">
        <f t="shared" ca="1" si="460"/>
        <v>7.5952427264961511</v>
      </c>
      <c r="CD334" s="15">
        <f t="shared" ca="1" si="461"/>
        <v>-839133.46299268061</v>
      </c>
      <c r="CE334" s="15">
        <f t="shared" ca="1" si="462"/>
        <v>0</v>
      </c>
      <c r="CF334" s="15">
        <f t="shared" ca="1" si="463"/>
        <v>920405.71867203573</v>
      </c>
      <c r="CG334" s="15">
        <f t="shared" ca="1" si="464"/>
        <v>110281.61093985115</v>
      </c>
      <c r="CH334" s="15">
        <f t="shared" ca="1" si="465"/>
        <v>0</v>
      </c>
      <c r="CI334" s="15">
        <f t="shared" ca="1" si="466"/>
        <v>191553.86661920627</v>
      </c>
      <c r="CJ334" s="15">
        <f t="shared" ca="1" si="467"/>
        <v>-1061094.5766192062</v>
      </c>
      <c r="CK334" s="15">
        <f t="shared" ca="1" si="468"/>
        <v>-869540.71</v>
      </c>
      <c r="CL334" s="16">
        <f ca="1">_xll.DBRW($B$3,$Q$37,$Q$38,$Q$40,$Q$41,$Q$42,$P334,CL$2,CL$4,CL$3)</f>
        <v>6.0395992051690182E-2</v>
      </c>
      <c r="CM334" s="16">
        <f ca="1">_xll.DBRW($B$3,$Q$37,$Q$38,$Q$40,$Q$41,$Q$42,$P334,CM$2,CM$4,CM$3)</f>
        <v>7.3820375826649881E-2</v>
      </c>
      <c r="CN334" s="17">
        <f t="shared" ca="1" si="469"/>
        <v>1.3424383774959698</v>
      </c>
      <c r="CO334" s="14">
        <f t="shared" ca="1" si="470"/>
        <v>309320.06571009918</v>
      </c>
      <c r="CP334" s="15">
        <f ca="1">_xll.DBRW($B$3,$Q$37,$Q$38,$Q$40,$Q$41,$Q$42,$P334,CP$2,CP$4,CP$3)</f>
        <v>1.721848542776365</v>
      </c>
      <c r="CQ334" s="15">
        <f ca="1">_xll.DBRW($B$3,$Q$37,$Q$38,$Q$40,$Q$41,$Q$42,$P334,CQ$2,CQ$4,CQ$3)</f>
        <v>0.46274597595391637</v>
      </c>
      <c r="CR334" s="15">
        <f ca="1">_xll.DBRW($B$3,$Q$37,$Q$38,$Q$40,$Q$41,$Q$42,$P334,CR$2,CR$4,CR$3)</f>
        <v>13.192572177470836</v>
      </c>
      <c r="CS334" s="15">
        <f ca="1">_xll.DBRW($B$3,$Q$37,$Q$38,$Q$40,$Q$41,$Q$42,$P334,CS$2,CS$4,CS$3)</f>
        <v>808215</v>
      </c>
      <c r="CT334" s="15">
        <f ca="1">_xll.DBRW($B$3,$Q$37,$Q$38,$Q$40,$Q$41,$Q$42,$P334,CT$2,CT$4,CT$3)</f>
        <v>1746563</v>
      </c>
      <c r="CU334" s="15">
        <f ca="1">_xll.DBRW($B$3,$Q$37,$Q$38,$Q$40,$Q$41,$Q$42,$P334,CU$2,CU$4,CU$3)</f>
        <v>0.90408401334754906</v>
      </c>
      <c r="CV334" s="15">
        <f ca="1">_xll.DBRW($B$3,$Q$37,$Q$38,$Q$40,$Q$41,$Q$42,$P334,CV$2,CV$4,CV$3)</f>
        <v>0.45703381278315491</v>
      </c>
      <c r="CW334" s="15">
        <f ca="1">_xll.DBRW($B$3,$Q$37,$Q$38,$Q$40,$Q$41,$Q$42,$P334,CW$2,CW$4,CW$3)</f>
        <v>5.5973294509746854</v>
      </c>
      <c r="CX334" s="15">
        <f ca="1">_xll.DBRW($B$3,$Q$37,$Q$38,$Q$40,$Q$41,$Q$42,$P334,CX$2,CX$4,CX$3)</f>
        <v>766283</v>
      </c>
      <c r="CY334" s="15">
        <f ca="1">_xll.DBRW($B$3,$Q$37,$Q$38,$Q$40,$Q$41,$Q$42,$P334,CY$2,CY$4,CY$3)</f>
        <v>1676644</v>
      </c>
      <c r="CZ334" s="15">
        <f t="shared" ca="1" si="471"/>
        <v>0.81776452942881594</v>
      </c>
      <c r="DA334" s="15">
        <f t="shared" ca="1" si="472"/>
        <v>5.7121631707614529E-3</v>
      </c>
      <c r="DB334" s="15">
        <f t="shared" ca="1" si="473"/>
        <v>7.5952427264961511</v>
      </c>
      <c r="DC334" s="15">
        <f t="shared" ca="1" si="474"/>
        <v>-660929.55915231048</v>
      </c>
      <c r="DD334" s="15">
        <f t="shared" ca="1" si="475"/>
        <v>-17392.98517926057</v>
      </c>
      <c r="DE334" s="15">
        <f t="shared" ca="1" si="476"/>
        <v>801187.25557733665</v>
      </c>
      <c r="DF334" s="15">
        <f t="shared" ca="1" si="477"/>
        <v>186455.35446433362</v>
      </c>
      <c r="DG334" s="15">
        <f t="shared" ca="1" si="478"/>
        <v>0</v>
      </c>
      <c r="DH334" s="15">
        <f t="shared" ca="1" si="479"/>
        <v>309320.06571009918</v>
      </c>
      <c r="DI334" s="15">
        <f t="shared" ca="1" si="480"/>
        <v>-1008159.6757100991</v>
      </c>
      <c r="DJ334" s="15">
        <f t="shared" ca="1" si="481"/>
        <v>-698839.60999999987</v>
      </c>
      <c r="DK334" s="16">
        <f ca="1">_xll.DBRW($B$3,$Q$37,$Q$38,$Q$40,$Q$41,$Q$42,$P334,DK$2,DK$4,DK$3)</f>
        <v>3.5357296529737126E-2</v>
      </c>
      <c r="DL334" s="16">
        <f ca="1">_xll.DBRW($B$3,$Q$37,$Q$38,$Q$40,$Q$41,$Q$42,$P334,DL$2,DL$4,DL$3)</f>
        <v>3.4502154033466993E-2</v>
      </c>
      <c r="DM334" s="17">
        <f t="shared" ca="1" si="482"/>
        <v>-8.5514249627013234E-2</v>
      </c>
      <c r="DN334" s="14">
        <f t="shared" ca="1" si="483"/>
        <v>-19703.901316585368</v>
      </c>
      <c r="DO334" s="15">
        <f ca="1">_xll.DBRW($B$3,$Q$37,$Q$38,$Q$40,$Q$41,$Q$42,$P334,DO$2,DO$4,DO$3)</f>
        <v>0.5504046165061105</v>
      </c>
      <c r="DP334" s="15">
        <f ca="1">_xll.DBRW($B$3,$Q$37,$Q$38,$Q$40,$Q$41,$Q$42,$P334,DP$2,DP$4,DP$3)</f>
        <v>0.84747415352323396</v>
      </c>
      <c r="DQ334" s="15">
        <f ca="1">_xll.DBRW($B$3,$Q$37,$Q$38,$Q$40,$Q$41,$Q$42,$P334,DQ$2,DQ$4,DQ$3)</f>
        <v>13.192572177470836</v>
      </c>
      <c r="DR334" s="15">
        <f ca="1">_xll.DBRW($B$3,$Q$37,$Q$38,$Q$40,$Q$41,$Q$42,$P334,DR$2,DR$4,DR$3)</f>
        <v>1480167</v>
      </c>
      <c r="DS334" s="15">
        <f ca="1">_xll.DBRW($B$3,$Q$37,$Q$38,$Q$40,$Q$41,$Q$42,$P334,DS$2,DS$4,DS$3)</f>
        <v>1746563</v>
      </c>
      <c r="DT334" s="15">
        <f ca="1">_xll.DBRW($B$3,$Q$37,$Q$38,$Q$40,$Q$41,$Q$42,$P334,DT$2,DT$4,DT$3)</f>
        <v>0</v>
      </c>
      <c r="DU334" s="15">
        <f ca="1">_xll.DBRW($B$3,$Q$37,$Q$38,$Q$40,$Q$41,$Q$42,$P334,DU$2,DU$4,DU$3)</f>
        <v>0</v>
      </c>
      <c r="DV334" s="15">
        <f ca="1">_xll.DBRW($B$3,$Q$37,$Q$38,$Q$40,$Q$41,$Q$42,$P334,DV$2,DV$4,DV$3)</f>
        <v>5.5973294509746854</v>
      </c>
      <c r="DW334" s="15">
        <f ca="1">_xll.DBRW($B$3,$Q$37,$Q$38,$Q$40,$Q$41,$Q$42,$P334,DW$2,DW$4,DW$3)</f>
        <v>0</v>
      </c>
      <c r="DX334" s="15">
        <f ca="1">_xll.DBRW($B$3,$Q$37,$Q$38,$Q$40,$Q$41,$Q$42,$P334,DX$2,DX$4,DX$3)</f>
        <v>1676644</v>
      </c>
      <c r="DY334" s="15">
        <f t="shared" ca="1" si="484"/>
        <v>0.5504046165061105</v>
      </c>
      <c r="DZ334" s="15">
        <f t="shared" ca="1" si="485"/>
        <v>0.84747415352323396</v>
      </c>
      <c r="EA334" s="15">
        <f t="shared" ca="1" si="486"/>
        <v>7.5952427264961511</v>
      </c>
      <c r="EB334" s="15">
        <f t="shared" ca="1" si="487"/>
        <v>0</v>
      </c>
      <c r="EC334" s="15">
        <f t="shared" ca="1" si="488"/>
        <v>0</v>
      </c>
      <c r="ED334" s="15">
        <f t="shared" ca="1" si="489"/>
        <v>469034.68937226309</v>
      </c>
      <c r="EE334" s="15">
        <f t="shared" ca="1" si="490"/>
        <v>0</v>
      </c>
      <c r="EF334" s="15">
        <f t="shared" ca="1" si="491"/>
        <v>-488738.5906888484</v>
      </c>
      <c r="EG334" s="15">
        <f t="shared" ca="1" si="492"/>
        <v>-19703.90131658531</v>
      </c>
      <c r="EH334" s="15">
        <f t="shared" ca="1" si="493"/>
        <v>-471193.48868341465</v>
      </c>
      <c r="EI334" s="15">
        <f t="shared" ca="1" si="494"/>
        <v>-490897.38999999996</v>
      </c>
      <c r="EJ334" s="16">
        <f ca="1">_xll.DBRW($B$3,$Q$37,$Q$38,$Q$40,$Q$41,$Q$42,$P334,EJ$2,EJ$4,EJ$3)</f>
        <v>0.21318400508327304</v>
      </c>
      <c r="EK334" s="16">
        <f ca="1">_xll.DBRW($B$3,$Q$37,$Q$38,$Q$40,$Q$41,$Q$42,$P334,EK$2,EK$4,EK$3)</f>
        <v>0.20445558446204401</v>
      </c>
      <c r="EL334" s="17">
        <f t="shared" ca="1" si="495"/>
        <v>-0.87284206212290272</v>
      </c>
      <c r="EM334" s="14">
        <f t="shared" ca="1" si="496"/>
        <v>-201117.28667501174</v>
      </c>
      <c r="EN334" s="15">
        <f ca="1">_xll.DBRW($B$3,$Q$37,$Q$38,$Q$40,$Q$41,$Q$42,$P334,EN$2,EN$4,EN$3)</f>
        <v>2.812445374143389</v>
      </c>
      <c r="EO334" s="15">
        <f ca="1">_xll.DBRW($B$3,$Q$37,$Q$38,$Q$40,$Q$41,$Q$42,$P334,EO$2,EO$4,EO$3)</f>
        <v>1</v>
      </c>
      <c r="EP334" s="15">
        <f ca="1">_xll.DBRW($B$3,$Q$37,$Q$38,$Q$40,$Q$41,$Q$42,$P334,EP$2,EP$4,EP$3)</f>
        <v>13.192572177470836</v>
      </c>
      <c r="EQ334" s="15">
        <f ca="1">_xll.DBRW($B$3,$Q$37,$Q$38,$Q$40,$Q$41,$Q$42,$P334,EQ$2,EQ$4,EQ$3)</f>
        <v>1746563</v>
      </c>
      <c r="ER334" s="15">
        <f ca="1">_xll.DBRW($B$3,$Q$37,$Q$38,$Q$40,$Q$41,$Q$42,$P334,ER$2,ER$4,ER$3)</f>
        <v>1746563</v>
      </c>
      <c r="ES334" s="15">
        <f ca="1">_xll.DBRW($B$3,$Q$37,$Q$38,$Q$40,$Q$41,$Q$42,$P334,ES$2,ES$4,ES$3)</f>
        <v>1.144405264325641</v>
      </c>
      <c r="ET334" s="15">
        <f ca="1">_xll.DBRW($B$3,$Q$37,$Q$38,$Q$40,$Q$41,$Q$42,$P334,ET$2,ET$4,ET$3)</f>
        <v>1</v>
      </c>
      <c r="EU334" s="15">
        <f ca="1">_xll.DBRW($B$3,$Q$37,$Q$38,$Q$40,$Q$41,$Q$42,$P334,EU$2,EU$4,EU$3)</f>
        <v>5.5973294509746854</v>
      </c>
      <c r="EV334" s="15">
        <f ca="1">_xll.DBRW($B$3,$Q$37,$Q$38,$Q$40,$Q$41,$Q$42,$P334,EV$2,EV$4,EV$3)</f>
        <v>1676644</v>
      </c>
      <c r="EW334" s="15">
        <f ca="1">_xll.DBRW($B$3,$Q$37,$Q$38,$Q$40,$Q$41,$Q$42,$P334,EW$2,EW$4,EW$3)</f>
        <v>1676644</v>
      </c>
      <c r="EX334" s="15">
        <f t="shared" ca="1" si="497"/>
        <v>1.668040109817748</v>
      </c>
      <c r="EY334" s="15">
        <f t="shared" ca="1" si="498"/>
        <v>0</v>
      </c>
      <c r="EZ334" s="15">
        <f t="shared" ca="1" si="499"/>
        <v>7.5952427264961511</v>
      </c>
      <c r="FA334" s="15">
        <f t="shared" ca="1" si="500"/>
        <v>-2913337.1383236153</v>
      </c>
      <c r="FB334" s="15">
        <f t="shared" ca="1" si="501"/>
        <v>0</v>
      </c>
      <c r="FC334" s="15">
        <f t="shared" ca="1" si="502"/>
        <v>2828007.3257091679</v>
      </c>
      <c r="FD334" s="15">
        <f t="shared" ca="1" si="503"/>
        <v>-115787.4740605643</v>
      </c>
      <c r="FE334" s="15">
        <f t="shared" ca="1" si="504"/>
        <v>0</v>
      </c>
      <c r="FF334" s="15">
        <f t="shared" ca="1" si="505"/>
        <v>-201117.28667501174</v>
      </c>
      <c r="FG334" s="15">
        <f t="shared" ca="1" si="506"/>
        <v>-2792235.5233249883</v>
      </c>
      <c r="FH334" s="15">
        <f t="shared" ca="1" si="507"/>
        <v>-2993352.81</v>
      </c>
      <c r="FI334" s="20"/>
      <c r="FJ334" s="85">
        <f t="shared" ca="1" si="508"/>
        <v>-11937555.067478973</v>
      </c>
      <c r="FK334" s="21"/>
      <c r="FL334" s="22"/>
      <c r="FM334" s="104">
        <f ca="1">_xll.DBRW($B$3,$Q$37,$Q$38,$Q$40,$Q$41,$Q$42,$P334,FM$2,FM$4,FM$3)</f>
        <v>2862550.430000003</v>
      </c>
      <c r="FN334" s="105">
        <f t="shared" ca="1" si="509"/>
        <v>0.12423369773725382</v>
      </c>
      <c r="FO334" s="104">
        <f ca="1">_xll.DBRW($B$3,$Q$37,$Q$38,$Q$40,$Q$41,$Q$42,$P334,FO$2,FO$4,FO$3)</f>
        <v>1181514.7499999988</v>
      </c>
      <c r="FP334" s="105">
        <f t="shared" ca="1" si="510"/>
        <v>0.12589759066496362</v>
      </c>
      <c r="FQ334" s="86">
        <f t="shared" ca="1" si="511"/>
        <v>1681035.6800000041</v>
      </c>
      <c r="FR334" s="103">
        <f t="shared" ca="1" si="512"/>
        <v>-0.1663892927709798</v>
      </c>
      <c r="FS334" s="23"/>
      <c r="FU334" s="37"/>
      <c r="FV334" s="37"/>
      <c r="FW334" s="37"/>
      <c r="FX334" s="37"/>
      <c r="FY334" s="37"/>
      <c r="FZ334" s="37"/>
      <c r="GA334" s="37"/>
      <c r="GB334" s="37"/>
      <c r="GC334" s="37"/>
      <c r="GD334" s="37"/>
      <c r="GE334" s="37"/>
      <c r="GF334" s="37"/>
      <c r="GG334" s="37"/>
    </row>
    <row r="335" spans="1:189" ht="15" customHeight="1" x14ac:dyDescent="0.25">
      <c r="A335">
        <f t="shared" ca="1" si="434"/>
        <v>1</v>
      </c>
      <c r="C335" s="30"/>
      <c r="D335" s="30"/>
      <c r="E335" s="30">
        <f t="shared" ca="1" si="433"/>
        <v>0</v>
      </c>
      <c r="F335" s="30"/>
      <c r="G335" s="30"/>
      <c r="H335" s="30"/>
      <c r="I335" s="30">
        <f t="shared" ca="1" si="432"/>
        <v>0</v>
      </c>
      <c r="J335" s="30">
        <f t="shared" ca="1" si="435"/>
        <v>0</v>
      </c>
      <c r="K335" s="4"/>
      <c r="L335" s="9"/>
      <c r="M335" s="10"/>
      <c r="N335" s="9"/>
      <c r="O335" s="11"/>
      <c r="P335" s="130" t="s">
        <v>135</v>
      </c>
      <c r="Q335" s="130"/>
      <c r="R335" s="12"/>
      <c r="S335" s="13"/>
      <c r="T335" s="84">
        <f ca="1">_xll.DBRW($B$3,$Q$37,$Q$38,$Q$40,$Q$41,$Q$42,$P335,T$2,T$4,T$3)</f>
        <v>30679453.340000004</v>
      </c>
      <c r="U335" s="84">
        <f ca="1">_xll.DBRW($B$3,$Q$37,$Q$38,$Q$40,$Q$41,$Q$42,$P335,U$2,U$4,U$3)</f>
        <v>16485976.609999999</v>
      </c>
      <c r="V335" s="85">
        <f t="shared" ca="1" si="436"/>
        <v>14193476.730000004</v>
      </c>
      <c r="W335" s="106">
        <f t="shared" ca="1" si="437"/>
        <v>0.86094242796575249</v>
      </c>
      <c r="X335" s="15">
        <f ca="1">_xll.DBRW($B$3,$Q$37,$Q$38,$Q$40,$Q$41,$Q$42,$P335,X$2,X$4,X$3)</f>
        <v>-12745459.68</v>
      </c>
      <c r="Y335" s="15">
        <f ca="1">_xll.DBRW($B$3,$Q$37,$Q$38,$Q$40,$Q$41,$Q$42,$P335,Y$2,Y$4,Y$3)</f>
        <v>-2670972.16</v>
      </c>
      <c r="Z335" s="15">
        <f ca="1">_xll.DBRW($B$3,$Q$37,$Q$38,$Q$40,$Q$41,$Q$42,$P335,Z$2,Z$4,Z$3)</f>
        <v>-2758072.9299999997</v>
      </c>
      <c r="AA335" s="15">
        <f ca="1">_xll.DBRW($B$3,$Q$37,$Q$38,$Q$40,$Q$41,$Q$42,$P335,AA$2,AA$4,AA$3)</f>
        <v>-1998215.93</v>
      </c>
      <c r="AB335" s="15">
        <f ca="1">_xll.DBRW($B$3,$Q$37,$Q$38,$Q$40,$Q$41,$Q$42,$P335,AB$2,AB$4,AB$3)</f>
        <v>-6705032.4299999997</v>
      </c>
      <c r="AC335" s="15">
        <f ca="1">_xll.DBRW($B$3,$Q$37,$Q$38,$Q$40,$Q$41,$Q$42,$P335,AC$2,AC$4,AC$3)</f>
        <v>-6386659.9899999993</v>
      </c>
      <c r="AD335" s="15">
        <f ca="1">_xll.DBRW($B$3,$Q$37,$Q$38,$Q$40,$Q$41,$Q$42,$P335,AD$2,AD$4,AD$3)</f>
        <v>-1375369.1700000002</v>
      </c>
      <c r="AE335" s="15">
        <f ca="1">_xll.DBRW($B$3,$Q$37,$Q$38,$Q$40,$Q$41,$Q$42,$P335,AE$2,AE$4,AE$3)</f>
        <v>-1651432.8400000005</v>
      </c>
      <c r="AF335" s="15">
        <f ca="1">_xll.DBRW($B$3,$Q$37,$Q$38,$Q$40,$Q$41,$Q$42,$P335,AF$2,AF$4,AF$3)</f>
        <v>-1035812.8900000001</v>
      </c>
      <c r="AG335" s="15">
        <f ca="1">_xll.DBRW($B$3,$Q$37,$Q$38,$Q$40,$Q$41,$Q$42,$P335,AG$2,AG$4,AG$3)</f>
        <v>-3484872.43</v>
      </c>
      <c r="AH335" s="15">
        <f t="shared" ca="1" si="438"/>
        <v>-6358799.6900000004</v>
      </c>
      <c r="AI335" s="15">
        <f t="shared" ca="1" si="439"/>
        <v>-1295602.99</v>
      </c>
      <c r="AJ335" s="15">
        <f t="shared" ca="1" si="440"/>
        <v>-1106640.0899999992</v>
      </c>
      <c r="AK335" s="15">
        <f t="shared" ca="1" si="441"/>
        <v>-962403.0399999998</v>
      </c>
      <c r="AL335" s="15">
        <f t="shared" ca="1" si="442"/>
        <v>-3220159.9999999995</v>
      </c>
      <c r="AM335" s="20"/>
      <c r="AN335" s="16">
        <f ca="1">_xll.DBRW($B$3,$Q$37,$Q$38,$Q$40,$Q$41,$Q$42,$P335,AN$2,AN$4,AN$3)</f>
        <v>0.4154395953132064</v>
      </c>
      <c r="AO335" s="16">
        <f ca="1">_xll.DBRW($B$3,$Q$37,$Q$38,$Q$40,$Q$41,$Q$42,$P335,AO$2,AO$4,AO$3)</f>
        <v>0.38739955424454525</v>
      </c>
      <c r="AP335" s="17">
        <f t="shared" ca="1" si="443"/>
        <v>-2.804004106866115</v>
      </c>
      <c r="AQ335" s="14">
        <f t="shared" ca="1" si="444"/>
        <v>-860253.13161767274</v>
      </c>
      <c r="AR335" s="18">
        <f ca="1">_xll.DBRW($B$3,$Q$37,$Q$38,$Q$40,$Q$41,$Q$42,$P335,AR$2,AR$4,AR$3)</f>
        <v>48113.192704681991</v>
      </c>
      <c r="AS335" s="19">
        <f ca="1">_xll.DBRW($B$3,$Q$37,$Q$38,$Q$40,$Q$41,$Q$42,$P335,AS$2,AS$4,AS$3)</f>
        <v>7.866139960991269E-5</v>
      </c>
      <c r="AT335" s="18">
        <f ca="1">_xll.DBRW($B$3,$Q$37,$Q$38,$Q$40,$Q$41,$Q$42,$P335,AT$2,AT$4,AT$3)</f>
        <v>9.1099912491451818</v>
      </c>
      <c r="AU335" s="15">
        <f ca="1">_xll.DBRW($B$3,$Q$37,$Q$38,$Q$40,$Q$41,$Q$42,$P335,AU$2,AU$4,AU$3)</f>
        <v>264.90571428571428</v>
      </c>
      <c r="AV335" s="15">
        <f ca="1">_xll.DBRW($B$3,$Q$37,$Q$38,$Q$40,$Q$41,$Q$42,$P335,AV$2,AV$4,AV$3)</f>
        <v>3367671</v>
      </c>
      <c r="AW335" s="18">
        <f ca="1">_xll.DBRW($B$3,$Q$37,$Q$38,$Q$40,$Q$41,$Q$42,$P335,AW$2,AW$4,AW$3)</f>
        <v>24620.999794396441</v>
      </c>
      <c r="AX335" s="19">
        <f ca="1">_xll.DBRW($B$3,$Q$37,$Q$38,$Q$40,$Q$41,$Q$42,$P335,AX$2,AX$4,AX$3)</f>
        <v>6.1948266739988086E-5</v>
      </c>
      <c r="AY335" s="18">
        <f ca="1">_xll.DBRW($B$3,$Q$37,$Q$38,$Q$40,$Q$41,$Q$42,$P335,AY$2,AY$4,AY$3)</f>
        <v>3.9370934890277782</v>
      </c>
      <c r="AZ335" s="15">
        <f ca="1">_xll.DBRW($B$3,$Q$37,$Q$38,$Q$40,$Q$41,$Q$42,$P335,AZ$2,AZ$4,AZ$3)</f>
        <v>259.39888888888891</v>
      </c>
      <c r="BA335" s="15">
        <f ca="1">_xll.DBRW($B$3,$Q$37,$Q$38,$Q$40,$Q$41,$Q$42,$P335,BA$2,BA$4,BA$3)</f>
        <v>4187347</v>
      </c>
      <c r="BB335" s="18">
        <f t="shared" ca="1" si="445"/>
        <v>23492.19291028555</v>
      </c>
      <c r="BC335" s="18">
        <f t="shared" ca="1" si="446"/>
        <v>1.6713132869924604E-5</v>
      </c>
      <c r="BD335" s="18">
        <f t="shared" ca="1" si="447"/>
        <v>5.1728977601174035</v>
      </c>
      <c r="BE335" s="15">
        <f t="shared" ca="1" si="448"/>
        <v>-6223216.1430369867</v>
      </c>
      <c r="BF335" s="15">
        <f t="shared" ca="1" si="449"/>
        <v>-3438620.1960127298</v>
      </c>
      <c r="BG335" s="15">
        <f t="shared" ca="1" si="450"/>
        <v>7237214.3976016641</v>
      </c>
      <c r="BH335" s="15">
        <f t="shared" ca="1" si="451"/>
        <v>1564368.8098303797</v>
      </c>
      <c r="BI335" s="15">
        <f t="shared" ca="1" si="452"/>
        <v>0</v>
      </c>
      <c r="BJ335" s="15">
        <f t="shared" ca="1" si="453"/>
        <v>-860253.13161767181</v>
      </c>
      <c r="BK335" s="15">
        <f t="shared" ca="1" si="454"/>
        <v>-5498546.5583823277</v>
      </c>
      <c r="BL335" s="15">
        <f t="shared" ca="1" si="455"/>
        <v>-6358799.6899999995</v>
      </c>
      <c r="BM335" s="16">
        <f ca="1">_xll.DBRW($B$3,$Q$37,$Q$38,$Q$40,$Q$41,$Q$42,$P335,BM$2,BM$4,BM$3)</f>
        <v>8.7060617749586011E-2</v>
      </c>
      <c r="BN335" s="16">
        <f ca="1">_xll.DBRW($B$3,$Q$37,$Q$38,$Q$40,$Q$41,$Q$42,$P335,BN$2,BN$4,BN$3)</f>
        <v>8.3426611752301899E-2</v>
      </c>
      <c r="BO335" s="17">
        <f t="shared" ca="1" si="456"/>
        <v>-0.36340059972841121</v>
      </c>
      <c r="BP335" s="14">
        <f t="shared" ca="1" si="457"/>
        <v>-111489.31743095815</v>
      </c>
      <c r="BQ335" s="15">
        <f ca="1">_xll.DBRW($B$3,$Q$37,$Q$38,$Q$40,$Q$41,$Q$42,$P335,BQ$2,BQ$4,BQ$3)</f>
        <v>0.79312146584390231</v>
      </c>
      <c r="BR335" s="15">
        <f ca="1">_xll.DBRW($B$3,$Q$37,$Q$38,$Q$40,$Q$41,$Q$42,$P335,BR$2,BR$4,BR$3)</f>
        <v>1</v>
      </c>
      <c r="BS335" s="15">
        <f ca="1">_xll.DBRW($B$3,$Q$37,$Q$38,$Q$40,$Q$41,$Q$42,$P335,BS$2,BS$4,BS$3)</f>
        <v>9.1099912491451818</v>
      </c>
      <c r="BT335" s="15">
        <f ca="1">_xll.DBRW($B$3,$Q$37,$Q$38,$Q$40,$Q$41,$Q$42,$P335,BT$2,BT$4,BT$3)</f>
        <v>3367671</v>
      </c>
      <c r="BU335" s="15">
        <f ca="1">_xll.DBRW($B$3,$Q$37,$Q$38,$Q$40,$Q$41,$Q$42,$P335,BU$2,BU$4,BU$3)</f>
        <v>3367671</v>
      </c>
      <c r="BV335" s="15">
        <f ca="1">_xll.DBRW($B$3,$Q$37,$Q$38,$Q$40,$Q$41,$Q$42,$P335,BV$2,BV$4,BV$3)</f>
        <v>0.32845836994163613</v>
      </c>
      <c r="BW335" s="15">
        <f ca="1">_xll.DBRW($B$3,$Q$37,$Q$38,$Q$40,$Q$41,$Q$42,$P335,BW$2,BW$4,BW$3)</f>
        <v>1</v>
      </c>
      <c r="BX335" s="15">
        <f ca="1">_xll.DBRW($B$3,$Q$37,$Q$38,$Q$40,$Q$41,$Q$42,$P335,BX$2,BX$4,BX$3)</f>
        <v>3.9370934890277782</v>
      </c>
      <c r="BY335" s="15">
        <f ca="1">_xll.DBRW($B$3,$Q$37,$Q$38,$Q$40,$Q$41,$Q$42,$P335,BY$2,BY$4,BY$3)</f>
        <v>4187347</v>
      </c>
      <c r="BZ335" s="15">
        <f ca="1">_xll.DBRW($B$3,$Q$37,$Q$38,$Q$40,$Q$41,$Q$42,$P335,BZ$2,BZ$4,BZ$3)</f>
        <v>4187347</v>
      </c>
      <c r="CA335" s="15">
        <f t="shared" ca="1" si="458"/>
        <v>0.46466309590226618</v>
      </c>
      <c r="CB335" s="15">
        <f t="shared" ca="1" si="459"/>
        <v>0</v>
      </c>
      <c r="CC335" s="15">
        <f t="shared" ca="1" si="460"/>
        <v>5.1728977601174035</v>
      </c>
      <c r="CD335" s="15">
        <f t="shared" ca="1" si="461"/>
        <v>-1564832.4328402807</v>
      </c>
      <c r="CE335" s="15">
        <f t="shared" ca="1" si="462"/>
        <v>0</v>
      </c>
      <c r="CF335" s="15">
        <f t="shared" ca="1" si="463"/>
        <v>1516649.7448717533</v>
      </c>
      <c r="CG335" s="15">
        <f t="shared" ca="1" si="464"/>
        <v>-63306.629462430719</v>
      </c>
      <c r="CH335" s="15">
        <f t="shared" ca="1" si="465"/>
        <v>0</v>
      </c>
      <c r="CI335" s="15">
        <f t="shared" ca="1" si="466"/>
        <v>-111489.31743095815</v>
      </c>
      <c r="CJ335" s="15">
        <f t="shared" ca="1" si="467"/>
        <v>-1184113.6725690418</v>
      </c>
      <c r="CK335" s="15">
        <f t="shared" ca="1" si="468"/>
        <v>-1295602.99</v>
      </c>
      <c r="CL335" s="16">
        <f ca="1">_xll.DBRW($B$3,$Q$37,$Q$38,$Q$40,$Q$41,$Q$42,$P335,CL$2,CL$4,CL$3)</f>
        <v>8.989967648491351E-2</v>
      </c>
      <c r="CM335" s="16">
        <f ca="1">_xll.DBRW($B$3,$Q$37,$Q$38,$Q$40,$Q$41,$Q$42,$P335,CM$2,CM$4,CM$3)</f>
        <v>0.10017197519243602</v>
      </c>
      <c r="CN335" s="17">
        <f t="shared" ca="1" si="469"/>
        <v>1.0272298707522511</v>
      </c>
      <c r="CO335" s="14">
        <f t="shared" ca="1" si="470"/>
        <v>315148.50889197947</v>
      </c>
      <c r="CP335" s="15">
        <f ca="1">_xll.DBRW($B$3,$Q$37,$Q$38,$Q$40,$Q$41,$Q$42,$P335,CP$2,CP$4,CP$3)</f>
        <v>1.8356269422364573</v>
      </c>
      <c r="CQ335" s="15">
        <f ca="1">_xll.DBRW($B$3,$Q$37,$Q$38,$Q$40,$Q$41,$Q$42,$P335,CQ$2,CQ$4,CQ$3)</f>
        <v>0.44616106205148898</v>
      </c>
      <c r="CR335" s="15">
        <f ca="1">_xll.DBRW($B$3,$Q$37,$Q$38,$Q$40,$Q$41,$Q$42,$P335,CR$2,CR$4,CR$3)</f>
        <v>9.1099912491451818</v>
      </c>
      <c r="CS335" s="15">
        <f ca="1">_xll.DBRW($B$3,$Q$37,$Q$38,$Q$40,$Q$41,$Q$42,$P335,CS$2,CS$4,CS$3)</f>
        <v>1502523.67</v>
      </c>
      <c r="CT335" s="15">
        <f ca="1">_xll.DBRW($B$3,$Q$37,$Q$38,$Q$40,$Q$41,$Q$42,$P335,CT$2,CT$4,CT$3)</f>
        <v>3367671</v>
      </c>
      <c r="CU335" s="15">
        <f ca="1">_xll.DBRW($B$3,$Q$37,$Q$38,$Q$40,$Q$41,$Q$42,$P335,CU$2,CU$4,CU$3)</f>
        <v>0.93580763795153243</v>
      </c>
      <c r="CV335" s="15">
        <f ca="1">_xll.DBRW($B$3,$Q$37,$Q$38,$Q$40,$Q$41,$Q$42,$P335,CV$2,CV$4,CV$3)</f>
        <v>0.42143963707808307</v>
      </c>
      <c r="CW335" s="15">
        <f ca="1">_xll.DBRW($B$3,$Q$37,$Q$38,$Q$40,$Q$41,$Q$42,$P335,CW$2,CW$4,CW$3)</f>
        <v>3.9370934890277782</v>
      </c>
      <c r="CX335" s="15">
        <f ca="1">_xll.DBRW($B$3,$Q$37,$Q$38,$Q$40,$Q$41,$Q$42,$P335,CX$2,CX$4,CX$3)</f>
        <v>1764714</v>
      </c>
      <c r="CY335" s="15">
        <f ca="1">_xll.DBRW($B$3,$Q$37,$Q$38,$Q$40,$Q$41,$Q$42,$P335,CY$2,CY$4,CY$3)</f>
        <v>4187347</v>
      </c>
      <c r="CZ335" s="15">
        <f t="shared" ca="1" si="471"/>
        <v>0.89981930428492485</v>
      </c>
      <c r="DA335" s="15">
        <f t="shared" ca="1" si="472"/>
        <v>2.4721424973405903E-2</v>
      </c>
      <c r="DB335" s="15">
        <f t="shared" ca="1" si="473"/>
        <v>5.1728977601174035</v>
      </c>
      <c r="DC335" s="15">
        <f t="shared" ca="1" si="474"/>
        <v>-1351999.8034110318</v>
      </c>
      <c r="DD335" s="15">
        <f t="shared" ca="1" si="475"/>
        <v>-161787.09122593506</v>
      </c>
      <c r="DE335" s="15">
        <f t="shared" ca="1" si="476"/>
        <v>1566107.9019341737</v>
      </c>
      <c r="DF335" s="15">
        <f t="shared" ca="1" si="477"/>
        <v>262827.50159477256</v>
      </c>
      <c r="DG335" s="15">
        <f t="shared" ca="1" si="478"/>
        <v>0</v>
      </c>
      <c r="DH335" s="15">
        <f t="shared" ca="1" si="479"/>
        <v>315148.50889197923</v>
      </c>
      <c r="DI335" s="15">
        <f t="shared" ca="1" si="480"/>
        <v>-1421788.5988919786</v>
      </c>
      <c r="DJ335" s="15">
        <f t="shared" ca="1" si="481"/>
        <v>-1106640.0899999994</v>
      </c>
      <c r="DK335" s="16">
        <f ca="1">_xll.DBRW($B$3,$Q$37,$Q$38,$Q$40,$Q$41,$Q$42,$P335,DK$2,DK$4,DK$3)</f>
        <v>6.513205785823821E-2</v>
      </c>
      <c r="DL335" s="16">
        <f ca="1">_xll.DBRW($B$3,$Q$37,$Q$38,$Q$40,$Q$41,$Q$42,$P335,DL$2,DL$4,DL$3)</f>
        <v>6.2829938104588895E-2</v>
      </c>
      <c r="DM335" s="17">
        <f t="shared" ca="1" si="482"/>
        <v>-0.23021197536493149</v>
      </c>
      <c r="DN335" s="14">
        <f t="shared" ca="1" si="483"/>
        <v>-70627.775565176737</v>
      </c>
      <c r="DO335" s="15">
        <f ca="1">_xll.DBRW($B$3,$Q$37,$Q$38,$Q$40,$Q$41,$Q$42,$P335,DO$2,DO$4,DO$3)</f>
        <v>0.7997329428753015</v>
      </c>
      <c r="DP335" s="15">
        <f ca="1">_xll.DBRW($B$3,$Q$37,$Q$38,$Q$40,$Q$41,$Q$42,$P335,DP$2,DP$4,DP$3)</f>
        <v>0.74193827128600154</v>
      </c>
      <c r="DQ335" s="15">
        <f ca="1">_xll.DBRW($B$3,$Q$37,$Q$38,$Q$40,$Q$41,$Q$42,$P335,DQ$2,DQ$4,DQ$3)</f>
        <v>9.1099912491451818</v>
      </c>
      <c r="DR335" s="15">
        <f ca="1">_xll.DBRW($B$3,$Q$37,$Q$38,$Q$40,$Q$41,$Q$42,$P335,DR$2,DR$4,DR$3)</f>
        <v>2498604</v>
      </c>
      <c r="DS335" s="15">
        <f ca="1">_xll.DBRW($B$3,$Q$37,$Q$38,$Q$40,$Q$41,$Q$42,$P335,DS$2,DS$4,DS$3)</f>
        <v>3367671</v>
      </c>
      <c r="DT335" s="15">
        <f ca="1">_xll.DBRW($B$3,$Q$37,$Q$38,$Q$40,$Q$41,$Q$42,$P335,DT$2,DT$4,DT$3)</f>
        <v>0</v>
      </c>
      <c r="DU335" s="15">
        <f ca="1">_xll.DBRW($B$3,$Q$37,$Q$38,$Q$40,$Q$41,$Q$42,$P335,DU$2,DU$4,DU$3)</f>
        <v>0</v>
      </c>
      <c r="DV335" s="15">
        <f ca="1">_xll.DBRW($B$3,$Q$37,$Q$38,$Q$40,$Q$41,$Q$42,$P335,DV$2,DV$4,DV$3)</f>
        <v>3.9370934890277782</v>
      </c>
      <c r="DW335" s="15">
        <f ca="1">_xll.DBRW($B$3,$Q$37,$Q$38,$Q$40,$Q$41,$Q$42,$P335,DW$2,DW$4,DW$3)</f>
        <v>0</v>
      </c>
      <c r="DX335" s="15">
        <f ca="1">_xll.DBRW($B$3,$Q$37,$Q$38,$Q$40,$Q$41,$Q$42,$P335,DX$2,DX$4,DX$3)</f>
        <v>4187347</v>
      </c>
      <c r="DY335" s="15">
        <f t="shared" ca="1" si="484"/>
        <v>0.7997329428753015</v>
      </c>
      <c r="DZ335" s="15">
        <f t="shared" ca="1" si="485"/>
        <v>0.74193827128600154</v>
      </c>
      <c r="EA335" s="15">
        <f t="shared" ca="1" si="486"/>
        <v>5.1728977601174035</v>
      </c>
      <c r="EB335" s="15">
        <f t="shared" ca="1" si="487"/>
        <v>0</v>
      </c>
      <c r="EC335" s="15">
        <f t="shared" ca="1" si="488"/>
        <v>0</v>
      </c>
      <c r="ED335" s="15">
        <f t="shared" ca="1" si="489"/>
        <v>1134640.6846985528</v>
      </c>
      <c r="EE335" s="15">
        <f t="shared" ca="1" si="490"/>
        <v>0</v>
      </c>
      <c r="EF335" s="15">
        <f t="shared" ca="1" si="491"/>
        <v>-1205268.4602637296</v>
      </c>
      <c r="EG335" s="15">
        <f t="shared" ca="1" si="492"/>
        <v>-70627.775565176737</v>
      </c>
      <c r="EH335" s="15">
        <f t="shared" ca="1" si="493"/>
        <v>-891775.26443482307</v>
      </c>
      <c r="EI335" s="15">
        <f t="shared" ca="1" si="494"/>
        <v>-962403.0399999998</v>
      </c>
      <c r="EJ335" s="16">
        <f ca="1">_xll.DBRW($B$3,$Q$37,$Q$38,$Q$40,$Q$41,$Q$42,$P335,EJ$2,EJ$4,EJ$3)</f>
        <v>0.21855123543736515</v>
      </c>
      <c r="EK335" s="16">
        <f ca="1">_xll.DBRW($B$3,$Q$37,$Q$38,$Q$40,$Q$41,$Q$42,$P335,EK$2,EK$4,EK$3)</f>
        <v>0.21138404550969458</v>
      </c>
      <c r="EL335" s="17">
        <f t="shared" ca="1" si="495"/>
        <v>-0.71671899276705697</v>
      </c>
      <c r="EM335" s="14">
        <f t="shared" ca="1" si="496"/>
        <v>-219885.46896488778</v>
      </c>
      <c r="EN335" s="15">
        <f ca="1">_xll.DBRW($B$3,$Q$37,$Q$38,$Q$40,$Q$41,$Q$42,$P335,EN$2,EN$4,EN$3)</f>
        <v>1.990999842324265</v>
      </c>
      <c r="EO335" s="15">
        <f ca="1">_xll.DBRW($B$3,$Q$37,$Q$38,$Q$40,$Q$41,$Q$42,$P335,EO$2,EO$4,EO$3)</f>
        <v>1</v>
      </c>
      <c r="EP335" s="15">
        <f ca="1">_xll.DBRW($B$3,$Q$37,$Q$38,$Q$40,$Q$41,$Q$42,$P335,EP$2,EP$4,EP$3)</f>
        <v>9.1099912491451818</v>
      </c>
      <c r="EQ335" s="15">
        <f ca="1">_xll.DBRW($B$3,$Q$37,$Q$38,$Q$40,$Q$41,$Q$42,$P335,EQ$2,EQ$4,EQ$3)</f>
        <v>3367671</v>
      </c>
      <c r="ER335" s="15">
        <f ca="1">_xll.DBRW($B$3,$Q$37,$Q$38,$Q$40,$Q$41,$Q$42,$P335,ER$2,ER$4,ER$3)</f>
        <v>3367671</v>
      </c>
      <c r="ES335" s="15">
        <f ca="1">_xll.DBRW($B$3,$Q$37,$Q$38,$Q$40,$Q$41,$Q$42,$P335,ES$2,ES$4,ES$3)</f>
        <v>0.83223874926057007</v>
      </c>
      <c r="ET335" s="15">
        <f ca="1">_xll.DBRW($B$3,$Q$37,$Q$38,$Q$40,$Q$41,$Q$42,$P335,ET$2,ET$4,ET$3)</f>
        <v>1</v>
      </c>
      <c r="EU335" s="15">
        <f ca="1">_xll.DBRW($B$3,$Q$37,$Q$38,$Q$40,$Q$41,$Q$42,$P335,EU$2,EU$4,EU$3)</f>
        <v>3.9370934890277782</v>
      </c>
      <c r="EV335" s="15">
        <f ca="1">_xll.DBRW($B$3,$Q$37,$Q$38,$Q$40,$Q$41,$Q$42,$P335,EV$2,EV$4,EV$3)</f>
        <v>4187347</v>
      </c>
      <c r="EW335" s="15">
        <f ca="1">_xll.DBRW($B$3,$Q$37,$Q$38,$Q$40,$Q$41,$Q$42,$P335,EW$2,EW$4,EW$3)</f>
        <v>4187347</v>
      </c>
      <c r="EX335" s="15">
        <f t="shared" ca="1" si="497"/>
        <v>1.1587610930636949</v>
      </c>
      <c r="EY335" s="15">
        <f t="shared" ca="1" si="498"/>
        <v>0</v>
      </c>
      <c r="EZ335" s="15">
        <f t="shared" ca="1" si="499"/>
        <v>5.1728977601174035</v>
      </c>
      <c r="FA335" s="15">
        <f t="shared" ca="1" si="500"/>
        <v>-3902326.1290389067</v>
      </c>
      <c r="FB335" s="15">
        <f t="shared" ca="1" si="501"/>
        <v>0</v>
      </c>
      <c r="FC335" s="15">
        <f t="shared" ca="1" si="502"/>
        <v>3807297.5363084017</v>
      </c>
      <c r="FD335" s="15">
        <f t="shared" ca="1" si="503"/>
        <v>-124856.87623438286</v>
      </c>
      <c r="FE335" s="15">
        <f t="shared" ca="1" si="504"/>
        <v>0</v>
      </c>
      <c r="FF335" s="15">
        <f t="shared" ca="1" si="505"/>
        <v>-219885.46896488778</v>
      </c>
      <c r="FG335" s="15">
        <f t="shared" ca="1" si="506"/>
        <v>-3000274.5310351118</v>
      </c>
      <c r="FH335" s="15">
        <f t="shared" ca="1" si="507"/>
        <v>-3220159.9999999995</v>
      </c>
      <c r="FI335" s="20"/>
      <c r="FJ335" s="85">
        <f t="shared" ca="1" si="508"/>
        <v>-11996498.625313284</v>
      </c>
      <c r="FK335" s="21"/>
      <c r="FL335" s="22"/>
      <c r="FM335" s="104">
        <f ca="1">_xll.DBRW($B$3,$Q$37,$Q$38,$Q$40,$Q$41,$Q$42,$P335,FM$2,FM$4,FM$3)</f>
        <v>3801700.2100000014</v>
      </c>
      <c r="FN335" s="105">
        <f t="shared" ca="1" si="509"/>
        <v>0.1239168171566906</v>
      </c>
      <c r="FO335" s="104">
        <f ca="1">_xll.DBRW($B$3,$Q$37,$Q$38,$Q$40,$Q$41,$Q$42,$P335,FO$2,FO$4,FO$3)</f>
        <v>2551829.29</v>
      </c>
      <c r="FP335" s="105">
        <f t="shared" ca="1" si="510"/>
        <v>0.15478787519643339</v>
      </c>
      <c r="FQ335" s="86">
        <f t="shared" ca="1" si="511"/>
        <v>1249870.9200000013</v>
      </c>
      <c r="FR335" s="103">
        <f t="shared" ca="1" si="512"/>
        <v>-3.0871058039742785</v>
      </c>
      <c r="FS335" s="23"/>
      <c r="FU335" s="37"/>
      <c r="FV335" s="37"/>
      <c r="FW335" s="37"/>
      <c r="FX335" s="37"/>
      <c r="FY335" s="37"/>
      <c r="FZ335" s="37"/>
      <c r="GA335" s="37"/>
      <c r="GB335" s="37"/>
      <c r="GC335" s="37"/>
      <c r="GD335" s="37"/>
      <c r="GE335" s="37"/>
      <c r="GF335" s="37"/>
      <c r="GG335" s="37"/>
    </row>
    <row r="336" spans="1:189" ht="15" customHeight="1" x14ac:dyDescent="0.25">
      <c r="A336">
        <f t="shared" ca="1" si="434"/>
        <v>1</v>
      </c>
      <c r="C336" s="30"/>
      <c r="D336" s="30"/>
      <c r="E336" s="30">
        <f t="shared" ca="1" si="433"/>
        <v>0</v>
      </c>
      <c r="F336" s="30"/>
      <c r="G336" s="30"/>
      <c r="H336" s="30"/>
      <c r="I336" s="30">
        <f t="shared" ca="1" si="432"/>
        <v>0</v>
      </c>
      <c r="J336" s="30">
        <f t="shared" ca="1" si="435"/>
        <v>0</v>
      </c>
      <c r="K336" s="4"/>
      <c r="L336" s="9"/>
      <c r="M336" s="10"/>
      <c r="N336" s="9"/>
      <c r="O336" s="11"/>
      <c r="P336" s="130" t="s">
        <v>124</v>
      </c>
      <c r="Q336" s="130"/>
      <c r="R336" s="12"/>
      <c r="S336" s="13"/>
      <c r="T336" s="84">
        <f ca="1">_xll.DBRW($B$3,$Q$37,$Q$38,$Q$40,$Q$41,$Q$42,$P336,T$2,T$4,T$3)</f>
        <v>32614560.350000005</v>
      </c>
      <c r="U336" s="84">
        <f ca="1">_xll.DBRW($B$3,$Q$37,$Q$38,$Q$40,$Q$41,$Q$42,$P336,U$2,U$4,U$3)</f>
        <v>18165885.43</v>
      </c>
      <c r="V336" s="85">
        <f t="shared" ca="1" si="436"/>
        <v>14448674.920000006</v>
      </c>
      <c r="W336" s="106">
        <f t="shared" ca="1" si="437"/>
        <v>0.79537410800459984</v>
      </c>
      <c r="X336" s="15">
        <f ca="1">_xll.DBRW($B$3,$Q$37,$Q$38,$Q$40,$Q$41,$Q$42,$P336,X$2,X$4,X$3)</f>
        <v>-12617364.16</v>
      </c>
      <c r="Y336" s="15">
        <f ca="1">_xll.DBRW($B$3,$Q$37,$Q$38,$Q$40,$Q$41,$Q$42,$P336,Y$2,Y$4,Y$3)</f>
        <v>-2268394.16</v>
      </c>
      <c r="Z336" s="15">
        <f ca="1">_xll.DBRW($B$3,$Q$37,$Q$38,$Q$40,$Q$41,$Q$42,$P336,Z$2,Z$4,Z$3)</f>
        <v>-2263959.6799999997</v>
      </c>
      <c r="AA336" s="15">
        <f ca="1">_xll.DBRW($B$3,$Q$37,$Q$38,$Q$40,$Q$41,$Q$42,$P336,AA$2,AA$4,AA$3)</f>
        <v>-1538229.9900000002</v>
      </c>
      <c r="AB336" s="15">
        <f ca="1">_xll.DBRW($B$3,$Q$37,$Q$38,$Q$40,$Q$41,$Q$42,$P336,AB$2,AB$4,AB$3)</f>
        <v>-6872648.75</v>
      </c>
      <c r="AC336" s="15">
        <f ca="1">_xll.DBRW($B$3,$Q$37,$Q$38,$Q$40,$Q$41,$Q$42,$P336,AC$2,AC$4,AC$3)</f>
        <v>-5719796.3599999994</v>
      </c>
      <c r="AD336" s="15">
        <f ca="1">_xll.DBRW($B$3,$Q$37,$Q$38,$Q$40,$Q$41,$Q$42,$P336,AD$2,AD$4,AD$3)</f>
        <v>-1120175.6399999999</v>
      </c>
      <c r="AE336" s="15">
        <f ca="1">_xll.DBRW($B$3,$Q$37,$Q$38,$Q$40,$Q$41,$Q$42,$P336,AE$2,AE$4,AE$3)</f>
        <v>-1554228.85</v>
      </c>
      <c r="AF336" s="15">
        <f ca="1">_xll.DBRW($B$3,$Q$37,$Q$38,$Q$40,$Q$41,$Q$42,$P336,AF$2,AF$4,AF$3)</f>
        <v>-932719.85000000021</v>
      </c>
      <c r="AG336" s="15">
        <f ca="1">_xll.DBRW($B$3,$Q$37,$Q$38,$Q$40,$Q$41,$Q$42,$P336,AG$2,AG$4,AG$3)</f>
        <v>-2742821.08</v>
      </c>
      <c r="AH336" s="15">
        <f t="shared" ca="1" si="438"/>
        <v>-6897567.8000000007</v>
      </c>
      <c r="AI336" s="15">
        <f t="shared" ca="1" si="439"/>
        <v>-1148218.5200000003</v>
      </c>
      <c r="AJ336" s="15">
        <f t="shared" ca="1" si="440"/>
        <v>-709730.82999999961</v>
      </c>
      <c r="AK336" s="15">
        <f t="shared" ca="1" si="441"/>
        <v>-605510.14</v>
      </c>
      <c r="AL336" s="15">
        <f t="shared" ca="1" si="442"/>
        <v>-4129827.67</v>
      </c>
      <c r="AM336" s="20"/>
      <c r="AN336" s="16">
        <f ca="1">_xll.DBRW($B$3,$Q$37,$Q$38,$Q$40,$Q$41,$Q$42,$P336,AN$2,AN$4,AN$3)</f>
        <v>0.38686292332620692</v>
      </c>
      <c r="AO336" s="16">
        <f ca="1">_xll.DBRW($B$3,$Q$37,$Q$38,$Q$40,$Q$41,$Q$42,$P336,AO$2,AO$4,AO$3)</f>
        <v>0.31486471617585227</v>
      </c>
      <c r="AP336" s="17">
        <f t="shared" ca="1" si="443"/>
        <v>-7.1998207150354654</v>
      </c>
      <c r="AQ336" s="14">
        <f t="shared" ca="1" si="444"/>
        <v>-2348189.8721970441</v>
      </c>
      <c r="AR336" s="18">
        <f ca="1">_xll.DBRW($B$3,$Q$37,$Q$38,$Q$40,$Q$41,$Q$42,$P336,AR$2,AR$4,AR$3)</f>
        <v>50276.061390517811</v>
      </c>
      <c r="AS336" s="19">
        <f ca="1">_xll.DBRW($B$3,$Q$37,$Q$38,$Q$40,$Q$41,$Q$42,$P336,AS$2,AS$4,AS$3)</f>
        <v>9.5107530243571838E-5</v>
      </c>
      <c r="AT336" s="18">
        <f ca="1">_xll.DBRW($B$3,$Q$37,$Q$38,$Q$40,$Q$41,$Q$42,$P336,AT$2,AT$4,AT$3)</f>
        <v>12.360016276862035</v>
      </c>
      <c r="AU336" s="15">
        <f ca="1">_xll.DBRW($B$3,$Q$37,$Q$38,$Q$40,$Q$41,$Q$42,$P336,AU$2,AU$4,AU$3)</f>
        <v>250.96166666666667</v>
      </c>
      <c r="AV336" s="15">
        <f ca="1">_xll.DBRW($B$3,$Q$37,$Q$38,$Q$40,$Q$41,$Q$42,$P336,AV$2,AV$4,AV$3)</f>
        <v>2638715</v>
      </c>
      <c r="AW336" s="18">
        <f ca="1">_xll.DBRW($B$3,$Q$37,$Q$38,$Q$40,$Q$41,$Q$42,$P336,AW$2,AW$4,AW$3)</f>
        <v>24635.181152554047</v>
      </c>
      <c r="AX336" s="19">
        <f ca="1">_xll.DBRW($B$3,$Q$37,$Q$38,$Q$40,$Q$41,$Q$42,$P336,AX$2,AX$4,AX$3)</f>
        <v>6.0481182011420007E-5</v>
      </c>
      <c r="AY336" s="18">
        <f ca="1">_xll.DBRW($B$3,$Q$37,$Q$38,$Q$40,$Q$41,$Q$42,$P336,AY$2,AY$4,AY$3)</f>
        <v>4.7320795205893385</v>
      </c>
      <c r="AZ336" s="15">
        <f ca="1">_xll.DBRW($B$3,$Q$37,$Q$38,$Q$40,$Q$41,$Q$42,$P336,AZ$2,AZ$4,AZ$3)</f>
        <v>232.18000000000004</v>
      </c>
      <c r="BA336" s="15">
        <f ca="1">_xll.DBRW($B$3,$Q$37,$Q$38,$Q$40,$Q$41,$Q$42,$P336,BA$2,BA$4,BA$3)</f>
        <v>3838880</v>
      </c>
      <c r="BB336" s="18">
        <f t="shared" ca="1" si="445"/>
        <v>25640.880237963764</v>
      </c>
      <c r="BC336" s="18">
        <f t="shared" ca="1" si="446"/>
        <v>3.4626348232151831E-5</v>
      </c>
      <c r="BD336" s="18">
        <f t="shared" ca="1" si="447"/>
        <v>7.627936756272697</v>
      </c>
      <c r="BE336" s="15">
        <f t="shared" ca="1" si="448"/>
        <v>-6434878.0393197825</v>
      </c>
      <c r="BF336" s="15">
        <f t="shared" ca="1" si="449"/>
        <v>-7223622.7971460288</v>
      </c>
      <c r="BG336" s="15">
        <f t="shared" ca="1" si="450"/>
        <v>7786758.0177472355</v>
      </c>
      <c r="BH336" s="15">
        <f t="shared" ca="1" si="451"/>
        <v>3523552.9465215318</v>
      </c>
      <c r="BI336" s="15">
        <f t="shared" ca="1" si="452"/>
        <v>0</v>
      </c>
      <c r="BJ336" s="15">
        <f t="shared" ca="1" si="453"/>
        <v>-2348189.8721970441</v>
      </c>
      <c r="BK336" s="15">
        <f t="shared" ca="1" si="454"/>
        <v>-4549377.9278029567</v>
      </c>
      <c r="BL336" s="15">
        <f t="shared" ca="1" si="455"/>
        <v>-6897567.8000000007</v>
      </c>
      <c r="BM336" s="16">
        <f ca="1">_xll.DBRW($B$3,$Q$37,$Q$38,$Q$40,$Q$41,$Q$42,$P336,BM$2,BM$4,BM$3)</f>
        <v>6.9551578670904876E-2</v>
      </c>
      <c r="BN336" s="16">
        <f ca="1">_xll.DBRW($B$3,$Q$37,$Q$38,$Q$40,$Q$41,$Q$42,$P336,BN$2,BN$4,BN$3)</f>
        <v>6.1663696180208699E-2</v>
      </c>
      <c r="BO336" s="17">
        <f t="shared" ca="1" si="456"/>
        <v>-0.78878824906961764</v>
      </c>
      <c r="BP336" s="14">
        <f t="shared" ca="1" si="457"/>
        <v>-257259.81952651858</v>
      </c>
      <c r="BQ336" s="15">
        <f ca="1">_xll.DBRW($B$3,$Q$37,$Q$38,$Q$40,$Q$41,$Q$42,$P336,BQ$2,BQ$4,BQ$3)</f>
        <v>0.85965864445383455</v>
      </c>
      <c r="BR336" s="15">
        <f ca="1">_xll.DBRW($B$3,$Q$37,$Q$38,$Q$40,$Q$41,$Q$42,$P336,BR$2,BR$4,BR$3)</f>
        <v>1</v>
      </c>
      <c r="BS336" s="15">
        <f ca="1">_xll.DBRW($B$3,$Q$37,$Q$38,$Q$40,$Q$41,$Q$42,$P336,BS$2,BS$4,BS$3)</f>
        <v>12.360016276862035</v>
      </c>
      <c r="BT336" s="15">
        <f ca="1">_xll.DBRW($B$3,$Q$37,$Q$38,$Q$40,$Q$41,$Q$42,$P336,BT$2,BT$4,BT$3)</f>
        <v>2638715</v>
      </c>
      <c r="BU336" s="15">
        <f ca="1">_xll.DBRW($B$3,$Q$37,$Q$38,$Q$40,$Q$41,$Q$42,$P336,BU$2,BU$4,BU$3)</f>
        <v>2638715</v>
      </c>
      <c r="BV336" s="15">
        <f ca="1">_xll.DBRW($B$3,$Q$37,$Q$38,$Q$40,$Q$41,$Q$42,$P336,BV$2,BV$4,BV$3)</f>
        <v>0.29179751385820862</v>
      </c>
      <c r="BW336" s="15">
        <f ca="1">_xll.DBRW($B$3,$Q$37,$Q$38,$Q$40,$Q$41,$Q$42,$P336,BW$2,BW$4,BW$3)</f>
        <v>1</v>
      </c>
      <c r="BX336" s="15">
        <f ca="1">_xll.DBRW($B$3,$Q$37,$Q$38,$Q$40,$Q$41,$Q$42,$P336,BX$2,BX$4,BX$3)</f>
        <v>4.7320795205893385</v>
      </c>
      <c r="BY336" s="15">
        <f ca="1">_xll.DBRW($B$3,$Q$37,$Q$38,$Q$40,$Q$41,$Q$42,$P336,BY$2,BY$4,BY$3)</f>
        <v>3838880</v>
      </c>
      <c r="BZ336" s="15">
        <f ca="1">_xll.DBRW($B$3,$Q$37,$Q$38,$Q$40,$Q$41,$Q$42,$P336,BZ$2,BZ$4,BZ$3)</f>
        <v>3838880</v>
      </c>
      <c r="CA336" s="15">
        <f t="shared" ca="1" si="458"/>
        <v>0.56786113059562593</v>
      </c>
      <c r="CB336" s="15">
        <f t="shared" ca="1" si="459"/>
        <v>0</v>
      </c>
      <c r="CC336" s="15">
        <f t="shared" ca="1" si="460"/>
        <v>7.627936756272697</v>
      </c>
      <c r="CD336" s="15">
        <f t="shared" ca="1" si="461"/>
        <v>-1498423.683219637</v>
      </c>
      <c r="CE336" s="15">
        <f t="shared" ca="1" si="462"/>
        <v>0</v>
      </c>
      <c r="CF336" s="15">
        <f t="shared" ca="1" si="463"/>
        <v>1399930.777046781</v>
      </c>
      <c r="CG336" s="15">
        <f t="shared" ca="1" si="464"/>
        <v>-158766.91335366259</v>
      </c>
      <c r="CH336" s="15">
        <f t="shared" ca="1" si="465"/>
        <v>0</v>
      </c>
      <c r="CI336" s="15">
        <f t="shared" ca="1" si="466"/>
        <v>-257259.81952651858</v>
      </c>
      <c r="CJ336" s="15">
        <f t="shared" ca="1" si="467"/>
        <v>-890958.70047348167</v>
      </c>
      <c r="CK336" s="15">
        <f t="shared" ca="1" si="468"/>
        <v>-1148218.5200000003</v>
      </c>
      <c r="CL336" s="16">
        <f ca="1">_xll.DBRW($B$3,$Q$37,$Q$38,$Q$40,$Q$41,$Q$42,$P336,CL$2,CL$4,CL$3)</f>
        <v>6.9415612404537572E-2</v>
      </c>
      <c r="CM336" s="16">
        <f ca="1">_xll.DBRW($B$3,$Q$37,$Q$38,$Q$40,$Q$41,$Q$42,$P336,CM$2,CM$4,CM$3)</f>
        <v>8.5557560956168607E-2</v>
      </c>
      <c r="CN336" s="17">
        <f t="shared" ca="1" si="469"/>
        <v>1.6141948551631036</v>
      </c>
      <c r="CO336" s="14">
        <f t="shared" ca="1" si="470"/>
        <v>526462.5552037654</v>
      </c>
      <c r="CP336" s="15">
        <f ca="1">_xll.DBRW($B$3,$Q$37,$Q$38,$Q$40,$Q$41,$Q$42,$P336,CP$2,CP$4,CP$3)</f>
        <v>2.3840992072518343</v>
      </c>
      <c r="CQ336" s="15">
        <f ca="1">_xll.DBRW($B$3,$Q$37,$Q$38,$Q$40,$Q$41,$Q$42,$P336,CQ$2,CQ$4,CQ$3)</f>
        <v>0.35987516651097218</v>
      </c>
      <c r="CR336" s="15">
        <f ca="1">_xll.DBRW($B$3,$Q$37,$Q$38,$Q$40,$Q$41,$Q$42,$P336,CR$2,CR$4,CR$3)</f>
        <v>12.360016276862035</v>
      </c>
      <c r="CS336" s="15">
        <f ca="1">_xll.DBRW($B$3,$Q$37,$Q$38,$Q$40,$Q$41,$Q$42,$P336,CS$2,CS$4,CS$3)</f>
        <v>949608</v>
      </c>
      <c r="CT336" s="15">
        <f ca="1">_xll.DBRW($B$3,$Q$37,$Q$38,$Q$40,$Q$41,$Q$42,$P336,CT$2,CT$4,CT$3)</f>
        <v>2638715</v>
      </c>
      <c r="CU336" s="15">
        <f ca="1">_xll.DBRW($B$3,$Q$37,$Q$38,$Q$40,$Q$41,$Q$42,$P336,CU$2,CU$4,CU$3)</f>
        <v>0.92727447101232252</v>
      </c>
      <c r="CV336" s="15">
        <f ca="1">_xll.DBRW($B$3,$Q$37,$Q$38,$Q$40,$Q$41,$Q$42,$P336,CV$2,CV$4,CV$3)</f>
        <v>0.4366184928937607</v>
      </c>
      <c r="CW336" s="15">
        <f ca="1">_xll.DBRW($B$3,$Q$37,$Q$38,$Q$40,$Q$41,$Q$42,$P336,CW$2,CW$4,CW$3)</f>
        <v>4.7320795205893385</v>
      </c>
      <c r="CX336" s="15">
        <f ca="1">_xll.DBRW($B$3,$Q$37,$Q$38,$Q$40,$Q$41,$Q$42,$P336,CX$2,CX$4,CX$3)</f>
        <v>1676126</v>
      </c>
      <c r="CY336" s="15">
        <f ca="1">_xll.DBRW($B$3,$Q$37,$Q$38,$Q$40,$Q$41,$Q$42,$P336,CY$2,CY$4,CY$3)</f>
        <v>3838880</v>
      </c>
      <c r="CZ336" s="15">
        <f t="shared" ca="1" si="471"/>
        <v>1.4568247362395117</v>
      </c>
      <c r="DA336" s="15">
        <f t="shared" ca="1" si="472"/>
        <v>-7.6743326382788524E-2</v>
      </c>
      <c r="DB336" s="15">
        <f t="shared" ca="1" si="473"/>
        <v>7.627936756272697</v>
      </c>
      <c r="DC336" s="15">
        <f t="shared" ca="1" si="474"/>
        <v>-1383412.4241309303</v>
      </c>
      <c r="DD336" s="15">
        <f t="shared" ca="1" si="475"/>
        <v>397930.45752184687</v>
      </c>
      <c r="DE336" s="15">
        <f t="shared" ca="1" si="476"/>
        <v>1397194.0546809472</v>
      </c>
      <c r="DF336" s="15">
        <f t="shared" ca="1" si="477"/>
        <v>114750.46713190177</v>
      </c>
      <c r="DG336" s="15">
        <f t="shared" ca="1" si="478"/>
        <v>0</v>
      </c>
      <c r="DH336" s="15">
        <f t="shared" ca="1" si="479"/>
        <v>526462.55520376551</v>
      </c>
      <c r="DI336" s="15">
        <f t="shared" ca="1" si="480"/>
        <v>-1236193.385203765</v>
      </c>
      <c r="DJ336" s="15">
        <f t="shared" ca="1" si="481"/>
        <v>-709730.82999999949</v>
      </c>
      <c r="DK336" s="16">
        <f ca="1">_xll.DBRW($B$3,$Q$37,$Q$38,$Q$40,$Q$41,$Q$42,$P336,DK$2,DK$4,DK$3)</f>
        <v>4.7163903897297209E-2</v>
      </c>
      <c r="DL336" s="16">
        <f ca="1">_xll.DBRW($B$3,$Q$37,$Q$38,$Q$40,$Q$41,$Q$42,$P336,DL$2,DL$4,DL$3)</f>
        <v>5.1344585079220122E-2</v>
      </c>
      <c r="DM336" s="17">
        <f t="shared" ca="1" si="482"/>
        <v>0.41806811819229128</v>
      </c>
      <c r="DN336" s="14">
        <f t="shared" ca="1" si="483"/>
        <v>136351.07871193427</v>
      </c>
      <c r="DO336" s="15">
        <f ca="1">_xll.DBRW($B$3,$Q$37,$Q$38,$Q$40,$Q$41,$Q$42,$P336,DO$2,DO$4,DO$3)</f>
        <v>0.86959691898920244</v>
      </c>
      <c r="DP336" s="15">
        <f ca="1">_xll.DBRW($B$3,$Q$37,$Q$38,$Q$40,$Q$41,$Q$42,$P336,DP$2,DP$4,DP$3)</f>
        <v>0.67036417347079924</v>
      </c>
      <c r="DQ336" s="15">
        <f ca="1">_xll.DBRW($B$3,$Q$37,$Q$38,$Q$40,$Q$41,$Q$42,$P336,DQ$2,DQ$4,DQ$3)</f>
        <v>12.360016276862035</v>
      </c>
      <c r="DR336" s="15">
        <f ca="1">_xll.DBRW($B$3,$Q$37,$Q$38,$Q$40,$Q$41,$Q$42,$P336,DR$2,DR$4,DR$3)</f>
        <v>1768900</v>
      </c>
      <c r="DS336" s="15">
        <f ca="1">_xll.DBRW($B$3,$Q$37,$Q$38,$Q$40,$Q$41,$Q$42,$P336,DS$2,DS$4,DS$3)</f>
        <v>2638715</v>
      </c>
      <c r="DT336" s="15">
        <f ca="1">_xll.DBRW($B$3,$Q$37,$Q$38,$Q$40,$Q$41,$Q$42,$P336,DT$2,DT$4,DT$3)</f>
        <v>0</v>
      </c>
      <c r="DU336" s="15">
        <f ca="1">_xll.DBRW($B$3,$Q$37,$Q$38,$Q$40,$Q$41,$Q$42,$P336,DU$2,DU$4,DU$3)</f>
        <v>0</v>
      </c>
      <c r="DV336" s="15">
        <f ca="1">_xll.DBRW($B$3,$Q$37,$Q$38,$Q$40,$Q$41,$Q$42,$P336,DV$2,DV$4,DV$3)</f>
        <v>4.7320795205893385</v>
      </c>
      <c r="DW336" s="15">
        <f ca="1">_xll.DBRW($B$3,$Q$37,$Q$38,$Q$40,$Q$41,$Q$42,$P336,DW$2,DW$4,DW$3)</f>
        <v>0</v>
      </c>
      <c r="DX336" s="15">
        <f ca="1">_xll.DBRW($B$3,$Q$37,$Q$38,$Q$40,$Q$41,$Q$42,$P336,DX$2,DX$4,DX$3)</f>
        <v>3838880</v>
      </c>
      <c r="DY336" s="15">
        <f t="shared" ca="1" si="484"/>
        <v>0.86959691898920244</v>
      </c>
      <c r="DZ336" s="15">
        <f t="shared" ca="1" si="485"/>
        <v>0.67036417347079924</v>
      </c>
      <c r="EA336" s="15">
        <f t="shared" ca="1" si="486"/>
        <v>7.627936756272697</v>
      </c>
      <c r="EB336" s="15">
        <f t="shared" ca="1" si="487"/>
        <v>0</v>
      </c>
      <c r="EC336" s="15">
        <f t="shared" ca="1" si="488"/>
        <v>0</v>
      </c>
      <c r="ED336" s="15">
        <f t="shared" ca="1" si="489"/>
        <v>949312.75311401894</v>
      </c>
      <c r="EE336" s="15">
        <f t="shared" ca="1" si="490"/>
        <v>0</v>
      </c>
      <c r="EF336" s="15">
        <f t="shared" ca="1" si="491"/>
        <v>-812961.67440208467</v>
      </c>
      <c r="EG336" s="15">
        <f t="shared" ca="1" si="492"/>
        <v>136351.07871193427</v>
      </c>
      <c r="EH336" s="15">
        <f t="shared" ca="1" si="493"/>
        <v>-741861.21871193429</v>
      </c>
      <c r="EI336" s="15">
        <f t="shared" ca="1" si="494"/>
        <v>-605510.14</v>
      </c>
      <c r="EJ336" s="16">
        <f ca="1">_xll.DBRW($B$3,$Q$37,$Q$38,$Q$40,$Q$41,$Q$42,$P336,EJ$2,EJ$4,EJ$3)</f>
        <v>0.21072332958797646</v>
      </c>
      <c r="EK336" s="16">
        <f ca="1">_xll.DBRW($B$3,$Q$37,$Q$38,$Q$40,$Q$41,$Q$42,$P336,EK$2,EK$4,EK$3)</f>
        <v>0.15098746992372725</v>
      </c>
      <c r="EL336" s="17">
        <f t="shared" ca="1" si="495"/>
        <v>-5.9735859664249213</v>
      </c>
      <c r="EM336" s="14">
        <f t="shared" ca="1" si="496"/>
        <v>-1948258.8000787864</v>
      </c>
      <c r="EN336" s="15">
        <f ca="1">_xll.DBRW($B$3,$Q$37,$Q$38,$Q$40,$Q$41,$Q$42,$P336,EN$2,EN$4,EN$3)</f>
        <v>2.6045437836219523</v>
      </c>
      <c r="EO336" s="15">
        <f ca="1">_xll.DBRW($B$3,$Q$37,$Q$38,$Q$40,$Q$41,$Q$42,$P336,EO$2,EO$4,EO$3)</f>
        <v>1</v>
      </c>
      <c r="EP336" s="15">
        <f ca="1">_xll.DBRW($B$3,$Q$37,$Q$38,$Q$40,$Q$41,$Q$42,$P336,EP$2,EP$4,EP$3)</f>
        <v>12.360016276862035</v>
      </c>
      <c r="EQ336" s="15">
        <f ca="1">_xll.DBRW($B$3,$Q$37,$Q$38,$Q$40,$Q$41,$Q$42,$P336,EQ$2,EQ$4,EQ$3)</f>
        <v>2638715</v>
      </c>
      <c r="ER336" s="15">
        <f ca="1">_xll.DBRW($B$3,$Q$37,$Q$38,$Q$40,$Q$41,$Q$42,$P336,ER$2,ER$4,ER$3)</f>
        <v>2638715</v>
      </c>
      <c r="ES336" s="15">
        <f ca="1">_xll.DBRW($B$3,$Q$37,$Q$38,$Q$40,$Q$41,$Q$42,$P336,ES$2,ES$4,ES$3)</f>
        <v>0.71448471429166838</v>
      </c>
      <c r="ET336" s="15">
        <f ca="1">_xll.DBRW($B$3,$Q$37,$Q$38,$Q$40,$Q$41,$Q$42,$P336,ET$2,ET$4,ET$3)</f>
        <v>1</v>
      </c>
      <c r="EU336" s="15">
        <f ca="1">_xll.DBRW($B$3,$Q$37,$Q$38,$Q$40,$Q$41,$Q$42,$P336,EU$2,EU$4,EU$3)</f>
        <v>4.7320795205893385</v>
      </c>
      <c r="EV336" s="15">
        <f ca="1">_xll.DBRW($B$3,$Q$37,$Q$38,$Q$40,$Q$41,$Q$42,$P336,EV$2,EV$4,EV$3)</f>
        <v>3838880</v>
      </c>
      <c r="EW336" s="15">
        <f ca="1">_xll.DBRW($B$3,$Q$37,$Q$38,$Q$40,$Q$41,$Q$42,$P336,EW$2,EW$4,EW$3)</f>
        <v>3838880</v>
      </c>
      <c r="EX336" s="15">
        <f t="shared" ca="1" si="497"/>
        <v>1.8900590693302839</v>
      </c>
      <c r="EY336" s="15">
        <f t="shared" ca="1" si="498"/>
        <v>0</v>
      </c>
      <c r="EZ336" s="15">
        <f t="shared" ca="1" si="499"/>
        <v>7.627936756272697</v>
      </c>
      <c r="FA336" s="15">
        <f t="shared" ca="1" si="500"/>
        <v>-4987327.2171278605</v>
      </c>
      <c r="FB336" s="15">
        <f t="shared" ca="1" si="501"/>
        <v>0</v>
      </c>
      <c r="FC336" s="15">
        <f t="shared" ca="1" si="502"/>
        <v>4241428.8815472387</v>
      </c>
      <c r="FD336" s="15">
        <f t="shared" ca="1" si="503"/>
        <v>-1202360.4644981646</v>
      </c>
      <c r="FE336" s="15">
        <f t="shared" ca="1" si="504"/>
        <v>0</v>
      </c>
      <c r="FF336" s="15">
        <f t="shared" ca="1" si="505"/>
        <v>-1948258.8000787864</v>
      </c>
      <c r="FG336" s="15">
        <f t="shared" ca="1" si="506"/>
        <v>-2181568.8699212135</v>
      </c>
      <c r="FH336" s="15">
        <f t="shared" ca="1" si="507"/>
        <v>-4129827.67</v>
      </c>
      <c r="FI336" s="20"/>
      <c r="FJ336" s="85">
        <f t="shared" ca="1" si="508"/>
        <v>-9599960.1021133512</v>
      </c>
      <c r="FK336" s="21"/>
      <c r="FL336" s="22"/>
      <c r="FM336" s="104">
        <f ca="1">_xll.DBRW($B$3,$Q$37,$Q$38,$Q$40,$Q$41,$Q$42,$P336,FM$2,FM$4,FM$3)</f>
        <v>7053963.6100000041</v>
      </c>
      <c r="FN336" s="105">
        <f t="shared" ca="1" si="509"/>
        <v>0.21628265211307693</v>
      </c>
      <c r="FO336" s="104">
        <f ca="1">_xll.DBRW($B$3,$Q$37,$Q$38,$Q$40,$Q$41,$Q$42,$P336,FO$2,FO$4,FO$3)</f>
        <v>6096143.6500000013</v>
      </c>
      <c r="FP336" s="105">
        <f t="shared" ca="1" si="510"/>
        <v>0.33558197168482318</v>
      </c>
      <c r="FQ336" s="86">
        <f t="shared" ca="1" si="511"/>
        <v>957819.96000000276</v>
      </c>
      <c r="FR336" s="103">
        <f t="shared" ca="1" si="512"/>
        <v>-11.929931957174626</v>
      </c>
      <c r="FS336" s="23"/>
      <c r="FU336" s="37"/>
      <c r="FV336" s="37"/>
      <c r="FW336" s="37"/>
      <c r="FX336" s="37"/>
      <c r="FY336" s="37"/>
      <c r="FZ336" s="37"/>
      <c r="GA336" s="37"/>
      <c r="GB336" s="37"/>
      <c r="GC336" s="37"/>
      <c r="GD336" s="37"/>
      <c r="GE336" s="37"/>
      <c r="GF336" s="37"/>
      <c r="GG336" s="37"/>
    </row>
    <row r="337" spans="1:189" ht="15" customHeight="1" x14ac:dyDescent="0.25">
      <c r="A337">
        <f t="shared" ca="1" si="434"/>
        <v>1</v>
      </c>
      <c r="C337" s="30"/>
      <c r="D337" s="30"/>
      <c r="E337" s="30">
        <f t="shared" ca="1" si="433"/>
        <v>0</v>
      </c>
      <c r="F337" s="30"/>
      <c r="G337" s="30"/>
      <c r="H337" s="30"/>
      <c r="I337" s="30">
        <f t="shared" ref="I337:I358" ca="1" si="513">IF(A337&lt;&gt;0,IF((AO337+BN337+CM337+DL337+EK337)&lt;&gt;0,ROUND((1-(AO337+BN337+CM337+DL337+EK337))-FP337,5),"VERIF. ELIGIBILITE PMM"),"CHECK "&amp;C323)</f>
        <v>0</v>
      </c>
      <c r="J337" s="30">
        <f t="shared" ca="1" si="435"/>
        <v>0</v>
      </c>
      <c r="K337" s="4"/>
      <c r="L337" s="9"/>
      <c r="M337" s="10"/>
      <c r="N337" s="9"/>
      <c r="O337" s="11"/>
      <c r="P337" s="130" t="s">
        <v>119</v>
      </c>
      <c r="Q337" s="130"/>
      <c r="R337" s="12"/>
      <c r="S337" s="13"/>
      <c r="T337" s="84">
        <f ca="1">_xll.DBRW($B$3,$Q$37,$Q$38,$Q$40,$Q$41,$Q$42,$P337,T$2,T$4,T$3)</f>
        <v>33421088.780000001</v>
      </c>
      <c r="U337" s="84">
        <f ca="1">_xll.DBRW($B$3,$Q$37,$Q$38,$Q$40,$Q$41,$Q$42,$P337,U$2,U$4,U$3)</f>
        <v>18910514.109999999</v>
      </c>
      <c r="V337" s="85">
        <f t="shared" ca="1" si="436"/>
        <v>14510574.670000002</v>
      </c>
      <c r="W337" s="106">
        <f t="shared" ca="1" si="437"/>
        <v>0.76732840712811279</v>
      </c>
      <c r="X337" s="15">
        <f ca="1">_xll.DBRW($B$3,$Q$37,$Q$38,$Q$40,$Q$41,$Q$42,$P337,X$2,X$4,X$3)</f>
        <v>-14067829.93</v>
      </c>
      <c r="Y337" s="15">
        <f ca="1">_xll.DBRW($B$3,$Q$37,$Q$38,$Q$40,$Q$41,$Q$42,$P337,Y$2,Y$4,Y$3)</f>
        <v>-3277772.9</v>
      </c>
      <c r="Z337" s="15">
        <f ca="1">_xll.DBRW($B$3,$Q$37,$Q$38,$Q$40,$Q$41,$Q$42,$P337,Z$2,Z$4,Z$3)</f>
        <v>-2844506.54</v>
      </c>
      <c r="AA337" s="15">
        <f ca="1">_xll.DBRW($B$3,$Q$37,$Q$38,$Q$40,$Q$41,$Q$42,$P337,AA$2,AA$4,AA$3)</f>
        <v>-2544980.4800000004</v>
      </c>
      <c r="AB337" s="15">
        <f ca="1">_xll.DBRW($B$3,$Q$37,$Q$38,$Q$40,$Q$41,$Q$42,$P337,AB$2,AB$4,AB$3)</f>
        <v>-5517374.1499999994</v>
      </c>
      <c r="AC337" s="15">
        <f ca="1">_xll.DBRW($B$3,$Q$37,$Q$38,$Q$40,$Q$41,$Q$42,$P337,AC$2,AC$4,AC$3)</f>
        <v>-7461291.0499999998</v>
      </c>
      <c r="AD337" s="15">
        <f ca="1">_xll.DBRW($B$3,$Q$37,$Q$38,$Q$40,$Q$41,$Q$42,$P337,AD$2,AD$4,AD$3)</f>
        <v>-1621425.6300000001</v>
      </c>
      <c r="AE337" s="15">
        <f ca="1">_xll.DBRW($B$3,$Q$37,$Q$38,$Q$40,$Q$41,$Q$42,$P337,AE$2,AE$4,AE$3)</f>
        <v>-2103600.27</v>
      </c>
      <c r="AF337" s="15">
        <f ca="1">_xll.DBRW($B$3,$Q$37,$Q$38,$Q$40,$Q$41,$Q$42,$P337,AF$2,AF$4,AF$3)</f>
        <v>-1278668.6000000001</v>
      </c>
      <c r="AG337" s="15">
        <f ca="1">_xll.DBRW($B$3,$Q$37,$Q$38,$Q$40,$Q$41,$Q$42,$P337,AG$2,AG$4,AG$3)</f>
        <v>-2588446.08</v>
      </c>
      <c r="AH337" s="15">
        <f t="shared" ca="1" si="438"/>
        <v>-6606538.8799999999</v>
      </c>
      <c r="AI337" s="15">
        <f t="shared" ca="1" si="439"/>
        <v>-1656347.2699999998</v>
      </c>
      <c r="AJ337" s="15">
        <f t="shared" ca="1" si="440"/>
        <v>-740906.27</v>
      </c>
      <c r="AK337" s="15">
        <f t="shared" ca="1" si="441"/>
        <v>-1266311.8800000004</v>
      </c>
      <c r="AL337" s="15">
        <f t="shared" ca="1" si="442"/>
        <v>-2928928.0699999994</v>
      </c>
      <c r="AM337" s="20"/>
      <c r="AN337" s="16">
        <f ca="1">_xll.DBRW($B$3,$Q$37,$Q$38,$Q$40,$Q$41,$Q$42,$P337,AN$2,AN$4,AN$3)</f>
        <v>0.42092673947889259</v>
      </c>
      <c r="AO337" s="16">
        <f ca="1">_xll.DBRW($B$3,$Q$37,$Q$38,$Q$40,$Q$41,$Q$42,$P337,AO$2,AO$4,AO$3)</f>
        <v>0.39455781088756448</v>
      </c>
      <c r="AP337" s="17">
        <f t="shared" ca="1" si="443"/>
        <v>-2.6368928591328111</v>
      </c>
      <c r="AQ337" s="14">
        <f t="shared" ca="1" si="444"/>
        <v>-881278.30348425545</v>
      </c>
      <c r="AR337" s="18">
        <f ca="1">_xll.DBRW($B$3,$Q$37,$Q$38,$Q$40,$Q$41,$Q$42,$P337,AR$2,AR$4,AR$3)</f>
        <v>44207.180234111089</v>
      </c>
      <c r="AS337" s="19">
        <f ca="1">_xll.DBRW($B$3,$Q$37,$Q$38,$Q$40,$Q$41,$Q$42,$P337,AS$2,AS$4,AS$3)</f>
        <v>6.8694276631835796E-5</v>
      </c>
      <c r="AT337" s="18">
        <f ca="1">_xll.DBRW($B$3,$Q$37,$Q$38,$Q$40,$Q$41,$Q$42,$P337,AT$2,AT$4,AT$3)</f>
        <v>7.2145102301530804</v>
      </c>
      <c r="AU337" s="15">
        <f ca="1">_xll.DBRW($B$3,$Q$37,$Q$38,$Q$40,$Q$41,$Q$42,$P337,AU$2,AU$4,AU$3)</f>
        <v>318.22499999999997</v>
      </c>
      <c r="AV337" s="15">
        <f ca="1">_xll.DBRW($B$3,$Q$37,$Q$38,$Q$40,$Q$41,$Q$42,$P337,AV$2,AV$4,AV$3)</f>
        <v>4632482</v>
      </c>
      <c r="AW337" s="18">
        <f ca="1">_xll.DBRW($B$3,$Q$37,$Q$38,$Q$40,$Q$41,$Q$42,$P337,AW$2,AW$4,AW$3)</f>
        <v>23749.782517009513</v>
      </c>
      <c r="AX337" s="19">
        <f ca="1">_xll.DBRW($B$3,$Q$37,$Q$38,$Q$40,$Q$41,$Q$42,$P337,AX$2,AX$4,AX$3)</f>
        <v>4.7138577853507254E-5</v>
      </c>
      <c r="AY337" s="18">
        <f ca="1">_xll.DBRW($B$3,$Q$37,$Q$38,$Q$40,$Q$41,$Q$42,$P337,AY$2,AY$4,AY$3)</f>
        <v>2.8374320347720769</v>
      </c>
      <c r="AZ337" s="15">
        <f ca="1">_xll.DBRW($B$3,$Q$37,$Q$38,$Q$40,$Q$41,$Q$42,$P337,AZ$2,AZ$4,AZ$3)</f>
        <v>314.16249999999997</v>
      </c>
      <c r="BA337" s="15">
        <f ca="1">_xll.DBRW($B$3,$Q$37,$Q$38,$Q$40,$Q$41,$Q$42,$P337,BA$2,BA$4,BA$3)</f>
        <v>6664658</v>
      </c>
      <c r="BB337" s="18">
        <f t="shared" ca="1" si="445"/>
        <v>20457.397717101576</v>
      </c>
      <c r="BC337" s="18">
        <f t="shared" ca="1" si="446"/>
        <v>2.1555698778328542E-5</v>
      </c>
      <c r="BD337" s="18">
        <f t="shared" ca="1" si="447"/>
        <v>4.377078195381003</v>
      </c>
      <c r="BE337" s="15">
        <f t="shared" ca="1" si="448"/>
        <v>-6510055.3885246487</v>
      </c>
      <c r="BF337" s="15">
        <f t="shared" ca="1" si="449"/>
        <v>-6432987.9738464057</v>
      </c>
      <c r="BG337" s="15">
        <f t="shared" ca="1" si="450"/>
        <v>8535020.3518423345</v>
      </c>
      <c r="BH337" s="15">
        <f t="shared" ca="1" si="451"/>
        <v>3526744.7070444645</v>
      </c>
      <c r="BI337" s="15">
        <f t="shared" ca="1" si="452"/>
        <v>0</v>
      </c>
      <c r="BJ337" s="15">
        <f t="shared" ca="1" si="453"/>
        <v>-881278.30348425452</v>
      </c>
      <c r="BK337" s="15">
        <f t="shared" ca="1" si="454"/>
        <v>-5725260.5765157444</v>
      </c>
      <c r="BL337" s="15">
        <f t="shared" ca="1" si="455"/>
        <v>-6606538.879999999</v>
      </c>
      <c r="BM337" s="16">
        <f ca="1">_xll.DBRW($B$3,$Q$37,$Q$38,$Q$40,$Q$41,$Q$42,$P337,BM$2,BM$4,BM$3)</f>
        <v>9.8074988567143861E-2</v>
      </c>
      <c r="BN337" s="16">
        <f ca="1">_xll.DBRW($B$3,$Q$37,$Q$38,$Q$40,$Q$41,$Q$42,$P337,BN$2,BN$4,BN$3)</f>
        <v>8.5742017407267626E-2</v>
      </c>
      <c r="BO337" s="17">
        <f t="shared" ca="1" si="456"/>
        <v>-1.2332971159876236</v>
      </c>
      <c r="BP337" s="14">
        <f t="shared" ca="1" si="457"/>
        <v>-412181.32405540301</v>
      </c>
      <c r="BQ337" s="15">
        <f ca="1">_xll.DBRW($B$3,$Q$37,$Q$38,$Q$40,$Q$41,$Q$42,$P337,BQ$2,BQ$4,BQ$3)</f>
        <v>0.70756300833980568</v>
      </c>
      <c r="BR337" s="15">
        <f ca="1">_xll.DBRW($B$3,$Q$37,$Q$38,$Q$40,$Q$41,$Q$42,$P337,BR$2,BR$4,BR$3)</f>
        <v>1</v>
      </c>
      <c r="BS337" s="15">
        <f ca="1">_xll.DBRW($B$3,$Q$37,$Q$38,$Q$40,$Q$41,$Q$42,$P337,BS$2,BS$4,BS$3)</f>
        <v>7.2145102301530804</v>
      </c>
      <c r="BT337" s="15">
        <f ca="1">_xll.DBRW($B$3,$Q$37,$Q$38,$Q$40,$Q$41,$Q$42,$P337,BT$2,BT$4,BT$3)</f>
        <v>4632482</v>
      </c>
      <c r="BU337" s="15">
        <f ca="1">_xll.DBRW($B$3,$Q$37,$Q$38,$Q$40,$Q$41,$Q$42,$P337,BU$2,BU$4,BU$3)</f>
        <v>4632482</v>
      </c>
      <c r="BV337" s="15">
        <f ca="1">_xll.DBRW($B$3,$Q$37,$Q$38,$Q$40,$Q$41,$Q$42,$P337,BV$2,BV$4,BV$3)</f>
        <v>0.24328714691736622</v>
      </c>
      <c r="BW337" s="15">
        <f ca="1">_xll.DBRW($B$3,$Q$37,$Q$38,$Q$40,$Q$41,$Q$42,$P337,BW$2,BW$4,BW$3)</f>
        <v>1</v>
      </c>
      <c r="BX337" s="15">
        <f ca="1">_xll.DBRW($B$3,$Q$37,$Q$38,$Q$40,$Q$41,$Q$42,$P337,BX$2,BX$4,BX$3)</f>
        <v>2.8374320347720769</v>
      </c>
      <c r="BY337" s="15">
        <f ca="1">_xll.DBRW($B$3,$Q$37,$Q$38,$Q$40,$Q$41,$Q$42,$P337,BY$2,BY$4,BY$3)</f>
        <v>6664658</v>
      </c>
      <c r="BZ337" s="15">
        <f ca="1">_xll.DBRW($B$3,$Q$37,$Q$38,$Q$40,$Q$41,$Q$42,$P337,BZ$2,BZ$4,BZ$3)</f>
        <v>6664658</v>
      </c>
      <c r="CA337" s="15">
        <f t="shared" ca="1" si="458"/>
        <v>0.46427586142243948</v>
      </c>
      <c r="CB337" s="15">
        <f t="shared" ca="1" si="459"/>
        <v>0</v>
      </c>
      <c r="CC337" s="15">
        <f t="shared" ca="1" si="460"/>
        <v>4.377078195381003</v>
      </c>
      <c r="CD337" s="15">
        <f t="shared" ca="1" si="461"/>
        <v>-2150749.5710739451</v>
      </c>
      <c r="CE337" s="15">
        <f t="shared" ca="1" si="462"/>
        <v>0</v>
      </c>
      <c r="CF337" s="15">
        <f t="shared" ca="1" si="463"/>
        <v>1988640.6467395551</v>
      </c>
      <c r="CG337" s="15">
        <f t="shared" ca="1" si="464"/>
        <v>-250072.39972101292</v>
      </c>
      <c r="CH337" s="15">
        <f t="shared" ca="1" si="465"/>
        <v>0</v>
      </c>
      <c r="CI337" s="15">
        <f t="shared" ca="1" si="466"/>
        <v>-412181.32405540301</v>
      </c>
      <c r="CJ337" s="15">
        <f t="shared" ca="1" si="467"/>
        <v>-1244165.9459445968</v>
      </c>
      <c r="CK337" s="15">
        <f t="shared" ca="1" si="468"/>
        <v>-1656347.2699999998</v>
      </c>
      <c r="CL337" s="16">
        <f ca="1">_xll.DBRW($B$3,$Q$37,$Q$38,$Q$40,$Q$41,$Q$42,$P337,CL$2,CL$4,CL$3)</f>
        <v>8.5111127250355245E-2</v>
      </c>
      <c r="CM337" s="16">
        <f ca="1">_xll.DBRW($B$3,$Q$37,$Q$38,$Q$40,$Q$41,$Q$42,$P337,CM$2,CM$4,CM$3)</f>
        <v>0.11123971869636283</v>
      </c>
      <c r="CN337" s="17">
        <f t="shared" ca="1" si="469"/>
        <v>2.6128591446007583</v>
      </c>
      <c r="CO337" s="14">
        <f t="shared" ca="1" si="470"/>
        <v>873245.97441336792</v>
      </c>
      <c r="CP337" s="15">
        <f ca="1">_xll.DBRW($B$3,$Q$37,$Q$38,$Q$40,$Q$41,$Q$42,$P337,CP$2,CP$4,CP$3)</f>
        <v>1.8569792654004067</v>
      </c>
      <c r="CQ337" s="15">
        <f ca="1">_xll.DBRW($B$3,$Q$37,$Q$38,$Q$40,$Q$41,$Q$42,$P337,CQ$2,CQ$4,CQ$3)</f>
        <v>0.33066341110445768</v>
      </c>
      <c r="CR337" s="15">
        <f ca="1">_xll.DBRW($B$3,$Q$37,$Q$38,$Q$40,$Q$41,$Q$42,$P337,CR$2,CR$4,CR$3)</f>
        <v>7.2145102301530804</v>
      </c>
      <c r="CS337" s="15">
        <f ca="1">_xll.DBRW($B$3,$Q$37,$Q$38,$Q$40,$Q$41,$Q$42,$P337,CS$2,CS$4,CS$3)</f>
        <v>1531792.3000000003</v>
      </c>
      <c r="CT337" s="15">
        <f ca="1">_xll.DBRW($B$3,$Q$37,$Q$38,$Q$40,$Q$41,$Q$42,$P337,CT$2,CT$4,CT$3)</f>
        <v>4632482</v>
      </c>
      <c r="CU337" s="15">
        <f ca="1">_xll.DBRW($B$3,$Q$37,$Q$38,$Q$40,$Q$41,$Q$42,$P337,CU$2,CU$4,CU$3)</f>
        <v>0.98302247595833703</v>
      </c>
      <c r="CV337" s="15">
        <f ca="1">_xll.DBRW($B$3,$Q$37,$Q$38,$Q$40,$Q$41,$Q$42,$P337,CV$2,CV$4,CV$3)</f>
        <v>0.32108639333031042</v>
      </c>
      <c r="CW337" s="15">
        <f ca="1">_xll.DBRW($B$3,$Q$37,$Q$38,$Q$40,$Q$41,$Q$42,$P337,CW$2,CW$4,CW$3)</f>
        <v>2.8374320347720769</v>
      </c>
      <c r="CX337" s="15">
        <f ca="1">_xll.DBRW($B$3,$Q$37,$Q$38,$Q$40,$Q$41,$Q$42,$P337,CX$2,CX$4,CX$3)</f>
        <v>2139931</v>
      </c>
      <c r="CY337" s="15">
        <f ca="1">_xll.DBRW($B$3,$Q$37,$Q$38,$Q$40,$Q$41,$Q$42,$P337,CY$2,CY$4,CY$3)</f>
        <v>6664658</v>
      </c>
      <c r="CZ337" s="15">
        <f t="shared" ca="1" si="471"/>
        <v>0.87395678944206967</v>
      </c>
      <c r="DA337" s="15">
        <f t="shared" ca="1" si="472"/>
        <v>9.5770177741472673E-3</v>
      </c>
      <c r="DB337" s="15">
        <f t="shared" ca="1" si="473"/>
        <v>4.377078195381003</v>
      </c>
      <c r="DC337" s="15">
        <f t="shared" ca="1" si="474"/>
        <v>-1338720.2806000838</v>
      </c>
      <c r="DD337" s="15">
        <f t="shared" ca="1" si="475"/>
        <v>-84842.865528199647</v>
      </c>
      <c r="DE337" s="15">
        <f t="shared" ca="1" si="476"/>
        <v>1725775.8538916754</v>
      </c>
      <c r="DF337" s="15">
        <f t="shared" ca="1" si="477"/>
        <v>571033.26664997591</v>
      </c>
      <c r="DG337" s="15">
        <f t="shared" ca="1" si="478"/>
        <v>0</v>
      </c>
      <c r="DH337" s="15">
        <f t="shared" ca="1" si="479"/>
        <v>873245.97441336792</v>
      </c>
      <c r="DI337" s="15">
        <f t="shared" ca="1" si="480"/>
        <v>-1614152.2444133679</v>
      </c>
      <c r="DJ337" s="15">
        <f t="shared" ca="1" si="481"/>
        <v>-740906.27</v>
      </c>
      <c r="DK337" s="16">
        <f ca="1">_xll.DBRW($B$3,$Q$37,$Q$38,$Q$40,$Q$41,$Q$42,$P337,DK$2,DK$4,DK$3)</f>
        <v>7.6148939873047439E-2</v>
      </c>
      <c r="DL337" s="16">
        <f ca="1">_xll.DBRW($B$3,$Q$37,$Q$38,$Q$40,$Q$41,$Q$42,$P337,DL$2,DL$4,DL$3)</f>
        <v>6.7616807907080217E-2</v>
      </c>
      <c r="DM337" s="17">
        <f t="shared" ca="1" si="482"/>
        <v>-0.85321319659672212</v>
      </c>
      <c r="DN337" s="14">
        <f t="shared" ca="1" si="483"/>
        <v>-285153.13991726632</v>
      </c>
      <c r="DO337" s="15">
        <f ca="1">_xll.DBRW($B$3,$Q$37,$Q$38,$Q$40,$Q$41,$Q$42,$P337,DO$2,DO$4,DO$3)</f>
        <v>0.76575541975453532</v>
      </c>
      <c r="DP337" s="15">
        <f ca="1">_xll.DBRW($B$3,$Q$37,$Q$38,$Q$40,$Q$41,$Q$42,$P337,DP$2,DP$4,DP$3)</f>
        <v>0.71743182164550234</v>
      </c>
      <c r="DQ337" s="15">
        <f ca="1">_xll.DBRW($B$3,$Q$37,$Q$38,$Q$40,$Q$41,$Q$42,$P337,DQ$2,DQ$4,DQ$3)</f>
        <v>7.2145102301530804</v>
      </c>
      <c r="DR337" s="15">
        <f ca="1">_xll.DBRW($B$3,$Q$37,$Q$38,$Q$40,$Q$41,$Q$42,$P337,DR$2,DR$4,DR$3)</f>
        <v>3323490</v>
      </c>
      <c r="DS337" s="15">
        <f ca="1">_xll.DBRW($B$3,$Q$37,$Q$38,$Q$40,$Q$41,$Q$42,$P337,DS$2,DS$4,DS$3)</f>
        <v>4632482</v>
      </c>
      <c r="DT337" s="15">
        <f ca="1">_xll.DBRW($B$3,$Q$37,$Q$38,$Q$40,$Q$41,$Q$42,$P337,DT$2,DT$4,DT$3)</f>
        <v>0</v>
      </c>
      <c r="DU337" s="15">
        <f ca="1">_xll.DBRW($B$3,$Q$37,$Q$38,$Q$40,$Q$41,$Q$42,$P337,DU$2,DU$4,DU$3)</f>
        <v>0</v>
      </c>
      <c r="DV337" s="15">
        <f ca="1">_xll.DBRW($B$3,$Q$37,$Q$38,$Q$40,$Q$41,$Q$42,$P337,DV$2,DV$4,DV$3)</f>
        <v>2.8374320347720769</v>
      </c>
      <c r="DW337" s="15">
        <f ca="1">_xll.DBRW($B$3,$Q$37,$Q$38,$Q$40,$Q$41,$Q$42,$P337,DW$2,DW$4,DW$3)</f>
        <v>0</v>
      </c>
      <c r="DX337" s="15">
        <f ca="1">_xll.DBRW($B$3,$Q$37,$Q$38,$Q$40,$Q$41,$Q$42,$P337,DX$2,DX$4,DX$3)</f>
        <v>6664658</v>
      </c>
      <c r="DY337" s="15">
        <f t="shared" ca="1" si="484"/>
        <v>0.76575541975453532</v>
      </c>
      <c r="DZ337" s="15">
        <f t="shared" ca="1" si="485"/>
        <v>0.71743182164550234</v>
      </c>
      <c r="EA337" s="15">
        <f t="shared" ca="1" si="486"/>
        <v>4.377078195381003</v>
      </c>
      <c r="EB337" s="15">
        <f t="shared" ca="1" si="487"/>
        <v>0</v>
      </c>
      <c r="EC337" s="15">
        <f t="shared" ca="1" si="488"/>
        <v>0</v>
      </c>
      <c r="ED337" s="15">
        <f t="shared" ca="1" si="489"/>
        <v>1544051.9468834293</v>
      </c>
      <c r="EE337" s="15">
        <f t="shared" ca="1" si="490"/>
        <v>0</v>
      </c>
      <c r="EF337" s="15">
        <f t="shared" ca="1" si="491"/>
        <v>-1829205.0868006956</v>
      </c>
      <c r="EG337" s="15">
        <f t="shared" ca="1" si="492"/>
        <v>-285153.13991726632</v>
      </c>
      <c r="EH337" s="15">
        <f t="shared" ca="1" si="493"/>
        <v>-981158.74008273403</v>
      </c>
      <c r="EI337" s="15">
        <f t="shared" ca="1" si="494"/>
        <v>-1266311.8800000004</v>
      </c>
      <c r="EJ337" s="16">
        <f ca="1">_xll.DBRW($B$3,$Q$37,$Q$38,$Q$40,$Q$41,$Q$42,$P337,EJ$2,EJ$4,EJ$3)</f>
        <v>0.16508660703183708</v>
      </c>
      <c r="EK337" s="16">
        <f ca="1">_xll.DBRW($B$3,$Q$37,$Q$38,$Q$40,$Q$41,$Q$42,$P337,EK$2,EK$4,EK$3)</f>
        <v>0.13687867315205426</v>
      </c>
      <c r="EL337" s="17">
        <f t="shared" ca="1" si="495"/>
        <v>-2.8207933879782821</v>
      </c>
      <c r="EM337" s="14">
        <f t="shared" ca="1" si="496"/>
        <v>-942739.86249659164</v>
      </c>
      <c r="EN337" s="15">
        <f ca="1">_xll.DBRW($B$3,$Q$37,$Q$38,$Q$40,$Q$41,$Q$42,$P337,EN$2,EN$4,EN$3)</f>
        <v>1.19101901529245</v>
      </c>
      <c r="EO337" s="15">
        <f ca="1">_xll.DBRW($B$3,$Q$37,$Q$38,$Q$40,$Q$41,$Q$42,$P337,EO$2,EO$4,EO$3)</f>
        <v>1</v>
      </c>
      <c r="EP337" s="15">
        <f ca="1">_xll.DBRW($B$3,$Q$37,$Q$38,$Q$40,$Q$41,$Q$42,$P337,EP$2,EP$4,EP$3)</f>
        <v>7.2145102301530804</v>
      </c>
      <c r="EQ337" s="15">
        <f ca="1">_xll.DBRW($B$3,$Q$37,$Q$38,$Q$40,$Q$41,$Q$42,$P337,EQ$2,EQ$4,EQ$3)</f>
        <v>4632482</v>
      </c>
      <c r="ER337" s="15">
        <f ca="1">_xll.DBRW($B$3,$Q$37,$Q$38,$Q$40,$Q$41,$Q$42,$P337,ER$2,ER$4,ER$3)</f>
        <v>4632482</v>
      </c>
      <c r="ES337" s="15">
        <f ca="1">_xll.DBRW($B$3,$Q$37,$Q$38,$Q$40,$Q$41,$Q$42,$P337,ES$2,ES$4,ES$3)</f>
        <v>0.38838393207873534</v>
      </c>
      <c r="ET337" s="15">
        <f ca="1">_xll.DBRW($B$3,$Q$37,$Q$38,$Q$40,$Q$41,$Q$42,$P337,ET$2,ET$4,ET$3)</f>
        <v>1</v>
      </c>
      <c r="EU337" s="15">
        <f ca="1">_xll.DBRW($B$3,$Q$37,$Q$38,$Q$40,$Q$41,$Q$42,$P337,EU$2,EU$4,EU$3)</f>
        <v>2.8374320347720769</v>
      </c>
      <c r="EV337" s="15">
        <f ca="1">_xll.DBRW($B$3,$Q$37,$Q$38,$Q$40,$Q$41,$Q$42,$P337,EV$2,EV$4,EV$3)</f>
        <v>6664658</v>
      </c>
      <c r="EW337" s="15">
        <f ca="1">_xll.DBRW($B$3,$Q$37,$Q$38,$Q$40,$Q$41,$Q$42,$P337,EW$2,EW$4,EW$3)</f>
        <v>6664658</v>
      </c>
      <c r="EX337" s="15">
        <f t="shared" ca="1" si="497"/>
        <v>0.80263508321371468</v>
      </c>
      <c r="EY337" s="15">
        <f t="shared" ca="1" si="498"/>
        <v>0</v>
      </c>
      <c r="EZ337" s="15">
        <f t="shared" ca="1" si="499"/>
        <v>4.377078195381003</v>
      </c>
      <c r="FA337" s="15">
        <f t="shared" ca="1" si="500"/>
        <v>-3718192.5755560356</v>
      </c>
      <c r="FB337" s="15">
        <f t="shared" ca="1" si="501"/>
        <v>0</v>
      </c>
      <c r="FC337" s="15">
        <f t="shared" ca="1" si="502"/>
        <v>3347417.5401108786</v>
      </c>
      <c r="FD337" s="15">
        <f t="shared" ca="1" si="503"/>
        <v>-571964.82705143467</v>
      </c>
      <c r="FE337" s="15">
        <f t="shared" ca="1" si="504"/>
        <v>0</v>
      </c>
      <c r="FF337" s="15">
        <f t="shared" ca="1" si="505"/>
        <v>-942739.86249659164</v>
      </c>
      <c r="FG337" s="15">
        <f t="shared" ca="1" si="506"/>
        <v>-1986188.2075034077</v>
      </c>
      <c r="FH337" s="15">
        <f t="shared" ca="1" si="507"/>
        <v>-2928928.0699999994</v>
      </c>
      <c r="FI337" s="20"/>
      <c r="FJ337" s="85">
        <f t="shared" ca="1" si="508"/>
        <v>-11550925.714459851</v>
      </c>
      <c r="FK337" s="21"/>
      <c r="FL337" s="22"/>
      <c r="FM337" s="104">
        <f ca="1">_xll.DBRW($B$3,$Q$37,$Q$38,$Q$40,$Q$41,$Q$42,$P337,FM$2,FM$4,FM$3)</f>
        <v>5168624.7799999975</v>
      </c>
      <c r="FN337" s="105">
        <f t="shared" ca="1" si="509"/>
        <v>0.1546515977987237</v>
      </c>
      <c r="FO337" s="104">
        <f ca="1">_xll.DBRW($B$3,$Q$37,$Q$38,$Q$40,$Q$41,$Q$42,$P337,FO$2,FO$4,FO$3)</f>
        <v>3857082.48</v>
      </c>
      <c r="FP337" s="105">
        <f t="shared" ca="1" si="510"/>
        <v>0.20396497194967059</v>
      </c>
      <c r="FQ337" s="86">
        <f t="shared" ca="1" si="511"/>
        <v>1311542.2999999975</v>
      </c>
      <c r="FR337" s="103">
        <f t="shared" ca="1" si="512"/>
        <v>-4.9313374150946885</v>
      </c>
      <c r="FS337" s="23"/>
      <c r="FU337" s="37"/>
      <c r="FV337" s="37"/>
      <c r="FW337" s="37"/>
      <c r="FX337" s="37"/>
      <c r="FY337" s="37"/>
      <c r="FZ337" s="37"/>
      <c r="GA337" s="37"/>
      <c r="GB337" s="37"/>
      <c r="GC337" s="37"/>
      <c r="GD337" s="37"/>
      <c r="GE337" s="37"/>
      <c r="GF337" s="37"/>
      <c r="GG337" s="37"/>
    </row>
    <row r="338" spans="1:189" ht="15" customHeight="1" x14ac:dyDescent="0.25">
      <c r="A338">
        <f t="shared" ca="1" si="434"/>
        <v>1</v>
      </c>
      <c r="C338" s="30"/>
      <c r="D338" s="30"/>
      <c r="E338" s="30">
        <f t="shared" ref="E338:E358" ca="1" si="514">IF(A338&lt;&gt;0,IF((AN338+BM338+CL338+DK338+EJ338)&lt;&gt;0,ROUND((1-(AN338+BM338+CL338+DK338+EJ338))-FN338,5),"VERIF. ELIGIBILITE PMM"),"CHECK "&amp;C323)</f>
        <v>0</v>
      </c>
      <c r="F338" s="30"/>
      <c r="G338" s="30"/>
      <c r="H338" s="30"/>
      <c r="I338" s="30">
        <f t="shared" ca="1" si="513"/>
        <v>0</v>
      </c>
      <c r="J338" s="30">
        <f t="shared" ca="1" si="435"/>
        <v>0</v>
      </c>
      <c r="K338" s="4"/>
      <c r="L338" s="9"/>
      <c r="M338" s="10"/>
      <c r="N338" s="9"/>
      <c r="O338" s="11"/>
      <c r="P338" s="130" t="s">
        <v>173</v>
      </c>
      <c r="Q338" s="130"/>
      <c r="R338" s="12"/>
      <c r="S338" s="13"/>
      <c r="T338" s="84">
        <f ca="1">_xll.DBRW($B$3,$Q$37,$Q$38,$Q$40,$Q$41,$Q$42,$P338,T$2,T$4,T$3)</f>
        <v>35599515.890000001</v>
      </c>
      <c r="U338" s="84">
        <f ca="1">_xll.DBRW($B$3,$Q$37,$Q$38,$Q$40,$Q$41,$Q$42,$P338,U$2,U$4,U$3)</f>
        <v>20734941.030000001</v>
      </c>
      <c r="V338" s="85">
        <f t="shared" ca="1" si="436"/>
        <v>14864574.859999999</v>
      </c>
      <c r="W338" s="106">
        <f t="shared" ca="1" si="437"/>
        <v>0.71688532118289794</v>
      </c>
      <c r="X338" s="15">
        <f ca="1">_xll.DBRW($B$3,$Q$37,$Q$38,$Q$40,$Q$41,$Q$42,$P338,X$2,X$4,X$3)</f>
        <v>-14373913.030000001</v>
      </c>
      <c r="Y338" s="15">
        <f ca="1">_xll.DBRW($B$3,$Q$37,$Q$38,$Q$40,$Q$41,$Q$42,$P338,Y$2,Y$4,Y$3)</f>
        <v>-3496516.3099999996</v>
      </c>
      <c r="Z338" s="15">
        <f ca="1">_xll.DBRW($B$3,$Q$37,$Q$38,$Q$40,$Q$41,$Q$42,$P338,Z$2,Z$4,Z$3)</f>
        <v>-4353773.54</v>
      </c>
      <c r="AA338" s="15">
        <f ca="1">_xll.DBRW($B$3,$Q$37,$Q$38,$Q$40,$Q$41,$Q$42,$P338,AA$2,AA$4,AA$3)</f>
        <v>-4085506.09</v>
      </c>
      <c r="AB338" s="15">
        <f ca="1">_xll.DBRW($B$3,$Q$37,$Q$38,$Q$40,$Q$41,$Q$42,$P338,AB$2,AB$4,AB$3)</f>
        <v>-4692758.58</v>
      </c>
      <c r="AC338" s="15">
        <f ca="1">_xll.DBRW($B$3,$Q$37,$Q$38,$Q$40,$Q$41,$Q$42,$P338,AC$2,AC$4,AC$3)</f>
        <v>-8395012.1600000001</v>
      </c>
      <c r="AD338" s="15">
        <f ca="1">_xll.DBRW($B$3,$Q$37,$Q$38,$Q$40,$Q$41,$Q$42,$P338,AD$2,AD$4,AD$3)</f>
        <v>-1994889.06</v>
      </c>
      <c r="AE338" s="15">
        <f ca="1">_xll.DBRW($B$3,$Q$37,$Q$38,$Q$40,$Q$41,$Q$42,$P338,AE$2,AE$4,AE$3)</f>
        <v>-2807566.34</v>
      </c>
      <c r="AF338" s="15">
        <f ca="1">_xll.DBRW($B$3,$Q$37,$Q$38,$Q$40,$Q$41,$Q$42,$P338,AF$2,AF$4,AF$3)</f>
        <v>-2021518.0899999999</v>
      </c>
      <c r="AG338" s="15">
        <f ca="1">_xll.DBRW($B$3,$Q$37,$Q$38,$Q$40,$Q$41,$Q$42,$P338,AG$2,AG$4,AG$3)</f>
        <v>-2690589.58</v>
      </c>
      <c r="AH338" s="15">
        <f t="shared" ca="1" si="438"/>
        <v>-5978900.870000001</v>
      </c>
      <c r="AI338" s="15">
        <f t="shared" ca="1" si="439"/>
        <v>-1501627.2499999995</v>
      </c>
      <c r="AJ338" s="15">
        <f t="shared" ca="1" si="440"/>
        <v>-1546207.2000000002</v>
      </c>
      <c r="AK338" s="15">
        <f t="shared" ca="1" si="441"/>
        <v>-2063988</v>
      </c>
      <c r="AL338" s="15">
        <f t="shared" ca="1" si="442"/>
        <v>-2002169</v>
      </c>
      <c r="AM338" s="20"/>
      <c r="AN338" s="16">
        <f ca="1">_xll.DBRW($B$3,$Q$37,$Q$38,$Q$40,$Q$41,$Q$42,$P338,AN$2,AN$4,AN$3)</f>
        <v>0.40376709263166333</v>
      </c>
      <c r="AO338" s="16">
        <f ca="1">_xll.DBRW($B$3,$Q$37,$Q$38,$Q$40,$Q$41,$Q$42,$P338,AO$2,AO$4,AO$3)</f>
        <v>0.40487272897732468</v>
      </c>
      <c r="AP338" s="17">
        <f t="shared" ca="1" si="443"/>
        <v>0.11056363456613538</v>
      </c>
      <c r="AQ338" s="14">
        <f t="shared" ca="1" si="444"/>
        <v>39360.118655933067</v>
      </c>
      <c r="AR338" s="18">
        <f ca="1">_xll.DBRW($B$3,$Q$37,$Q$38,$Q$40,$Q$41,$Q$42,$P338,AR$2,AR$4,AR$3)</f>
        <v>45542.275126710825</v>
      </c>
      <c r="AS338" s="19">
        <f ca="1">_xll.DBRW($B$3,$Q$37,$Q$38,$Q$40,$Q$41,$Q$42,$P338,AS$2,AS$4,AS$3)</f>
        <v>4.5189514114127935E-5</v>
      </c>
      <c r="AT338" s="18">
        <f ca="1">_xll.DBRW($B$3,$Q$37,$Q$38,$Q$40,$Q$41,$Q$42,$P338,AT$2,AT$4,AT$3)</f>
        <v>5.0970802776774029</v>
      </c>
      <c r="AU338" s="15">
        <f ca="1">_xll.DBRW($B$3,$Q$37,$Q$38,$Q$40,$Q$41,$Q$42,$P338,AU$2,AU$4,AU$3)</f>
        <v>315.61692932572913</v>
      </c>
      <c r="AV338" s="15">
        <f ca="1">_xll.DBRW($B$3,$Q$37,$Q$38,$Q$40,$Q$41,$Q$42,$P338,AV$2,AV$4,AV$3)</f>
        <v>6984295.70472092</v>
      </c>
      <c r="AW338" s="18">
        <f ca="1">_xll.DBRW($B$3,$Q$37,$Q$38,$Q$40,$Q$41,$Q$42,$P338,AW$2,AW$4,AW$3)</f>
        <v>26640.119824832338</v>
      </c>
      <c r="AX338" s="19">
        <f ca="1">_xll.DBRW($B$3,$Q$37,$Q$38,$Q$40,$Q$41,$Q$42,$P338,AX$2,AX$4,AX$3)</f>
        <v>3.3984366644936205E-5</v>
      </c>
      <c r="AY338" s="18">
        <f ca="1">_xll.DBRW($B$3,$Q$37,$Q$38,$Q$40,$Q$41,$Q$42,$P338,AY$2,AY$4,AY$3)</f>
        <v>2.2361288740759835</v>
      </c>
      <c r="AZ338" s="15">
        <f ca="1">_xll.DBRW($B$3,$Q$37,$Q$38,$Q$40,$Q$41,$Q$42,$P338,AZ$2,AZ$4,AZ$3)</f>
        <v>315.12666666666672</v>
      </c>
      <c r="BA338" s="15">
        <f ca="1">_xll.DBRW($B$3,$Q$37,$Q$38,$Q$40,$Q$41,$Q$42,$P338,BA$2,BA$4,BA$3)</f>
        <v>9272695</v>
      </c>
      <c r="BB338" s="18">
        <f t="shared" ca="1" si="445"/>
        <v>18902.155301878487</v>
      </c>
      <c r="BC338" s="18">
        <f t="shared" ca="1" si="446"/>
        <v>1.120514746919173E-5</v>
      </c>
      <c r="BD338" s="18">
        <f t="shared" ca="1" si="447"/>
        <v>2.8609514036014194</v>
      </c>
      <c r="BE338" s="15">
        <f t="shared" ca="1" si="448"/>
        <v>-5965840.2140169386</v>
      </c>
      <c r="BF338" s="15">
        <f t="shared" ca="1" si="449"/>
        <v>-4739291.3598548807</v>
      </c>
      <c r="BG338" s="15">
        <f t="shared" ca="1" si="450"/>
        <v>8067965.2699450636</v>
      </c>
      <c r="BH338" s="15">
        <f t="shared" ca="1" si="451"/>
        <v>2676526.4225826887</v>
      </c>
      <c r="BI338" s="15">
        <f t="shared" ca="1" si="452"/>
        <v>0</v>
      </c>
      <c r="BJ338" s="15">
        <f t="shared" ca="1" si="453"/>
        <v>39360.118655933067</v>
      </c>
      <c r="BK338" s="15">
        <f t="shared" ca="1" si="454"/>
        <v>-6018260.9886559341</v>
      </c>
      <c r="BL338" s="15">
        <f t="shared" ca="1" si="455"/>
        <v>-5978900.870000001</v>
      </c>
      <c r="BM338" s="16">
        <f ca="1">_xll.DBRW($B$3,$Q$37,$Q$38,$Q$40,$Q$41,$Q$42,$P338,BM$2,BM$4,BM$3)</f>
        <v>9.8218085908920477E-2</v>
      </c>
      <c r="BN338" s="16">
        <f ca="1">_xll.DBRW($B$3,$Q$37,$Q$38,$Q$40,$Q$41,$Q$42,$P338,BN$2,BN$4,BN$3)</f>
        <v>9.6209053940096975E-2</v>
      </c>
      <c r="BO338" s="17">
        <f t="shared" ca="1" si="456"/>
        <v>-0.2009031968823502</v>
      </c>
      <c r="BP338" s="14">
        <f t="shared" ca="1" si="457"/>
        <v>-71520.565497650066</v>
      </c>
      <c r="BQ338" s="15">
        <f ca="1">_xll.DBRW($B$3,$Q$37,$Q$38,$Q$40,$Q$41,$Q$42,$P338,BQ$2,BQ$4,BQ$3)</f>
        <v>0.50062546859758339</v>
      </c>
      <c r="BR338" s="15">
        <f ca="1">_xll.DBRW($B$3,$Q$37,$Q$38,$Q$40,$Q$41,$Q$42,$P338,BR$2,BR$4,BR$3)</f>
        <v>1</v>
      </c>
      <c r="BS338" s="15">
        <f ca="1">_xll.DBRW($B$3,$Q$37,$Q$38,$Q$40,$Q$41,$Q$42,$P338,BS$2,BS$4,BS$3)</f>
        <v>5.0970802776774029</v>
      </c>
      <c r="BT338" s="15">
        <f ca="1">_xll.DBRW($B$3,$Q$37,$Q$38,$Q$40,$Q$41,$Q$42,$P338,BT$2,BT$4,BT$3)</f>
        <v>6984295.70472092</v>
      </c>
      <c r="BU338" s="15">
        <f ca="1">_xll.DBRW($B$3,$Q$37,$Q$38,$Q$40,$Q$41,$Q$42,$P338,BU$2,BU$4,BU$3)</f>
        <v>6984295.70472092</v>
      </c>
      <c r="BV338" s="15">
        <f ca="1">_xll.DBRW($B$3,$Q$37,$Q$38,$Q$40,$Q$41,$Q$42,$P338,BV$2,BV$4,BV$3)</f>
        <v>0.21513584346298462</v>
      </c>
      <c r="BW338" s="15">
        <f ca="1">_xll.DBRW($B$3,$Q$37,$Q$38,$Q$40,$Q$41,$Q$42,$P338,BW$2,BW$4,BW$3)</f>
        <v>1</v>
      </c>
      <c r="BX338" s="15">
        <f ca="1">_xll.DBRW($B$3,$Q$37,$Q$38,$Q$40,$Q$41,$Q$42,$P338,BX$2,BX$4,BX$3)</f>
        <v>2.2361288740759835</v>
      </c>
      <c r="BY338" s="15">
        <f ca="1">_xll.DBRW($B$3,$Q$37,$Q$38,$Q$40,$Q$41,$Q$42,$P338,BY$2,BY$4,BY$3)</f>
        <v>9272695</v>
      </c>
      <c r="BZ338" s="15">
        <f ca="1">_xll.DBRW($B$3,$Q$37,$Q$38,$Q$40,$Q$41,$Q$42,$P338,BZ$2,BZ$4,BZ$3)</f>
        <v>9272695</v>
      </c>
      <c r="CA338" s="15">
        <f t="shared" ca="1" si="458"/>
        <v>0.28548962513459875</v>
      </c>
      <c r="CB338" s="15">
        <f t="shared" ca="1" si="459"/>
        <v>0</v>
      </c>
      <c r="CC338" s="15">
        <f t="shared" ca="1" si="460"/>
        <v>2.8609514036014194</v>
      </c>
      <c r="CD338" s="15">
        <f t="shared" ca="1" si="461"/>
        <v>-1993943.9625699637</v>
      </c>
      <c r="CE338" s="15">
        <f t="shared" ca="1" si="462"/>
        <v>0</v>
      </c>
      <c r="CF338" s="15">
        <f t="shared" ca="1" si="463"/>
        <v>1962567.3326393061</v>
      </c>
      <c r="CG338" s="15">
        <f t="shared" ca="1" si="464"/>
        <v>-40143.935566992499</v>
      </c>
      <c r="CH338" s="15">
        <f t="shared" ca="1" si="465"/>
        <v>0</v>
      </c>
      <c r="CI338" s="15">
        <f t="shared" ca="1" si="466"/>
        <v>-71520.565497650066</v>
      </c>
      <c r="CJ338" s="15">
        <f t="shared" ca="1" si="467"/>
        <v>-1430106.6845023495</v>
      </c>
      <c r="CK338" s="15">
        <f t="shared" ca="1" si="468"/>
        <v>-1501627.2499999995</v>
      </c>
      <c r="CL338" s="16">
        <f ca="1">_xll.DBRW($B$3,$Q$37,$Q$38,$Q$40,$Q$41,$Q$42,$P338,CL$2,CL$4,CL$3)</f>
        <v>0.12229867264074192</v>
      </c>
      <c r="CM338" s="16">
        <f ca="1">_xll.DBRW($B$3,$Q$37,$Q$38,$Q$40,$Q$41,$Q$42,$P338,CM$2,CM$4,CM$3)</f>
        <v>0.13540266817918217</v>
      </c>
      <c r="CN338" s="17">
        <f t="shared" ca="1" si="469"/>
        <v>1.3103995538440258</v>
      </c>
      <c r="CO338" s="14">
        <f t="shared" ca="1" si="470"/>
        <v>466495.89739319286</v>
      </c>
      <c r="CP338" s="15">
        <f ca="1">_xll.DBRW($B$3,$Q$37,$Q$38,$Q$40,$Q$41,$Q$42,$P338,CP$2,CP$4,CP$3)</f>
        <v>1.9361109554380032</v>
      </c>
      <c r="CQ338" s="15">
        <f ca="1">_xll.DBRW($B$3,$Q$37,$Q$38,$Q$40,$Q$41,$Q$42,$P338,CQ$2,CQ$4,CQ$3)</f>
        <v>0.32196819637448282</v>
      </c>
      <c r="CR338" s="15">
        <f ca="1">_xll.DBRW($B$3,$Q$37,$Q$38,$Q$40,$Q$41,$Q$42,$P338,CR$2,CR$4,CR$3)</f>
        <v>5.0970802776774029</v>
      </c>
      <c r="CS338" s="15">
        <f ca="1">_xll.DBRW($B$3,$Q$37,$Q$38,$Q$40,$Q$41,$Q$42,$P338,CS$2,CS$4,CS$3)</f>
        <v>2248721.0909950421</v>
      </c>
      <c r="CT338" s="15">
        <f ca="1">_xll.DBRW($B$3,$Q$37,$Q$38,$Q$40,$Q$41,$Q$42,$P338,CT$2,CT$4,CT$3)</f>
        <v>6984295.70472092</v>
      </c>
      <c r="CU338" s="15">
        <f ca="1">_xll.DBRW($B$3,$Q$37,$Q$38,$Q$40,$Q$41,$Q$42,$P338,CU$2,CU$4,CU$3)</f>
        <v>0.94594011422441304</v>
      </c>
      <c r="CV338" s="15">
        <f ca="1">_xll.DBRW($B$3,$Q$37,$Q$38,$Q$40,$Q$41,$Q$42,$P338,CV$2,CV$4,CV$3)</f>
        <v>0.3200813787146024</v>
      </c>
      <c r="CW338" s="15">
        <f ca="1">_xll.DBRW($B$3,$Q$37,$Q$38,$Q$40,$Q$41,$Q$42,$P338,CW$2,CW$4,CW$3)</f>
        <v>2.2361288740759835</v>
      </c>
      <c r="CX338" s="15">
        <f ca="1">_xll.DBRW($B$3,$Q$37,$Q$38,$Q$40,$Q$41,$Q$42,$P338,CX$2,CX$4,CX$3)</f>
        <v>2968017</v>
      </c>
      <c r="CY338" s="15">
        <f ca="1">_xll.DBRW($B$3,$Q$37,$Q$38,$Q$40,$Q$41,$Q$42,$P338,CY$2,CY$4,CY$3)</f>
        <v>9272695</v>
      </c>
      <c r="CZ338" s="15">
        <f t="shared" ca="1" si="471"/>
        <v>0.99017084121359011</v>
      </c>
      <c r="DA338" s="15">
        <f t="shared" ca="1" si="472"/>
        <v>1.8868176598804132E-3</v>
      </c>
      <c r="DB338" s="15">
        <f t="shared" ca="1" si="473"/>
        <v>2.8609514036014194</v>
      </c>
      <c r="DC338" s="15">
        <f t="shared" ca="1" si="474"/>
        <v>-2226618.0543253031</v>
      </c>
      <c r="DD338" s="15">
        <f t="shared" ca="1" si="475"/>
        <v>-25664.650769067986</v>
      </c>
      <c r="DE338" s="15">
        <f t="shared" ca="1" si="476"/>
        <v>2443739.1293945918</v>
      </c>
      <c r="DF338" s="15">
        <f t="shared" ca="1" si="477"/>
        <v>275039.47309297207</v>
      </c>
      <c r="DG338" s="15">
        <f t="shared" ca="1" si="478"/>
        <v>0</v>
      </c>
      <c r="DH338" s="15">
        <f t="shared" ca="1" si="479"/>
        <v>466495.89739319286</v>
      </c>
      <c r="DI338" s="15">
        <f t="shared" ca="1" si="480"/>
        <v>-2012703.097393193</v>
      </c>
      <c r="DJ338" s="15">
        <f t="shared" ca="1" si="481"/>
        <v>-1546207.2000000002</v>
      </c>
      <c r="DK338" s="16">
        <f ca="1">_xll.DBRW($B$3,$Q$37,$Q$38,$Q$40,$Q$41,$Q$42,$P338,DK$2,DK$4,DK$3)</f>
        <v>0.11476296763764783</v>
      </c>
      <c r="DL338" s="16">
        <f ca="1">_xll.DBRW($B$3,$Q$37,$Q$38,$Q$40,$Q$41,$Q$42,$P338,DL$2,DL$4,DL$3)</f>
        <v>9.7493312716694022E-2</v>
      </c>
      <c r="DM338" s="17">
        <f t="shared" ca="1" si="482"/>
        <v>-1.7269654920953807</v>
      </c>
      <c r="DN338" s="14">
        <f t="shared" ca="1" si="483"/>
        <v>-614791.35477331164</v>
      </c>
      <c r="DO338" s="15">
        <f ca="1">_xll.DBRW($B$3,$Q$37,$Q$38,$Q$40,$Q$41,$Q$42,$P338,DO$2,DO$4,DO$3)</f>
        <v>0.60023843944467781</v>
      </c>
      <c r="DP338" s="15">
        <f ca="1">_xll.DBRW($B$3,$Q$37,$Q$38,$Q$40,$Q$41,$Q$42,$P338,DP$2,DP$4,DP$3)</f>
        <v>0.97453948383373823</v>
      </c>
      <c r="DQ338" s="15">
        <f ca="1">_xll.DBRW($B$3,$Q$37,$Q$38,$Q$40,$Q$41,$Q$42,$P338,DQ$2,DQ$4,DQ$3)</f>
        <v>5.0970802776774029</v>
      </c>
      <c r="DR338" s="15">
        <f ca="1">_xll.DBRW($B$3,$Q$37,$Q$38,$Q$40,$Q$41,$Q$42,$P338,DR$2,DR$4,DR$3)</f>
        <v>6806471.9310209202</v>
      </c>
      <c r="DS338" s="15">
        <f ca="1">_xll.DBRW($B$3,$Q$37,$Q$38,$Q$40,$Q$41,$Q$42,$P338,DS$2,DS$4,DS$3)</f>
        <v>6984295.70472092</v>
      </c>
      <c r="DT338" s="15">
        <f ca="1">_xll.DBRW($B$3,$Q$37,$Q$38,$Q$40,$Q$41,$Q$42,$P338,DT$2,DT$4,DT$3)</f>
        <v>0.46048017299229932</v>
      </c>
      <c r="DU338" s="15">
        <f ca="1">_xll.DBRW($B$3,$Q$37,$Q$38,$Q$40,$Q$41,$Q$42,$P338,DU$2,DU$4,DU$3)</f>
        <v>0.47343539283886721</v>
      </c>
      <c r="DV338" s="15">
        <f ca="1">_xll.DBRW($B$3,$Q$37,$Q$38,$Q$40,$Q$41,$Q$42,$P338,DV$2,DV$4,DV$3)</f>
        <v>2.2361288740759835</v>
      </c>
      <c r="DW338" s="15">
        <f ca="1">_xll.DBRW($B$3,$Q$37,$Q$38,$Q$40,$Q$41,$Q$42,$P338,DW$2,DW$4,DW$3)</f>
        <v>4390022</v>
      </c>
      <c r="DX338" s="15">
        <f ca="1">_xll.DBRW($B$3,$Q$37,$Q$38,$Q$40,$Q$41,$Q$42,$P338,DX$2,DX$4,DX$3)</f>
        <v>9272695</v>
      </c>
      <c r="DY338" s="15">
        <f t="shared" ca="1" si="484"/>
        <v>0.13975826645237849</v>
      </c>
      <c r="DZ338" s="15">
        <f t="shared" ca="1" si="485"/>
        <v>0.50110409099487097</v>
      </c>
      <c r="EA338" s="15">
        <f t="shared" ca="1" si="486"/>
        <v>2.8609514036014194</v>
      </c>
      <c r="EB338" s="15">
        <f t="shared" ca="1" si="487"/>
        <v>-951260.71773625689</v>
      </c>
      <c r="EC338" s="15">
        <f t="shared" ca="1" si="488"/>
        <v>-4324272.8500026651</v>
      </c>
      <c r="ED338" s="15">
        <f t="shared" ca="1" si="489"/>
        <v>2293162.7021447932</v>
      </c>
      <c r="EE338" s="15">
        <f t="shared" ca="1" si="490"/>
        <v>2367579.5108208172</v>
      </c>
      <c r="EF338" s="15">
        <f t="shared" ca="1" si="491"/>
        <v>0</v>
      </c>
      <c r="EG338" s="15">
        <f t="shared" ca="1" si="492"/>
        <v>-614791.35477331188</v>
      </c>
      <c r="EH338" s="15">
        <f t="shared" ca="1" si="493"/>
        <v>-1449196.6452266884</v>
      </c>
      <c r="EI338" s="15">
        <f t="shared" ca="1" si="494"/>
        <v>-2063988.0000000002</v>
      </c>
      <c r="EJ338" s="16">
        <f ca="1">_xll.DBRW($B$3,$Q$37,$Q$38,$Q$40,$Q$41,$Q$42,$P338,EJ$2,EJ$4,EJ$3)</f>
        <v>0.13182085381442529</v>
      </c>
      <c r="EK338" s="16">
        <f ca="1">_xll.DBRW($B$3,$Q$37,$Q$38,$Q$40,$Q$41,$Q$42,$P338,EK$2,EK$4,EK$3)</f>
        <v>0.12976113971615186</v>
      </c>
      <c r="EL338" s="17">
        <f t="shared" ca="1" si="495"/>
        <v>-0.20597140982734352</v>
      </c>
      <c r="EM338" s="14">
        <f t="shared" ca="1" si="496"/>
        <v>-73324.824770341394</v>
      </c>
      <c r="EN338" s="15">
        <f ca="1">_xll.DBRW($B$3,$Q$37,$Q$38,$Q$40,$Q$41,$Q$42,$P338,EN$2,EN$4,EN$3)</f>
        <v>0.67190147416410317</v>
      </c>
      <c r="EO338" s="15">
        <f ca="1">_xll.DBRW($B$3,$Q$37,$Q$38,$Q$40,$Q$41,$Q$42,$P338,EO$2,EO$4,EO$3)</f>
        <v>1</v>
      </c>
      <c r="EP338" s="15">
        <f ca="1">_xll.DBRW($B$3,$Q$37,$Q$38,$Q$40,$Q$41,$Q$42,$P338,EP$2,EP$4,EP$3)</f>
        <v>5.0970802776774029</v>
      </c>
      <c r="EQ338" s="15">
        <f ca="1">_xll.DBRW($B$3,$Q$37,$Q$38,$Q$40,$Q$41,$Q$42,$P338,EQ$2,EQ$4,EQ$3)</f>
        <v>6984295.70472092</v>
      </c>
      <c r="ER338" s="15">
        <f ca="1">_xll.DBRW($B$3,$Q$37,$Q$38,$Q$40,$Q$41,$Q$42,$P338,ER$2,ER$4,ER$3)</f>
        <v>6984295.70472092</v>
      </c>
      <c r="ES338" s="15">
        <f ca="1">_xll.DBRW($B$3,$Q$37,$Q$38,$Q$40,$Q$41,$Q$42,$P338,ES$2,ES$4,ES$3)</f>
        <v>0.29016263125229508</v>
      </c>
      <c r="ET338" s="15">
        <f ca="1">_xll.DBRW($B$3,$Q$37,$Q$38,$Q$40,$Q$41,$Q$42,$P338,ET$2,ET$4,ET$3)</f>
        <v>1</v>
      </c>
      <c r="EU338" s="15">
        <f ca="1">_xll.DBRW($B$3,$Q$37,$Q$38,$Q$40,$Q$41,$Q$42,$P338,EU$2,EU$4,EU$3)</f>
        <v>2.2361288740759835</v>
      </c>
      <c r="EV338" s="15">
        <f ca="1">_xll.DBRW($B$3,$Q$37,$Q$38,$Q$40,$Q$41,$Q$42,$P338,EV$2,EV$4,EV$3)</f>
        <v>9272695</v>
      </c>
      <c r="EW338" s="15">
        <f ca="1">_xll.DBRW($B$3,$Q$37,$Q$38,$Q$40,$Q$41,$Q$42,$P338,EW$2,EW$4,EW$3)</f>
        <v>9272695</v>
      </c>
      <c r="EX338" s="15">
        <f t="shared" ca="1" si="497"/>
        <v>0.3817388429118081</v>
      </c>
      <c r="EY338" s="15">
        <f t="shared" ca="1" si="498"/>
        <v>0</v>
      </c>
      <c r="EZ338" s="15">
        <f t="shared" ca="1" si="499"/>
        <v>2.8609514036014194</v>
      </c>
      <c r="FA338" s="15">
        <f t="shared" ca="1" si="500"/>
        <v>-2666176.9608740751</v>
      </c>
      <c r="FB338" s="15">
        <f t="shared" ca="1" si="501"/>
        <v>0</v>
      </c>
      <c r="FC338" s="15">
        <f t="shared" ca="1" si="502"/>
        <v>2634008.7883276083</v>
      </c>
      <c r="FD338" s="15">
        <f t="shared" ca="1" si="503"/>
        <v>-41156.652223874582</v>
      </c>
      <c r="FE338" s="15">
        <f t="shared" ca="1" si="504"/>
        <v>0</v>
      </c>
      <c r="FF338" s="15">
        <f t="shared" ca="1" si="505"/>
        <v>-73324.824770341394</v>
      </c>
      <c r="FG338" s="15">
        <f t="shared" ca="1" si="506"/>
        <v>-1928844.1752296586</v>
      </c>
      <c r="FH338" s="15">
        <f t="shared" ca="1" si="507"/>
        <v>-2002169</v>
      </c>
      <c r="FI338" s="20"/>
      <c r="FJ338" s="85">
        <f t="shared" ca="1" si="508"/>
        <v>-12839111.591007825</v>
      </c>
      <c r="FK338" s="21"/>
      <c r="FL338" s="22"/>
      <c r="FM338" s="104">
        <f ca="1">_xll.DBRW($B$3,$Q$37,$Q$38,$Q$40,$Q$41,$Q$42,$P338,FM$2,FM$4,FM$3)</f>
        <v>4597048.3400000064</v>
      </c>
      <c r="FN338" s="105">
        <f t="shared" ca="1" si="509"/>
        <v>0.12913232736660135</v>
      </c>
      <c r="FO338" s="104">
        <f ca="1">_xll.DBRW($B$3,$Q$37,$Q$38,$Q$40,$Q$41,$Q$42,$P338,FO$2,FO$4,FO$3)</f>
        <v>2825365.8</v>
      </c>
      <c r="FP338" s="105">
        <f t="shared" ca="1" si="510"/>
        <v>0.13626109647055021</v>
      </c>
      <c r="FQ338" s="86">
        <f t="shared" ca="1" si="511"/>
        <v>1771682.5400000066</v>
      </c>
      <c r="FR338" s="103">
        <f t="shared" ca="1" si="512"/>
        <v>-0.71287691039488565</v>
      </c>
      <c r="FS338" s="23"/>
      <c r="FU338" s="37"/>
      <c r="FV338" s="37"/>
      <c r="FW338" s="37"/>
      <c r="FX338" s="37"/>
      <c r="FY338" s="37"/>
      <c r="FZ338" s="37"/>
      <c r="GA338" s="37"/>
      <c r="GB338" s="37"/>
      <c r="GC338" s="37"/>
      <c r="GD338" s="37"/>
      <c r="GE338" s="37"/>
      <c r="GF338" s="37"/>
      <c r="GG338" s="37"/>
    </row>
    <row r="339" spans="1:189" ht="15" customHeight="1" x14ac:dyDescent="0.25">
      <c r="A339">
        <f t="shared" ca="1" si="434"/>
        <v>1</v>
      </c>
      <c r="C339" s="30"/>
      <c r="D339" s="30"/>
      <c r="E339" s="30">
        <f t="shared" ca="1" si="514"/>
        <v>0</v>
      </c>
      <c r="F339" s="30"/>
      <c r="G339" s="30"/>
      <c r="H339" s="30"/>
      <c r="I339" s="30">
        <f t="shared" ca="1" si="513"/>
        <v>0</v>
      </c>
      <c r="J339" s="30">
        <f t="shared" ca="1" si="435"/>
        <v>0</v>
      </c>
      <c r="K339" s="4"/>
      <c r="L339" s="9"/>
      <c r="M339" s="10"/>
      <c r="N339" s="9"/>
      <c r="O339" s="11"/>
      <c r="P339" s="130" t="s">
        <v>116</v>
      </c>
      <c r="Q339" s="130"/>
      <c r="R339" s="12"/>
      <c r="S339" s="13"/>
      <c r="T339" s="84">
        <f ca="1">_xll.DBRW($B$3,$Q$37,$Q$38,$Q$40,$Q$41,$Q$42,$P339,T$2,T$4,T$3)</f>
        <v>17332984.420000002</v>
      </c>
      <c r="U339" s="84">
        <f ca="1">_xll.DBRW($B$3,$Q$37,$Q$38,$Q$40,$Q$41,$Q$42,$P339,U$2,U$4,U$3)</f>
        <v>2256264.0699999998</v>
      </c>
      <c r="V339" s="85">
        <f t="shared" ca="1" si="436"/>
        <v>15076720.350000001</v>
      </c>
      <c r="W339" s="106">
        <f t="shared" ca="1" si="437"/>
        <v>6.6821612551761298</v>
      </c>
      <c r="X339" s="15">
        <f ca="1">_xll.DBRW($B$3,$Q$37,$Q$38,$Q$40,$Q$41,$Q$42,$P339,X$2,X$4,X$3)</f>
        <v>-8463471.6900000013</v>
      </c>
      <c r="Y339" s="15">
        <f ca="1">_xll.DBRW($B$3,$Q$37,$Q$38,$Q$40,$Q$41,$Q$42,$P339,Y$2,Y$4,Y$3)</f>
        <v>-1533868.06</v>
      </c>
      <c r="Z339" s="15">
        <f ca="1">_xll.DBRW($B$3,$Q$37,$Q$38,$Q$40,$Q$41,$Q$42,$P339,Z$2,Z$4,Z$3)</f>
        <v>-1248258.8800000001</v>
      </c>
      <c r="AA339" s="15">
        <f ca="1">_xll.DBRW($B$3,$Q$37,$Q$38,$Q$40,$Q$41,$Q$42,$P339,AA$2,AA$4,AA$3)</f>
        <v>-999262.89999999991</v>
      </c>
      <c r="AB339" s="15">
        <f ca="1">_xll.DBRW($B$3,$Q$37,$Q$38,$Q$40,$Q$41,$Q$42,$P339,AB$2,AB$4,AB$3)</f>
        <v>-2264366.25</v>
      </c>
      <c r="AC339" s="15">
        <f ca="1">_xll.DBRW($B$3,$Q$37,$Q$38,$Q$40,$Q$41,$Q$42,$P339,AC$2,AC$4,AC$3)</f>
        <v>-1034405.5900000003</v>
      </c>
      <c r="AD339" s="15">
        <f ca="1">_xll.DBRW($B$3,$Q$37,$Q$38,$Q$40,$Q$41,$Q$42,$P339,AD$2,AD$4,AD$3)</f>
        <v>-147826.26</v>
      </c>
      <c r="AE339" s="15">
        <f ca="1">_xll.DBRW($B$3,$Q$37,$Q$38,$Q$40,$Q$41,$Q$42,$P339,AE$2,AE$4,AE$3)</f>
        <v>-183594.08000000007</v>
      </c>
      <c r="AF339" s="15">
        <f ca="1">_xll.DBRW($B$3,$Q$37,$Q$38,$Q$40,$Q$41,$Q$42,$P339,AF$2,AF$4,AF$3)</f>
        <v>-120331.54999999996</v>
      </c>
      <c r="AG339" s="15">
        <f ca="1">_xll.DBRW($B$3,$Q$37,$Q$38,$Q$40,$Q$41,$Q$42,$P339,AG$2,AG$4,AG$3)</f>
        <v>-309808.83000000007</v>
      </c>
      <c r="AH339" s="15">
        <f t="shared" ca="1" si="438"/>
        <v>-7429066.1000000015</v>
      </c>
      <c r="AI339" s="15">
        <f t="shared" ca="1" si="439"/>
        <v>-1386041.8</v>
      </c>
      <c r="AJ339" s="15">
        <f t="shared" ca="1" si="440"/>
        <v>-1064664.8</v>
      </c>
      <c r="AK339" s="15">
        <f t="shared" ca="1" si="441"/>
        <v>-878931.35</v>
      </c>
      <c r="AL339" s="15">
        <f t="shared" ca="1" si="442"/>
        <v>-1954557.42</v>
      </c>
      <c r="AM339" s="20"/>
      <c r="AN339" s="16">
        <f ca="1">_xll.DBRW($B$3,$Q$37,$Q$38,$Q$40,$Q$41,$Q$42,$P339,AN$2,AN$4,AN$3)</f>
        <v>0.48828704191496647</v>
      </c>
      <c r="AO339" s="16">
        <f ca="1">_xll.DBRW($B$3,$Q$37,$Q$38,$Q$40,$Q$41,$Q$42,$P339,AO$2,AO$4,AO$3)</f>
        <v>0.45845945239911584</v>
      </c>
      <c r="AP339" s="17">
        <f t="shared" ca="1" si="443"/>
        <v>-2.9827589515850628</v>
      </c>
      <c r="AQ339" s="14">
        <f t="shared" ca="1" si="444"/>
        <v>-517001.14436439425</v>
      </c>
      <c r="AR339" s="18">
        <f ca="1">_xll.DBRW($B$3,$Q$37,$Q$38,$Q$40,$Q$41,$Q$42,$P339,AR$2,AR$4,AR$3)</f>
        <v>59080.452043000754</v>
      </c>
      <c r="AS339" s="19">
        <f ca="1">_xll.DBRW($B$3,$Q$37,$Q$38,$Q$40,$Q$41,$Q$42,$P339,AS$2,AS$4,AS$3)</f>
        <v>1.2198313421948222E-4</v>
      </c>
      <c r="AT339" s="18">
        <f ca="1">_xll.DBRW($B$3,$Q$37,$Q$38,$Q$40,$Q$41,$Q$42,$P339,AT$2,AT$4,AT$3)</f>
        <v>14.759389647215103</v>
      </c>
      <c r="AU339" s="15">
        <f ca="1">_xll.DBRW($B$3,$Q$37,$Q$38,$Q$40,$Q$41,$Q$42,$P339,AU$2,AU$4,AU$3)</f>
        <v>143.25333333333333</v>
      </c>
      <c r="AV339" s="15">
        <f ca="1">_xll.DBRW($B$3,$Q$37,$Q$38,$Q$40,$Q$41,$Q$42,$P339,AV$2,AV$4,AV$3)</f>
        <v>1174370</v>
      </c>
      <c r="AW339" s="18">
        <f ca="1">_xll.DBRW($B$3,$Q$37,$Q$38,$Q$40,$Q$41,$Q$42,$P339,AW$2,AW$4,AW$3)</f>
        <v>7390.3709692784014</v>
      </c>
      <c r="AX339" s="19">
        <f ca="1">_xll.DBRW($B$3,$Q$37,$Q$38,$Q$40,$Q$41,$Q$42,$P339,AX$2,AX$4,AX$3)</f>
        <v>2.8005599786039617E-4</v>
      </c>
      <c r="AY339" s="18">
        <f ca="1">_xll.DBRW($B$3,$Q$37,$Q$38,$Q$40,$Q$41,$Q$42,$P339,AY$2,AY$4,AY$3)</f>
        <v>4.5145054934061113</v>
      </c>
      <c r="AZ339" s="15">
        <f ca="1">_xll.DBRW($B$3,$Q$37,$Q$38,$Q$40,$Q$41,$Q$42,$P339,AZ$2,AZ$4,AZ$3)</f>
        <v>139.96666666666667</v>
      </c>
      <c r="BA339" s="15">
        <f ca="1">_xll.DBRW($B$3,$Q$37,$Q$38,$Q$40,$Q$41,$Q$42,$P339,BA$2,BA$4,BA$3)</f>
        <v>499781</v>
      </c>
      <c r="BB339" s="18">
        <f t="shared" ca="1" si="445"/>
        <v>51690.081073722351</v>
      </c>
      <c r="BC339" s="18">
        <f t="shared" ca="1" si="446"/>
        <v>-1.5807286364091395E-4</v>
      </c>
      <c r="BD339" s="18">
        <f t="shared" ca="1" si="447"/>
        <v>10.244884153808993</v>
      </c>
      <c r="BE339" s="15">
        <f t="shared" ca="1" si="448"/>
        <v>-7404776.4140809728</v>
      </c>
      <c r="BF339" s="15">
        <f t="shared" ca="1" si="449"/>
        <v>4777063.2180818431</v>
      </c>
      <c r="BG339" s="15">
        <f t="shared" ca="1" si="450"/>
        <v>5874720.3695819844</v>
      </c>
      <c r="BH339" s="15">
        <f t="shared" ca="1" si="451"/>
        <v>-3764008.3179472499</v>
      </c>
      <c r="BI339" s="15">
        <f t="shared" ca="1" si="452"/>
        <v>0</v>
      </c>
      <c r="BJ339" s="15">
        <f t="shared" ca="1" si="453"/>
        <v>-517001.14436439518</v>
      </c>
      <c r="BK339" s="15">
        <f t="shared" ca="1" si="454"/>
        <v>-6912064.9556356072</v>
      </c>
      <c r="BL339" s="15">
        <f t="shared" ca="1" si="455"/>
        <v>-7429066.1000000024</v>
      </c>
      <c r="BM339" s="16">
        <f ca="1">_xll.DBRW($B$3,$Q$37,$Q$38,$Q$40,$Q$41,$Q$42,$P339,BM$2,BM$4,BM$3)</f>
        <v>8.8494169430517494E-2</v>
      </c>
      <c r="BN339" s="16">
        <f ca="1">_xll.DBRW($B$3,$Q$37,$Q$38,$Q$40,$Q$41,$Q$42,$P339,BN$2,BN$4,BN$3)</f>
        <v>6.5518155416976531E-2</v>
      </c>
      <c r="BO339" s="17">
        <f t="shared" ca="1" si="456"/>
        <v>-2.2976014013540964</v>
      </c>
      <c r="BP339" s="14">
        <f t="shared" ca="1" si="457"/>
        <v>-398242.89293040708</v>
      </c>
      <c r="BQ339" s="15">
        <f ca="1">_xll.DBRW($B$3,$Q$37,$Q$38,$Q$40,$Q$41,$Q$42,$P339,BQ$2,BQ$4,BQ$3)</f>
        <v>1.3061199281316791</v>
      </c>
      <c r="BR339" s="15">
        <f ca="1">_xll.DBRW($B$3,$Q$37,$Q$38,$Q$40,$Q$41,$Q$42,$P339,BR$2,BR$4,BR$3)</f>
        <v>1</v>
      </c>
      <c r="BS339" s="15">
        <f ca="1">_xll.DBRW($B$3,$Q$37,$Q$38,$Q$40,$Q$41,$Q$42,$P339,BS$2,BS$4,BS$3)</f>
        <v>14.759389647215103</v>
      </c>
      <c r="BT339" s="15">
        <f ca="1">_xll.DBRW($B$3,$Q$37,$Q$38,$Q$40,$Q$41,$Q$42,$P339,BT$2,BT$4,BT$3)</f>
        <v>1174370</v>
      </c>
      <c r="BU339" s="15">
        <f ca="1">_xll.DBRW($B$3,$Q$37,$Q$38,$Q$40,$Q$41,$Q$42,$P339,BU$2,BU$4,BU$3)</f>
        <v>1174370</v>
      </c>
      <c r="BV339" s="15">
        <f ca="1">_xll.DBRW($B$3,$Q$37,$Q$38,$Q$40,$Q$41,$Q$42,$P339,BV$2,BV$4,BV$3)</f>
        <v>0.29578207254777594</v>
      </c>
      <c r="BW339" s="15">
        <f ca="1">_xll.DBRW($B$3,$Q$37,$Q$38,$Q$40,$Q$41,$Q$42,$P339,BW$2,BW$4,BW$3)</f>
        <v>1</v>
      </c>
      <c r="BX339" s="15">
        <f ca="1">_xll.DBRW($B$3,$Q$37,$Q$38,$Q$40,$Q$41,$Q$42,$P339,BX$2,BX$4,BX$3)</f>
        <v>4.5145054934061113</v>
      </c>
      <c r="BY339" s="15">
        <f ca="1">_xll.DBRW($B$3,$Q$37,$Q$38,$Q$40,$Q$41,$Q$42,$P339,BY$2,BY$4,BY$3)</f>
        <v>499781</v>
      </c>
      <c r="BZ339" s="15">
        <f ca="1">_xll.DBRW($B$3,$Q$37,$Q$38,$Q$40,$Q$41,$Q$42,$P339,BZ$2,BZ$4,BZ$3)</f>
        <v>499781</v>
      </c>
      <c r="CA339" s="15">
        <f t="shared" ca="1" si="458"/>
        <v>1.0103378555839031</v>
      </c>
      <c r="CB339" s="15">
        <f t="shared" ca="1" si="459"/>
        <v>0</v>
      </c>
      <c r="CC339" s="15">
        <f t="shared" ca="1" si="460"/>
        <v>10.244884153808993</v>
      </c>
      <c r="CD339" s="15">
        <f t="shared" ca="1" si="461"/>
        <v>-1186510.4674620682</v>
      </c>
      <c r="CE339" s="15">
        <f t="shared" ca="1" si="462"/>
        <v>0</v>
      </c>
      <c r="CF339" s="15">
        <f t="shared" ca="1" si="463"/>
        <v>1064698.5381873713</v>
      </c>
      <c r="CG339" s="15">
        <f t="shared" ca="1" si="464"/>
        <v>-276430.96365571022</v>
      </c>
      <c r="CH339" s="15">
        <f t="shared" ca="1" si="465"/>
        <v>0</v>
      </c>
      <c r="CI339" s="15">
        <f t="shared" ca="1" si="466"/>
        <v>-398242.89293040708</v>
      </c>
      <c r="CJ339" s="15">
        <f t="shared" ca="1" si="467"/>
        <v>-987798.90706959297</v>
      </c>
      <c r="CK339" s="15">
        <f t="shared" ca="1" si="468"/>
        <v>-1386041.8</v>
      </c>
      <c r="CL339" s="16">
        <f ca="1">_xll.DBRW($B$3,$Q$37,$Q$38,$Q$40,$Q$41,$Q$42,$P339,CL$2,CL$4,CL$3)</f>
        <v>7.2016385046747761E-2</v>
      </c>
      <c r="CM339" s="16">
        <f ca="1">_xll.DBRW($B$3,$Q$37,$Q$38,$Q$40,$Q$41,$Q$42,$P339,CM$2,CM$4,CM$3)</f>
        <v>8.1370829966724637E-2</v>
      </c>
      <c r="CN339" s="17">
        <f t="shared" ca="1" si="469"/>
        <v>0.93544449199768764</v>
      </c>
      <c r="CO339" s="14">
        <f t="shared" ca="1" si="470"/>
        <v>162140.44805570715</v>
      </c>
      <c r="CP339" s="15">
        <f ca="1">_xll.DBRW($B$3,$Q$37,$Q$38,$Q$40,$Q$41,$Q$42,$P339,CP$2,CP$4,CP$3)</f>
        <v>2.127469534409864</v>
      </c>
      <c r="CQ339" s="15">
        <f ca="1">_xll.DBRW($B$3,$Q$37,$Q$38,$Q$40,$Q$41,$Q$42,$P339,CQ$2,CQ$4,CQ$3)</f>
        <v>0.49961603242589653</v>
      </c>
      <c r="CR339" s="15">
        <f ca="1">_xll.DBRW($B$3,$Q$37,$Q$38,$Q$40,$Q$41,$Q$42,$P339,CR$2,CR$4,CR$3)</f>
        <v>14.759389647215103</v>
      </c>
      <c r="CS339" s="15">
        <f ca="1">_xll.DBRW($B$3,$Q$37,$Q$38,$Q$40,$Q$41,$Q$42,$P339,CS$2,CS$4,CS$3)</f>
        <v>586734.08000000007</v>
      </c>
      <c r="CT339" s="15">
        <f ca="1">_xll.DBRW($B$3,$Q$37,$Q$38,$Q$40,$Q$41,$Q$42,$P339,CT$2,CT$4,CT$3)</f>
        <v>1174370</v>
      </c>
      <c r="CU339" s="15">
        <f ca="1">_xll.DBRW($B$3,$Q$37,$Q$38,$Q$40,$Q$41,$Q$42,$P339,CU$2,CU$4,CU$3)</f>
        <v>0.74736343375559533</v>
      </c>
      <c r="CV339" s="15">
        <f ca="1">_xll.DBRW($B$3,$Q$37,$Q$38,$Q$40,$Q$41,$Q$42,$P339,CV$2,CV$4,CV$3)</f>
        <v>0.49152666868088224</v>
      </c>
      <c r="CW339" s="15">
        <f ca="1">_xll.DBRW($B$3,$Q$37,$Q$38,$Q$40,$Q$41,$Q$42,$P339,CW$2,CW$4,CW$3)</f>
        <v>4.5145054934061113</v>
      </c>
      <c r="CX339" s="15">
        <f ca="1">_xll.DBRW($B$3,$Q$37,$Q$38,$Q$40,$Q$41,$Q$42,$P339,CX$2,CX$4,CX$3)</f>
        <v>245655.69</v>
      </c>
      <c r="CY339" s="15">
        <f ca="1">_xll.DBRW($B$3,$Q$37,$Q$38,$Q$40,$Q$41,$Q$42,$P339,CY$2,CY$4,CY$3)</f>
        <v>499781</v>
      </c>
      <c r="CZ339" s="15">
        <f t="shared" ca="1" si="471"/>
        <v>1.3801061006542685</v>
      </c>
      <c r="DA339" s="15">
        <f t="shared" ca="1" si="472"/>
        <v>8.0893637450142886E-3</v>
      </c>
      <c r="DB339" s="15">
        <f t="shared" ca="1" si="473"/>
        <v>10.244884153808993</v>
      </c>
      <c r="DC339" s="15">
        <f t="shared" ca="1" si="474"/>
        <v>-809755.28326976974</v>
      </c>
      <c r="DD339" s="15">
        <f t="shared" ca="1" si="475"/>
        <v>-20543.382021088059</v>
      </c>
      <c r="DE339" s="15">
        <f t="shared" ca="1" si="476"/>
        <v>866449.62462769146</v>
      </c>
      <c r="DF339" s="15">
        <f t="shared" ca="1" si="477"/>
        <v>125989.48871887359</v>
      </c>
      <c r="DG339" s="15">
        <f t="shared" ca="1" si="478"/>
        <v>0</v>
      </c>
      <c r="DH339" s="15">
        <f t="shared" ca="1" si="479"/>
        <v>162140.44805570727</v>
      </c>
      <c r="DI339" s="15">
        <f t="shared" ca="1" si="480"/>
        <v>-1226805.2480557072</v>
      </c>
      <c r="DJ339" s="15">
        <f t="shared" ca="1" si="481"/>
        <v>-1064664.7999999998</v>
      </c>
      <c r="DK339" s="16">
        <f ca="1">_xll.DBRW($B$3,$Q$37,$Q$38,$Q$40,$Q$41,$Q$42,$P339,DK$2,DK$4,DK$3)</f>
        <v>5.7650943183620525E-2</v>
      </c>
      <c r="DL339" s="16">
        <f ca="1">_xll.DBRW($B$3,$Q$37,$Q$38,$Q$40,$Q$41,$Q$42,$P339,DL$2,DL$4,DL$3)</f>
        <v>5.3332210356033354E-2</v>
      </c>
      <c r="DM339" s="17">
        <f t="shared" ca="1" si="482"/>
        <v>-0.43187328275871711</v>
      </c>
      <c r="DN339" s="14">
        <f t="shared" ca="1" si="483"/>
        <v>-74856.528814711026</v>
      </c>
      <c r="DO339" s="15">
        <f ca="1">_xll.DBRW($B$3,$Q$37,$Q$38,$Q$40,$Q$41,$Q$42,$P339,DO$2,DO$4,DO$3)</f>
        <v>0.86406371463480636</v>
      </c>
      <c r="DP339" s="15">
        <f ca="1">_xll.DBRW($B$3,$Q$37,$Q$38,$Q$40,$Q$41,$Q$42,$P339,DP$2,DP$4,DP$3)</f>
        <v>0.98475693350477278</v>
      </c>
      <c r="DQ339" s="15">
        <f ca="1">_xll.DBRW($B$3,$Q$37,$Q$38,$Q$40,$Q$41,$Q$42,$P339,DQ$2,DQ$4,DQ$3)</f>
        <v>14.759389647215103</v>
      </c>
      <c r="DR339" s="15">
        <f ca="1">_xll.DBRW($B$3,$Q$37,$Q$38,$Q$40,$Q$41,$Q$42,$P339,DR$2,DR$4,DR$3)</f>
        <v>1156469</v>
      </c>
      <c r="DS339" s="15">
        <f ca="1">_xll.DBRW($B$3,$Q$37,$Q$38,$Q$40,$Q$41,$Q$42,$P339,DS$2,DS$4,DS$3)</f>
        <v>1174370</v>
      </c>
      <c r="DT339" s="15">
        <f ca="1">_xll.DBRW($B$3,$Q$37,$Q$38,$Q$40,$Q$41,$Q$42,$P339,DT$2,DT$4,DT$3)</f>
        <v>0</v>
      </c>
      <c r="DU339" s="15">
        <f ca="1">_xll.DBRW($B$3,$Q$37,$Q$38,$Q$40,$Q$41,$Q$42,$P339,DU$2,DU$4,DU$3)</f>
        <v>0</v>
      </c>
      <c r="DV339" s="15">
        <f ca="1">_xll.DBRW($B$3,$Q$37,$Q$38,$Q$40,$Q$41,$Q$42,$P339,DV$2,DV$4,DV$3)</f>
        <v>4.5145054934061113</v>
      </c>
      <c r="DW339" s="15">
        <f ca="1">_xll.DBRW($B$3,$Q$37,$Q$38,$Q$40,$Q$41,$Q$42,$P339,DW$2,DW$4,DW$3)</f>
        <v>0</v>
      </c>
      <c r="DX339" s="15">
        <f ca="1">_xll.DBRW($B$3,$Q$37,$Q$38,$Q$40,$Q$41,$Q$42,$P339,DX$2,DX$4,DX$3)</f>
        <v>499781</v>
      </c>
      <c r="DY339" s="15">
        <f t="shared" ca="1" si="484"/>
        <v>0.86406371463480636</v>
      </c>
      <c r="DZ339" s="15">
        <f t="shared" ca="1" si="485"/>
        <v>0.98475693350477278</v>
      </c>
      <c r="EA339" s="15">
        <f t="shared" ca="1" si="486"/>
        <v>10.244884153808993</v>
      </c>
      <c r="EB339" s="15">
        <f t="shared" ca="1" si="487"/>
        <v>0</v>
      </c>
      <c r="EC339" s="15">
        <f t="shared" ca="1" si="488"/>
        <v>0</v>
      </c>
      <c r="ED339" s="15">
        <f t="shared" ca="1" si="489"/>
        <v>693614.9051143768</v>
      </c>
      <c r="EE339" s="15">
        <f t="shared" ca="1" si="490"/>
        <v>0</v>
      </c>
      <c r="EF339" s="15">
        <f t="shared" ca="1" si="491"/>
        <v>-768471.43392908783</v>
      </c>
      <c r="EG339" s="15">
        <f t="shared" ca="1" si="492"/>
        <v>-74856.528814711026</v>
      </c>
      <c r="EH339" s="15">
        <f t="shared" ca="1" si="493"/>
        <v>-804074.82118528895</v>
      </c>
      <c r="EI339" s="15">
        <f t="shared" ca="1" si="494"/>
        <v>-878931.35</v>
      </c>
      <c r="EJ339" s="16">
        <f ca="1">_xll.DBRW($B$3,$Q$37,$Q$38,$Q$40,$Q$41,$Q$42,$P339,EJ$2,EJ$4,EJ$3)</f>
        <v>0.13063914413880259</v>
      </c>
      <c r="EK339" s="16">
        <f ca="1">_xll.DBRW($B$3,$Q$37,$Q$38,$Q$40,$Q$41,$Q$42,$P339,EK$2,EK$4,EK$3)</f>
        <v>0.13731053652775674</v>
      </c>
      <c r="EL339" s="17">
        <f t="shared" ca="1" si="495"/>
        <v>0.66713923889541449</v>
      </c>
      <c r="EM339" s="14">
        <f t="shared" ca="1" si="496"/>
        <v>115635.1403374488</v>
      </c>
      <c r="EN339" s="15">
        <f ca="1">_xll.DBRW($B$3,$Q$37,$Q$38,$Q$40,$Q$41,$Q$42,$P339,EN$2,EN$4,EN$3)</f>
        <v>1.9281540315232848</v>
      </c>
      <c r="EO339" s="15">
        <f ca="1">_xll.DBRW($B$3,$Q$37,$Q$38,$Q$40,$Q$41,$Q$42,$P339,EO$2,EO$4,EO$3)</f>
        <v>1</v>
      </c>
      <c r="EP339" s="15">
        <f ca="1">_xll.DBRW($B$3,$Q$37,$Q$38,$Q$40,$Q$41,$Q$42,$P339,EP$2,EP$4,EP$3)</f>
        <v>14.759389647215103</v>
      </c>
      <c r="EQ339" s="15">
        <f ca="1">_xll.DBRW($B$3,$Q$37,$Q$38,$Q$40,$Q$41,$Q$42,$P339,EQ$2,EQ$4,EQ$3)</f>
        <v>1174370</v>
      </c>
      <c r="ER339" s="15">
        <f ca="1">_xll.DBRW($B$3,$Q$37,$Q$38,$Q$40,$Q$41,$Q$42,$P339,ER$2,ER$4,ER$3)</f>
        <v>1174370</v>
      </c>
      <c r="ES339" s="15">
        <f ca="1">_xll.DBRW($B$3,$Q$37,$Q$38,$Q$40,$Q$41,$Q$42,$P339,ES$2,ES$4,ES$3)</f>
        <v>0.61988917145709832</v>
      </c>
      <c r="ET339" s="15">
        <f ca="1">_xll.DBRW($B$3,$Q$37,$Q$38,$Q$40,$Q$41,$Q$42,$P339,ET$2,ET$4,ET$3)</f>
        <v>1</v>
      </c>
      <c r="EU339" s="15">
        <f ca="1">_xll.DBRW($B$3,$Q$37,$Q$38,$Q$40,$Q$41,$Q$42,$P339,EU$2,EU$4,EU$3)</f>
        <v>4.5145054934061113</v>
      </c>
      <c r="EV339" s="15">
        <f ca="1">_xll.DBRW($B$3,$Q$37,$Q$38,$Q$40,$Q$41,$Q$42,$P339,EV$2,EV$4,EV$3)</f>
        <v>499781</v>
      </c>
      <c r="EW339" s="15">
        <f ca="1">_xll.DBRW($B$3,$Q$37,$Q$38,$Q$40,$Q$41,$Q$42,$P339,EW$2,EW$4,EW$3)</f>
        <v>499781</v>
      </c>
      <c r="EX339" s="15">
        <f t="shared" ca="1" si="497"/>
        <v>1.3082648600661866</v>
      </c>
      <c r="EY339" s="15">
        <f t="shared" ca="1" si="498"/>
        <v>0</v>
      </c>
      <c r="EZ339" s="15">
        <f t="shared" ca="1" si="499"/>
        <v>10.244884153808993</v>
      </c>
      <c r="FA339" s="15">
        <f t="shared" ca="1" si="500"/>
        <v>-1536387.0037159275</v>
      </c>
      <c r="FB339" s="15">
        <f t="shared" ca="1" si="501"/>
        <v>0</v>
      </c>
      <c r="FC339" s="15">
        <f t="shared" ca="1" si="502"/>
        <v>1571756.7235188528</v>
      </c>
      <c r="FD339" s="15">
        <f t="shared" ca="1" si="503"/>
        <v>80265.420534523437</v>
      </c>
      <c r="FE339" s="15">
        <f t="shared" ca="1" si="504"/>
        <v>0</v>
      </c>
      <c r="FF339" s="15">
        <f t="shared" ca="1" si="505"/>
        <v>115635.1403374488</v>
      </c>
      <c r="FG339" s="15">
        <f t="shared" ca="1" si="506"/>
        <v>-2070192.5603374487</v>
      </c>
      <c r="FH339" s="15">
        <f t="shared" ca="1" si="507"/>
        <v>-1954557.42</v>
      </c>
      <c r="FI339" s="20"/>
      <c r="FJ339" s="85">
        <f t="shared" ca="1" si="508"/>
        <v>-12000936.492283644</v>
      </c>
      <c r="FK339" s="21"/>
      <c r="FL339" s="22"/>
      <c r="FM339" s="104">
        <f ca="1">_xll.DBRW($B$3,$Q$37,$Q$38,$Q$40,$Q$41,$Q$42,$P339,FM$2,FM$4,FM$3)</f>
        <v>2823756.6399999997</v>
      </c>
      <c r="FN339" s="105">
        <f t="shared" ca="1" si="509"/>
        <v>0.16291231628534514</v>
      </c>
      <c r="FO339" s="104">
        <f ca="1">_xll.DBRW($B$3,$Q$37,$Q$38,$Q$40,$Q$41,$Q$42,$P339,FO$2,FO$4,FO$3)</f>
        <v>460297.76</v>
      </c>
      <c r="FP339" s="105">
        <f t="shared" ca="1" si="510"/>
        <v>0.20400881533339316</v>
      </c>
      <c r="FQ339" s="86">
        <f t="shared" ca="1" si="511"/>
        <v>2363458.88</v>
      </c>
      <c r="FR339" s="103">
        <f t="shared" ca="1" si="512"/>
        <v>-4.1096499048048019</v>
      </c>
      <c r="FS339" s="23"/>
      <c r="FU339" s="37"/>
      <c r="FV339" s="37"/>
      <c r="FW339" s="37"/>
      <c r="FX339" s="37"/>
      <c r="FY339" s="37"/>
      <c r="FZ339" s="37"/>
      <c r="GA339" s="37"/>
      <c r="GB339" s="37"/>
      <c r="GC339" s="37"/>
      <c r="GD339" s="37"/>
      <c r="GE339" s="37"/>
      <c r="GF339" s="37"/>
      <c r="GG339" s="37"/>
    </row>
    <row r="340" spans="1:189" ht="15" customHeight="1" x14ac:dyDescent="0.25">
      <c r="A340">
        <f t="shared" ca="1" si="434"/>
        <v>1</v>
      </c>
      <c r="C340" s="30"/>
      <c r="D340" s="30"/>
      <c r="E340" s="30">
        <f t="shared" ca="1" si="514"/>
        <v>0</v>
      </c>
      <c r="F340" s="30"/>
      <c r="G340" s="30"/>
      <c r="H340" s="30"/>
      <c r="I340" s="30">
        <f t="shared" ca="1" si="513"/>
        <v>0</v>
      </c>
      <c r="J340" s="30">
        <f t="shared" ca="1" si="435"/>
        <v>0</v>
      </c>
      <c r="K340" s="4"/>
      <c r="L340" s="9"/>
      <c r="M340" s="10"/>
      <c r="N340" s="9"/>
      <c r="O340" s="11"/>
      <c r="P340" s="130" t="s">
        <v>133</v>
      </c>
      <c r="Q340" s="130"/>
      <c r="R340" s="12"/>
      <c r="S340" s="13"/>
      <c r="T340" s="84">
        <f ca="1">_xll.DBRW($B$3,$Q$37,$Q$38,$Q$40,$Q$41,$Q$42,$P340,T$2,T$4,T$3)</f>
        <v>18924898</v>
      </c>
      <c r="U340" s="84">
        <f ca="1">_xll.DBRW($B$3,$Q$37,$Q$38,$Q$40,$Q$41,$Q$42,$P340,U$2,U$4,U$3)</f>
        <v>2638811.2100000004</v>
      </c>
      <c r="V340" s="85">
        <f t="shared" ca="1" si="436"/>
        <v>16286086.789999999</v>
      </c>
      <c r="W340" s="106">
        <f t="shared" ca="1" si="437"/>
        <v>6.1717514039210091</v>
      </c>
      <c r="X340" s="15">
        <f ca="1">_xll.DBRW($B$3,$Q$37,$Q$38,$Q$40,$Q$41,$Q$42,$P340,X$2,X$4,X$3)</f>
        <v>-8266379.5099999998</v>
      </c>
      <c r="Y340" s="15">
        <f ca="1">_xll.DBRW($B$3,$Q$37,$Q$38,$Q$40,$Q$41,$Q$42,$P340,Y$2,Y$4,Y$3)</f>
        <v>-1649595.52</v>
      </c>
      <c r="Z340" s="15">
        <f ca="1">_xll.DBRW($B$3,$Q$37,$Q$38,$Q$40,$Q$41,$Q$42,$P340,Z$2,Z$4,Z$3)</f>
        <v>-1343046.4</v>
      </c>
      <c r="AA340" s="15">
        <f ca="1">_xll.DBRW($B$3,$Q$37,$Q$38,$Q$40,$Q$41,$Q$42,$P340,AA$2,AA$4,AA$3)</f>
        <v>-1726061.5</v>
      </c>
      <c r="AB340" s="15">
        <f ca="1">_xll.DBRW($B$3,$Q$37,$Q$38,$Q$40,$Q$41,$Q$42,$P340,AB$2,AB$4,AB$3)</f>
        <v>-2939739.96</v>
      </c>
      <c r="AC340" s="15">
        <f ca="1">_xll.DBRW($B$3,$Q$37,$Q$38,$Q$40,$Q$41,$Q$42,$P340,AC$2,AC$4,AC$3)</f>
        <v>-1178925.5600000005</v>
      </c>
      <c r="AD340" s="15">
        <f ca="1">_xll.DBRW($B$3,$Q$37,$Q$38,$Q$40,$Q$41,$Q$42,$P340,AD$2,AD$4,AD$3)</f>
        <v>-179856.01</v>
      </c>
      <c r="AE340" s="15">
        <f ca="1">_xll.DBRW($B$3,$Q$37,$Q$38,$Q$40,$Q$41,$Q$42,$P340,AE$2,AE$4,AE$3)</f>
        <v>-205937.5</v>
      </c>
      <c r="AF340" s="15">
        <f ca="1">_xll.DBRW($B$3,$Q$37,$Q$38,$Q$40,$Q$41,$Q$42,$P340,AF$2,AF$4,AF$3)</f>
        <v>-225543.19999999998</v>
      </c>
      <c r="AG340" s="15">
        <f ca="1">_xll.DBRW($B$3,$Q$37,$Q$38,$Q$40,$Q$41,$Q$42,$P340,AG$2,AG$4,AG$3)</f>
        <v>-490978.36999999994</v>
      </c>
      <c r="AH340" s="15">
        <f t="shared" ca="1" si="438"/>
        <v>-7087453.9499999993</v>
      </c>
      <c r="AI340" s="15">
        <f t="shared" ca="1" si="439"/>
        <v>-1469739.51</v>
      </c>
      <c r="AJ340" s="15">
        <f t="shared" ca="1" si="440"/>
        <v>-1137108.8999999999</v>
      </c>
      <c r="AK340" s="15">
        <f t="shared" ca="1" si="441"/>
        <v>-1500518.3</v>
      </c>
      <c r="AL340" s="15">
        <f t="shared" ca="1" si="442"/>
        <v>-2448761.59</v>
      </c>
      <c r="AM340" s="20"/>
      <c r="AN340" s="16">
        <f ca="1">_xll.DBRW($B$3,$Q$37,$Q$38,$Q$40,$Q$41,$Q$42,$P340,AN$2,AN$4,AN$3)</f>
        <v>0.43679915791355917</v>
      </c>
      <c r="AO340" s="16">
        <f ca="1">_xll.DBRW($B$3,$Q$37,$Q$38,$Q$40,$Q$41,$Q$42,$P340,AO$2,AO$4,AO$3)</f>
        <v>0.44676388956222463</v>
      </c>
      <c r="AP340" s="17">
        <f t="shared" ca="1" si="443"/>
        <v>0.99647316486654591</v>
      </c>
      <c r="AQ340" s="14">
        <f t="shared" ca="1" si="444"/>
        <v>188581.5300483657</v>
      </c>
      <c r="AR340" s="18">
        <f ca="1">_xll.DBRW($B$3,$Q$37,$Q$38,$Q$40,$Q$41,$Q$42,$P340,AR$2,AR$4,AR$3)</f>
        <v>56261.212027224115</v>
      </c>
      <c r="AS340" s="19">
        <f ca="1">_xll.DBRW($B$3,$Q$37,$Q$38,$Q$40,$Q$41,$Q$42,$P340,AS$2,AS$4,AS$3)</f>
        <v>9.0648806604274546E-5</v>
      </c>
      <c r="AT340" s="18">
        <f ca="1">_xll.DBRW($B$3,$Q$37,$Q$38,$Q$40,$Q$41,$Q$42,$P340,AT$2,AT$4,AT$3)</f>
        <v>11.675873535880754</v>
      </c>
      <c r="AU340" s="15">
        <f ca="1">_xll.DBRW($B$3,$Q$37,$Q$38,$Q$40,$Q$41,$Q$42,$P340,AU$2,AU$4,AU$3)</f>
        <v>146.92857142857142</v>
      </c>
      <c r="AV340" s="15">
        <f ca="1">_xll.DBRW($B$3,$Q$37,$Q$38,$Q$40,$Q$41,$Q$42,$P340,AV$2,AV$4,AV$3)</f>
        <v>1620855</v>
      </c>
      <c r="AW340" s="18">
        <f ca="1">_xll.DBRW($B$3,$Q$37,$Q$38,$Q$40,$Q$41,$Q$42,$P340,AW$2,AW$4,AW$3)</f>
        <v>7921.1123852183682</v>
      </c>
      <c r="AX340" s="19">
        <f ca="1">_xll.DBRW($B$3,$Q$37,$Q$38,$Q$40,$Q$41,$Q$42,$P340,AX$2,AX$4,AX$3)</f>
        <v>2.2351475322519526E-4</v>
      </c>
      <c r="AY340" s="18">
        <f ca="1">_xll.DBRW($B$3,$Q$37,$Q$38,$Q$40,$Q$41,$Q$42,$P340,AY$2,AY$4,AY$3)</f>
        <v>3.9629108829408439</v>
      </c>
      <c r="AZ340" s="15">
        <f ca="1">_xll.DBRW($B$3,$Q$37,$Q$38,$Q$40,$Q$41,$Q$42,$P340,AZ$2,AZ$4,AZ$3)</f>
        <v>148.83333333333334</v>
      </c>
      <c r="BA340" s="15">
        <f ca="1">_xll.DBRW($B$3,$Q$37,$Q$38,$Q$40,$Q$41,$Q$42,$P340,BA$2,BA$4,BA$3)</f>
        <v>665877</v>
      </c>
      <c r="BB340" s="18">
        <f t="shared" ca="1" si="445"/>
        <v>48340.099642005749</v>
      </c>
      <c r="BC340" s="18">
        <f t="shared" ca="1" si="446"/>
        <v>-1.3286594662092072E-4</v>
      </c>
      <c r="BD340" s="18">
        <f t="shared" ca="1" si="447"/>
        <v>7.7129626529399102</v>
      </c>
      <c r="BE340" s="15">
        <f t="shared" ca="1" si="448"/>
        <v>-7102541.7831147015</v>
      </c>
      <c r="BF340" s="15">
        <f t="shared" ca="1" si="449"/>
        <v>4913860.5970110372</v>
      </c>
      <c r="BG340" s="15">
        <f t="shared" ca="1" si="450"/>
        <v>5460685.7670840807</v>
      </c>
      <c r="BH340" s="15">
        <f t="shared" ca="1" si="451"/>
        <v>-3083423.0509320507</v>
      </c>
      <c r="BI340" s="15">
        <f t="shared" ca="1" si="452"/>
        <v>0</v>
      </c>
      <c r="BJ340" s="15">
        <f t="shared" ca="1" si="453"/>
        <v>188581.5300483657</v>
      </c>
      <c r="BK340" s="15">
        <f t="shared" ca="1" si="454"/>
        <v>-7276035.480048365</v>
      </c>
      <c r="BL340" s="15">
        <f t="shared" ca="1" si="455"/>
        <v>-7087453.9499999993</v>
      </c>
      <c r="BM340" s="16">
        <f ca="1">_xll.DBRW($B$3,$Q$37,$Q$38,$Q$40,$Q$41,$Q$42,$P340,BM$2,BM$4,BM$3)</f>
        <v>8.7165358566265463E-2</v>
      </c>
      <c r="BN340" s="16">
        <f ca="1">_xll.DBRW($B$3,$Q$37,$Q$38,$Q$40,$Q$41,$Q$42,$P340,BN$2,BN$4,BN$3)</f>
        <v>6.8157967996505503E-2</v>
      </c>
      <c r="BO340" s="17">
        <f t="shared" ca="1" si="456"/>
        <v>-1.9007390569759961</v>
      </c>
      <c r="BP340" s="14">
        <f t="shared" ca="1" si="457"/>
        <v>-359712.92777886894</v>
      </c>
      <c r="BQ340" s="15">
        <f ca="1">_xll.DBRW($B$3,$Q$37,$Q$38,$Q$40,$Q$41,$Q$42,$P340,BQ$2,BQ$4,BQ$3)</f>
        <v>1.0177317033294158</v>
      </c>
      <c r="BR340" s="15">
        <f ca="1">_xll.DBRW($B$3,$Q$37,$Q$38,$Q$40,$Q$41,$Q$42,$P340,BR$2,BR$4,BR$3)</f>
        <v>1</v>
      </c>
      <c r="BS340" s="15">
        <f ca="1">_xll.DBRW($B$3,$Q$37,$Q$38,$Q$40,$Q$41,$Q$42,$P340,BS$2,BS$4,BS$3)</f>
        <v>11.675873535880754</v>
      </c>
      <c r="BT340" s="15">
        <f ca="1">_xll.DBRW($B$3,$Q$37,$Q$38,$Q$40,$Q$41,$Q$42,$P340,BT$2,BT$4,BT$3)</f>
        <v>1620855</v>
      </c>
      <c r="BU340" s="15">
        <f ca="1">_xll.DBRW($B$3,$Q$37,$Q$38,$Q$40,$Q$41,$Q$42,$P340,BU$2,BU$4,BU$3)</f>
        <v>1620855</v>
      </c>
      <c r="BV340" s="15">
        <f ca="1">_xll.DBRW($B$3,$Q$37,$Q$38,$Q$40,$Q$41,$Q$42,$P340,BV$2,BV$4,BV$3)</f>
        <v>0.27010395313248542</v>
      </c>
      <c r="BW340" s="15">
        <f ca="1">_xll.DBRW($B$3,$Q$37,$Q$38,$Q$40,$Q$41,$Q$42,$P340,BW$2,BW$4,BW$3)</f>
        <v>1</v>
      </c>
      <c r="BX340" s="15">
        <f ca="1">_xll.DBRW($B$3,$Q$37,$Q$38,$Q$40,$Q$41,$Q$42,$P340,BX$2,BX$4,BX$3)</f>
        <v>3.9629108829408439</v>
      </c>
      <c r="BY340" s="15">
        <f ca="1">_xll.DBRW($B$3,$Q$37,$Q$38,$Q$40,$Q$41,$Q$42,$P340,BY$2,BY$4,BY$3)</f>
        <v>665877</v>
      </c>
      <c r="BZ340" s="15">
        <f ca="1">_xll.DBRW($B$3,$Q$37,$Q$38,$Q$40,$Q$41,$Q$42,$P340,BZ$2,BZ$4,BZ$3)</f>
        <v>665877</v>
      </c>
      <c r="CA340" s="15">
        <f t="shared" ca="1" si="458"/>
        <v>0.7476277501969304</v>
      </c>
      <c r="CB340" s="15">
        <f t="shared" ca="1" si="459"/>
        <v>0</v>
      </c>
      <c r="CC340" s="15">
        <f t="shared" ca="1" si="460"/>
        <v>7.7129626529399102</v>
      </c>
      <c r="CD340" s="15">
        <f t="shared" ca="1" si="461"/>
        <v>-1211796.1770454457</v>
      </c>
      <c r="CE340" s="15">
        <f t="shared" ca="1" si="462"/>
        <v>0</v>
      </c>
      <c r="CF340" s="15">
        <f t="shared" ca="1" si="463"/>
        <v>1089705.9307055287</v>
      </c>
      <c r="CG340" s="15">
        <f t="shared" ca="1" si="464"/>
        <v>-237622.68143895199</v>
      </c>
      <c r="CH340" s="15">
        <f t="shared" ca="1" si="465"/>
        <v>0</v>
      </c>
      <c r="CI340" s="15">
        <f t="shared" ca="1" si="466"/>
        <v>-359712.92777886894</v>
      </c>
      <c r="CJ340" s="15">
        <f t="shared" ca="1" si="467"/>
        <v>-1110026.5822211311</v>
      </c>
      <c r="CK340" s="15">
        <f t="shared" ca="1" si="468"/>
        <v>-1469739.51</v>
      </c>
      <c r="CL340" s="16">
        <f ca="1">_xll.DBRW($B$3,$Q$37,$Q$38,$Q$40,$Q$41,$Q$42,$P340,CL$2,CL$4,CL$3)</f>
        <v>7.0967167167823045E-2</v>
      </c>
      <c r="CM340" s="16">
        <f ca="1">_xll.DBRW($B$3,$Q$37,$Q$38,$Q$40,$Q$41,$Q$42,$P340,CM$2,CM$4,CM$3)</f>
        <v>7.8041770938209701E-2</v>
      </c>
      <c r="CN340" s="17">
        <f t="shared" ca="1" si="469"/>
        <v>0.7074603770386656</v>
      </c>
      <c r="CO340" s="14">
        <f t="shared" ca="1" si="470"/>
        <v>133886.15474498295</v>
      </c>
      <c r="CP340" s="15">
        <f ca="1">_xll.DBRW($B$3,$Q$37,$Q$38,$Q$40,$Q$41,$Q$42,$P340,CP$2,CP$4,CP$3)</f>
        <v>1.8841946363335371</v>
      </c>
      <c r="CQ340" s="15">
        <f ca="1">_xll.DBRW($B$3,$Q$37,$Q$38,$Q$40,$Q$41,$Q$42,$P340,CQ$2,CQ$4,CQ$3)</f>
        <v>0.43976543244152005</v>
      </c>
      <c r="CR340" s="15">
        <f ca="1">_xll.DBRW($B$3,$Q$37,$Q$38,$Q$40,$Q$41,$Q$42,$P340,CR$2,CR$4,CR$3)</f>
        <v>11.675873535880754</v>
      </c>
      <c r="CS340" s="15">
        <f ca="1">_xll.DBRW($B$3,$Q$37,$Q$38,$Q$40,$Q$41,$Q$42,$P340,CS$2,CS$4,CS$3)</f>
        <v>712796</v>
      </c>
      <c r="CT340" s="15">
        <f ca="1">_xll.DBRW($B$3,$Q$37,$Q$38,$Q$40,$Q$41,$Q$42,$P340,CT$2,CT$4,CT$3)</f>
        <v>1620855</v>
      </c>
      <c r="CU340" s="15">
        <f ca="1">_xll.DBRW($B$3,$Q$37,$Q$38,$Q$40,$Q$41,$Q$42,$P340,CU$2,CU$4,CU$3)</f>
        <v>0.79132419340360993</v>
      </c>
      <c r="CV340" s="15">
        <f ca="1">_xll.DBRW($B$3,$Q$37,$Q$38,$Q$40,$Q$41,$Q$42,$P340,CV$2,CV$4,CV$3)</f>
        <v>0.39082917716034643</v>
      </c>
      <c r="CW340" s="15">
        <f ca="1">_xll.DBRW($B$3,$Q$37,$Q$38,$Q$40,$Q$41,$Q$42,$P340,CW$2,CW$4,CW$3)</f>
        <v>3.9629108829408439</v>
      </c>
      <c r="CX340" s="15">
        <f ca="1">_xll.DBRW($B$3,$Q$37,$Q$38,$Q$40,$Q$41,$Q$42,$P340,CX$2,CX$4,CX$3)</f>
        <v>260244.16</v>
      </c>
      <c r="CY340" s="15">
        <f ca="1">_xll.DBRW($B$3,$Q$37,$Q$38,$Q$40,$Q$41,$Q$42,$P340,CY$2,CY$4,CY$3)</f>
        <v>665877</v>
      </c>
      <c r="CZ340" s="15">
        <f t="shared" ca="1" si="471"/>
        <v>1.0928704429299272</v>
      </c>
      <c r="DA340" s="15">
        <f t="shared" ca="1" si="472"/>
        <v>4.8936255281173624E-2</v>
      </c>
      <c r="DB340" s="15">
        <f t="shared" ca="1" si="473"/>
        <v>7.7129626529399102</v>
      </c>
      <c r="DC340" s="15">
        <f t="shared" ca="1" si="474"/>
        <v>-778993.68023868033</v>
      </c>
      <c r="DD340" s="15">
        <f t="shared" ca="1" si="475"/>
        <v>-168164.67481366321</v>
      </c>
      <c r="DE340" s="15">
        <f t="shared" ca="1" si="476"/>
        <v>887202.71699859481</v>
      </c>
      <c r="DF340" s="15">
        <f t="shared" ca="1" si="477"/>
        <v>193841.79279873171</v>
      </c>
      <c r="DG340" s="15">
        <f t="shared" ca="1" si="478"/>
        <v>0</v>
      </c>
      <c r="DH340" s="15">
        <f t="shared" ca="1" si="479"/>
        <v>133886.15474498295</v>
      </c>
      <c r="DI340" s="15">
        <f t="shared" ca="1" si="480"/>
        <v>-1270995.0547449829</v>
      </c>
      <c r="DJ340" s="15">
        <f t="shared" ca="1" si="481"/>
        <v>-1137108.8999999999</v>
      </c>
      <c r="DK340" s="16">
        <f ca="1">_xll.DBRW($B$3,$Q$37,$Q$38,$Q$40,$Q$41,$Q$42,$P340,DK$2,DK$4,DK$3)</f>
        <v>9.1205854847936307E-2</v>
      </c>
      <c r="DL340" s="16">
        <f ca="1">_xll.DBRW($B$3,$Q$37,$Q$38,$Q$40,$Q$41,$Q$42,$P340,DL$2,DL$4,DL$3)</f>
        <v>8.5471518062862836E-2</v>
      </c>
      <c r="DM340" s="17">
        <f t="shared" ca="1" si="482"/>
        <v>-0.57343367850734706</v>
      </c>
      <c r="DN340" s="14">
        <f t="shared" ca="1" si="483"/>
        <v>-108521.73875516327</v>
      </c>
      <c r="DO340" s="15">
        <f ca="1">_xll.DBRW($B$3,$Q$37,$Q$38,$Q$40,$Q$41,$Q$42,$P340,DO$2,DO$4,DO$3)</f>
        <v>1.3613707079112065</v>
      </c>
      <c r="DP340" s="15">
        <f ca="1">_xll.DBRW($B$3,$Q$37,$Q$38,$Q$40,$Q$41,$Q$42,$P340,DP$2,DP$4,DP$3)</f>
        <v>0.78223221694722844</v>
      </c>
      <c r="DQ340" s="15">
        <f ca="1">_xll.DBRW($B$3,$Q$37,$Q$38,$Q$40,$Q$41,$Q$42,$P340,DQ$2,DQ$4,DQ$3)</f>
        <v>11.675873535880754</v>
      </c>
      <c r="DR340" s="15">
        <f ca="1">_xll.DBRW($B$3,$Q$37,$Q$38,$Q$40,$Q$41,$Q$42,$P340,DR$2,DR$4,DR$3)</f>
        <v>1267885</v>
      </c>
      <c r="DS340" s="15">
        <f ca="1">_xll.DBRW($B$3,$Q$37,$Q$38,$Q$40,$Q$41,$Q$42,$P340,DS$2,DS$4,DS$3)</f>
        <v>1620855</v>
      </c>
      <c r="DT340" s="15">
        <f ca="1">_xll.DBRW($B$3,$Q$37,$Q$38,$Q$40,$Q$41,$Q$42,$P340,DT$2,DT$4,DT$3)</f>
        <v>0</v>
      </c>
      <c r="DU340" s="15">
        <f ca="1">_xll.DBRW($B$3,$Q$37,$Q$38,$Q$40,$Q$41,$Q$42,$P340,DU$2,DU$4,DU$3)</f>
        <v>0</v>
      </c>
      <c r="DV340" s="15">
        <f ca="1">_xll.DBRW($B$3,$Q$37,$Q$38,$Q$40,$Q$41,$Q$42,$P340,DV$2,DV$4,DV$3)</f>
        <v>3.9629108829408439</v>
      </c>
      <c r="DW340" s="15">
        <f ca="1">_xll.DBRW($B$3,$Q$37,$Q$38,$Q$40,$Q$41,$Q$42,$P340,DW$2,DW$4,DW$3)</f>
        <v>0</v>
      </c>
      <c r="DX340" s="15">
        <f ca="1">_xll.DBRW($B$3,$Q$37,$Q$38,$Q$40,$Q$41,$Q$42,$P340,DX$2,DX$4,DX$3)</f>
        <v>665877</v>
      </c>
      <c r="DY340" s="15">
        <f t="shared" ca="1" si="484"/>
        <v>1.3613707079112065</v>
      </c>
      <c r="DZ340" s="15">
        <f t="shared" ca="1" si="485"/>
        <v>0.78223221694722844</v>
      </c>
      <c r="EA340" s="15">
        <f t="shared" ca="1" si="486"/>
        <v>7.7129626529399102</v>
      </c>
      <c r="EB340" s="15">
        <f t="shared" ca="1" si="487"/>
        <v>0</v>
      </c>
      <c r="EC340" s="15">
        <f t="shared" ca="1" si="488"/>
        <v>0</v>
      </c>
      <c r="ED340" s="15">
        <f t="shared" ca="1" si="489"/>
        <v>1140218.5751040843</v>
      </c>
      <c r="EE340" s="15">
        <f t="shared" ca="1" si="490"/>
        <v>0</v>
      </c>
      <c r="EF340" s="15">
        <f t="shared" ca="1" si="491"/>
        <v>-1248740.3138592478</v>
      </c>
      <c r="EG340" s="15">
        <f t="shared" ca="1" si="492"/>
        <v>-108521.7387551635</v>
      </c>
      <c r="EH340" s="15">
        <f t="shared" ca="1" si="493"/>
        <v>-1391996.5612448368</v>
      </c>
      <c r="EI340" s="15">
        <f t="shared" ca="1" si="494"/>
        <v>-1500518.3000000003</v>
      </c>
      <c r="EJ340" s="16">
        <f ca="1">_xll.DBRW($B$3,$Q$37,$Q$38,$Q$40,$Q$41,$Q$42,$P340,EJ$2,EJ$4,EJ$3)</f>
        <v>0.15533716271548728</v>
      </c>
      <c r="EK340" s="16">
        <f ca="1">_xll.DBRW($B$3,$Q$37,$Q$38,$Q$40,$Q$41,$Q$42,$P340,EK$2,EK$4,EK$3)</f>
        <v>0.18606043817738666</v>
      </c>
      <c r="EL340" s="17">
        <f t="shared" ca="1" si="495"/>
        <v>3.0723275461899373</v>
      </c>
      <c r="EM340" s="14">
        <f t="shared" ca="1" si="496"/>
        <v>581434.85434234841</v>
      </c>
      <c r="EN340" s="15">
        <f ca="1">_xll.DBRW($B$3,$Q$37,$Q$38,$Q$40,$Q$41,$Q$42,$P340,EN$2,EN$4,EN$3)</f>
        <v>1.8136970672885606</v>
      </c>
      <c r="EO340" s="15">
        <f ca="1">_xll.DBRW($B$3,$Q$37,$Q$38,$Q$40,$Q$41,$Q$42,$P340,EO$2,EO$4,EO$3)</f>
        <v>1</v>
      </c>
      <c r="EP340" s="15">
        <f ca="1">_xll.DBRW($B$3,$Q$37,$Q$38,$Q$40,$Q$41,$Q$42,$P340,EP$2,EP$4,EP$3)</f>
        <v>11.675873535880754</v>
      </c>
      <c r="EQ340" s="15">
        <f ca="1">_xll.DBRW($B$3,$Q$37,$Q$38,$Q$40,$Q$41,$Q$42,$P340,EQ$2,EQ$4,EQ$3)</f>
        <v>1620855</v>
      </c>
      <c r="ER340" s="15">
        <f ca="1">_xll.DBRW($B$3,$Q$37,$Q$38,$Q$40,$Q$41,$Q$42,$P340,ER$2,ER$4,ER$3)</f>
        <v>1620855</v>
      </c>
      <c r="ES340" s="15">
        <f ca="1">_xll.DBRW($B$3,$Q$37,$Q$38,$Q$40,$Q$41,$Q$42,$P340,ES$2,ES$4,ES$3)</f>
        <v>0.73734093533790768</v>
      </c>
      <c r="ET340" s="15">
        <f ca="1">_xll.DBRW($B$3,$Q$37,$Q$38,$Q$40,$Q$41,$Q$42,$P340,ET$2,ET$4,ET$3)</f>
        <v>1</v>
      </c>
      <c r="EU340" s="15">
        <f ca="1">_xll.DBRW($B$3,$Q$37,$Q$38,$Q$40,$Q$41,$Q$42,$P340,EU$2,EU$4,EU$3)</f>
        <v>3.9629108829408439</v>
      </c>
      <c r="EV340" s="15">
        <f ca="1">_xll.DBRW($B$3,$Q$37,$Q$38,$Q$40,$Q$41,$Q$42,$P340,EV$2,EV$4,EV$3)</f>
        <v>665877</v>
      </c>
      <c r="EW340" s="15">
        <f ca="1">_xll.DBRW($B$3,$Q$37,$Q$38,$Q$40,$Q$41,$Q$42,$P340,EW$2,EW$4,EW$3)</f>
        <v>665877</v>
      </c>
      <c r="EX340" s="15">
        <f t="shared" ca="1" si="497"/>
        <v>1.0763561319506529</v>
      </c>
      <c r="EY340" s="15">
        <f t="shared" ca="1" si="498"/>
        <v>0</v>
      </c>
      <c r="EZ340" s="15">
        <f t="shared" ca="1" si="499"/>
        <v>7.7129626529399102</v>
      </c>
      <c r="FA340" s="15">
        <f t="shared" ca="1" si="500"/>
        <v>-1744617.2182528756</v>
      </c>
      <c r="FB340" s="15">
        <f t="shared" ca="1" si="501"/>
        <v>0</v>
      </c>
      <c r="FC340" s="15">
        <f t="shared" ca="1" si="502"/>
        <v>1941962.153937005</v>
      </c>
      <c r="FD340" s="15">
        <f t="shared" ca="1" si="503"/>
        <v>384089.91865821881</v>
      </c>
      <c r="FE340" s="15">
        <f t="shared" ca="1" si="504"/>
        <v>0</v>
      </c>
      <c r="FF340" s="15">
        <f t="shared" ca="1" si="505"/>
        <v>581434.85434234818</v>
      </c>
      <c r="FG340" s="15">
        <f t="shared" ca="1" si="506"/>
        <v>-3030196.4443423483</v>
      </c>
      <c r="FH340" s="15">
        <f t="shared" ca="1" si="507"/>
        <v>-2448761.59</v>
      </c>
      <c r="FI340" s="20"/>
      <c r="FJ340" s="85">
        <f t="shared" ca="1" si="508"/>
        <v>-14079250.122601664</v>
      </c>
      <c r="FK340" s="21"/>
      <c r="FL340" s="22"/>
      <c r="FM340" s="104">
        <f ca="1">_xll.DBRW($B$3,$Q$37,$Q$38,$Q$40,$Q$41,$Q$42,$P340,FM$2,FM$4,FM$3)</f>
        <v>3000075.1100000022</v>
      </c>
      <c r="FN340" s="105">
        <f t="shared" ca="1" si="509"/>
        <v>0.15852529878892885</v>
      </c>
      <c r="FO340" s="104">
        <f ca="1">_xll.DBRW($B$3,$Q$37,$Q$38,$Q$40,$Q$41,$Q$42,$P340,FO$2,FO$4,FO$3)</f>
        <v>357570.5700000003</v>
      </c>
      <c r="FP340" s="105">
        <f t="shared" ca="1" si="510"/>
        <v>0.13550441526281079</v>
      </c>
      <c r="FQ340" s="86">
        <f t="shared" ca="1" si="511"/>
        <v>2642504.5400000019</v>
      </c>
      <c r="FR340" s="103">
        <f t="shared" ca="1" si="512"/>
        <v>2.3020883526118059</v>
      </c>
      <c r="FS340" s="23"/>
      <c r="FU340" s="37"/>
      <c r="FV340" s="37"/>
      <c r="FW340" s="37"/>
      <c r="FX340" s="37"/>
      <c r="FY340" s="37"/>
      <c r="FZ340" s="37"/>
      <c r="GA340" s="37"/>
      <c r="GB340" s="37"/>
      <c r="GC340" s="37"/>
      <c r="GD340" s="37"/>
      <c r="GE340" s="37"/>
      <c r="GF340" s="37"/>
      <c r="GG340" s="37"/>
    </row>
    <row r="341" spans="1:189" ht="15" customHeight="1" x14ac:dyDescent="0.25">
      <c r="A341">
        <f t="shared" ca="1" si="434"/>
        <v>1</v>
      </c>
      <c r="C341" s="30"/>
      <c r="D341" s="30"/>
      <c r="E341" s="30">
        <f t="shared" ca="1" si="514"/>
        <v>0</v>
      </c>
      <c r="F341" s="30"/>
      <c r="G341" s="30"/>
      <c r="H341" s="30"/>
      <c r="I341" s="30">
        <f t="shared" ca="1" si="513"/>
        <v>0</v>
      </c>
      <c r="J341" s="30">
        <f t="shared" ca="1" si="435"/>
        <v>0</v>
      </c>
      <c r="K341" s="4"/>
      <c r="L341" s="9"/>
      <c r="M341" s="10"/>
      <c r="N341" s="9"/>
      <c r="O341" s="11"/>
      <c r="P341" s="130" t="s">
        <v>143</v>
      </c>
      <c r="Q341" s="130"/>
      <c r="R341" s="12"/>
      <c r="S341" s="13"/>
      <c r="T341" s="84">
        <f ca="1">_xll.DBRW($B$3,$Q$37,$Q$38,$Q$40,$Q$41,$Q$42,$P341,T$2,T$4,T$3)</f>
        <v>35397212.090000004</v>
      </c>
      <c r="U341" s="84">
        <f ca="1">_xll.DBRW($B$3,$Q$37,$Q$38,$Q$40,$Q$41,$Q$42,$P341,U$2,U$4,U$3)</f>
        <v>18848161.379999999</v>
      </c>
      <c r="V341" s="85">
        <f t="shared" ca="1" si="436"/>
        <v>16549050.710000005</v>
      </c>
      <c r="W341" s="106">
        <f t="shared" ca="1" si="437"/>
        <v>0.87801936625820665</v>
      </c>
      <c r="X341" s="15">
        <f ca="1">_xll.DBRW($B$3,$Q$37,$Q$38,$Q$40,$Q$41,$Q$42,$P341,X$2,X$4,X$3)</f>
        <v>-16897489.549999997</v>
      </c>
      <c r="Y341" s="15">
        <f ca="1">_xll.DBRW($B$3,$Q$37,$Q$38,$Q$40,$Q$41,$Q$42,$P341,Y$2,Y$4,Y$3)</f>
        <v>-3046813.82</v>
      </c>
      <c r="Z341" s="15">
        <f ca="1">_xll.DBRW($B$3,$Q$37,$Q$38,$Q$40,$Q$41,$Q$42,$P341,Z$2,Z$4,Z$3)</f>
        <v>-3095589.6900000004</v>
      </c>
      <c r="AA341" s="15">
        <f ca="1">_xll.DBRW($B$3,$Q$37,$Q$38,$Q$40,$Q$41,$Q$42,$P341,AA$2,AA$4,AA$3)</f>
        <v>-3442877.09</v>
      </c>
      <c r="AB341" s="15">
        <f ca="1">_xll.DBRW($B$3,$Q$37,$Q$38,$Q$40,$Q$41,$Q$42,$P341,AB$2,AB$4,AB$3)</f>
        <v>-6138425.7300000004</v>
      </c>
      <c r="AC341" s="15">
        <f ca="1">_xll.DBRW($B$3,$Q$37,$Q$38,$Q$40,$Q$41,$Q$42,$P341,AC$2,AC$4,AC$3)</f>
        <v>-8473376.1100000031</v>
      </c>
      <c r="AD341" s="15">
        <f ca="1">_xll.DBRW($B$3,$Q$37,$Q$38,$Q$40,$Q$41,$Q$42,$P341,AD$2,AD$4,AD$3)</f>
        <v>-1442213.02</v>
      </c>
      <c r="AE341" s="15">
        <f ca="1">_xll.DBRW($B$3,$Q$37,$Q$38,$Q$40,$Q$41,$Q$42,$P341,AE$2,AE$4,AE$3)</f>
        <v>-1650266.61</v>
      </c>
      <c r="AF341" s="15">
        <f ca="1">_xll.DBRW($B$3,$Q$37,$Q$38,$Q$40,$Q$41,$Q$42,$P341,AF$2,AF$4,AF$3)</f>
        <v>-1986866.49</v>
      </c>
      <c r="AG341" s="15">
        <f ca="1">_xll.DBRW($B$3,$Q$37,$Q$38,$Q$40,$Q$41,$Q$42,$P341,AG$2,AG$4,AG$3)</f>
        <v>-3403278.5700000003</v>
      </c>
      <c r="AH341" s="15">
        <f t="shared" ca="1" si="438"/>
        <v>-8424113.4399999939</v>
      </c>
      <c r="AI341" s="15">
        <f t="shared" ca="1" si="439"/>
        <v>-1604600.7999999998</v>
      </c>
      <c r="AJ341" s="15">
        <f t="shared" ca="1" si="440"/>
        <v>-1445323.0800000003</v>
      </c>
      <c r="AK341" s="15">
        <f t="shared" ca="1" si="441"/>
        <v>-1456010.5999999999</v>
      </c>
      <c r="AL341" s="15">
        <f t="shared" ca="1" si="442"/>
        <v>-2735147.16</v>
      </c>
      <c r="AM341" s="20"/>
      <c r="AN341" s="16">
        <f ca="1">_xll.DBRW($B$3,$Q$37,$Q$38,$Q$40,$Q$41,$Q$42,$P341,AN$2,AN$4,AN$3)</f>
        <v>0.47736780814932239</v>
      </c>
      <c r="AO341" s="16">
        <f ca="1">_xll.DBRW($B$3,$Q$37,$Q$38,$Q$40,$Q$41,$Q$42,$P341,AO$2,AO$4,AO$3)</f>
        <v>0.44955982385588017</v>
      </c>
      <c r="AP341" s="17">
        <f t="shared" ca="1" si="443"/>
        <v>-2.7807984293442223</v>
      </c>
      <c r="AQ341" s="14">
        <f t="shared" ca="1" si="444"/>
        <v>-984325.1178303631</v>
      </c>
      <c r="AR341" s="18">
        <f ca="1">_xll.DBRW($B$3,$Q$37,$Q$38,$Q$40,$Q$41,$Q$42,$P341,AR$2,AR$4,AR$3)</f>
        <v>54410.242812456861</v>
      </c>
      <c r="AS341" s="19">
        <f ca="1">_xll.DBRW($B$3,$Q$37,$Q$38,$Q$40,$Q$41,$Q$42,$P341,AS$2,AS$4,AS$3)</f>
        <v>7.7468274498330652E-5</v>
      </c>
      <c r="AT341" s="18">
        <f ca="1">_xll.DBRW($B$3,$Q$37,$Q$38,$Q$40,$Q$41,$Q$42,$P341,AT$2,AT$4,AT$3)</f>
        <v>8.8298112142445557</v>
      </c>
      <c r="AU341" s="15">
        <f ca="1">_xll.DBRW($B$3,$Q$37,$Q$38,$Q$40,$Q$41,$Q$42,$P341,AU$2,AU$4,AU$3)</f>
        <v>310.55714285714288</v>
      </c>
      <c r="AV341" s="15">
        <f ca="1">_xll.DBRW($B$3,$Q$37,$Q$38,$Q$40,$Q$41,$Q$42,$P341,AV$2,AV$4,AV$3)</f>
        <v>4008830</v>
      </c>
      <c r="AW341" s="18">
        <f ca="1">_xll.DBRW($B$3,$Q$37,$Q$38,$Q$40,$Q$41,$Q$42,$P341,AW$2,AW$4,AW$3)</f>
        <v>28290.690380620275</v>
      </c>
      <c r="AX341" s="19">
        <f ca="1">_xll.DBRW($B$3,$Q$37,$Q$38,$Q$40,$Q$41,$Q$42,$P341,AX$2,AX$4,AX$3)</f>
        <v>6.4741087646910057E-5</v>
      </c>
      <c r="AY341" s="18">
        <f ca="1">_xll.DBRW($B$3,$Q$37,$Q$38,$Q$40,$Q$41,$Q$42,$P341,AY$2,AY$4,AY$3)</f>
        <v>4.0741409003454381</v>
      </c>
      <c r="AZ341" s="15">
        <f ca="1">_xll.DBRW($B$3,$Q$37,$Q$38,$Q$40,$Q$41,$Q$42,$P341,AZ$2,AZ$4,AZ$3)</f>
        <v>299.51111111111118</v>
      </c>
      <c r="BA341" s="15">
        <f ca="1">_xll.DBRW($B$3,$Q$37,$Q$38,$Q$40,$Q$41,$Q$42,$P341,BA$2,BA$4,BA$3)</f>
        <v>4626291</v>
      </c>
      <c r="BB341" s="18">
        <f t="shared" ca="1" si="445"/>
        <v>26119.552431836586</v>
      </c>
      <c r="BC341" s="18">
        <f t="shared" ca="1" si="446"/>
        <v>1.2727186851420596E-5</v>
      </c>
      <c r="BD341" s="18">
        <f t="shared" ca="1" si="447"/>
        <v>4.7556703138991177</v>
      </c>
      <c r="BE341" s="15">
        <f t="shared" ca="1" si="448"/>
        <v>-8111613.5759385079</v>
      </c>
      <c r="BF341" s="15">
        <f t="shared" ca="1" si="449"/>
        <v>-3321808.6788358288</v>
      </c>
      <c r="BG341" s="15">
        <f t="shared" ca="1" si="450"/>
        <v>9100861.5566681437</v>
      </c>
      <c r="BH341" s="15">
        <f t="shared" ca="1" si="451"/>
        <v>1348235.5802758299</v>
      </c>
      <c r="BI341" s="15">
        <f t="shared" ca="1" si="452"/>
        <v>0</v>
      </c>
      <c r="BJ341" s="15">
        <f t="shared" ca="1" si="453"/>
        <v>-984325.11783036217</v>
      </c>
      <c r="BK341" s="15">
        <f t="shared" ca="1" si="454"/>
        <v>-7439788.3221696308</v>
      </c>
      <c r="BL341" s="15">
        <f t="shared" ca="1" si="455"/>
        <v>-8424113.4399999939</v>
      </c>
      <c r="BM341" s="16">
        <f ca="1">_xll.DBRW($B$3,$Q$37,$Q$38,$Q$40,$Q$41,$Q$42,$P341,BM$2,BM$4,BM$3)</f>
        <v>8.6074965798245709E-2</v>
      </c>
      <c r="BN341" s="16">
        <f ca="1">_xll.DBRW($B$3,$Q$37,$Q$38,$Q$40,$Q$41,$Q$42,$P341,BN$2,BN$4,BN$3)</f>
        <v>7.6517438010179017E-2</v>
      </c>
      <c r="BO341" s="17">
        <f t="shared" ca="1" si="456"/>
        <v>-0.95575277880666909</v>
      </c>
      <c r="BP341" s="14">
        <f t="shared" ca="1" si="457"/>
        <v>-338309.83817026555</v>
      </c>
      <c r="BQ341" s="15">
        <f ca="1">_xll.DBRW($B$3,$Q$37,$Q$38,$Q$40,$Q$41,$Q$42,$P341,BQ$2,BQ$4,BQ$3)</f>
        <v>0.76002569827106659</v>
      </c>
      <c r="BR341" s="15">
        <f ca="1">_xll.DBRW($B$3,$Q$37,$Q$38,$Q$40,$Q$41,$Q$42,$P341,BR$2,BR$4,BR$3)</f>
        <v>1</v>
      </c>
      <c r="BS341" s="15">
        <f ca="1">_xll.DBRW($B$3,$Q$37,$Q$38,$Q$40,$Q$41,$Q$42,$P341,BS$2,BS$4,BS$3)</f>
        <v>8.8298112142445557</v>
      </c>
      <c r="BT341" s="15">
        <f ca="1">_xll.DBRW($B$3,$Q$37,$Q$38,$Q$40,$Q$41,$Q$42,$P341,BT$2,BT$4,BT$3)</f>
        <v>4008830</v>
      </c>
      <c r="BU341" s="15">
        <f ca="1">_xll.DBRW($B$3,$Q$37,$Q$38,$Q$40,$Q$41,$Q$42,$P341,BU$2,BU$4,BU$3)</f>
        <v>4008830</v>
      </c>
      <c r="BV341" s="15">
        <f ca="1">_xll.DBRW($B$3,$Q$37,$Q$38,$Q$40,$Q$41,$Q$42,$P341,BV$2,BV$4,BV$3)</f>
        <v>0.31174282378691698</v>
      </c>
      <c r="BW341" s="15">
        <f ca="1">_xll.DBRW($B$3,$Q$37,$Q$38,$Q$40,$Q$41,$Q$42,$P341,BW$2,BW$4,BW$3)</f>
        <v>1</v>
      </c>
      <c r="BX341" s="15">
        <f ca="1">_xll.DBRW($B$3,$Q$37,$Q$38,$Q$40,$Q$41,$Q$42,$P341,BX$2,BX$4,BX$3)</f>
        <v>4.0741409003454381</v>
      </c>
      <c r="BY341" s="15">
        <f ca="1">_xll.DBRW($B$3,$Q$37,$Q$38,$Q$40,$Q$41,$Q$42,$P341,BY$2,BY$4,BY$3)</f>
        <v>4626291</v>
      </c>
      <c r="BZ341" s="15">
        <f ca="1">_xll.DBRW($B$3,$Q$37,$Q$38,$Q$40,$Q$41,$Q$42,$P341,BZ$2,BZ$4,BZ$3)</f>
        <v>4626291</v>
      </c>
      <c r="CA341" s="15">
        <f t="shared" ca="1" si="458"/>
        <v>0.44828287448414961</v>
      </c>
      <c r="CB341" s="15">
        <f t="shared" ca="1" si="459"/>
        <v>0</v>
      </c>
      <c r="CC341" s="15">
        <f t="shared" ca="1" si="460"/>
        <v>4.7556703138991177</v>
      </c>
      <c r="CD341" s="15">
        <f t="shared" ca="1" si="461"/>
        <v>-1797089.8357182934</v>
      </c>
      <c r="CE341" s="15">
        <f t="shared" ca="1" si="462"/>
        <v>0</v>
      </c>
      <c r="CF341" s="15">
        <f t="shared" ca="1" si="463"/>
        <v>1640991.1473958106</v>
      </c>
      <c r="CG341" s="15">
        <f t="shared" ca="1" si="464"/>
        <v>-182211.14984778268</v>
      </c>
      <c r="CH341" s="15">
        <f t="shared" ca="1" si="465"/>
        <v>0</v>
      </c>
      <c r="CI341" s="15">
        <f t="shared" ca="1" si="466"/>
        <v>-338309.83817026555</v>
      </c>
      <c r="CJ341" s="15">
        <f t="shared" ca="1" si="467"/>
        <v>-1266290.9618297343</v>
      </c>
      <c r="CK341" s="15">
        <f t="shared" ca="1" si="468"/>
        <v>-1604600.7999999998</v>
      </c>
      <c r="CL341" s="16">
        <f ca="1">_xll.DBRW($B$3,$Q$37,$Q$38,$Q$40,$Q$41,$Q$42,$P341,CL$2,CL$4,CL$3)</f>
        <v>8.7452923753691028E-2</v>
      </c>
      <c r="CM341" s="16">
        <f ca="1">_xll.DBRW($B$3,$Q$37,$Q$38,$Q$40,$Q$41,$Q$42,$P341,CM$2,CM$4,CM$3)</f>
        <v>8.7555840420122724E-2</v>
      </c>
      <c r="CN341" s="17">
        <f t="shared" ca="1" si="469"/>
        <v>1.0291666643169606E-2</v>
      </c>
      <c r="CO341" s="14">
        <f t="shared" ca="1" si="470"/>
        <v>3642.9630692787468</v>
      </c>
      <c r="CP341" s="15">
        <f ca="1">_xll.DBRW($B$3,$Q$37,$Q$38,$Q$40,$Q$41,$Q$42,$P341,CP$2,CP$4,CP$3)</f>
        <v>1.4097162544748809</v>
      </c>
      <c r="CQ341" s="15">
        <f ca="1">_xll.DBRW($B$3,$Q$37,$Q$38,$Q$40,$Q$41,$Q$42,$P341,CQ$2,CQ$4,CQ$3)</f>
        <v>0.54776470401588495</v>
      </c>
      <c r="CR341" s="15">
        <f ca="1">_xll.DBRW($B$3,$Q$37,$Q$38,$Q$40,$Q$41,$Q$42,$P341,CR$2,CR$4,CR$3)</f>
        <v>8.8298112142445557</v>
      </c>
      <c r="CS341" s="15">
        <f ca="1">_xll.DBRW($B$3,$Q$37,$Q$38,$Q$40,$Q$41,$Q$42,$P341,CS$2,CS$4,CS$3)</f>
        <v>2195895.5784</v>
      </c>
      <c r="CT341" s="15">
        <f ca="1">_xll.DBRW($B$3,$Q$37,$Q$38,$Q$40,$Q$41,$Q$42,$P341,CT$2,CT$4,CT$3)</f>
        <v>4008830</v>
      </c>
      <c r="CU341" s="15">
        <f ca="1">_xll.DBRW($B$3,$Q$37,$Q$38,$Q$40,$Q$41,$Q$42,$P341,CU$2,CU$4,CU$3)</f>
        <v>0.86224116284235053</v>
      </c>
      <c r="CV341" s="15">
        <f ca="1">_xll.DBRW($B$3,$Q$37,$Q$38,$Q$40,$Q$41,$Q$42,$P341,CV$2,CV$4,CV$3)</f>
        <v>0.41370656597261174</v>
      </c>
      <c r="CW341" s="15">
        <f ca="1">_xll.DBRW($B$3,$Q$37,$Q$38,$Q$40,$Q$41,$Q$42,$P341,CW$2,CW$4,CW$3)</f>
        <v>4.0741409003454381</v>
      </c>
      <c r="CX341" s="15">
        <f ca="1">_xll.DBRW($B$3,$Q$37,$Q$38,$Q$40,$Q$41,$Q$42,$P341,CX$2,CX$4,CX$3)</f>
        <v>1913926.9627999999</v>
      </c>
      <c r="CY341" s="15">
        <f ca="1">_xll.DBRW($B$3,$Q$37,$Q$38,$Q$40,$Q$41,$Q$42,$P341,CY$2,CY$4,CY$3)</f>
        <v>4626291</v>
      </c>
      <c r="CZ341" s="15">
        <f t="shared" ca="1" si="471"/>
        <v>0.54747509163253039</v>
      </c>
      <c r="DA341" s="15">
        <f t="shared" ca="1" si="472"/>
        <v>0.13405813804327321</v>
      </c>
      <c r="DB341" s="15">
        <f t="shared" ca="1" si="473"/>
        <v>4.7556703138991177</v>
      </c>
      <c r="DC341" s="15">
        <f t="shared" ca="1" si="474"/>
        <v>-1202198.1330000083</v>
      </c>
      <c r="DD341" s="15">
        <f t="shared" ca="1" si="475"/>
        <v>-1003099.8396453455</v>
      </c>
      <c r="DE341" s="15">
        <f t="shared" ca="1" si="476"/>
        <v>1667261.4663602067</v>
      </c>
      <c r="DF341" s="15">
        <f t="shared" ca="1" si="477"/>
        <v>541679.46935442579</v>
      </c>
      <c r="DG341" s="15">
        <f t="shared" ca="1" si="478"/>
        <v>0</v>
      </c>
      <c r="DH341" s="15">
        <f t="shared" ca="1" si="479"/>
        <v>3642.9630692789797</v>
      </c>
      <c r="DI341" s="15">
        <f t="shared" ca="1" si="480"/>
        <v>-1448966.0430692791</v>
      </c>
      <c r="DJ341" s="15">
        <f t="shared" ca="1" si="481"/>
        <v>-1445323.08</v>
      </c>
      <c r="DK341" s="16">
        <f ca="1">_xll.DBRW($B$3,$Q$37,$Q$38,$Q$40,$Q$41,$Q$42,$P341,DK$2,DK$4,DK$3)</f>
        <v>9.7264074957265925E-2</v>
      </c>
      <c r="DL341" s="16">
        <f ca="1">_xll.DBRW($B$3,$Q$37,$Q$38,$Q$40,$Q$41,$Q$42,$P341,DL$2,DL$4,DL$3)</f>
        <v>0.10541433988931605</v>
      </c>
      <c r="DM341" s="17">
        <f t="shared" ca="1" si="482"/>
        <v>0.81502649320501219</v>
      </c>
      <c r="DN341" s="14">
        <f t="shared" ca="1" si="483"/>
        <v>288496.65638946765</v>
      </c>
      <c r="DO341" s="15">
        <f ca="1">_xll.DBRW($B$3,$Q$37,$Q$38,$Q$40,$Q$41,$Q$42,$P341,DO$2,DO$4,DO$3)</f>
        <v>0.9805157446318904</v>
      </c>
      <c r="DP341" s="15">
        <f ca="1">_xll.DBRW($B$3,$Q$37,$Q$38,$Q$40,$Q$41,$Q$42,$P341,DP$2,DP$4,DP$3)</f>
        <v>0.87588947398617556</v>
      </c>
      <c r="DQ341" s="15">
        <f ca="1">_xll.DBRW($B$3,$Q$37,$Q$38,$Q$40,$Q$41,$Q$42,$P341,DQ$2,DQ$4,DQ$3)</f>
        <v>8.8298112142445557</v>
      </c>
      <c r="DR341" s="15">
        <f ca="1">_xll.DBRW($B$3,$Q$37,$Q$38,$Q$40,$Q$41,$Q$42,$P341,DR$2,DR$4,DR$3)</f>
        <v>3511292</v>
      </c>
      <c r="DS341" s="15">
        <f ca="1">_xll.DBRW($B$3,$Q$37,$Q$38,$Q$40,$Q$41,$Q$42,$P341,DS$2,DS$4,DS$3)</f>
        <v>4008830</v>
      </c>
      <c r="DT341" s="15">
        <f ca="1">_xll.DBRW($B$3,$Q$37,$Q$38,$Q$40,$Q$41,$Q$42,$P341,DT$2,DT$4,DT$3)</f>
        <v>0</v>
      </c>
      <c r="DU341" s="15">
        <f ca="1">_xll.DBRW($B$3,$Q$37,$Q$38,$Q$40,$Q$41,$Q$42,$P341,DU$2,DU$4,DU$3)</f>
        <v>0</v>
      </c>
      <c r="DV341" s="15">
        <f ca="1">_xll.DBRW($B$3,$Q$37,$Q$38,$Q$40,$Q$41,$Q$42,$P341,DV$2,DV$4,DV$3)</f>
        <v>4.0741409003454381</v>
      </c>
      <c r="DW341" s="15">
        <f ca="1">_xll.DBRW($B$3,$Q$37,$Q$38,$Q$40,$Q$41,$Q$42,$P341,DW$2,DW$4,DW$3)</f>
        <v>0</v>
      </c>
      <c r="DX341" s="15">
        <f ca="1">_xll.DBRW($B$3,$Q$37,$Q$38,$Q$40,$Q$41,$Q$42,$P341,DX$2,DX$4,DX$3)</f>
        <v>4626291</v>
      </c>
      <c r="DY341" s="15">
        <f t="shared" ca="1" si="484"/>
        <v>0.9805157446318904</v>
      </c>
      <c r="DZ341" s="15">
        <f t="shared" ca="1" si="485"/>
        <v>0.87588947398617556</v>
      </c>
      <c r="EA341" s="15">
        <f t="shared" ca="1" si="486"/>
        <v>4.7556703138991177</v>
      </c>
      <c r="EB341" s="15">
        <f t="shared" ca="1" si="487"/>
        <v>0</v>
      </c>
      <c r="EC341" s="15">
        <f t="shared" ca="1" si="488"/>
        <v>0</v>
      </c>
      <c r="ED341" s="15">
        <f t="shared" ca="1" si="489"/>
        <v>1854307.8638989006</v>
      </c>
      <c r="EE341" s="15">
        <f t="shared" ca="1" si="490"/>
        <v>0</v>
      </c>
      <c r="EF341" s="15">
        <f t="shared" ca="1" si="491"/>
        <v>-1565811.2075094329</v>
      </c>
      <c r="EG341" s="15">
        <f t="shared" ca="1" si="492"/>
        <v>288496.65638946765</v>
      </c>
      <c r="EH341" s="15">
        <f t="shared" ca="1" si="493"/>
        <v>-1744507.2563894675</v>
      </c>
      <c r="EI341" s="15">
        <f t="shared" ca="1" si="494"/>
        <v>-1456010.5999999999</v>
      </c>
      <c r="EJ341" s="16">
        <f ca="1">_xll.DBRW($B$3,$Q$37,$Q$38,$Q$40,$Q$41,$Q$42,$P341,EJ$2,EJ$4,EJ$3)</f>
        <v>0.1734155140351902</v>
      </c>
      <c r="EK341" s="16">
        <f ca="1">_xll.DBRW($B$3,$Q$37,$Q$38,$Q$40,$Q$41,$Q$42,$P341,EK$2,EK$4,EK$3)</f>
        <v>0.18056289424661115</v>
      </c>
      <c r="EL341" s="17">
        <f t="shared" ca="1" si="495"/>
        <v>0.7147380211420945</v>
      </c>
      <c r="EM341" s="14">
        <f t="shared" ca="1" si="496"/>
        <v>252997.33323153574</v>
      </c>
      <c r="EN341" s="15">
        <f ca="1">_xll.DBRW($B$3,$Q$37,$Q$38,$Q$40,$Q$41,$Q$42,$P341,EN$2,EN$4,EN$3)</f>
        <v>1.5312262505519068</v>
      </c>
      <c r="EO341" s="15">
        <f ca="1">_xll.DBRW($B$3,$Q$37,$Q$38,$Q$40,$Q$41,$Q$42,$P341,EO$2,EO$4,EO$3)</f>
        <v>1</v>
      </c>
      <c r="EP341" s="15">
        <f ca="1">_xll.DBRW($B$3,$Q$37,$Q$38,$Q$40,$Q$41,$Q$42,$P341,EP$2,EP$4,EP$3)</f>
        <v>8.8298112142445557</v>
      </c>
      <c r="EQ341" s="15">
        <f ca="1">_xll.DBRW($B$3,$Q$37,$Q$38,$Q$40,$Q$41,$Q$42,$P341,EQ$2,EQ$4,EQ$3)</f>
        <v>4008830</v>
      </c>
      <c r="ER341" s="15">
        <f ca="1">_xll.DBRW($B$3,$Q$37,$Q$38,$Q$40,$Q$41,$Q$42,$P341,ER$2,ER$4,ER$3)</f>
        <v>4008830</v>
      </c>
      <c r="ES341" s="15">
        <f ca="1">_xll.DBRW($B$3,$Q$37,$Q$38,$Q$40,$Q$41,$Q$42,$P341,ES$2,ES$4,ES$3)</f>
        <v>0.73563867253486659</v>
      </c>
      <c r="ET341" s="15">
        <f ca="1">_xll.DBRW($B$3,$Q$37,$Q$38,$Q$40,$Q$41,$Q$42,$P341,ET$2,ET$4,ET$3)</f>
        <v>1</v>
      </c>
      <c r="EU341" s="15">
        <f ca="1">_xll.DBRW($B$3,$Q$37,$Q$38,$Q$40,$Q$41,$Q$42,$P341,EU$2,EU$4,EU$3)</f>
        <v>4.0741409003454381</v>
      </c>
      <c r="EV341" s="15">
        <f ca="1">_xll.DBRW($B$3,$Q$37,$Q$38,$Q$40,$Q$41,$Q$42,$P341,EV$2,EV$4,EV$3)</f>
        <v>4626291</v>
      </c>
      <c r="EW341" s="15">
        <f ca="1">_xll.DBRW($B$3,$Q$37,$Q$38,$Q$40,$Q$41,$Q$42,$P341,EW$2,EW$4,EW$3)</f>
        <v>4626291</v>
      </c>
      <c r="EX341" s="15">
        <f t="shared" ca="1" si="497"/>
        <v>0.79558757801704016</v>
      </c>
      <c r="EY341" s="15">
        <f t="shared" ca="1" si="498"/>
        <v>0</v>
      </c>
      <c r="EZ341" s="15">
        <f t="shared" ca="1" si="499"/>
        <v>4.7556703138991177</v>
      </c>
      <c r="FA341" s="15">
        <f t="shared" ca="1" si="500"/>
        <v>-3189375.350382051</v>
      </c>
      <c r="FB341" s="15">
        <f t="shared" ca="1" si="501"/>
        <v>0</v>
      </c>
      <c r="FC341" s="15">
        <f t="shared" ca="1" si="502"/>
        <v>3306110.2111833883</v>
      </c>
      <c r="FD341" s="15">
        <f t="shared" ca="1" si="503"/>
        <v>136262.47243019845</v>
      </c>
      <c r="FE341" s="15">
        <f t="shared" ca="1" si="504"/>
        <v>0</v>
      </c>
      <c r="FF341" s="15">
        <f t="shared" ca="1" si="505"/>
        <v>252997.33323153574</v>
      </c>
      <c r="FG341" s="15">
        <f t="shared" ca="1" si="506"/>
        <v>-2988144.4932315359</v>
      </c>
      <c r="FH341" s="15">
        <f t="shared" ca="1" si="507"/>
        <v>-2735147.16</v>
      </c>
      <c r="FI341" s="20"/>
      <c r="FJ341" s="85">
        <f t="shared" ca="1" si="508"/>
        <v>-14887697.076689646</v>
      </c>
      <c r="FK341" s="21"/>
      <c r="FL341" s="22"/>
      <c r="FM341" s="104">
        <f ca="1">_xll.DBRW($B$3,$Q$37,$Q$38,$Q$40,$Q$41,$Q$42,$P341,FM$2,FM$4,FM$3)</f>
        <v>2776016.2100000056</v>
      </c>
      <c r="FN341" s="105">
        <f t="shared" ca="1" si="509"/>
        <v>7.8424713306284713E-2</v>
      </c>
      <c r="FO341" s="104">
        <f ca="1">_xll.DBRW($B$3,$Q$37,$Q$38,$Q$40,$Q$41,$Q$42,$P341,FO$2,FO$4,FO$3)</f>
        <v>1892160.5799999963</v>
      </c>
      <c r="FP341" s="105">
        <f t="shared" ca="1" si="510"/>
        <v>0.10038966357789093</v>
      </c>
      <c r="FQ341" s="86">
        <f t="shared" ca="1" si="511"/>
        <v>883855.6300000092</v>
      </c>
      <c r="FR341" s="103">
        <f t="shared" ca="1" si="512"/>
        <v>-2.1964950271606218</v>
      </c>
      <c r="FS341" s="23"/>
      <c r="FU341" s="37"/>
      <c r="FV341" s="37"/>
      <c r="FW341" s="37"/>
      <c r="FX341" s="37"/>
      <c r="FY341" s="37"/>
      <c r="FZ341" s="37"/>
      <c r="GA341" s="37"/>
      <c r="GB341" s="37"/>
      <c r="GC341" s="37"/>
      <c r="GD341" s="37"/>
      <c r="GE341" s="37"/>
      <c r="GF341" s="37"/>
      <c r="GG341" s="37"/>
    </row>
    <row r="342" spans="1:189" ht="15" customHeight="1" x14ac:dyDescent="0.25">
      <c r="A342">
        <f t="shared" ca="1" si="434"/>
        <v>1</v>
      </c>
      <c r="C342" s="30"/>
      <c r="D342" s="30"/>
      <c r="E342" s="30">
        <f t="shared" ca="1" si="514"/>
        <v>0</v>
      </c>
      <c r="F342" s="30"/>
      <c r="G342" s="30"/>
      <c r="H342" s="30"/>
      <c r="I342" s="30">
        <f t="shared" ca="1" si="513"/>
        <v>0</v>
      </c>
      <c r="J342" s="30">
        <f t="shared" ca="1" si="435"/>
        <v>0</v>
      </c>
      <c r="K342" s="4"/>
      <c r="L342" s="9"/>
      <c r="M342" s="10"/>
      <c r="N342" s="9"/>
      <c r="O342" s="11"/>
      <c r="P342" s="130" t="s">
        <v>137</v>
      </c>
      <c r="Q342" s="130"/>
      <c r="R342" s="12"/>
      <c r="S342" s="13"/>
      <c r="T342" s="84">
        <f ca="1">_xll.DBRW($B$3,$Q$37,$Q$38,$Q$40,$Q$41,$Q$42,$P342,T$2,T$4,T$3)</f>
        <v>19441035.759999998</v>
      </c>
      <c r="U342" s="84">
        <f ca="1">_xll.DBRW($B$3,$Q$37,$Q$38,$Q$40,$Q$41,$Q$42,$P342,U$2,U$4,U$3)</f>
        <v>2555120.379999999</v>
      </c>
      <c r="V342" s="85">
        <f t="shared" ca="1" si="436"/>
        <v>16885915.379999999</v>
      </c>
      <c r="W342" s="106">
        <f t="shared" ca="1" si="437"/>
        <v>6.6086574676375935</v>
      </c>
      <c r="X342" s="15">
        <f ca="1">_xll.DBRW($B$3,$Q$37,$Q$38,$Q$40,$Q$41,$Q$42,$P342,X$2,X$4,X$3)</f>
        <v>-9227634.9800000004</v>
      </c>
      <c r="Y342" s="15">
        <f ca="1">_xll.DBRW($B$3,$Q$37,$Q$38,$Q$40,$Q$41,$Q$42,$P342,Y$2,Y$4,Y$3)</f>
        <v>-2067074.33</v>
      </c>
      <c r="Z342" s="15">
        <f ca="1">_xll.DBRW($B$3,$Q$37,$Q$38,$Q$40,$Q$41,$Q$42,$P342,Z$2,Z$4,Z$3)</f>
        <v>-1861350.6800000002</v>
      </c>
      <c r="AA342" s="15">
        <f ca="1">_xll.DBRW($B$3,$Q$37,$Q$38,$Q$40,$Q$41,$Q$42,$P342,AA$2,AA$4,AA$3)</f>
        <v>-1557678.6800000002</v>
      </c>
      <c r="AB342" s="15">
        <f ca="1">_xll.DBRW($B$3,$Q$37,$Q$38,$Q$40,$Q$41,$Q$42,$P342,AB$2,AB$4,AB$3)</f>
        <v>-2621305.36</v>
      </c>
      <c r="AC342" s="15">
        <f ca="1">_xll.DBRW($B$3,$Q$37,$Q$38,$Q$40,$Q$41,$Q$42,$P342,AC$2,AC$4,AC$3)</f>
        <v>-1146595.8300000005</v>
      </c>
      <c r="AD342" s="15">
        <f ca="1">_xll.DBRW($B$3,$Q$37,$Q$38,$Q$40,$Q$41,$Q$42,$P342,AD$2,AD$4,AD$3)</f>
        <v>-267802.54000000004</v>
      </c>
      <c r="AE342" s="15">
        <f ca="1">_xll.DBRW($B$3,$Q$37,$Q$38,$Q$40,$Q$41,$Q$42,$P342,AE$2,AE$4,AE$3)</f>
        <v>-272491.64000000031</v>
      </c>
      <c r="AF342" s="15">
        <f ca="1">_xll.DBRW($B$3,$Q$37,$Q$38,$Q$40,$Q$41,$Q$42,$P342,AF$2,AF$4,AF$3)</f>
        <v>-242086.94</v>
      </c>
      <c r="AG342" s="15">
        <f ca="1">_xll.DBRW($B$3,$Q$37,$Q$38,$Q$40,$Q$41,$Q$42,$P342,AG$2,AG$4,AG$3)</f>
        <v>-344847.19000000006</v>
      </c>
      <c r="AH342" s="15">
        <f t="shared" ca="1" si="438"/>
        <v>-8081039.1500000004</v>
      </c>
      <c r="AI342" s="15">
        <f t="shared" ca="1" si="439"/>
        <v>-1799271.79</v>
      </c>
      <c r="AJ342" s="15">
        <f t="shared" ca="1" si="440"/>
        <v>-1588859.0399999998</v>
      </c>
      <c r="AK342" s="15">
        <f t="shared" ca="1" si="441"/>
        <v>-1315591.7400000002</v>
      </c>
      <c r="AL342" s="15">
        <f t="shared" ca="1" si="442"/>
        <v>-2276458.17</v>
      </c>
      <c r="AM342" s="20"/>
      <c r="AN342" s="16">
        <f ca="1">_xll.DBRW($B$3,$Q$37,$Q$38,$Q$40,$Q$41,$Q$42,$P342,AN$2,AN$4,AN$3)</f>
        <v>0.47464729214612594</v>
      </c>
      <c r="AO342" s="16">
        <f ca="1">_xll.DBRW($B$3,$Q$37,$Q$38,$Q$40,$Q$41,$Q$42,$P342,AO$2,AO$4,AO$3)</f>
        <v>0.44874434839739369</v>
      </c>
      <c r="AP342" s="17">
        <f t="shared" ca="1" si="443"/>
        <v>-2.5902943748732254</v>
      </c>
      <c r="AQ342" s="14">
        <f t="shared" ca="1" si="444"/>
        <v>-503580.05570837203</v>
      </c>
      <c r="AR342" s="18">
        <f ca="1">_xll.DBRW($B$3,$Q$37,$Q$38,$Q$40,$Q$41,$Q$42,$P342,AR$2,AR$4,AR$3)</f>
        <v>56154.540511875377</v>
      </c>
      <c r="AS342" s="19">
        <f ca="1">_xll.DBRW($B$3,$Q$37,$Q$38,$Q$40,$Q$41,$Q$42,$P342,AS$2,AS$4,AS$3)</f>
        <v>5.8414936486173067E-5</v>
      </c>
      <c r="AT342" s="18">
        <f ca="1">_xll.DBRW($B$3,$Q$37,$Q$38,$Q$40,$Q$41,$Q$42,$P342,AT$2,AT$4,AT$3)</f>
        <v>6.9109504503431642</v>
      </c>
      <c r="AU342" s="15">
        <f ca="1">_xll.DBRW($B$3,$Q$37,$Q$38,$Q$40,$Q$41,$Q$42,$P342,AU$2,AU$4,AU$3)</f>
        <v>164.32571428571427</v>
      </c>
      <c r="AV342" s="15">
        <f ca="1">_xll.DBRW($B$3,$Q$37,$Q$38,$Q$40,$Q$41,$Q$42,$P342,AV$2,AV$4,AV$3)</f>
        <v>2813077</v>
      </c>
      <c r="AW342" s="18">
        <f ca="1">_xll.DBRW($B$3,$Q$37,$Q$38,$Q$40,$Q$41,$Q$42,$P342,AW$2,AW$4,AW$3)</f>
        <v>7202.5367268311093</v>
      </c>
      <c r="AX342" s="19">
        <f ca="1">_xll.DBRW($B$3,$Q$37,$Q$38,$Q$40,$Q$41,$Q$42,$P342,AX$2,AX$4,AX$3)</f>
        <v>1.6533211475415515E-4</v>
      </c>
      <c r="AY342" s="18">
        <f ca="1">_xll.DBRW($B$3,$Q$37,$Q$38,$Q$40,$Q$41,$Q$42,$P342,AY$2,AY$4,AY$3)</f>
        <v>2.6536504200982467</v>
      </c>
      <c r="AZ342" s="15">
        <f ca="1">_xll.DBRW($B$3,$Q$37,$Q$38,$Q$40,$Q$41,$Q$42,$P342,AZ$2,AZ$4,AZ$3)</f>
        <v>159.19333333333336</v>
      </c>
      <c r="BA342" s="15">
        <f ca="1">_xll.DBRW($B$3,$Q$37,$Q$38,$Q$40,$Q$41,$Q$42,$P342,BA$2,BA$4,BA$3)</f>
        <v>962870</v>
      </c>
      <c r="BB342" s="18">
        <f t="shared" ca="1" si="445"/>
        <v>48952.003785044268</v>
      </c>
      <c r="BC342" s="18">
        <f t="shared" ca="1" si="446"/>
        <v>-1.0691717826798207E-4</v>
      </c>
      <c r="BD342" s="18">
        <f t="shared" ca="1" si="447"/>
        <v>4.2573000302449175</v>
      </c>
      <c r="BE342" s="15">
        <f t="shared" ca="1" si="448"/>
        <v>-8044072.9876943883</v>
      </c>
      <c r="BF342" s="15">
        <f t="shared" ca="1" si="449"/>
        <v>5967338.502961549</v>
      </c>
      <c r="BG342" s="15">
        <f t="shared" ca="1" si="450"/>
        <v>5684429.5096186614</v>
      </c>
      <c r="BH342" s="15">
        <f t="shared" ca="1" si="451"/>
        <v>-4111275.0805941941</v>
      </c>
      <c r="BI342" s="15">
        <f t="shared" ca="1" si="452"/>
        <v>0</v>
      </c>
      <c r="BJ342" s="15">
        <f t="shared" ca="1" si="453"/>
        <v>-503580.05570837203</v>
      </c>
      <c r="BK342" s="15">
        <f t="shared" ca="1" si="454"/>
        <v>-7577459.0942916283</v>
      </c>
      <c r="BL342" s="15">
        <f t="shared" ca="1" si="455"/>
        <v>-8081039.1500000004</v>
      </c>
      <c r="BM342" s="16">
        <f ca="1">_xll.DBRW($B$3,$Q$37,$Q$38,$Q$40,$Q$41,$Q$42,$P342,BM$2,BM$4,BM$3)</f>
        <v>0.10632531905800066</v>
      </c>
      <c r="BN342" s="16">
        <f ca="1">_xll.DBRW($B$3,$Q$37,$Q$38,$Q$40,$Q$41,$Q$42,$P342,BN$2,BN$4,BN$3)</f>
        <v>0.10481014597050028</v>
      </c>
      <c r="BO342" s="17">
        <f t="shared" ca="1" si="456"/>
        <v>-0.15151730875003766</v>
      </c>
      <c r="BP342" s="14">
        <f t="shared" ca="1" si="457"/>
        <v>-29456.53417668445</v>
      </c>
      <c r="BQ342" s="15">
        <f ca="1">_xll.DBRW($B$3,$Q$37,$Q$38,$Q$40,$Q$41,$Q$42,$P342,BQ$2,BQ$4,BQ$3)</f>
        <v>0.73480901162677026</v>
      </c>
      <c r="BR342" s="15">
        <f ca="1">_xll.DBRW($B$3,$Q$37,$Q$38,$Q$40,$Q$41,$Q$42,$P342,BR$2,BR$4,BR$3)</f>
        <v>1</v>
      </c>
      <c r="BS342" s="15">
        <f ca="1">_xll.DBRW($B$3,$Q$37,$Q$38,$Q$40,$Q$41,$Q$42,$P342,BS$2,BS$4,BS$3)</f>
        <v>6.9109504503431642</v>
      </c>
      <c r="BT342" s="15">
        <f ca="1">_xll.DBRW($B$3,$Q$37,$Q$38,$Q$40,$Q$41,$Q$42,$P342,BT$2,BT$4,BT$3)</f>
        <v>2813077</v>
      </c>
      <c r="BU342" s="15">
        <f ca="1">_xll.DBRW($B$3,$Q$37,$Q$38,$Q$40,$Q$41,$Q$42,$P342,BU$2,BU$4,BU$3)</f>
        <v>2813077</v>
      </c>
      <c r="BV342" s="15">
        <f ca="1">_xll.DBRW($B$3,$Q$37,$Q$38,$Q$40,$Q$41,$Q$42,$P342,BV$2,BV$4,BV$3)</f>
        <v>0.27812948788517666</v>
      </c>
      <c r="BW342" s="15">
        <f ca="1">_xll.DBRW($B$3,$Q$37,$Q$38,$Q$40,$Q$41,$Q$42,$P342,BW$2,BW$4,BW$3)</f>
        <v>1</v>
      </c>
      <c r="BX342" s="15">
        <f ca="1">_xll.DBRW($B$3,$Q$37,$Q$38,$Q$40,$Q$41,$Q$42,$P342,BX$2,BX$4,BX$3)</f>
        <v>2.6536504200982467</v>
      </c>
      <c r="BY342" s="15">
        <f ca="1">_xll.DBRW($B$3,$Q$37,$Q$38,$Q$40,$Q$41,$Q$42,$P342,BY$2,BY$4,BY$3)</f>
        <v>962870</v>
      </c>
      <c r="BZ342" s="15">
        <f ca="1">_xll.DBRW($B$3,$Q$37,$Q$38,$Q$40,$Q$41,$Q$42,$P342,BZ$2,BZ$4,BZ$3)</f>
        <v>962870</v>
      </c>
      <c r="CA342" s="15">
        <f t="shared" ca="1" si="458"/>
        <v>0.4566795237415936</v>
      </c>
      <c r="CB342" s="15">
        <f t="shared" ca="1" si="459"/>
        <v>0</v>
      </c>
      <c r="CC342" s="15">
        <f t="shared" ca="1" si="460"/>
        <v>4.2573000302449175</v>
      </c>
      <c r="CD342" s="15">
        <f t="shared" ca="1" si="461"/>
        <v>-1284674.6646084308</v>
      </c>
      <c r="CE342" s="15">
        <f t="shared" ca="1" si="462"/>
        <v>0</v>
      </c>
      <c r="CF342" s="15">
        <f t="shared" ca="1" si="463"/>
        <v>1273364.0142349047</v>
      </c>
      <c r="CG342" s="15">
        <f t="shared" ca="1" si="464"/>
        <v>-18145.8838031583</v>
      </c>
      <c r="CH342" s="15">
        <f t="shared" ca="1" si="465"/>
        <v>0</v>
      </c>
      <c r="CI342" s="15">
        <f t="shared" ca="1" si="466"/>
        <v>-29456.53417668445</v>
      </c>
      <c r="CJ342" s="15">
        <f t="shared" ca="1" si="467"/>
        <v>-1769815.2558233156</v>
      </c>
      <c r="CK342" s="15">
        <f t="shared" ca="1" si="468"/>
        <v>-1799271.79</v>
      </c>
      <c r="CL342" s="16">
        <f ca="1">_xll.DBRW($B$3,$Q$37,$Q$38,$Q$40,$Q$41,$Q$42,$P342,CL$2,CL$4,CL$3)</f>
        <v>9.5743390577457607E-2</v>
      </c>
      <c r="CM342" s="16">
        <f ca="1">_xll.DBRW($B$3,$Q$37,$Q$38,$Q$40,$Q$41,$Q$42,$P342,CM$2,CM$4,CM$3)</f>
        <v>0.10664532369312495</v>
      </c>
      <c r="CN342" s="17">
        <f t="shared" ca="1" si="469"/>
        <v>1.0901933115667339</v>
      </c>
      <c r="CO342" s="14">
        <f t="shared" ca="1" si="470"/>
        <v>211944.87155481707</v>
      </c>
      <c r="CP342" s="15">
        <f ca="1">_xll.DBRW($B$3,$Q$37,$Q$38,$Q$40,$Q$41,$Q$42,$P342,CP$2,CP$4,CP$3)</f>
        <v>1.8172558393411891</v>
      </c>
      <c r="CQ342" s="15">
        <f ca="1">_xll.DBRW($B$3,$Q$37,$Q$38,$Q$40,$Q$41,$Q$42,$P342,CQ$2,CQ$4,CQ$3)</f>
        <v>0.36410824161585337</v>
      </c>
      <c r="CR342" s="15">
        <f ca="1">_xll.DBRW($B$3,$Q$37,$Q$38,$Q$40,$Q$41,$Q$42,$P342,CR$2,CR$4,CR$3)</f>
        <v>6.9109504503431642</v>
      </c>
      <c r="CS342" s="15">
        <f ca="1">_xll.DBRW($B$3,$Q$37,$Q$38,$Q$40,$Q$41,$Q$42,$P342,CS$2,CS$4,CS$3)</f>
        <v>1024264.52</v>
      </c>
      <c r="CT342" s="15">
        <f ca="1">_xll.DBRW($B$3,$Q$37,$Q$38,$Q$40,$Q$41,$Q$42,$P342,CT$2,CT$4,CT$3)</f>
        <v>2813077</v>
      </c>
      <c r="CU342" s="15">
        <f ca="1">_xll.DBRW($B$3,$Q$37,$Q$38,$Q$40,$Q$41,$Q$42,$P342,CU$2,CU$4,CU$3)</f>
        <v>0.78733860580332382</v>
      </c>
      <c r="CV342" s="15">
        <f ca="1">_xll.DBRW($B$3,$Q$37,$Q$38,$Q$40,$Q$41,$Q$42,$P342,CV$2,CV$4,CV$3)</f>
        <v>0.35943799266775367</v>
      </c>
      <c r="CW342" s="15">
        <f ca="1">_xll.DBRW($B$3,$Q$37,$Q$38,$Q$40,$Q$41,$Q$42,$P342,CW$2,CW$4,CW$3)</f>
        <v>2.6536504200982467</v>
      </c>
      <c r="CX342" s="15">
        <f ca="1">_xll.DBRW($B$3,$Q$37,$Q$38,$Q$40,$Q$41,$Q$42,$P342,CX$2,CX$4,CX$3)</f>
        <v>346092.06</v>
      </c>
      <c r="CY342" s="15">
        <f ca="1">_xll.DBRW($B$3,$Q$37,$Q$38,$Q$40,$Q$41,$Q$42,$P342,CY$2,CY$4,CY$3)</f>
        <v>962870</v>
      </c>
      <c r="CZ342" s="15">
        <f t="shared" ca="1" si="471"/>
        <v>1.0299172335378652</v>
      </c>
      <c r="DA342" s="15">
        <f t="shared" ca="1" si="472"/>
        <v>4.6702489480996978E-3</v>
      </c>
      <c r="DB342" s="15">
        <f t="shared" ca="1" si="473"/>
        <v>4.2573000302449175</v>
      </c>
      <c r="DC342" s="15">
        <f t="shared" ca="1" si="474"/>
        <v>-1054907.6808493894</v>
      </c>
      <c r="DD342" s="15">
        <f t="shared" ca="1" si="475"/>
        <v>-24184.89762530474</v>
      </c>
      <c r="DE342" s="15">
        <f t="shared" ca="1" si="476"/>
        <v>1146633.6451402158</v>
      </c>
      <c r="DF342" s="15">
        <f t="shared" ca="1" si="477"/>
        <v>144403.80488929548</v>
      </c>
      <c r="DG342" s="15">
        <f t="shared" ca="1" si="478"/>
        <v>0</v>
      </c>
      <c r="DH342" s="15">
        <f t="shared" ca="1" si="479"/>
        <v>211944.87155481707</v>
      </c>
      <c r="DI342" s="15">
        <f t="shared" ca="1" si="480"/>
        <v>-1800803.9115548169</v>
      </c>
      <c r="DJ342" s="15">
        <f t="shared" ca="1" si="481"/>
        <v>-1588859.0399999998</v>
      </c>
      <c r="DK342" s="16">
        <f ca="1">_xll.DBRW($B$3,$Q$37,$Q$38,$Q$40,$Q$41,$Q$42,$P342,DK$2,DK$4,DK$3)</f>
        <v>8.0123235162445905E-2</v>
      </c>
      <c r="DL342" s="16">
        <f ca="1">_xll.DBRW($B$3,$Q$37,$Q$38,$Q$40,$Q$41,$Q$42,$P342,DL$2,DL$4,DL$3)</f>
        <v>9.4745806066483682E-2</v>
      </c>
      <c r="DM342" s="17">
        <f t="shared" ca="1" si="482"/>
        <v>1.4622570904037777</v>
      </c>
      <c r="DN342" s="14">
        <f t="shared" ca="1" si="483"/>
        <v>284277.92384853377</v>
      </c>
      <c r="DO342" s="15">
        <f ca="1">_xll.DBRW($B$3,$Q$37,$Q$38,$Q$40,$Q$41,$Q$42,$P342,DO$2,DO$4,DO$3)</f>
        <v>0.79695965222060972</v>
      </c>
      <c r="DP342" s="15">
        <f ca="1">_xll.DBRW($B$3,$Q$37,$Q$38,$Q$40,$Q$41,$Q$42,$P342,DP$2,DP$4,DP$3)</f>
        <v>0.69480017788350623</v>
      </c>
      <c r="DQ342" s="15">
        <f ca="1">_xll.DBRW($B$3,$Q$37,$Q$38,$Q$40,$Q$41,$Q$42,$P342,DQ$2,DQ$4,DQ$3)</f>
        <v>6.9109504503431642</v>
      </c>
      <c r="DR342" s="15">
        <f ca="1">_xll.DBRW($B$3,$Q$37,$Q$38,$Q$40,$Q$41,$Q$42,$P342,DR$2,DR$4,DR$3)</f>
        <v>1954526.4</v>
      </c>
      <c r="DS342" s="15">
        <f ca="1">_xll.DBRW($B$3,$Q$37,$Q$38,$Q$40,$Q$41,$Q$42,$P342,DS$2,DS$4,DS$3)</f>
        <v>2813077</v>
      </c>
      <c r="DT342" s="15">
        <f ca="1">_xll.DBRW($B$3,$Q$37,$Q$38,$Q$40,$Q$41,$Q$42,$P342,DT$2,DT$4,DT$3)</f>
        <v>0</v>
      </c>
      <c r="DU342" s="15">
        <f ca="1">_xll.DBRW($B$3,$Q$37,$Q$38,$Q$40,$Q$41,$Q$42,$P342,DU$2,DU$4,DU$3)</f>
        <v>0</v>
      </c>
      <c r="DV342" s="15">
        <f ca="1">_xll.DBRW($B$3,$Q$37,$Q$38,$Q$40,$Q$41,$Q$42,$P342,DV$2,DV$4,DV$3)</f>
        <v>2.6536504200982467</v>
      </c>
      <c r="DW342" s="15">
        <f ca="1">_xll.DBRW($B$3,$Q$37,$Q$38,$Q$40,$Q$41,$Q$42,$P342,DW$2,DW$4,DW$3)</f>
        <v>0</v>
      </c>
      <c r="DX342" s="15">
        <f ca="1">_xll.DBRW($B$3,$Q$37,$Q$38,$Q$40,$Q$41,$Q$42,$P342,DX$2,DX$4,DX$3)</f>
        <v>962870</v>
      </c>
      <c r="DY342" s="15">
        <f t="shared" ca="1" si="484"/>
        <v>0.79695965222060972</v>
      </c>
      <c r="DZ342" s="15">
        <f t="shared" ca="1" si="485"/>
        <v>0.69480017788350623</v>
      </c>
      <c r="EA342" s="15">
        <f t="shared" ca="1" si="486"/>
        <v>4.2573000302449175</v>
      </c>
      <c r="EB342" s="15">
        <f t="shared" ca="1" si="487"/>
        <v>0</v>
      </c>
      <c r="EC342" s="15">
        <f t="shared" ca="1" si="488"/>
        <v>0</v>
      </c>
      <c r="ED342" s="15">
        <f t="shared" ca="1" si="489"/>
        <v>959564.90198053361</v>
      </c>
      <c r="EE342" s="15">
        <f t="shared" ca="1" si="490"/>
        <v>0</v>
      </c>
      <c r="EF342" s="15">
        <f t="shared" ca="1" si="491"/>
        <v>-675286.97813199996</v>
      </c>
      <c r="EG342" s="15">
        <f t="shared" ca="1" si="492"/>
        <v>284277.92384853365</v>
      </c>
      <c r="EH342" s="15">
        <f t="shared" ca="1" si="493"/>
        <v>-1599869.663848534</v>
      </c>
      <c r="EI342" s="15">
        <f t="shared" ca="1" si="494"/>
        <v>-1315591.7400000002</v>
      </c>
      <c r="EJ342" s="16">
        <f ca="1">_xll.DBRW($B$3,$Q$37,$Q$38,$Q$40,$Q$41,$Q$42,$P342,EJ$2,EJ$4,EJ$3)</f>
        <v>0.13483362678614816</v>
      </c>
      <c r="EK342" s="16">
        <f ca="1">_xll.DBRW($B$3,$Q$37,$Q$38,$Q$40,$Q$41,$Q$42,$P342,EK$2,EK$4,EK$3)</f>
        <v>0.13496318713562927</v>
      </c>
      <c r="EL342" s="17">
        <f t="shared" ca="1" si="495"/>
        <v>1.295603494811115E-2</v>
      </c>
      <c r="EM342" s="14">
        <f t="shared" ca="1" si="496"/>
        <v>2518.7873873403296</v>
      </c>
      <c r="EN342" s="15">
        <f ca="1">_xll.DBRW($B$3,$Q$37,$Q$38,$Q$40,$Q$41,$Q$42,$P342,EN$2,EN$4,EN$3)</f>
        <v>0.93182851375913278</v>
      </c>
      <c r="EO342" s="15">
        <f ca="1">_xll.DBRW($B$3,$Q$37,$Q$38,$Q$40,$Q$41,$Q$42,$P342,EO$2,EO$4,EO$3)</f>
        <v>1</v>
      </c>
      <c r="EP342" s="15">
        <f ca="1">_xll.DBRW($B$3,$Q$37,$Q$38,$Q$40,$Q$41,$Q$42,$P342,EP$2,EP$4,EP$3)</f>
        <v>6.9109504503431642</v>
      </c>
      <c r="EQ342" s="15">
        <f ca="1">_xll.DBRW($B$3,$Q$37,$Q$38,$Q$40,$Q$41,$Q$42,$P342,EQ$2,EQ$4,EQ$3)</f>
        <v>2813077</v>
      </c>
      <c r="ER342" s="15">
        <f ca="1">_xll.DBRW($B$3,$Q$37,$Q$38,$Q$40,$Q$41,$Q$42,$P342,ER$2,ER$4,ER$3)</f>
        <v>2813077</v>
      </c>
      <c r="ES342" s="15">
        <f ca="1">_xll.DBRW($B$3,$Q$37,$Q$38,$Q$40,$Q$41,$Q$42,$P342,ES$2,ES$4,ES$3)</f>
        <v>0.35814511824026096</v>
      </c>
      <c r="ET342" s="15">
        <f ca="1">_xll.DBRW($B$3,$Q$37,$Q$38,$Q$40,$Q$41,$Q$42,$P342,ET$2,ET$4,ET$3)</f>
        <v>1</v>
      </c>
      <c r="EU342" s="15">
        <f ca="1">_xll.DBRW($B$3,$Q$37,$Q$38,$Q$40,$Q$41,$Q$42,$P342,EU$2,EU$4,EU$3)</f>
        <v>2.6536504200982467</v>
      </c>
      <c r="EV342" s="15">
        <f ca="1">_xll.DBRW($B$3,$Q$37,$Q$38,$Q$40,$Q$41,$Q$42,$P342,EV$2,EV$4,EV$3)</f>
        <v>962870</v>
      </c>
      <c r="EW342" s="15">
        <f ca="1">_xll.DBRW($B$3,$Q$37,$Q$38,$Q$40,$Q$41,$Q$42,$P342,EW$2,EW$4,EW$3)</f>
        <v>962870</v>
      </c>
      <c r="EX342" s="15">
        <f t="shared" ca="1" si="497"/>
        <v>0.57368339551887182</v>
      </c>
      <c r="EY342" s="15">
        <f t="shared" ca="1" si="498"/>
        <v>0</v>
      </c>
      <c r="EZ342" s="15">
        <f t="shared" ca="1" si="499"/>
        <v>4.2573000302449175</v>
      </c>
      <c r="FA342" s="15">
        <f t="shared" ca="1" si="500"/>
        <v>-1613815.5652160414</v>
      </c>
      <c r="FB342" s="15">
        <f t="shared" ca="1" si="501"/>
        <v>0</v>
      </c>
      <c r="FC342" s="15">
        <f t="shared" ca="1" si="502"/>
        <v>1614782.7232439539</v>
      </c>
      <c r="FD342" s="15">
        <f t="shared" ca="1" si="503"/>
        <v>1551.6293594278395</v>
      </c>
      <c r="FE342" s="15">
        <f t="shared" ca="1" si="504"/>
        <v>0</v>
      </c>
      <c r="FF342" s="15">
        <f t="shared" ca="1" si="505"/>
        <v>2518.7873873403296</v>
      </c>
      <c r="FG342" s="15">
        <f t="shared" ca="1" si="506"/>
        <v>-2278976.9573873403</v>
      </c>
      <c r="FH342" s="15">
        <f t="shared" ca="1" si="507"/>
        <v>-2276458.17</v>
      </c>
      <c r="FI342" s="20"/>
      <c r="FJ342" s="85">
        <f t="shared" ca="1" si="508"/>
        <v>-15026924.882905636</v>
      </c>
      <c r="FK342" s="21"/>
      <c r="FL342" s="22"/>
      <c r="FM342" s="104">
        <f ca="1">_xll.DBRW($B$3,$Q$37,$Q$38,$Q$40,$Q$41,$Q$42,$P342,FM$2,FM$4,FM$3)</f>
        <v>2105991.7299999995</v>
      </c>
      <c r="FN342" s="105">
        <f t="shared" ca="1" si="509"/>
        <v>0.10832713626982186</v>
      </c>
      <c r="FO342" s="104">
        <f ca="1">_xll.DBRW($B$3,$Q$37,$Q$38,$Q$40,$Q$41,$Q$42,$P342,FO$2,FO$4,FO$3)</f>
        <v>281296.23999999836</v>
      </c>
      <c r="FP342" s="105">
        <f t="shared" ca="1" si="510"/>
        <v>0.11009118873686823</v>
      </c>
      <c r="FQ342" s="86">
        <f t="shared" ca="1" si="511"/>
        <v>1824695.4900000012</v>
      </c>
      <c r="FR342" s="103">
        <f t="shared" ca="1" si="512"/>
        <v>-0.1764052467046362</v>
      </c>
      <c r="FS342" s="23"/>
      <c r="FU342" s="37"/>
      <c r="FV342" s="37"/>
      <c r="FW342" s="37"/>
      <c r="FX342" s="37"/>
      <c r="FY342" s="37"/>
      <c r="FZ342" s="37"/>
      <c r="GA342" s="37"/>
      <c r="GB342" s="37"/>
      <c r="GC342" s="37"/>
      <c r="GD342" s="37"/>
      <c r="GE342" s="37"/>
      <c r="GF342" s="37"/>
      <c r="GG342" s="37"/>
    </row>
    <row r="343" spans="1:189" ht="15" customHeight="1" x14ac:dyDescent="0.25">
      <c r="A343">
        <f t="shared" ca="1" si="434"/>
        <v>1</v>
      </c>
      <c r="C343" s="30"/>
      <c r="D343" s="30"/>
      <c r="E343" s="30">
        <f t="shared" ca="1" si="514"/>
        <v>0</v>
      </c>
      <c r="F343" s="30"/>
      <c r="G343" s="30"/>
      <c r="H343" s="30"/>
      <c r="I343" s="30">
        <f t="shared" ca="1" si="513"/>
        <v>0</v>
      </c>
      <c r="J343" s="30">
        <f t="shared" ca="1" si="435"/>
        <v>0</v>
      </c>
      <c r="K343" s="4"/>
      <c r="L343" s="9"/>
      <c r="M343" s="10"/>
      <c r="N343" s="9"/>
      <c r="O343" s="11"/>
      <c r="P343" s="130" t="s">
        <v>390</v>
      </c>
      <c r="Q343" s="130"/>
      <c r="R343" s="12"/>
      <c r="S343" s="13"/>
      <c r="T343" s="84">
        <f ca="1">_xll.DBRW($B$3,$Q$37,$Q$38,$Q$40,$Q$41,$Q$42,$P343,T$2,T$4,T$3)</f>
        <v>38067090.25</v>
      </c>
      <c r="U343" s="84">
        <f ca="1">_xll.DBRW($B$3,$Q$37,$Q$38,$Q$40,$Q$41,$Q$42,$P343,U$2,U$4,U$3)</f>
        <v>21124608.699999999</v>
      </c>
      <c r="V343" s="85">
        <f t="shared" ca="1" si="436"/>
        <v>16942481.550000001</v>
      </c>
      <c r="W343" s="106">
        <f t="shared" ca="1" si="437"/>
        <v>0.80202581693264696</v>
      </c>
      <c r="X343" s="15">
        <f ca="1">_xll.DBRW($B$3,$Q$37,$Q$38,$Q$40,$Q$41,$Q$42,$P343,X$2,X$4,X$3)</f>
        <v>-20922835.119999997</v>
      </c>
      <c r="Y343" s="15">
        <f ca="1">_xll.DBRW($B$3,$Q$37,$Q$38,$Q$40,$Q$41,$Q$42,$P343,Y$2,Y$4,Y$3)</f>
        <v>-5917417.5999999996</v>
      </c>
      <c r="Z343" s="15">
        <f ca="1">_xll.DBRW($B$3,$Q$37,$Q$38,$Q$40,$Q$41,$Q$42,$P343,Z$2,Z$4,Z$3)</f>
        <v>-3245937.04</v>
      </c>
      <c r="AA343" s="15">
        <f ca="1">_xll.DBRW($B$3,$Q$37,$Q$38,$Q$40,$Q$41,$Q$42,$P343,AA$2,AA$4,AA$3)</f>
        <v>4346.8500000000004</v>
      </c>
      <c r="AB343" s="15">
        <f ca="1">_xll.DBRW($B$3,$Q$37,$Q$38,$Q$40,$Q$41,$Q$42,$P343,AB$2,AB$4,AB$3)</f>
        <v>-10946138.350000001</v>
      </c>
      <c r="AC343" s="15">
        <f ca="1">_xll.DBRW($B$3,$Q$37,$Q$38,$Q$40,$Q$41,$Q$42,$P343,AC$2,AC$4,AC$3)</f>
        <v>-11367009.17</v>
      </c>
      <c r="AD343" s="15">
        <f ca="1">_xll.DBRW($B$3,$Q$37,$Q$38,$Q$40,$Q$41,$Q$42,$P343,AD$2,AD$4,AD$3)</f>
        <v>-3587734.97</v>
      </c>
      <c r="AE343" s="15">
        <f ca="1">_xll.DBRW($B$3,$Q$37,$Q$38,$Q$40,$Q$41,$Q$42,$P343,AE$2,AE$4,AE$3)</f>
        <v>-1837922.8099999996</v>
      </c>
      <c r="AF343" s="15">
        <f ca="1">_xll.DBRW($B$3,$Q$37,$Q$38,$Q$40,$Q$41,$Q$42,$P343,AF$2,AF$4,AF$3)</f>
        <v>-3184.21</v>
      </c>
      <c r="AG343" s="15">
        <f ca="1">_xll.DBRW($B$3,$Q$37,$Q$38,$Q$40,$Q$41,$Q$42,$P343,AG$2,AG$4,AG$3)</f>
        <v>-1698449.5000000002</v>
      </c>
      <c r="AH343" s="15">
        <f t="shared" ca="1" si="438"/>
        <v>-9555825.9499999974</v>
      </c>
      <c r="AI343" s="15">
        <f t="shared" ca="1" si="439"/>
        <v>-2329682.6299999994</v>
      </c>
      <c r="AJ343" s="15">
        <f t="shared" ca="1" si="440"/>
        <v>-1408014.2300000004</v>
      </c>
      <c r="AK343" s="15">
        <f t="shared" ca="1" si="441"/>
        <v>7531.06</v>
      </c>
      <c r="AL343" s="15">
        <f t="shared" ca="1" si="442"/>
        <v>-9247688.8500000015</v>
      </c>
      <c r="AM343" s="20"/>
      <c r="AN343" s="16">
        <f ca="1">_xll.DBRW($B$3,$Q$37,$Q$38,$Q$40,$Q$41,$Q$42,$P343,AN$2,AN$4,AN$3)</f>
        <v>0.54963053342381474</v>
      </c>
      <c r="AO343" s="16">
        <f ca="1">_xll.DBRW($B$3,$Q$37,$Q$38,$Q$40,$Q$41,$Q$42,$P343,AO$2,AO$4,AO$3)</f>
        <v>0.53809324146203008</v>
      </c>
      <c r="AP343" s="17">
        <f t="shared" ca="1" si="443"/>
        <v>-1.1537291961784657</v>
      </c>
      <c r="AQ343" s="14">
        <f t="shared" ca="1" si="444"/>
        <v>-439191.13434985839</v>
      </c>
      <c r="AR343" s="18">
        <f ca="1">_xll.DBRW($B$3,$Q$37,$Q$38,$Q$40,$Q$41,$Q$42,$P343,AR$2,AR$4,AR$3)</f>
        <v>40363.051999349263</v>
      </c>
      <c r="AS343" s="19">
        <f ca="1">_xll.DBRW($B$3,$Q$37,$Q$38,$Q$40,$Q$41,$Q$42,$P343,AS$2,AS$4,AS$3)</f>
        <v>1.3581018873421108E-4</v>
      </c>
      <c r="AT343" s="18">
        <f ca="1">_xll.DBRW($B$3,$Q$37,$Q$38,$Q$40,$Q$41,$Q$42,$P343,AT$2,AT$4,AT$3)</f>
        <v>9.9734519401117474</v>
      </c>
      <c r="AU343" s="15">
        <f ca="1">_xll.DBRW($B$3,$Q$37,$Q$38,$Q$40,$Q$41,$Q$42,$P343,AU$2,AU$4,AU$3)</f>
        <v>518.36603238866371</v>
      </c>
      <c r="AV343" s="15">
        <f ca="1">_xll.DBRW($B$3,$Q$37,$Q$38,$Q$40,$Q$41,$Q$42,$P343,AV$2,AV$4,AV$3)</f>
        <v>3816842</v>
      </c>
      <c r="AW343" s="18">
        <f ca="1">_xll.DBRW($B$3,$Q$37,$Q$38,$Q$40,$Q$41,$Q$42,$P343,AW$2,AW$4,AW$3)</f>
        <v>21922.678961206584</v>
      </c>
      <c r="AX343" s="19">
        <f ca="1">_xll.DBRW($B$3,$Q$37,$Q$38,$Q$40,$Q$41,$Q$42,$P343,AX$2,AX$4,AX$3)</f>
        <v>1.0873583953143957E-4</v>
      </c>
      <c r="AY343" s="18">
        <f ca="1">_xll.DBRW($B$3,$Q$37,$Q$38,$Q$40,$Q$41,$Q$42,$P343,AY$2,AY$4,AY$3)</f>
        <v>4.4300517418656975</v>
      </c>
      <c r="AZ343" s="15">
        <f ca="1">_xll.DBRW($B$3,$Q$37,$Q$38,$Q$40,$Q$41,$Q$42,$P343,AZ$2,AZ$4,AZ$3)</f>
        <v>518.50456735303942</v>
      </c>
      <c r="BA343" s="15">
        <f ca="1">_xll.DBRW($B$3,$Q$37,$Q$38,$Q$40,$Q$41,$Q$42,$P343,BA$2,BA$4,BA$3)</f>
        <v>4768479</v>
      </c>
      <c r="BB343" s="18">
        <f t="shared" ca="1" si="445"/>
        <v>18440.373038142679</v>
      </c>
      <c r="BC343" s="18">
        <f t="shared" ca="1" si="446"/>
        <v>2.7074349202771509E-5</v>
      </c>
      <c r="BD343" s="18">
        <f t="shared" ca="1" si="447"/>
        <v>5.5434001982460499</v>
      </c>
      <c r="BE343" s="15">
        <f t="shared" ca="1" si="448"/>
        <v>-9558863.0075489096</v>
      </c>
      <c r="BF343" s="15">
        <f t="shared" ca="1" si="449"/>
        <v>-5209617.6089862576</v>
      </c>
      <c r="BG343" s="15">
        <f t="shared" ca="1" si="450"/>
        <v>11629238.206443684</v>
      </c>
      <c r="BH343" s="15">
        <f t="shared" ca="1" si="451"/>
        <v>2700051.2757416246</v>
      </c>
      <c r="BI343" s="15">
        <f t="shared" ca="1" si="452"/>
        <v>0</v>
      </c>
      <c r="BJ343" s="15">
        <f t="shared" ca="1" si="453"/>
        <v>-439191.13434985932</v>
      </c>
      <c r="BK343" s="15">
        <f t="shared" ca="1" si="454"/>
        <v>-9116634.815650139</v>
      </c>
      <c r="BL343" s="15">
        <f t="shared" ca="1" si="455"/>
        <v>-9555825.9499999993</v>
      </c>
      <c r="BM343" s="16">
        <f ca="1">_xll.DBRW($B$3,$Q$37,$Q$38,$Q$40,$Q$41,$Q$42,$P343,BM$2,BM$4,BM$3)</f>
        <v>0.1554470688759827</v>
      </c>
      <c r="BN343" s="16">
        <f ca="1">_xll.DBRW($B$3,$Q$37,$Q$38,$Q$40,$Q$41,$Q$42,$P343,BN$2,BN$4,BN$3)</f>
        <v>0.169836753946595</v>
      </c>
      <c r="BO343" s="17">
        <f t="shared" ca="1" si="456"/>
        <v>1.4389685070612308</v>
      </c>
      <c r="BP343" s="14">
        <f t="shared" ca="1" si="457"/>
        <v>547773.44025207637</v>
      </c>
      <c r="BQ343" s="15">
        <f ca="1">_xll.DBRW($B$3,$Q$37,$Q$38,$Q$40,$Q$41,$Q$42,$P343,BQ$2,BQ$4,BQ$3)</f>
        <v>1.5503438706658541</v>
      </c>
      <c r="BR343" s="15">
        <f ca="1">_xll.DBRW($B$3,$Q$37,$Q$38,$Q$40,$Q$41,$Q$42,$P343,BR$2,BR$4,BR$3)</f>
        <v>1</v>
      </c>
      <c r="BS343" s="15">
        <f ca="1">_xll.DBRW($B$3,$Q$37,$Q$38,$Q$40,$Q$41,$Q$42,$P343,BS$2,BS$4,BS$3)</f>
        <v>9.9734519401117474</v>
      </c>
      <c r="BT343" s="15">
        <f ca="1">_xll.DBRW($B$3,$Q$37,$Q$38,$Q$40,$Q$41,$Q$42,$P343,BT$2,BT$4,BT$3)</f>
        <v>3816842</v>
      </c>
      <c r="BU343" s="15">
        <f ca="1">_xll.DBRW($B$3,$Q$37,$Q$38,$Q$40,$Q$41,$Q$42,$P343,BU$2,BU$4,BU$3)</f>
        <v>3816842</v>
      </c>
      <c r="BV343" s="15">
        <f ca="1">_xll.DBRW($B$3,$Q$37,$Q$38,$Q$40,$Q$41,$Q$42,$P343,BV$2,BV$4,BV$3)</f>
        <v>0.75238560765392914</v>
      </c>
      <c r="BW343" s="15">
        <f ca="1">_xll.DBRW($B$3,$Q$37,$Q$38,$Q$40,$Q$41,$Q$42,$P343,BW$2,BW$4,BW$3)</f>
        <v>1</v>
      </c>
      <c r="BX343" s="15">
        <f ca="1">_xll.DBRW($B$3,$Q$37,$Q$38,$Q$40,$Q$41,$Q$42,$P343,BX$2,BX$4,BX$3)</f>
        <v>4.4300517418656975</v>
      </c>
      <c r="BY343" s="15">
        <f ca="1">_xll.DBRW($B$3,$Q$37,$Q$38,$Q$40,$Q$41,$Q$42,$P343,BY$2,BY$4,BY$3)</f>
        <v>4768479</v>
      </c>
      <c r="BZ343" s="15">
        <f ca="1">_xll.DBRW($B$3,$Q$37,$Q$38,$Q$40,$Q$41,$Q$42,$P343,BZ$2,BZ$4,BZ$3)</f>
        <v>4768479</v>
      </c>
      <c r="CA343" s="15">
        <f t="shared" ca="1" si="458"/>
        <v>0.79795826301192496</v>
      </c>
      <c r="CB343" s="15">
        <f t="shared" ca="1" si="459"/>
        <v>0</v>
      </c>
      <c r="CC343" s="15">
        <f t="shared" ca="1" si="460"/>
        <v>5.5434001982460499</v>
      </c>
      <c r="CD343" s="15">
        <f t="shared" ca="1" si="461"/>
        <v>-3045680.6125109615</v>
      </c>
      <c r="CE343" s="15">
        <f t="shared" ca="1" si="462"/>
        <v>0</v>
      </c>
      <c r="CF343" s="15">
        <f t="shared" ca="1" si="463"/>
        <v>3288993.0280826245</v>
      </c>
      <c r="CG343" s="15">
        <f t="shared" ca="1" si="464"/>
        <v>304461.02468041331</v>
      </c>
      <c r="CH343" s="15">
        <f t="shared" ca="1" si="465"/>
        <v>0</v>
      </c>
      <c r="CI343" s="15">
        <f t="shared" ca="1" si="466"/>
        <v>547773.44025207637</v>
      </c>
      <c r="CJ343" s="15">
        <f t="shared" ca="1" si="467"/>
        <v>-2877456.0702520758</v>
      </c>
      <c r="CK343" s="15">
        <f t="shared" ca="1" si="468"/>
        <v>-2329682.6299999994</v>
      </c>
      <c r="CL343" s="16">
        <f ca="1">_xll.DBRW($B$3,$Q$37,$Q$38,$Q$40,$Q$41,$Q$42,$P343,CL$2,CL$4,CL$3)</f>
        <v>8.5268850828439671E-2</v>
      </c>
      <c r="CM343" s="16">
        <f ca="1">_xll.DBRW($B$3,$Q$37,$Q$38,$Q$40,$Q$41,$Q$42,$P343,CM$2,CM$4,CM$3)</f>
        <v>8.7003874774731316E-2</v>
      </c>
      <c r="CN343" s="17">
        <f t="shared" ca="1" si="469"/>
        <v>0.17350239462916445</v>
      </c>
      <c r="CO343" s="14">
        <f t="shared" ca="1" si="470"/>
        <v>66047.313149395399</v>
      </c>
      <c r="CP343" s="15">
        <f ca="1">_xll.DBRW($B$3,$Q$37,$Q$38,$Q$40,$Q$41,$Q$42,$P343,CP$2,CP$4,CP$3)</f>
        <v>1.5938041296958911</v>
      </c>
      <c r="CQ343" s="15">
        <f ca="1">_xll.DBRW($B$3,$Q$37,$Q$38,$Q$40,$Q$41,$Q$42,$P343,CQ$2,CQ$4,CQ$3)</f>
        <v>0.53358174312690954</v>
      </c>
      <c r="CR343" s="15">
        <f ca="1">_xll.DBRW($B$3,$Q$37,$Q$38,$Q$40,$Q$41,$Q$42,$P343,CR$2,CR$4,CR$3)</f>
        <v>9.9734519401117474</v>
      </c>
      <c r="CS343" s="15">
        <f ca="1">_xll.DBRW($B$3,$Q$37,$Q$38,$Q$40,$Q$41,$Q$42,$P343,CS$2,CS$4,CS$3)</f>
        <v>2036597.2075999998</v>
      </c>
      <c r="CT343" s="15">
        <f ca="1">_xll.DBRW($B$3,$Q$37,$Q$38,$Q$40,$Q$41,$Q$42,$P343,CT$2,CT$4,CT$3)</f>
        <v>3816842</v>
      </c>
      <c r="CU343" s="15">
        <f ca="1">_xll.DBRW($B$3,$Q$37,$Q$38,$Q$40,$Q$41,$Q$42,$P343,CU$2,CU$4,CU$3)</f>
        <v>0.72730914892543908</v>
      </c>
      <c r="CV343" s="15">
        <f ca="1">_xll.DBRW($B$3,$Q$37,$Q$38,$Q$40,$Q$41,$Q$42,$P343,CV$2,CV$4,CV$3)</f>
        <v>0.52994200274301295</v>
      </c>
      <c r="CW343" s="15">
        <f ca="1">_xll.DBRW($B$3,$Q$37,$Q$38,$Q$40,$Q$41,$Q$42,$P343,CW$2,CW$4,CW$3)</f>
        <v>4.4300517418656975</v>
      </c>
      <c r="CX343" s="15">
        <f ca="1">_xll.DBRW($B$3,$Q$37,$Q$38,$Q$40,$Q$41,$Q$42,$P343,CX$2,CX$4,CX$3)</f>
        <v>2527017.3112979997</v>
      </c>
      <c r="CY343" s="15">
        <f ca="1">_xll.DBRW($B$3,$Q$37,$Q$38,$Q$40,$Q$41,$Q$42,$P343,CY$2,CY$4,CY$3)</f>
        <v>4768479</v>
      </c>
      <c r="CZ343" s="15">
        <f t="shared" ca="1" si="471"/>
        <v>0.86649498077045206</v>
      </c>
      <c r="DA343" s="15">
        <f t="shared" ca="1" si="472"/>
        <v>3.6397403838965836E-3</v>
      </c>
      <c r="DB343" s="15">
        <f t="shared" ca="1" si="473"/>
        <v>5.5434001982460499</v>
      </c>
      <c r="DC343" s="15">
        <f t="shared" ca="1" si="474"/>
        <v>-1764701.2582365181</v>
      </c>
      <c r="DD343" s="15">
        <f t="shared" ca="1" si="475"/>
        <v>-22293.700191571592</v>
      </c>
      <c r="DE343" s="15">
        <f t="shared" ca="1" si="476"/>
        <v>1804142.4512873916</v>
      </c>
      <c r="DF343" s="15">
        <f t="shared" ca="1" si="477"/>
        <v>48899.820290093543</v>
      </c>
      <c r="DG343" s="15">
        <f t="shared" ca="1" si="478"/>
        <v>0</v>
      </c>
      <c r="DH343" s="15">
        <f t="shared" ca="1" si="479"/>
        <v>66047.313149395399</v>
      </c>
      <c r="DI343" s="15">
        <f t="shared" ca="1" si="480"/>
        <v>-1474061.5431493958</v>
      </c>
      <c r="DJ343" s="15">
        <f t="shared" ca="1" si="481"/>
        <v>-1408014.2300000004</v>
      </c>
      <c r="DK343" s="16">
        <f ca="1">_xll.DBRW($B$3,$Q$37,$Q$38,$Q$40,$Q$41,$Q$42,$P343,DK$2,DK$4,DK$3)</f>
        <v>-1.1418918471185226E-4</v>
      </c>
      <c r="DL343" s="16">
        <f ca="1">_xll.DBRW($B$3,$Q$37,$Q$38,$Q$40,$Q$41,$Q$42,$P343,DL$2,DL$4,DL$3)</f>
        <v>1.5073462638860621E-4</v>
      </c>
      <c r="DM343" s="17">
        <f t="shared" ca="1" si="482"/>
        <v>2.6492381110045846E-2</v>
      </c>
      <c r="DN343" s="14">
        <f t="shared" ca="1" si="483"/>
        <v>10084.878626535105</v>
      </c>
      <c r="DO343" s="15">
        <f ca="1">_xll.DBRW($B$3,$Q$37,$Q$38,$Q$40,$Q$41,$Q$42,$P343,DO$2,DO$4,DO$3)</f>
        <v>-1.2586315011484366E-3</v>
      </c>
      <c r="DP343" s="15">
        <f ca="1">_xll.DBRW($B$3,$Q$37,$Q$38,$Q$40,$Q$41,$Q$42,$P343,DP$2,DP$4,DP$3)</f>
        <v>0.90484017344635814</v>
      </c>
      <c r="DQ343" s="15">
        <f ca="1">_xll.DBRW($B$3,$Q$37,$Q$38,$Q$40,$Q$41,$Q$42,$P343,DQ$2,DQ$4,DQ$3)</f>
        <v>9.9734519401117474</v>
      </c>
      <c r="DR343" s="15">
        <f ca="1">_xll.DBRW($B$3,$Q$37,$Q$38,$Q$40,$Q$41,$Q$42,$P343,DR$2,DR$4,DR$3)</f>
        <v>3453631.9772973447</v>
      </c>
      <c r="DS343" s="15">
        <f ca="1">_xll.DBRW($B$3,$Q$37,$Q$38,$Q$40,$Q$41,$Q$42,$P343,DS$2,DS$4,DS$3)</f>
        <v>3816842</v>
      </c>
      <c r="DT343" s="15">
        <f ca="1">_xll.DBRW($B$3,$Q$37,$Q$38,$Q$40,$Q$41,$Q$42,$P343,DT$2,DT$4,DT$3)</f>
        <v>7.4015096179285908E-4</v>
      </c>
      <c r="DU343" s="15">
        <f ca="1">_xll.DBRW($B$3,$Q$37,$Q$38,$Q$40,$Q$41,$Q$42,$P343,DU$2,DU$4,DU$3)</f>
        <v>0.90219729306952112</v>
      </c>
      <c r="DV343" s="15">
        <f ca="1">_xll.DBRW($B$3,$Q$37,$Q$38,$Q$40,$Q$41,$Q$42,$P343,DV$2,DV$4,DV$3)</f>
        <v>4.4300517418656975</v>
      </c>
      <c r="DW343" s="15">
        <f ca="1">_xll.DBRW($B$3,$Q$37,$Q$38,$Q$40,$Q$41,$Q$42,$P343,DW$2,DW$4,DW$3)</f>
        <v>4302108.845858857</v>
      </c>
      <c r="DX343" s="15">
        <f ca="1">_xll.DBRW($B$3,$Q$37,$Q$38,$Q$40,$Q$41,$Q$42,$P343,DX$2,DX$4,DX$3)</f>
        <v>4768479</v>
      </c>
      <c r="DY343" s="15">
        <f t="shared" ca="1" si="484"/>
        <v>-1.9987824629412957E-3</v>
      </c>
      <c r="DZ343" s="15">
        <f t="shared" ca="1" si="485"/>
        <v>2.6428803768370202E-3</v>
      </c>
      <c r="EA343" s="15">
        <f t="shared" ca="1" si="486"/>
        <v>5.5434001982460499</v>
      </c>
      <c r="EB343" s="15">
        <f t="shared" ca="1" si="487"/>
        <v>6903.0590296752034</v>
      </c>
      <c r="EC343" s="15">
        <f t="shared" ca="1" si="488"/>
        <v>12.733583501417964</v>
      </c>
      <c r="ED343" s="15">
        <f t="shared" ca="1" si="489"/>
        <v>-2416.0470513558075</v>
      </c>
      <c r="EE343" s="15">
        <f t="shared" ca="1" si="490"/>
        <v>5585.1330647142904</v>
      </c>
      <c r="EF343" s="15">
        <f t="shared" ca="1" si="491"/>
        <v>0</v>
      </c>
      <c r="EG343" s="15">
        <f t="shared" ca="1" si="492"/>
        <v>10084.878626535105</v>
      </c>
      <c r="EH343" s="15">
        <f t="shared" ca="1" si="493"/>
        <v>-2553.8186265351037</v>
      </c>
      <c r="EI343" s="15">
        <f t="shared" ca="1" si="494"/>
        <v>7531.0600000000013</v>
      </c>
      <c r="EJ343" s="16">
        <f ca="1">_xll.DBRW($B$3,$Q$37,$Q$38,$Q$40,$Q$41,$Q$42,$P343,EJ$2,EJ$4,EJ$3)</f>
        <v>0.28754859586358855</v>
      </c>
      <c r="EK343" s="16">
        <f ca="1">_xll.DBRW($B$3,$Q$37,$Q$38,$Q$40,$Q$41,$Q$42,$P343,EK$2,EK$4,EK$3)</f>
        <v>8.0401465613893261E-2</v>
      </c>
      <c r="EL343" s="17">
        <f t="shared" ca="1" si="495"/>
        <v>-20.714713024969527</v>
      </c>
      <c r="EM343" s="14">
        <f t="shared" ca="1" si="496"/>
        <v>-7885488.5022436557</v>
      </c>
      <c r="EN343" s="15">
        <f ca="1">_xll.DBRW($B$3,$Q$37,$Q$38,$Q$40,$Q$41,$Q$42,$P343,EN$2,EN$4,EN$3)</f>
        <v>2.8678521012921157</v>
      </c>
      <c r="EO343" s="15">
        <f ca="1">_xll.DBRW($B$3,$Q$37,$Q$38,$Q$40,$Q$41,$Q$42,$P343,EO$2,EO$4,EO$3)</f>
        <v>1</v>
      </c>
      <c r="EP343" s="15">
        <f ca="1">_xll.DBRW($B$3,$Q$37,$Q$38,$Q$40,$Q$41,$Q$42,$P343,EP$2,EP$4,EP$3)</f>
        <v>9.9734519401117474</v>
      </c>
      <c r="EQ343" s="15">
        <f ca="1">_xll.DBRW($B$3,$Q$37,$Q$38,$Q$40,$Q$41,$Q$42,$P343,EQ$2,EQ$4,EQ$3)</f>
        <v>3816842</v>
      </c>
      <c r="ER343" s="15">
        <f ca="1">_xll.DBRW($B$3,$Q$37,$Q$38,$Q$40,$Q$41,$Q$42,$P343,ER$2,ER$4,ER$3)</f>
        <v>3816842</v>
      </c>
      <c r="ES343" s="15">
        <f ca="1">_xll.DBRW($B$3,$Q$37,$Q$38,$Q$40,$Q$41,$Q$42,$P343,ES$2,ES$4,ES$3)</f>
        <v>0.35618265279138278</v>
      </c>
      <c r="ET343" s="15">
        <f ca="1">_xll.DBRW($B$3,$Q$37,$Q$38,$Q$40,$Q$41,$Q$42,$P343,ET$2,ET$4,ET$3)</f>
        <v>1</v>
      </c>
      <c r="EU343" s="15">
        <f ca="1">_xll.DBRW($B$3,$Q$37,$Q$38,$Q$40,$Q$41,$Q$42,$P343,EU$2,EU$4,EU$3)</f>
        <v>4.4300517418656975</v>
      </c>
      <c r="EV343" s="15">
        <f ca="1">_xll.DBRW($B$3,$Q$37,$Q$38,$Q$40,$Q$41,$Q$42,$P343,EV$2,EV$4,EV$3)</f>
        <v>4768479</v>
      </c>
      <c r="EW343" s="15">
        <f ca="1">_xll.DBRW($B$3,$Q$37,$Q$38,$Q$40,$Q$41,$Q$42,$P343,EW$2,EW$4,EW$3)</f>
        <v>4768479</v>
      </c>
      <c r="EX343" s="15">
        <f t="shared" ca="1" si="497"/>
        <v>2.5116694485007329</v>
      </c>
      <c r="EY343" s="15">
        <f t="shared" ca="1" si="498"/>
        <v>0</v>
      </c>
      <c r="EZ343" s="15">
        <f t="shared" ca="1" si="499"/>
        <v>5.5434001982460499</v>
      </c>
      <c r="FA343" s="15">
        <f t="shared" ca="1" si="500"/>
        <v>-9586645.4411544353</v>
      </c>
      <c r="FB343" s="15">
        <f t="shared" ca="1" si="501"/>
        <v>0</v>
      </c>
      <c r="FC343" s="15">
        <f t="shared" ca="1" si="502"/>
        <v>6084034.4811185636</v>
      </c>
      <c r="FD343" s="15">
        <f t="shared" ca="1" si="503"/>
        <v>-4382877.542207784</v>
      </c>
      <c r="FE343" s="15">
        <f t="shared" ca="1" si="504"/>
        <v>0</v>
      </c>
      <c r="FF343" s="15">
        <f t="shared" ca="1" si="505"/>
        <v>-7885488.5022436557</v>
      </c>
      <c r="FG343" s="15">
        <f t="shared" ca="1" si="506"/>
        <v>-1362200.347756346</v>
      </c>
      <c r="FH343" s="15">
        <f t="shared" ca="1" si="507"/>
        <v>-9247688.8500000015</v>
      </c>
      <c r="FI343" s="20"/>
      <c r="FJ343" s="85">
        <f t="shared" ca="1" si="508"/>
        <v>-14832906.595434492</v>
      </c>
      <c r="FK343" s="21"/>
      <c r="FL343" s="22"/>
      <c r="FM343" s="104">
        <f ca="1">_xll.DBRW($B$3,$Q$37,$Q$38,$Q$40,$Q$41,$Q$42,$P343,FM$2,FM$4,FM$3)</f>
        <v>-2960891.0100000054</v>
      </c>
      <c r="FN343" s="105">
        <f t="shared" ca="1" si="509"/>
        <v>-7.7780859807113981E-2</v>
      </c>
      <c r="FO343" s="104">
        <f ca="1">_xll.DBRW($B$3,$Q$37,$Q$38,$Q$40,$Q$41,$Q$42,$P343,FO$2,FO$4,FO$3)</f>
        <v>2630308.0399999972</v>
      </c>
      <c r="FP343" s="105">
        <f t="shared" ca="1" si="510"/>
        <v>0.12451392957636169</v>
      </c>
      <c r="FQ343" s="86">
        <f t="shared" ca="1" si="511"/>
        <v>-5591199.0500000026</v>
      </c>
      <c r="FR343" s="103">
        <f t="shared" ca="1" si="512"/>
        <v>-20.229478938347569</v>
      </c>
      <c r="FS343" s="23"/>
      <c r="FU343" s="37"/>
      <c r="FV343" s="37"/>
      <c r="FW343" s="37"/>
      <c r="FX343" s="37"/>
      <c r="FY343" s="37"/>
      <c r="FZ343" s="37"/>
      <c r="GA343" s="37"/>
      <c r="GB343" s="37"/>
      <c r="GC343" s="37"/>
      <c r="GD343" s="37"/>
      <c r="GE343" s="37"/>
      <c r="GF343" s="37"/>
      <c r="GG343" s="37"/>
    </row>
    <row r="344" spans="1:189" ht="15" customHeight="1" x14ac:dyDescent="0.25">
      <c r="A344">
        <f t="shared" ca="1" si="434"/>
        <v>1</v>
      </c>
      <c r="C344" s="30"/>
      <c r="D344" s="30"/>
      <c r="E344" s="30">
        <f t="shared" ca="1" si="514"/>
        <v>0</v>
      </c>
      <c r="F344" s="30"/>
      <c r="G344" s="30"/>
      <c r="H344" s="30"/>
      <c r="I344" s="30">
        <f t="shared" ca="1" si="513"/>
        <v>0</v>
      </c>
      <c r="J344" s="30">
        <f t="shared" ca="1" si="435"/>
        <v>0</v>
      </c>
      <c r="K344" s="4"/>
      <c r="L344" s="9"/>
      <c r="M344" s="10"/>
      <c r="N344" s="9"/>
      <c r="O344" s="11"/>
      <c r="P344" s="130" t="s">
        <v>122</v>
      </c>
      <c r="Q344" s="130"/>
      <c r="R344" s="12"/>
      <c r="S344" s="13"/>
      <c r="T344" s="84">
        <f ca="1">_xll.DBRW($B$3,$Q$37,$Q$38,$Q$40,$Q$41,$Q$42,$P344,T$2,T$4,T$3)</f>
        <v>29211050.379999999</v>
      </c>
      <c r="U344" s="84">
        <f ca="1">_xll.DBRW($B$3,$Q$37,$Q$38,$Q$40,$Q$41,$Q$42,$P344,U$2,U$4,U$3)</f>
        <v>10955081.879999999</v>
      </c>
      <c r="V344" s="85">
        <f t="shared" ca="1" si="436"/>
        <v>18255968.5</v>
      </c>
      <c r="W344" s="106">
        <f t="shared" ca="1" si="437"/>
        <v>1.6664383434074344</v>
      </c>
      <c r="X344" s="15">
        <f ca="1">_xll.DBRW($B$3,$Q$37,$Q$38,$Q$40,$Q$41,$Q$42,$P344,X$2,X$4,X$3)</f>
        <v>-12587612.65</v>
      </c>
      <c r="Y344" s="15">
        <f ca="1">_xll.DBRW($B$3,$Q$37,$Q$38,$Q$40,$Q$41,$Q$42,$P344,Y$2,Y$4,Y$3)</f>
        <v>-2311782.79</v>
      </c>
      <c r="Z344" s="15">
        <f ca="1">_xll.DBRW($B$3,$Q$37,$Q$38,$Q$40,$Q$41,$Q$42,$P344,Z$2,Z$4,Z$3)</f>
        <v>-1755133.5499999998</v>
      </c>
      <c r="AA344" s="15">
        <f ca="1">_xll.DBRW($B$3,$Q$37,$Q$38,$Q$40,$Q$41,$Q$42,$P344,AA$2,AA$4,AA$3)</f>
        <v>-663938.38</v>
      </c>
      <c r="AB344" s="15">
        <f ca="1">_xll.DBRW($B$3,$Q$37,$Q$38,$Q$40,$Q$41,$Q$42,$P344,AB$2,AB$4,AB$3)</f>
        <v>-7387730.6699999999</v>
      </c>
      <c r="AC344" s="15">
        <f ca="1">_xll.DBRW($B$3,$Q$37,$Q$38,$Q$40,$Q$41,$Q$42,$P344,AC$2,AC$4,AC$3)</f>
        <v>-4964952.540000001</v>
      </c>
      <c r="AD344" s="15">
        <f ca="1">_xll.DBRW($B$3,$Q$37,$Q$38,$Q$40,$Q$41,$Q$42,$P344,AD$2,AD$4,AD$3)</f>
        <v>-1052492.3999999999</v>
      </c>
      <c r="AE344" s="15">
        <f ca="1">_xll.DBRW($B$3,$Q$37,$Q$38,$Q$40,$Q$41,$Q$42,$P344,AE$2,AE$4,AE$3)</f>
        <v>-924426.15000000014</v>
      </c>
      <c r="AF344" s="15">
        <f ca="1">_xll.DBRW($B$3,$Q$37,$Q$38,$Q$40,$Q$41,$Q$42,$P344,AF$2,AF$4,AF$3)</f>
        <v>-414319.83999999991</v>
      </c>
      <c r="AG344" s="15">
        <f ca="1">_xll.DBRW($B$3,$Q$37,$Q$38,$Q$40,$Q$41,$Q$42,$P344,AG$2,AG$4,AG$3)</f>
        <v>-2795555.33</v>
      </c>
      <c r="AH344" s="15">
        <f t="shared" ca="1" si="438"/>
        <v>-7622660.1099999994</v>
      </c>
      <c r="AI344" s="15">
        <f t="shared" ca="1" si="439"/>
        <v>-1259290.3900000001</v>
      </c>
      <c r="AJ344" s="15">
        <f t="shared" ca="1" si="440"/>
        <v>-830707.39999999967</v>
      </c>
      <c r="AK344" s="15">
        <f t="shared" ca="1" si="441"/>
        <v>-249618.5400000001</v>
      </c>
      <c r="AL344" s="15">
        <f t="shared" ca="1" si="442"/>
        <v>-4592175.34</v>
      </c>
      <c r="AM344" s="20"/>
      <c r="AN344" s="16">
        <f ca="1">_xll.DBRW($B$3,$Q$37,$Q$38,$Q$40,$Q$41,$Q$42,$P344,AN$2,AN$4,AN$3)</f>
        <v>0.43091954880945987</v>
      </c>
      <c r="AO344" s="16">
        <f ca="1">_xll.DBRW($B$3,$Q$37,$Q$38,$Q$40,$Q$41,$Q$42,$P344,AO$2,AO$4,AO$3)</f>
        <v>0.45320998915254129</v>
      </c>
      <c r="AP344" s="17">
        <f t="shared" ca="1" si="443"/>
        <v>2.2290440343081421</v>
      </c>
      <c r="AQ344" s="14">
        <f t="shared" ca="1" si="444"/>
        <v>651127.1758541353</v>
      </c>
      <c r="AR344" s="18">
        <f ca="1">_xll.DBRW($B$3,$Q$37,$Q$38,$Q$40,$Q$41,$Q$42,$P344,AR$2,AR$4,AR$3)</f>
        <v>47071.578903787595</v>
      </c>
      <c r="AS344" s="19">
        <f ca="1">_xll.DBRW($B$3,$Q$37,$Q$38,$Q$40,$Q$41,$Q$42,$P344,AS$2,AS$4,AS$3)</f>
        <v>1.0741751234262738E-4</v>
      </c>
      <c r="AT344" s="18">
        <f ca="1">_xll.DBRW($B$3,$Q$37,$Q$38,$Q$40,$Q$41,$Q$42,$P344,AT$2,AT$4,AT$3)</f>
        <v>11.73377239870897</v>
      </c>
      <c r="AU344" s="15">
        <f ca="1">_xll.DBRW($B$3,$Q$37,$Q$38,$Q$40,$Q$41,$Q$42,$P344,AU$2,AU$4,AU$3)</f>
        <v>267.41428571428571</v>
      </c>
      <c r="AV344" s="15">
        <f ca="1">_xll.DBRW($B$3,$Q$37,$Q$38,$Q$40,$Q$41,$Q$42,$P344,AV$2,AV$4,AV$3)</f>
        <v>2489485</v>
      </c>
      <c r="AW344" s="18">
        <f ca="1">_xll.DBRW($B$3,$Q$37,$Q$38,$Q$40,$Q$41,$Q$42,$P344,AW$2,AW$4,AW$3)</f>
        <v>19658.618244141391</v>
      </c>
      <c r="AX344" s="19">
        <f ca="1">_xll.DBRW($B$3,$Q$37,$Q$38,$Q$40,$Q$41,$Q$42,$P344,AX$2,AX$4,AX$3)</f>
        <v>1.0379653997051277E-4</v>
      </c>
      <c r="AY344" s="18">
        <f ca="1">_xll.DBRW($B$3,$Q$37,$Q$38,$Q$40,$Q$41,$Q$42,$P344,AY$2,AY$4,AY$3)</f>
        <v>4.5023203441711512</v>
      </c>
      <c r="AZ344" s="15">
        <f ca="1">_xll.DBRW($B$3,$Q$37,$Q$38,$Q$40,$Q$41,$Q$42,$P344,AZ$2,AZ$4,AZ$3)</f>
        <v>252.55857142857144</v>
      </c>
      <c r="BA344" s="15">
        <f ca="1">_xll.DBRW($B$3,$Q$37,$Q$38,$Q$40,$Q$41,$Q$42,$P344,BA$2,BA$4,BA$3)</f>
        <v>2433208</v>
      </c>
      <c r="BB344" s="18">
        <f t="shared" ca="1" si="445"/>
        <v>27412.960659646204</v>
      </c>
      <c r="BC344" s="18">
        <f t="shared" ca="1" si="446"/>
        <v>3.6209723721146127E-6</v>
      </c>
      <c r="BD344" s="18">
        <f t="shared" ca="1" si="447"/>
        <v>7.2314520545378187</v>
      </c>
      <c r="BE344" s="15">
        <f t="shared" ca="1" si="448"/>
        <v>-7330617.2941131042</v>
      </c>
      <c r="BF344" s="15">
        <f t="shared" ca="1" si="449"/>
        <v>-439122.51457976265</v>
      </c>
      <c r="BG344" s="15">
        <f t="shared" ca="1" si="450"/>
        <v>7757668.5712417718</v>
      </c>
      <c r="BH344" s="15">
        <f t="shared" ca="1" si="451"/>
        <v>663198.41330523044</v>
      </c>
      <c r="BI344" s="15">
        <f t="shared" ca="1" si="452"/>
        <v>0</v>
      </c>
      <c r="BJ344" s="15">
        <f t="shared" ca="1" si="453"/>
        <v>651127.1758541353</v>
      </c>
      <c r="BK344" s="15">
        <f t="shared" ca="1" si="454"/>
        <v>-8273787.2858541347</v>
      </c>
      <c r="BL344" s="15">
        <f t="shared" ca="1" si="455"/>
        <v>-7622660.1099999994</v>
      </c>
      <c r="BM344" s="16">
        <f ca="1">_xll.DBRW($B$3,$Q$37,$Q$38,$Q$40,$Q$41,$Q$42,$P344,BM$2,BM$4,BM$3)</f>
        <v>7.9140693673337204E-2</v>
      </c>
      <c r="BN344" s="16">
        <f ca="1">_xll.DBRW($B$3,$Q$37,$Q$38,$Q$40,$Q$41,$Q$42,$P344,BN$2,BN$4,BN$3)</f>
        <v>9.6073439845435454E-2</v>
      </c>
      <c r="BO344" s="17">
        <f t="shared" ca="1" si="456"/>
        <v>1.6932746172098252</v>
      </c>
      <c r="BP344" s="14">
        <f t="shared" ca="1" si="457"/>
        <v>494623.30150491442</v>
      </c>
      <c r="BQ344" s="15">
        <f ca="1">_xll.DBRW($B$3,$Q$37,$Q$38,$Q$40,$Q$41,$Q$42,$P344,BQ$2,BQ$4,BQ$3)</f>
        <v>0.92861888703888562</v>
      </c>
      <c r="BR344" s="15">
        <f ca="1">_xll.DBRW($B$3,$Q$37,$Q$38,$Q$40,$Q$41,$Q$42,$P344,BR$2,BR$4,BR$3)</f>
        <v>1</v>
      </c>
      <c r="BS344" s="15">
        <f ca="1">_xll.DBRW($B$3,$Q$37,$Q$38,$Q$40,$Q$41,$Q$42,$P344,BS$2,BS$4,BS$3)</f>
        <v>11.73377239870897</v>
      </c>
      <c r="BT344" s="15">
        <f ca="1">_xll.DBRW($B$3,$Q$37,$Q$38,$Q$40,$Q$41,$Q$42,$P344,BT$2,BT$4,BT$3)</f>
        <v>2489485</v>
      </c>
      <c r="BU344" s="15">
        <f ca="1">_xll.DBRW($B$3,$Q$37,$Q$38,$Q$40,$Q$41,$Q$42,$P344,BU$2,BU$4,BU$3)</f>
        <v>2489485</v>
      </c>
      <c r="BV344" s="15">
        <f ca="1">_xll.DBRW($B$3,$Q$37,$Q$38,$Q$40,$Q$41,$Q$42,$P344,BV$2,BV$4,BV$3)</f>
        <v>0.43255340275060739</v>
      </c>
      <c r="BW344" s="15">
        <f ca="1">_xll.DBRW($B$3,$Q$37,$Q$38,$Q$40,$Q$41,$Q$42,$P344,BW$2,BW$4,BW$3)</f>
        <v>1</v>
      </c>
      <c r="BX344" s="15">
        <f ca="1">_xll.DBRW($B$3,$Q$37,$Q$38,$Q$40,$Q$41,$Q$42,$P344,BX$2,BX$4,BX$3)</f>
        <v>4.5023203441711512</v>
      </c>
      <c r="BY344" s="15">
        <f ca="1">_xll.DBRW($B$3,$Q$37,$Q$38,$Q$40,$Q$41,$Q$42,$P344,BY$2,BY$4,BY$3)</f>
        <v>2433208</v>
      </c>
      <c r="BZ344" s="15">
        <f ca="1">_xll.DBRW($B$3,$Q$37,$Q$38,$Q$40,$Q$41,$Q$42,$P344,BZ$2,BZ$4,BZ$3)</f>
        <v>2433208</v>
      </c>
      <c r="CA344" s="15">
        <f t="shared" ca="1" si="458"/>
        <v>0.49606548428827824</v>
      </c>
      <c r="CB344" s="15">
        <f t="shared" ca="1" si="459"/>
        <v>0</v>
      </c>
      <c r="CC344" s="15">
        <f t="shared" ca="1" si="460"/>
        <v>7.2314520545378187</v>
      </c>
      <c r="CD344" s="15">
        <f t="shared" ca="1" si="461"/>
        <v>-1234947.5821534044</v>
      </c>
      <c r="CE344" s="15">
        <f t="shared" ca="1" si="462"/>
        <v>0</v>
      </c>
      <c r="CF344" s="15">
        <f t="shared" ca="1" si="463"/>
        <v>1424737.5727374814</v>
      </c>
      <c r="CG344" s="15">
        <f t="shared" ca="1" si="464"/>
        <v>304833.31092083734</v>
      </c>
      <c r="CH344" s="15">
        <f t="shared" ca="1" si="465"/>
        <v>0</v>
      </c>
      <c r="CI344" s="15">
        <f t="shared" ca="1" si="466"/>
        <v>494623.30150491442</v>
      </c>
      <c r="CJ344" s="15">
        <f t="shared" ca="1" si="467"/>
        <v>-1753913.6915049145</v>
      </c>
      <c r="CK344" s="15">
        <f t="shared" ca="1" si="468"/>
        <v>-1259290.3900000001</v>
      </c>
      <c r="CL344" s="16">
        <f ca="1">_xll.DBRW($B$3,$Q$37,$Q$38,$Q$40,$Q$41,$Q$42,$P344,CL$2,CL$4,CL$3)</f>
        <v>6.0084575089490493E-2</v>
      </c>
      <c r="CM344" s="16">
        <f ca="1">_xll.DBRW($B$3,$Q$37,$Q$38,$Q$40,$Q$41,$Q$42,$P344,CM$2,CM$4,CM$3)</f>
        <v>8.4383317270103342E-2</v>
      </c>
      <c r="CN344" s="17">
        <f t="shared" ca="1" si="469"/>
        <v>2.4298742180612849</v>
      </c>
      <c r="CO344" s="14">
        <f t="shared" ca="1" si="470"/>
        <v>709791.78200851288</v>
      </c>
      <c r="CP344" s="15">
        <f ca="1">_xll.DBRW($B$3,$Q$37,$Q$38,$Q$40,$Q$41,$Q$42,$P344,CP$2,CP$4,CP$3)</f>
        <v>1.6564270614105454</v>
      </c>
      <c r="CQ344" s="15">
        <f ca="1">_xll.DBRW($B$3,$Q$37,$Q$38,$Q$40,$Q$41,$Q$42,$P344,CQ$2,CQ$4,CQ$3)</f>
        <v>0.42562618372876315</v>
      </c>
      <c r="CR344" s="15">
        <f ca="1">_xll.DBRW($B$3,$Q$37,$Q$38,$Q$40,$Q$41,$Q$42,$P344,CR$2,CR$4,CR$3)</f>
        <v>11.73377239870897</v>
      </c>
      <c r="CS344" s="15">
        <f ca="1">_xll.DBRW($B$3,$Q$37,$Q$38,$Q$40,$Q$41,$Q$42,$P344,CS$2,CS$4,CS$3)</f>
        <v>1059590</v>
      </c>
      <c r="CT344" s="15">
        <f ca="1">_xll.DBRW($B$3,$Q$37,$Q$38,$Q$40,$Q$41,$Q$42,$P344,CT$2,CT$4,CT$3)</f>
        <v>2489485</v>
      </c>
      <c r="CU344" s="15">
        <f ca="1">_xll.DBRW($B$3,$Q$37,$Q$38,$Q$40,$Q$41,$Q$42,$P344,CU$2,CU$4,CU$3)</f>
        <v>0.90962205111805383</v>
      </c>
      <c r="CV344" s="15">
        <f ca="1">_xll.DBRW($B$3,$Q$37,$Q$38,$Q$40,$Q$41,$Q$42,$P344,CV$2,CV$4,CV$3)</f>
        <v>0.41766877307653105</v>
      </c>
      <c r="CW344" s="15">
        <f ca="1">_xll.DBRW($B$3,$Q$37,$Q$38,$Q$40,$Q$41,$Q$42,$P344,CW$2,CW$4,CW$3)</f>
        <v>4.5023203441711512</v>
      </c>
      <c r="CX344" s="15">
        <f ca="1">_xll.DBRW($B$3,$Q$37,$Q$38,$Q$40,$Q$41,$Q$42,$P344,CX$2,CX$4,CX$3)</f>
        <v>1016275</v>
      </c>
      <c r="CY344" s="15">
        <f ca="1">_xll.DBRW($B$3,$Q$37,$Q$38,$Q$40,$Q$41,$Q$42,$P344,CY$2,CY$4,CY$3)</f>
        <v>2433208</v>
      </c>
      <c r="CZ344" s="15">
        <f t="shared" ca="1" si="471"/>
        <v>0.74680501029249158</v>
      </c>
      <c r="DA344" s="15">
        <f t="shared" ca="1" si="472"/>
        <v>7.9574106522320998E-3</v>
      </c>
      <c r="DB344" s="15">
        <f t="shared" ca="1" si="473"/>
        <v>7.2314520545378187</v>
      </c>
      <c r="DC344" s="15">
        <f t="shared" ca="1" si="474"/>
        <v>-791307.12085582118</v>
      </c>
      <c r="DD344" s="15">
        <f t="shared" ca="1" si="475"/>
        <v>-33438.742149633574</v>
      </c>
      <c r="DE344" s="15">
        <f t="shared" ca="1" si="476"/>
        <v>1081678.0558597022</v>
      </c>
      <c r="DF344" s="15">
        <f t="shared" ca="1" si="477"/>
        <v>452859.58915426536</v>
      </c>
      <c r="DG344" s="15">
        <f t="shared" ca="1" si="478"/>
        <v>0</v>
      </c>
      <c r="DH344" s="15">
        <f t="shared" ca="1" si="479"/>
        <v>709791.78200851276</v>
      </c>
      <c r="DI344" s="15">
        <f t="shared" ca="1" si="480"/>
        <v>-1540499.1820085126</v>
      </c>
      <c r="DJ344" s="15">
        <f t="shared" ca="1" si="481"/>
        <v>-830707.39999999979</v>
      </c>
      <c r="DK344" s="16">
        <f ca="1">_xll.DBRW($B$3,$Q$37,$Q$38,$Q$40,$Q$41,$Q$42,$P344,DK$2,DK$4,DK$3)</f>
        <v>2.2729014238206932E-2</v>
      </c>
      <c r="DL344" s="16">
        <f ca="1">_xll.DBRW($B$3,$Q$37,$Q$38,$Q$40,$Q$41,$Q$42,$P344,DL$2,DL$4,DL$3)</f>
        <v>3.7819876157785502E-2</v>
      </c>
      <c r="DM344" s="17">
        <f t="shared" ca="1" si="482"/>
        <v>1.5090861919578571</v>
      </c>
      <c r="DN344" s="14">
        <f t="shared" ca="1" si="483"/>
        <v>440819.92781043303</v>
      </c>
      <c r="DO344" s="15">
        <f ca="1">_xll.DBRW($B$3,$Q$37,$Q$38,$Q$40,$Q$41,$Q$42,$P344,DO$2,DO$4,DO$3)</f>
        <v>0.32887643599589461</v>
      </c>
      <c r="DP344" s="15">
        <f ca="1">_xll.DBRW($B$3,$Q$37,$Q$38,$Q$40,$Q$41,$Q$42,$P344,DP$2,DP$4,DP$3)</f>
        <v>0.81093398835502117</v>
      </c>
      <c r="DQ344" s="15">
        <f ca="1">_xll.DBRW($B$3,$Q$37,$Q$38,$Q$40,$Q$41,$Q$42,$P344,DQ$2,DQ$4,DQ$3)</f>
        <v>11.73377239870897</v>
      </c>
      <c r="DR344" s="15">
        <f ca="1">_xll.DBRW($B$3,$Q$37,$Q$38,$Q$40,$Q$41,$Q$42,$P344,DR$2,DR$4,DR$3)</f>
        <v>2018808</v>
      </c>
      <c r="DS344" s="15">
        <f ca="1">_xll.DBRW($B$3,$Q$37,$Q$38,$Q$40,$Q$41,$Q$42,$P344,DS$2,DS$4,DS$3)</f>
        <v>2489485</v>
      </c>
      <c r="DT344" s="15">
        <f ca="1">_xll.DBRW($B$3,$Q$37,$Q$38,$Q$40,$Q$41,$Q$42,$P344,DT$2,DT$4,DT$3)</f>
        <v>0</v>
      </c>
      <c r="DU344" s="15">
        <f ca="1">_xll.DBRW($B$3,$Q$37,$Q$38,$Q$40,$Q$41,$Q$42,$P344,DU$2,DU$4,DU$3)</f>
        <v>0</v>
      </c>
      <c r="DV344" s="15">
        <f ca="1">_xll.DBRW($B$3,$Q$37,$Q$38,$Q$40,$Q$41,$Q$42,$P344,DV$2,DV$4,DV$3)</f>
        <v>4.5023203441711512</v>
      </c>
      <c r="DW344" s="15">
        <f ca="1">_xll.DBRW($B$3,$Q$37,$Q$38,$Q$40,$Q$41,$Q$42,$P344,DW$2,DW$4,DW$3)</f>
        <v>0</v>
      </c>
      <c r="DX344" s="15">
        <f ca="1">_xll.DBRW($B$3,$Q$37,$Q$38,$Q$40,$Q$41,$Q$42,$P344,DX$2,DX$4,DX$3)</f>
        <v>2433208</v>
      </c>
      <c r="DY344" s="15">
        <f t="shared" ca="1" si="484"/>
        <v>0.32887643599589461</v>
      </c>
      <c r="DZ344" s="15">
        <f t="shared" ca="1" si="485"/>
        <v>0.81093398835502117</v>
      </c>
      <c r="EA344" s="15">
        <f t="shared" ca="1" si="486"/>
        <v>7.2314520545378187</v>
      </c>
      <c r="EB344" s="15">
        <f t="shared" ca="1" si="487"/>
        <v>0</v>
      </c>
      <c r="EC344" s="15">
        <f t="shared" ca="1" si="488"/>
        <v>0</v>
      </c>
      <c r="ED344" s="15">
        <f t="shared" ca="1" si="489"/>
        <v>409181.15666414116</v>
      </c>
      <c r="EE344" s="15">
        <f t="shared" ca="1" si="490"/>
        <v>0</v>
      </c>
      <c r="EF344" s="15">
        <f t="shared" ca="1" si="491"/>
        <v>31638.771146291867</v>
      </c>
      <c r="EG344" s="15">
        <f t="shared" ca="1" si="492"/>
        <v>440819.92781043303</v>
      </c>
      <c r="EH344" s="15">
        <f t="shared" ca="1" si="493"/>
        <v>-690438.46781043313</v>
      </c>
      <c r="EI344" s="15">
        <f t="shared" ca="1" si="494"/>
        <v>-249618.5400000001</v>
      </c>
      <c r="EJ344" s="16">
        <f ca="1">_xll.DBRW($B$3,$Q$37,$Q$38,$Q$40,$Q$41,$Q$42,$P344,EJ$2,EJ$4,EJ$3)</f>
        <v>0.25290876479601621</v>
      </c>
      <c r="EK344" s="16">
        <f ca="1">_xll.DBRW($B$3,$Q$37,$Q$38,$Q$40,$Q$41,$Q$42,$P344,EK$2,EK$4,EK$3)</f>
        <v>0.25518342634240543</v>
      </c>
      <c r="EL344" s="17">
        <f t="shared" ca="1" si="495"/>
        <v>0.22746615463892228</v>
      </c>
      <c r="EM344" s="14">
        <f t="shared" ca="1" si="496"/>
        <v>66445.253029023297</v>
      </c>
      <c r="EN344" s="15">
        <f ca="1">_xll.DBRW($B$3,$Q$37,$Q$38,$Q$40,$Q$41,$Q$42,$P344,EN$2,EN$4,EN$3)</f>
        <v>2.9675738837550738</v>
      </c>
      <c r="EO344" s="15">
        <f ca="1">_xll.DBRW($B$3,$Q$37,$Q$38,$Q$40,$Q$41,$Q$42,$P344,EO$2,EO$4,EO$3)</f>
        <v>1</v>
      </c>
      <c r="EP344" s="15">
        <f ca="1">_xll.DBRW($B$3,$Q$37,$Q$38,$Q$40,$Q$41,$Q$42,$P344,EP$2,EP$4,EP$3)</f>
        <v>11.73377239870897</v>
      </c>
      <c r="EQ344" s="15">
        <f ca="1">_xll.DBRW($B$3,$Q$37,$Q$38,$Q$40,$Q$41,$Q$42,$P344,EQ$2,EQ$4,EQ$3)</f>
        <v>2489485</v>
      </c>
      <c r="ER344" s="15">
        <f ca="1">_xll.DBRW($B$3,$Q$37,$Q$38,$Q$40,$Q$41,$Q$42,$P344,ER$2,ER$4,ER$3)</f>
        <v>2489485</v>
      </c>
      <c r="ES344" s="15">
        <f ca="1">_xll.DBRW($B$3,$Q$37,$Q$38,$Q$40,$Q$41,$Q$42,$P344,ES$2,ES$4,ES$3)</f>
        <v>1.1489175319167124</v>
      </c>
      <c r="ET344" s="15">
        <f ca="1">_xll.DBRW($B$3,$Q$37,$Q$38,$Q$40,$Q$41,$Q$42,$P344,ET$2,ET$4,ET$3)</f>
        <v>1</v>
      </c>
      <c r="EU344" s="15">
        <f ca="1">_xll.DBRW($B$3,$Q$37,$Q$38,$Q$40,$Q$41,$Q$42,$P344,EU$2,EU$4,EU$3)</f>
        <v>4.5023203441711512</v>
      </c>
      <c r="EV344" s="15">
        <f ca="1">_xll.DBRW($B$3,$Q$37,$Q$38,$Q$40,$Q$41,$Q$42,$P344,EV$2,EV$4,EV$3)</f>
        <v>2433208</v>
      </c>
      <c r="EW344" s="15">
        <f ca="1">_xll.DBRW($B$3,$Q$37,$Q$38,$Q$40,$Q$41,$Q$42,$P344,EW$2,EW$4,EW$3)</f>
        <v>2433208</v>
      </c>
      <c r="EX344" s="15">
        <f t="shared" ca="1" si="497"/>
        <v>1.8186563518383614</v>
      </c>
      <c r="EY344" s="15">
        <f t="shared" ca="1" si="498"/>
        <v>0</v>
      </c>
      <c r="EZ344" s="15">
        <f t="shared" ca="1" si="499"/>
        <v>7.2314520545378187</v>
      </c>
      <c r="FA344" s="15">
        <f t="shared" ca="1" si="500"/>
        <v>-4527517.7080563232</v>
      </c>
      <c r="FB344" s="15">
        <f t="shared" ca="1" si="501"/>
        <v>0</v>
      </c>
      <c r="FC344" s="15">
        <f t="shared" ca="1" si="502"/>
        <v>4553013.158651486</v>
      </c>
      <c r="FD344" s="15">
        <f t="shared" ca="1" si="503"/>
        <v>40949.802433860488</v>
      </c>
      <c r="FE344" s="15">
        <f t="shared" ca="1" si="504"/>
        <v>0</v>
      </c>
      <c r="FF344" s="15">
        <f t="shared" ca="1" si="505"/>
        <v>66445.253029023297</v>
      </c>
      <c r="FG344" s="15">
        <f t="shared" ca="1" si="506"/>
        <v>-4658620.5930290231</v>
      </c>
      <c r="FH344" s="15">
        <f t="shared" ca="1" si="507"/>
        <v>-4592175.34</v>
      </c>
      <c r="FI344" s="20"/>
      <c r="FJ344" s="85">
        <f t="shared" ca="1" si="508"/>
        <v>-16917259.220207017</v>
      </c>
      <c r="FK344" s="21"/>
      <c r="FL344" s="22"/>
      <c r="FM344" s="104">
        <f ca="1">_xll.DBRW($B$3,$Q$37,$Q$38,$Q$40,$Q$41,$Q$42,$P344,FM$2,FM$4,FM$3)</f>
        <v>4504852.34</v>
      </c>
      <c r="FN344" s="105">
        <f t="shared" ca="1" si="509"/>
        <v>0.15421740339348933</v>
      </c>
      <c r="FO344" s="104">
        <f ca="1">_xll.DBRW($B$3,$Q$37,$Q$38,$Q$40,$Q$41,$Q$42,$P344,FO$2,FO$4,FO$3)</f>
        <v>803335.6199999993</v>
      </c>
      <c r="FP344" s="105">
        <f t="shared" ca="1" si="510"/>
        <v>7.3329951231729126E-2</v>
      </c>
      <c r="FQ344" s="86">
        <f t="shared" ca="1" si="511"/>
        <v>3701516.7200000007</v>
      </c>
      <c r="FR344" s="103">
        <f t="shared" ca="1" si="512"/>
        <v>8.0887452161760205</v>
      </c>
      <c r="FS344" s="23"/>
      <c r="FU344" s="37"/>
      <c r="FV344" s="37"/>
      <c r="FW344" s="37"/>
      <c r="FX344" s="37"/>
      <c r="FY344" s="37"/>
      <c r="FZ344" s="37"/>
      <c r="GA344" s="37"/>
      <c r="GB344" s="37"/>
      <c r="GC344" s="37"/>
      <c r="GD344" s="37"/>
      <c r="GE344" s="37"/>
      <c r="GF344" s="37"/>
      <c r="GG344" s="37"/>
    </row>
    <row r="345" spans="1:189" ht="15" customHeight="1" x14ac:dyDescent="0.25">
      <c r="A345">
        <f t="shared" ca="1" si="434"/>
        <v>1</v>
      </c>
      <c r="C345" s="30"/>
      <c r="D345" s="30"/>
      <c r="E345" s="30">
        <f t="shared" ca="1" si="514"/>
        <v>0</v>
      </c>
      <c r="F345" s="30"/>
      <c r="G345" s="30"/>
      <c r="H345" s="30"/>
      <c r="I345" s="30" t="str">
        <f t="shared" ca="1" si="513"/>
        <v>VERIF. ELIGIBILITE PMM</v>
      </c>
      <c r="J345" s="30">
        <f t="shared" ca="1" si="435"/>
        <v>0</v>
      </c>
      <c r="K345" s="4"/>
      <c r="L345" s="9"/>
      <c r="M345" s="10"/>
      <c r="N345" s="9"/>
      <c r="O345" s="11"/>
      <c r="P345" s="130" t="s">
        <v>285</v>
      </c>
      <c r="Q345" s="130"/>
      <c r="R345" s="12"/>
      <c r="S345" s="13"/>
      <c r="T345" s="84">
        <f ca="1">_xll.DBRW($B$3,$Q$37,$Q$38,$Q$40,$Q$41,$Q$42,$P345,T$2,T$4,T$3)</f>
        <v>18361801.240000002</v>
      </c>
      <c r="U345" s="84">
        <f ca="1">_xll.DBRW($B$3,$Q$37,$Q$38,$Q$40,$Q$41,$Q$42,$P345,U$2,U$4,U$3)</f>
        <v>0</v>
      </c>
      <c r="V345" s="85">
        <f t="shared" ca="1" si="436"/>
        <v>18361801.240000002</v>
      </c>
      <c r="W345" s="106">
        <f t="shared" ca="1" si="437"/>
        <v>0</v>
      </c>
      <c r="X345" s="15">
        <f ca="1">_xll.DBRW($B$3,$Q$37,$Q$38,$Q$40,$Q$41,$Q$42,$P345,X$2,X$4,X$3)</f>
        <v>-7621505.3600000003</v>
      </c>
      <c r="Y345" s="15">
        <f ca="1">_xll.DBRW($B$3,$Q$37,$Q$38,$Q$40,$Q$41,$Q$42,$P345,Y$2,Y$4,Y$3)</f>
        <v>-5188598.5900000008</v>
      </c>
      <c r="Z345" s="15">
        <f ca="1">_xll.DBRW($B$3,$Q$37,$Q$38,$Q$40,$Q$41,$Q$42,$P345,Z$2,Z$4,Z$3)</f>
        <v>0</v>
      </c>
      <c r="AA345" s="15">
        <f ca="1">_xll.DBRW($B$3,$Q$37,$Q$38,$Q$40,$Q$41,$Q$42,$P345,AA$2,AA$4,AA$3)</f>
        <v>-117320.23000000001</v>
      </c>
      <c r="AB345" s="15">
        <f ca="1">_xll.DBRW($B$3,$Q$37,$Q$38,$Q$40,$Q$41,$Q$42,$P345,AB$2,AB$4,AB$3)</f>
        <v>-4300880.12</v>
      </c>
      <c r="AC345" s="15">
        <f ca="1">_xll.DBRW($B$3,$Q$37,$Q$38,$Q$40,$Q$41,$Q$42,$P345,AC$2,AC$4,AC$3)</f>
        <v>0</v>
      </c>
      <c r="AD345" s="15">
        <f ca="1">_xll.DBRW($B$3,$Q$37,$Q$38,$Q$40,$Q$41,$Q$42,$P345,AD$2,AD$4,AD$3)</f>
        <v>0</v>
      </c>
      <c r="AE345" s="15">
        <f ca="1">_xll.DBRW($B$3,$Q$37,$Q$38,$Q$40,$Q$41,$Q$42,$P345,AE$2,AE$4,AE$3)</f>
        <v>0</v>
      </c>
      <c r="AF345" s="15">
        <f ca="1">_xll.DBRW($B$3,$Q$37,$Q$38,$Q$40,$Q$41,$Q$42,$P345,AF$2,AF$4,AF$3)</f>
        <v>0</v>
      </c>
      <c r="AG345" s="15">
        <f ca="1">_xll.DBRW($B$3,$Q$37,$Q$38,$Q$40,$Q$41,$Q$42,$P345,AG$2,AG$4,AG$3)</f>
        <v>0</v>
      </c>
      <c r="AH345" s="15">
        <f t="shared" ca="1" si="438"/>
        <v>-7621505.3600000003</v>
      </c>
      <c r="AI345" s="15">
        <f t="shared" ca="1" si="439"/>
        <v>-5188598.5900000008</v>
      </c>
      <c r="AJ345" s="15">
        <f t="shared" ca="1" si="440"/>
        <v>0</v>
      </c>
      <c r="AK345" s="15">
        <f t="shared" ca="1" si="441"/>
        <v>-117320.23000000001</v>
      </c>
      <c r="AL345" s="15">
        <f t="shared" ca="1" si="442"/>
        <v>-4300880.12</v>
      </c>
      <c r="AM345" s="20"/>
      <c r="AN345" s="16">
        <f ca="1">_xll.DBRW($B$3,$Q$37,$Q$38,$Q$40,$Q$41,$Q$42,$P345,AN$2,AN$4,AN$3)</f>
        <v>0.41507394946619081</v>
      </c>
      <c r="AO345" s="16">
        <f ca="1">_xll.DBRW($B$3,$Q$37,$Q$38,$Q$40,$Q$41,$Q$42,$P345,AO$2,AO$4,AO$3)</f>
        <v>0</v>
      </c>
      <c r="AP345" s="17">
        <f t="shared" ca="1" si="443"/>
        <v>-41.50739494661908</v>
      </c>
      <c r="AQ345" s="14">
        <f t="shared" ca="1" si="444"/>
        <v>-7621505.3600000003</v>
      </c>
      <c r="AR345" s="18">
        <f ca="1">_xll.DBRW($B$3,$Q$37,$Q$38,$Q$40,$Q$41,$Q$42,$P345,AR$2,AR$4,AR$3)</f>
        <v>19.638964781587628</v>
      </c>
      <c r="AS345" s="19">
        <f ca="1">_xll.DBRW($B$3,$Q$37,$Q$38,$Q$40,$Q$41,$Q$42,$P345,AS$2,AS$4,AS$3)</f>
        <v>1.428710099245224</v>
      </c>
      <c r="AT345" s="18">
        <f ca="1">_xll.DBRW($B$3,$Q$37,$Q$38,$Q$40,$Q$41,$Q$42,$P345,AT$2,AT$4,AT$3)</f>
        <v>67.598526378878361</v>
      </c>
      <c r="AU345" s="15">
        <f ca="1">_xll.DBRW($B$3,$Q$37,$Q$38,$Q$40,$Q$41,$Q$42,$P345,AU$2,AU$4,AU$3)</f>
        <v>388080.81</v>
      </c>
      <c r="AV345" s="15">
        <f ca="1">_xll.DBRW($B$3,$Q$37,$Q$38,$Q$40,$Q$41,$Q$42,$P345,AV$2,AV$4,AV$3)</f>
        <v>271630.19999999995</v>
      </c>
      <c r="AW345" s="18">
        <f ca="1">_xll.DBRW($B$3,$Q$37,$Q$38,$Q$40,$Q$41,$Q$42,$P345,AW$2,AW$4,AW$3)</f>
        <v>0</v>
      </c>
      <c r="AX345" s="19">
        <f ca="1">_xll.DBRW($B$3,$Q$37,$Q$38,$Q$40,$Q$41,$Q$42,$P345,AX$2,AX$4,AX$3)</f>
        <v>0</v>
      </c>
      <c r="AY345" s="18">
        <f ca="1">_xll.DBRW($B$3,$Q$37,$Q$38,$Q$40,$Q$41,$Q$42,$P345,AY$2,AY$4,AY$3)</f>
        <v>0</v>
      </c>
      <c r="AZ345" s="15">
        <f ca="1">_xll.DBRW($B$3,$Q$37,$Q$38,$Q$40,$Q$41,$Q$42,$P345,AZ$2,AZ$4,AZ$3)</f>
        <v>0</v>
      </c>
      <c r="BA345" s="15">
        <f ca="1">_xll.DBRW($B$3,$Q$37,$Q$38,$Q$40,$Q$41,$Q$42,$P345,BA$2,BA$4,BA$3)</f>
        <v>0</v>
      </c>
      <c r="BB345" s="18">
        <f t="shared" ca="1" si="445"/>
        <v>19.638964781587628</v>
      </c>
      <c r="BC345" s="18">
        <f t="shared" ca="1" si="446"/>
        <v>1.428710099245224</v>
      </c>
      <c r="BD345" s="18">
        <f t="shared" ca="1" si="447"/>
        <v>67.598526378878361</v>
      </c>
      <c r="BE345" s="15">
        <f t="shared" ca="1" si="448"/>
        <v>0</v>
      </c>
      <c r="BF345" s="15">
        <f t="shared" ca="1" si="449"/>
        <v>0</v>
      </c>
      <c r="BG345" s="15">
        <f t="shared" ca="1" si="450"/>
        <v>0</v>
      </c>
      <c r="BH345" s="15">
        <f t="shared" ca="1" si="451"/>
        <v>0</v>
      </c>
      <c r="BI345" s="15">
        <f t="shared" ca="1" si="452"/>
        <v>-7621505.3600000003</v>
      </c>
      <c r="BJ345" s="15">
        <f t="shared" ca="1" si="453"/>
        <v>-7621505.3600000003</v>
      </c>
      <c r="BK345" s="15">
        <f t="shared" ca="1" si="454"/>
        <v>0</v>
      </c>
      <c r="BL345" s="15">
        <f t="shared" ca="1" si="455"/>
        <v>-7621505.3600000003</v>
      </c>
      <c r="BM345" s="16">
        <f ca="1">_xll.DBRW($B$3,$Q$37,$Q$38,$Q$40,$Q$41,$Q$42,$P345,BM$2,BM$4,BM$3)</f>
        <v>0.28257568645808956</v>
      </c>
      <c r="BN345" s="16">
        <f ca="1">_xll.DBRW($B$3,$Q$37,$Q$38,$Q$40,$Q$41,$Q$42,$P345,BN$2,BN$4,BN$3)</f>
        <v>0</v>
      </c>
      <c r="BO345" s="17">
        <f t="shared" ca="1" si="456"/>
        <v>-28.257568645808956</v>
      </c>
      <c r="BP345" s="14">
        <f t="shared" ca="1" si="457"/>
        <v>-5188598.5900000008</v>
      </c>
      <c r="BQ345" s="15">
        <f ca="1">_xll.DBRW($B$3,$Q$37,$Q$38,$Q$40,$Q$41,$Q$42,$P345,BQ$2,BQ$4,BQ$3)</f>
        <v>1.0167034411676241</v>
      </c>
      <c r="BR345" s="15">
        <f ca="1">_xll.DBRW($B$3,$Q$37,$Q$38,$Q$40,$Q$41,$Q$42,$P345,BR$2,BR$4,BR$3)</f>
        <v>18.787877783839946</v>
      </c>
      <c r="BS345" s="15">
        <f ca="1">_xll.DBRW($B$3,$Q$37,$Q$38,$Q$40,$Q$41,$Q$42,$P345,BS$2,BS$4,BS$3)</f>
        <v>67.598526378878361</v>
      </c>
      <c r="BT345" s="15">
        <f ca="1">_xll.DBRW($B$3,$Q$37,$Q$38,$Q$40,$Q$41,$Q$42,$P345,BT$2,BT$4,BT$3)</f>
        <v>5103355</v>
      </c>
      <c r="BU345" s="15">
        <f ca="1">_xll.DBRW($B$3,$Q$37,$Q$38,$Q$40,$Q$41,$Q$42,$P345,BU$2,BU$4,BU$3)</f>
        <v>271630.19999999995</v>
      </c>
      <c r="BV345" s="15">
        <f ca="1">_xll.DBRW($B$3,$Q$37,$Q$38,$Q$40,$Q$41,$Q$42,$P345,BV$2,BV$4,BV$3)</f>
        <v>0</v>
      </c>
      <c r="BW345" s="15">
        <f ca="1">_xll.DBRW($B$3,$Q$37,$Q$38,$Q$40,$Q$41,$Q$42,$P345,BW$2,BW$4,BW$3)</f>
        <v>0</v>
      </c>
      <c r="BX345" s="15">
        <f ca="1">_xll.DBRW($B$3,$Q$37,$Q$38,$Q$40,$Q$41,$Q$42,$P345,BX$2,BX$4,BX$3)</f>
        <v>0</v>
      </c>
      <c r="BY345" s="15">
        <f ca="1">_xll.DBRW($B$3,$Q$37,$Q$38,$Q$40,$Q$41,$Q$42,$P345,BY$2,BY$4,BY$3)</f>
        <v>0</v>
      </c>
      <c r="BZ345" s="15">
        <f ca="1">_xll.DBRW($B$3,$Q$37,$Q$38,$Q$40,$Q$41,$Q$42,$P345,BZ$2,BZ$4,BZ$3)</f>
        <v>0</v>
      </c>
      <c r="CA345" s="15">
        <f t="shared" ca="1" si="458"/>
        <v>1.0167034411676241</v>
      </c>
      <c r="CB345" s="15">
        <f t="shared" ca="1" si="459"/>
        <v>18.787877783839946</v>
      </c>
      <c r="CC345" s="15">
        <f t="shared" ca="1" si="460"/>
        <v>67.598526378878361</v>
      </c>
      <c r="CD345" s="15">
        <f t="shared" ca="1" si="461"/>
        <v>0</v>
      </c>
      <c r="CE345" s="15">
        <f t="shared" ca="1" si="462"/>
        <v>0</v>
      </c>
      <c r="CF345" s="15">
        <f t="shared" ca="1" si="463"/>
        <v>0</v>
      </c>
      <c r="CG345" s="15">
        <f t="shared" ca="1" si="464"/>
        <v>0</v>
      </c>
      <c r="CH345" s="15">
        <f t="shared" ca="1" si="465"/>
        <v>-5188598.5900000008</v>
      </c>
      <c r="CI345" s="15">
        <f t="shared" ca="1" si="466"/>
        <v>-5188598.5900000008</v>
      </c>
      <c r="CJ345" s="15">
        <f t="shared" ca="1" si="467"/>
        <v>0</v>
      </c>
      <c r="CK345" s="15">
        <f t="shared" ca="1" si="468"/>
        <v>-5188598.5900000008</v>
      </c>
      <c r="CL345" s="16">
        <f ca="1">_xll.DBRW($B$3,$Q$37,$Q$38,$Q$40,$Q$41,$Q$42,$P345,CL$2,CL$4,CL$3)</f>
        <v>0</v>
      </c>
      <c r="CM345" s="16">
        <f ca="1">_xll.DBRW($B$3,$Q$37,$Q$38,$Q$40,$Q$41,$Q$42,$P345,CM$2,CM$4,CM$3)</f>
        <v>0</v>
      </c>
      <c r="CN345" s="17">
        <f t="shared" ca="1" si="469"/>
        <v>0</v>
      </c>
      <c r="CO345" s="14">
        <f t="shared" ca="1" si="470"/>
        <v>0</v>
      </c>
      <c r="CP345" s="15">
        <f ca="1">_xll.DBRW($B$3,$Q$37,$Q$38,$Q$40,$Q$41,$Q$42,$P345,CP$2,CP$4,CP$3)</f>
        <v>0</v>
      </c>
      <c r="CQ345" s="15">
        <f ca="1">_xll.DBRW($B$3,$Q$37,$Q$38,$Q$40,$Q$41,$Q$42,$P345,CQ$2,CQ$4,CQ$3)</f>
        <v>0</v>
      </c>
      <c r="CR345" s="15">
        <f ca="1">_xll.DBRW($B$3,$Q$37,$Q$38,$Q$40,$Q$41,$Q$42,$P345,CR$2,CR$4,CR$3)</f>
        <v>0</v>
      </c>
      <c r="CS345" s="15">
        <f ca="1">_xll.DBRW($B$3,$Q$37,$Q$38,$Q$40,$Q$41,$Q$42,$P345,CS$2,CS$4,CS$3)</f>
        <v>0</v>
      </c>
      <c r="CT345" s="15">
        <f ca="1">_xll.DBRW($B$3,$Q$37,$Q$38,$Q$40,$Q$41,$Q$42,$P345,CT$2,CT$4,CT$3)</f>
        <v>0</v>
      </c>
      <c r="CU345" s="15">
        <f ca="1">_xll.DBRW($B$3,$Q$37,$Q$38,$Q$40,$Q$41,$Q$42,$P345,CU$2,CU$4,CU$3)</f>
        <v>0</v>
      </c>
      <c r="CV345" s="15">
        <f ca="1">_xll.DBRW($B$3,$Q$37,$Q$38,$Q$40,$Q$41,$Q$42,$P345,CV$2,CV$4,CV$3)</f>
        <v>0</v>
      </c>
      <c r="CW345" s="15">
        <f ca="1">_xll.DBRW($B$3,$Q$37,$Q$38,$Q$40,$Q$41,$Q$42,$P345,CW$2,CW$4,CW$3)</f>
        <v>0</v>
      </c>
      <c r="CX345" s="15">
        <f ca="1">_xll.DBRW($B$3,$Q$37,$Q$38,$Q$40,$Q$41,$Q$42,$P345,CX$2,CX$4,CX$3)</f>
        <v>0</v>
      </c>
      <c r="CY345" s="15">
        <f ca="1">_xll.DBRW($B$3,$Q$37,$Q$38,$Q$40,$Q$41,$Q$42,$P345,CY$2,CY$4,CY$3)</f>
        <v>0</v>
      </c>
      <c r="CZ345" s="15">
        <f t="shared" ca="1" si="471"/>
        <v>0</v>
      </c>
      <c r="DA345" s="15">
        <f t="shared" ca="1" si="472"/>
        <v>0</v>
      </c>
      <c r="DB345" s="15">
        <f t="shared" ca="1" si="473"/>
        <v>0</v>
      </c>
      <c r="DC345" s="15">
        <f t="shared" ca="1" si="474"/>
        <v>0</v>
      </c>
      <c r="DD345" s="15">
        <f t="shared" ca="1" si="475"/>
        <v>0</v>
      </c>
      <c r="DE345" s="15">
        <f t="shared" ca="1" si="476"/>
        <v>0</v>
      </c>
      <c r="DF345" s="15">
        <f t="shared" ca="1" si="477"/>
        <v>0</v>
      </c>
      <c r="DG345" s="15">
        <f t="shared" ca="1" si="478"/>
        <v>0</v>
      </c>
      <c r="DH345" s="15">
        <f t="shared" ca="1" si="479"/>
        <v>0</v>
      </c>
      <c r="DI345" s="15">
        <f t="shared" ca="1" si="480"/>
        <v>0</v>
      </c>
      <c r="DJ345" s="15">
        <f t="shared" ca="1" si="481"/>
        <v>0</v>
      </c>
      <c r="DK345" s="16">
        <f ca="1">_xll.DBRW($B$3,$Q$37,$Q$38,$Q$40,$Q$41,$Q$42,$P345,DK$2,DK$4,DK$3)</f>
        <v>6.3893639009894865E-3</v>
      </c>
      <c r="DL345" s="16">
        <f ca="1">_xll.DBRW($B$3,$Q$37,$Q$38,$Q$40,$Q$41,$Q$42,$P345,DL$2,DL$4,DL$3)</f>
        <v>0</v>
      </c>
      <c r="DM345" s="17">
        <f t="shared" ca="1" si="482"/>
        <v>-0.63893639009894865</v>
      </c>
      <c r="DN345" s="14">
        <f t="shared" ca="1" si="483"/>
        <v>-117320.23000000001</v>
      </c>
      <c r="DO345" s="15">
        <f ca="1">_xll.DBRW($B$3,$Q$37,$Q$38,$Q$40,$Q$41,$Q$42,$P345,DO$2,DO$4,DO$3)</f>
        <v>0</v>
      </c>
      <c r="DP345" s="15">
        <f ca="1">_xll.DBRW($B$3,$Q$37,$Q$38,$Q$40,$Q$41,$Q$42,$P345,DP$2,DP$4,DP$3)</f>
        <v>0</v>
      </c>
      <c r="DQ345" s="15">
        <f ca="1">_xll.DBRW($B$3,$Q$37,$Q$38,$Q$40,$Q$41,$Q$42,$P345,DQ$2,DQ$4,DQ$3)</f>
        <v>0</v>
      </c>
      <c r="DR345" s="15">
        <f ca="1">_xll.DBRW($B$3,$Q$37,$Q$38,$Q$40,$Q$41,$Q$42,$P345,DR$2,DR$4,DR$3)</f>
        <v>0</v>
      </c>
      <c r="DS345" s="15">
        <f ca="1">_xll.DBRW($B$3,$Q$37,$Q$38,$Q$40,$Q$41,$Q$42,$P345,DS$2,DS$4,DS$3)</f>
        <v>0</v>
      </c>
      <c r="DT345" s="15">
        <f ca="1">_xll.DBRW($B$3,$Q$37,$Q$38,$Q$40,$Q$41,$Q$42,$P345,DT$2,DT$4,DT$3)</f>
        <v>0</v>
      </c>
      <c r="DU345" s="15">
        <f ca="1">_xll.DBRW($B$3,$Q$37,$Q$38,$Q$40,$Q$41,$Q$42,$P345,DU$2,DU$4,DU$3)</f>
        <v>0</v>
      </c>
      <c r="DV345" s="15">
        <f ca="1">_xll.DBRW($B$3,$Q$37,$Q$38,$Q$40,$Q$41,$Q$42,$P345,DV$2,DV$4,DV$3)</f>
        <v>0</v>
      </c>
      <c r="DW345" s="15">
        <f ca="1">_xll.DBRW($B$3,$Q$37,$Q$38,$Q$40,$Q$41,$Q$42,$P345,DW$2,DW$4,DW$3)</f>
        <v>0</v>
      </c>
      <c r="DX345" s="15">
        <f ca="1">_xll.DBRW($B$3,$Q$37,$Q$38,$Q$40,$Q$41,$Q$42,$P345,DX$2,DX$4,DX$3)</f>
        <v>0</v>
      </c>
      <c r="DY345" s="15">
        <f t="shared" ca="1" si="484"/>
        <v>0</v>
      </c>
      <c r="DZ345" s="15">
        <f t="shared" ca="1" si="485"/>
        <v>0</v>
      </c>
      <c r="EA345" s="15">
        <f t="shared" ca="1" si="486"/>
        <v>0</v>
      </c>
      <c r="EB345" s="15">
        <f t="shared" ca="1" si="487"/>
        <v>0</v>
      </c>
      <c r="EC345" s="15">
        <f t="shared" ca="1" si="488"/>
        <v>0</v>
      </c>
      <c r="ED345" s="15">
        <f t="shared" ca="1" si="489"/>
        <v>0</v>
      </c>
      <c r="EE345" s="15">
        <f t="shared" ca="1" si="490"/>
        <v>0</v>
      </c>
      <c r="EF345" s="15">
        <f t="shared" ca="1" si="491"/>
        <v>-117320.23000000001</v>
      </c>
      <c r="EG345" s="15">
        <f t="shared" ca="1" si="492"/>
        <v>-117320.23000000001</v>
      </c>
      <c r="EH345" s="15">
        <f t="shared" ca="1" si="493"/>
        <v>0</v>
      </c>
      <c r="EI345" s="15">
        <f t="shared" ca="1" si="494"/>
        <v>-117320.23000000001</v>
      </c>
      <c r="EJ345" s="16">
        <f ca="1">_xll.DBRW($B$3,$Q$37,$Q$38,$Q$40,$Q$41,$Q$42,$P345,EJ$2,EJ$4,EJ$3)</f>
        <v>0.2342297503270436</v>
      </c>
      <c r="EK345" s="16">
        <f ca="1">_xll.DBRW($B$3,$Q$37,$Q$38,$Q$40,$Q$41,$Q$42,$P345,EK$2,EK$4,EK$3)</f>
        <v>0</v>
      </c>
      <c r="EL345" s="17">
        <f t="shared" ca="1" si="495"/>
        <v>-23.422975032704361</v>
      </c>
      <c r="EM345" s="14">
        <f t="shared" ca="1" si="496"/>
        <v>-4300880.12</v>
      </c>
      <c r="EN345" s="15">
        <f ca="1">_xll.DBRW($B$3,$Q$37,$Q$38,$Q$40,$Q$41,$Q$42,$P345,EN$2,EN$4,EN$3)</f>
        <v>15.83358595620075</v>
      </c>
      <c r="EO345" s="15">
        <f ca="1">_xll.DBRW($B$3,$Q$37,$Q$38,$Q$40,$Q$41,$Q$42,$P345,EO$2,EO$4,EO$3)</f>
        <v>1</v>
      </c>
      <c r="EP345" s="15">
        <f ca="1">_xll.DBRW($B$3,$Q$37,$Q$38,$Q$40,$Q$41,$Q$42,$P345,EP$2,EP$4,EP$3)</f>
        <v>67.598526378878361</v>
      </c>
      <c r="EQ345" s="15">
        <f ca="1">_xll.DBRW($B$3,$Q$37,$Q$38,$Q$40,$Q$41,$Q$42,$P345,EQ$2,EQ$4,EQ$3)</f>
        <v>271630.19999999995</v>
      </c>
      <c r="ER345" s="15">
        <f ca="1">_xll.DBRW($B$3,$Q$37,$Q$38,$Q$40,$Q$41,$Q$42,$P345,ER$2,ER$4,ER$3)</f>
        <v>271630.19999999995</v>
      </c>
      <c r="ES345" s="15">
        <f ca="1">_xll.DBRW($B$3,$Q$37,$Q$38,$Q$40,$Q$41,$Q$42,$P345,ES$2,ES$4,ES$3)</f>
        <v>0</v>
      </c>
      <c r="ET345" s="15">
        <f ca="1">_xll.DBRW($B$3,$Q$37,$Q$38,$Q$40,$Q$41,$Q$42,$P345,ET$2,ET$4,ET$3)</f>
        <v>0</v>
      </c>
      <c r="EU345" s="15">
        <f ca="1">_xll.DBRW($B$3,$Q$37,$Q$38,$Q$40,$Q$41,$Q$42,$P345,EU$2,EU$4,EU$3)</f>
        <v>0</v>
      </c>
      <c r="EV345" s="15">
        <f ca="1">_xll.DBRW($B$3,$Q$37,$Q$38,$Q$40,$Q$41,$Q$42,$P345,EV$2,EV$4,EV$3)</f>
        <v>0</v>
      </c>
      <c r="EW345" s="15">
        <f ca="1">_xll.DBRW($B$3,$Q$37,$Q$38,$Q$40,$Q$41,$Q$42,$P345,EW$2,EW$4,EW$3)</f>
        <v>0</v>
      </c>
      <c r="EX345" s="15">
        <f t="shared" ca="1" si="497"/>
        <v>15.83358595620075</v>
      </c>
      <c r="EY345" s="15">
        <f t="shared" ca="1" si="498"/>
        <v>1</v>
      </c>
      <c r="EZ345" s="15">
        <f t="shared" ca="1" si="499"/>
        <v>67.598526378878361</v>
      </c>
      <c r="FA345" s="15">
        <f t="shared" ca="1" si="500"/>
        <v>0</v>
      </c>
      <c r="FB345" s="15">
        <f t="shared" ca="1" si="501"/>
        <v>0</v>
      </c>
      <c r="FC345" s="15">
        <f t="shared" ca="1" si="502"/>
        <v>0</v>
      </c>
      <c r="FD345" s="15">
        <f t="shared" ca="1" si="503"/>
        <v>0</v>
      </c>
      <c r="FE345" s="15">
        <f t="shared" ca="1" si="504"/>
        <v>-4300880.12</v>
      </c>
      <c r="FF345" s="15">
        <f t="shared" ca="1" si="505"/>
        <v>-4300880.12</v>
      </c>
      <c r="FG345" s="15">
        <f t="shared" ca="1" si="506"/>
        <v>0</v>
      </c>
      <c r="FH345" s="15">
        <f t="shared" ca="1" si="507"/>
        <v>-4300880.12</v>
      </c>
      <c r="FI345" s="20"/>
      <c r="FJ345" s="85">
        <f t="shared" ca="1" si="508"/>
        <v>0</v>
      </c>
      <c r="FK345" s="21"/>
      <c r="FL345" s="22"/>
      <c r="FM345" s="104">
        <f ca="1">_xll.DBRW($B$3,$Q$37,$Q$38,$Q$40,$Q$41,$Q$42,$P345,FM$2,FM$4,FM$3)</f>
        <v>1133496.9400000009</v>
      </c>
      <c r="FN345" s="105">
        <f t="shared" ca="1" si="509"/>
        <v>6.1731249847686555E-2</v>
      </c>
      <c r="FO345" s="104">
        <f ca="1">_xll.DBRW($B$3,$Q$37,$Q$38,$Q$40,$Q$41,$Q$42,$P345,FO$2,FO$4,FO$3)</f>
        <v>0</v>
      </c>
      <c r="FP345" s="105">
        <f t="shared" ca="1" si="510"/>
        <v>0</v>
      </c>
      <c r="FQ345" s="86">
        <f t="shared" ca="1" si="511"/>
        <v>1133496.9400000009</v>
      </c>
      <c r="FR345" s="103">
        <f t="shared" ca="1" si="512"/>
        <v>6.1731249847686556</v>
      </c>
      <c r="FS345" s="23"/>
      <c r="FU345" s="37"/>
      <c r="FV345" s="37"/>
      <c r="FW345" s="37"/>
      <c r="FX345" s="37"/>
      <c r="FY345" s="37"/>
      <c r="FZ345" s="37"/>
      <c r="GA345" s="37"/>
      <c r="GB345" s="37"/>
      <c r="GC345" s="37"/>
      <c r="GD345" s="37"/>
      <c r="GE345" s="37"/>
      <c r="GF345" s="37"/>
      <c r="GG345" s="37"/>
    </row>
    <row r="346" spans="1:189" ht="15" customHeight="1" x14ac:dyDescent="0.25">
      <c r="A346">
        <f t="shared" ca="1" si="434"/>
        <v>1</v>
      </c>
      <c r="C346" s="30"/>
      <c r="D346" s="30"/>
      <c r="E346" s="30">
        <f t="shared" ca="1" si="514"/>
        <v>0</v>
      </c>
      <c r="F346" s="30"/>
      <c r="G346" s="30"/>
      <c r="H346" s="30"/>
      <c r="I346" s="30">
        <f t="shared" ca="1" si="513"/>
        <v>0</v>
      </c>
      <c r="J346" s="30">
        <f t="shared" ca="1" si="435"/>
        <v>0</v>
      </c>
      <c r="K346" s="4"/>
      <c r="L346" s="9"/>
      <c r="M346" s="10"/>
      <c r="N346" s="9"/>
      <c r="O346" s="11"/>
      <c r="P346" s="130" t="s">
        <v>142</v>
      </c>
      <c r="Q346" s="130"/>
      <c r="R346" s="12"/>
      <c r="S346" s="13"/>
      <c r="T346" s="84">
        <f ca="1">_xll.DBRW($B$3,$Q$37,$Q$38,$Q$40,$Q$41,$Q$42,$P346,T$2,T$4,T$3)</f>
        <v>34160662.249999993</v>
      </c>
      <c r="U346" s="84">
        <f ca="1">_xll.DBRW($B$3,$Q$37,$Q$38,$Q$40,$Q$41,$Q$42,$P346,U$2,U$4,U$3)</f>
        <v>15047833.42</v>
      </c>
      <c r="V346" s="85">
        <f t="shared" ca="1" si="436"/>
        <v>19112828.829999991</v>
      </c>
      <c r="W346" s="106">
        <f t="shared" ca="1" si="437"/>
        <v>1.2701382515703041</v>
      </c>
      <c r="X346" s="15">
        <f ca="1">_xll.DBRW($B$3,$Q$37,$Q$38,$Q$40,$Q$41,$Q$42,$P346,X$2,X$4,X$3)</f>
        <v>-16755380.49</v>
      </c>
      <c r="Y346" s="15">
        <f ca="1">_xll.DBRW($B$3,$Q$37,$Q$38,$Q$40,$Q$41,$Q$42,$P346,Y$2,Y$4,Y$3)</f>
        <v>-2798111.27</v>
      </c>
      <c r="Z346" s="15">
        <f ca="1">_xll.DBRW($B$3,$Q$37,$Q$38,$Q$40,$Q$41,$Q$42,$P346,Z$2,Z$4,Z$3)</f>
        <v>-3002296.59</v>
      </c>
      <c r="AA346" s="15">
        <f ca="1">_xll.DBRW($B$3,$Q$37,$Q$38,$Q$40,$Q$41,$Q$42,$P346,AA$2,AA$4,AA$3)</f>
        <v>-2256060.0000000005</v>
      </c>
      <c r="AB346" s="15">
        <f ca="1">_xll.DBRW($B$3,$Q$37,$Q$38,$Q$40,$Q$41,$Q$42,$P346,AB$2,AB$4,AB$3)</f>
        <v>-4460055.96</v>
      </c>
      <c r="AC346" s="15">
        <f ca="1">_xll.DBRW($B$3,$Q$37,$Q$38,$Q$40,$Q$41,$Q$42,$P346,AC$2,AC$4,AC$3)</f>
        <v>-7632706.9100000001</v>
      </c>
      <c r="AD346" s="15">
        <f ca="1">_xll.DBRW($B$3,$Q$37,$Q$38,$Q$40,$Q$41,$Q$42,$P346,AD$2,AD$4,AD$3)</f>
        <v>-1314878.55</v>
      </c>
      <c r="AE346" s="15">
        <f ca="1">_xll.DBRW($B$3,$Q$37,$Q$38,$Q$40,$Q$41,$Q$42,$P346,AE$2,AE$4,AE$3)</f>
        <v>-1474910.6800000004</v>
      </c>
      <c r="AF346" s="15">
        <f ca="1">_xll.DBRW($B$3,$Q$37,$Q$38,$Q$40,$Q$41,$Q$42,$P346,AF$2,AF$4,AF$3)</f>
        <v>-1103596.69</v>
      </c>
      <c r="AG346" s="15">
        <f ca="1">_xll.DBRW($B$3,$Q$37,$Q$38,$Q$40,$Q$41,$Q$42,$P346,AG$2,AG$4,AG$3)</f>
        <v>-2237358.37</v>
      </c>
      <c r="AH346" s="15">
        <f t="shared" ca="1" si="438"/>
        <v>-9122673.5800000001</v>
      </c>
      <c r="AI346" s="15">
        <f t="shared" ca="1" si="439"/>
        <v>-1483232.72</v>
      </c>
      <c r="AJ346" s="15">
        <f t="shared" ca="1" si="440"/>
        <v>-1527385.9099999995</v>
      </c>
      <c r="AK346" s="15">
        <f t="shared" ca="1" si="441"/>
        <v>-1152463.3100000005</v>
      </c>
      <c r="AL346" s="15">
        <f t="shared" ca="1" si="442"/>
        <v>-2222697.59</v>
      </c>
      <c r="AM346" s="20"/>
      <c r="AN346" s="16">
        <f ca="1">_xll.DBRW($B$3,$Q$37,$Q$38,$Q$40,$Q$41,$Q$42,$P346,AN$2,AN$4,AN$3)</f>
        <v>0.49048757800355597</v>
      </c>
      <c r="AO346" s="16">
        <f ca="1">_xll.DBRW($B$3,$Q$37,$Q$38,$Q$40,$Q$41,$Q$42,$P346,AO$2,AO$4,AO$3)</f>
        <v>0.50722962548584616</v>
      </c>
      <c r="AP346" s="17">
        <f t="shared" ca="1" si="443"/>
        <v>1.674204748229019</v>
      </c>
      <c r="AQ346" s="14">
        <f t="shared" ca="1" si="444"/>
        <v>571919.42941597849</v>
      </c>
      <c r="AR346" s="18">
        <f ca="1">_xll.DBRW($B$3,$Q$37,$Q$38,$Q$40,$Q$41,$Q$42,$P346,AR$2,AR$4,AR$3)</f>
        <v>54440.987481433338</v>
      </c>
      <c r="AS346" s="19">
        <f ca="1">_xll.DBRW($B$3,$Q$37,$Q$38,$Q$40,$Q$41,$Q$42,$P346,AS$2,AS$4,AS$3)</f>
        <v>8.6872172743041284E-5</v>
      </c>
      <c r="AT346" s="18">
        <f ca="1">_xll.DBRW($B$3,$Q$37,$Q$38,$Q$40,$Q$41,$Q$42,$P346,AT$2,AT$4,AT$3)</f>
        <v>9.6422561566983003</v>
      </c>
      <c r="AU346" s="15">
        <f ca="1">_xll.DBRW($B$3,$Q$37,$Q$38,$Q$40,$Q$41,$Q$42,$P346,AU$2,AU$4,AU$3)</f>
        <v>307.7714285714286</v>
      </c>
      <c r="AV346" s="15">
        <f ca="1">_xll.DBRW($B$3,$Q$37,$Q$38,$Q$40,$Q$41,$Q$42,$P346,AV$2,AV$4,AV$3)</f>
        <v>3542808</v>
      </c>
      <c r="AW346" s="18">
        <f ca="1">_xll.DBRW($B$3,$Q$37,$Q$38,$Q$40,$Q$41,$Q$42,$P346,AW$2,AW$4,AW$3)</f>
        <v>27755.297854545453</v>
      </c>
      <c r="AX346" s="19">
        <f ca="1">_xll.DBRW($B$3,$Q$37,$Q$38,$Q$40,$Q$41,$Q$42,$P346,AX$2,AX$4,AX$3)</f>
        <v>6.203269641920207E-5</v>
      </c>
      <c r="AY346" s="18">
        <f ca="1">_xll.DBRW($B$3,$Q$37,$Q$38,$Q$40,$Q$41,$Q$42,$P346,AY$2,AY$4,AY$3)</f>
        <v>3.3943915720348485</v>
      </c>
      <c r="AZ346" s="15">
        <f ca="1">_xll.DBRW($B$3,$Q$37,$Q$38,$Q$40,$Q$41,$Q$42,$P346,AZ$2,AZ$4,AZ$3)</f>
        <v>275</v>
      </c>
      <c r="BA346" s="15">
        <f ca="1">_xll.DBRW($B$3,$Q$37,$Q$38,$Q$40,$Q$41,$Q$42,$P346,BA$2,BA$4,BA$3)</f>
        <v>4433146</v>
      </c>
      <c r="BB346" s="18">
        <f t="shared" ca="1" si="445"/>
        <v>26685.689626887885</v>
      </c>
      <c r="BC346" s="18">
        <f t="shared" ca="1" si="446"/>
        <v>2.4839476323839215E-5</v>
      </c>
      <c r="BD346" s="18">
        <f t="shared" ca="1" si="447"/>
        <v>6.2478645846634517</v>
      </c>
      <c r="BE346" s="15">
        <f t="shared" ca="1" si="448"/>
        <v>-8213092.8188810376</v>
      </c>
      <c r="BF346" s="15">
        <f t="shared" ca="1" si="449"/>
        <v>-6709282.378533531</v>
      </c>
      <c r="BG346" s="15">
        <f t="shared" ca="1" si="450"/>
        <v>10856935.002012879</v>
      </c>
      <c r="BH346" s="15">
        <f t="shared" ca="1" si="451"/>
        <v>4637359.6248176685</v>
      </c>
      <c r="BI346" s="15">
        <f t="shared" ca="1" si="452"/>
        <v>0</v>
      </c>
      <c r="BJ346" s="15">
        <f t="shared" ca="1" si="453"/>
        <v>571919.42941597756</v>
      </c>
      <c r="BK346" s="15">
        <f t="shared" ca="1" si="454"/>
        <v>-9694593.0094159786</v>
      </c>
      <c r="BL346" s="15">
        <f t="shared" ca="1" si="455"/>
        <v>-9122673.5800000019</v>
      </c>
      <c r="BM346" s="16">
        <f ca="1">_xll.DBRW($B$3,$Q$37,$Q$38,$Q$40,$Q$41,$Q$42,$P346,BM$2,BM$4,BM$3)</f>
        <v>8.1910334452020186E-2</v>
      </c>
      <c r="BN346" s="16">
        <f ca="1">_xll.DBRW($B$3,$Q$37,$Q$38,$Q$40,$Q$41,$Q$42,$P346,BN$2,BN$4,BN$3)</f>
        <v>8.737992462439155E-2</v>
      </c>
      <c r="BO346" s="17">
        <f t="shared" ca="1" si="456"/>
        <v>0.54695901723713636</v>
      </c>
      <c r="BP346" s="14">
        <f t="shared" ca="1" si="457"/>
        <v>186844.82252429682</v>
      </c>
      <c r="BQ346" s="15">
        <f ca="1">_xll.DBRW($B$3,$Q$37,$Q$38,$Q$40,$Q$41,$Q$42,$P346,BQ$2,BQ$4,BQ$3)</f>
        <v>0.78980042666720862</v>
      </c>
      <c r="BR346" s="15">
        <f ca="1">_xll.DBRW($B$3,$Q$37,$Q$38,$Q$40,$Q$41,$Q$42,$P346,BR$2,BR$4,BR$3)</f>
        <v>1</v>
      </c>
      <c r="BS346" s="15">
        <f ca="1">_xll.DBRW($B$3,$Q$37,$Q$38,$Q$40,$Q$41,$Q$42,$P346,BS$2,BS$4,BS$3)</f>
        <v>9.6422561566983003</v>
      </c>
      <c r="BT346" s="15">
        <f ca="1">_xll.DBRW($B$3,$Q$37,$Q$38,$Q$40,$Q$41,$Q$42,$P346,BT$2,BT$4,BT$3)</f>
        <v>3542808</v>
      </c>
      <c r="BU346" s="15">
        <f ca="1">_xll.DBRW($B$3,$Q$37,$Q$38,$Q$40,$Q$41,$Q$42,$P346,BU$2,BU$4,BU$3)</f>
        <v>3542808</v>
      </c>
      <c r="BV346" s="15">
        <f ca="1">_xll.DBRW($B$3,$Q$37,$Q$38,$Q$40,$Q$41,$Q$42,$P346,BV$2,BV$4,BV$3)</f>
        <v>0.29660167971007495</v>
      </c>
      <c r="BW346" s="15">
        <f ca="1">_xll.DBRW($B$3,$Q$37,$Q$38,$Q$40,$Q$41,$Q$42,$P346,BW$2,BW$4,BW$3)</f>
        <v>1</v>
      </c>
      <c r="BX346" s="15">
        <f ca="1">_xll.DBRW($B$3,$Q$37,$Q$38,$Q$40,$Q$41,$Q$42,$P346,BX$2,BX$4,BX$3)</f>
        <v>3.3943915720348485</v>
      </c>
      <c r="BY346" s="15">
        <f ca="1">_xll.DBRW($B$3,$Q$37,$Q$38,$Q$40,$Q$41,$Q$42,$P346,BY$2,BY$4,BY$3)</f>
        <v>4433146</v>
      </c>
      <c r="BZ346" s="15">
        <f ca="1">_xll.DBRW($B$3,$Q$37,$Q$38,$Q$40,$Q$41,$Q$42,$P346,BZ$2,BZ$4,BZ$3)</f>
        <v>4433146</v>
      </c>
      <c r="CA346" s="15">
        <f t="shared" ca="1" si="458"/>
        <v>0.49319874695713367</v>
      </c>
      <c r="CB346" s="15">
        <f t="shared" ca="1" si="459"/>
        <v>0</v>
      </c>
      <c r="CC346" s="15">
        <f t="shared" ca="1" si="460"/>
        <v>6.2478645846634517</v>
      </c>
      <c r="CD346" s="15">
        <f t="shared" ca="1" si="461"/>
        <v>-1747308.4663097088</v>
      </c>
      <c r="CE346" s="15">
        <f t="shared" ca="1" si="462"/>
        <v>0</v>
      </c>
      <c r="CF346" s="15">
        <f t="shared" ca="1" si="463"/>
        <v>1813083.994417229</v>
      </c>
      <c r="CG346" s="15">
        <f t="shared" ca="1" si="464"/>
        <v>121069.29441677663</v>
      </c>
      <c r="CH346" s="15">
        <f t="shared" ca="1" si="465"/>
        <v>0</v>
      </c>
      <c r="CI346" s="15">
        <f t="shared" ca="1" si="466"/>
        <v>186844.82252429682</v>
      </c>
      <c r="CJ346" s="15">
        <f t="shared" ca="1" si="467"/>
        <v>-1670077.5425242968</v>
      </c>
      <c r="CK346" s="15">
        <f t="shared" ca="1" si="468"/>
        <v>-1483232.72</v>
      </c>
      <c r="CL346" s="16">
        <f ca="1">_xll.DBRW($B$3,$Q$37,$Q$38,$Q$40,$Q$41,$Q$42,$P346,CL$2,CL$4,CL$3)</f>
        <v>8.7887540587712129E-2</v>
      </c>
      <c r="CM346" s="16">
        <f ca="1">_xll.DBRW($B$3,$Q$37,$Q$38,$Q$40,$Q$41,$Q$42,$P346,CM$2,CM$4,CM$3)</f>
        <v>9.8014819730772931E-2</v>
      </c>
      <c r="CN346" s="17">
        <f t="shared" ca="1" si="469"/>
        <v>1.0127279143060801</v>
      </c>
      <c r="CO346" s="14">
        <f t="shared" ca="1" si="470"/>
        <v>345954.56231756951</v>
      </c>
      <c r="CP346" s="15">
        <f ca="1">_xll.DBRW($B$3,$Q$37,$Q$38,$Q$40,$Q$41,$Q$42,$P346,CP$2,CP$4,CP$3)</f>
        <v>1.9072978317906626</v>
      </c>
      <c r="CQ346" s="15">
        <f ca="1">_xll.DBRW($B$3,$Q$37,$Q$38,$Q$40,$Q$41,$Q$42,$P346,CQ$2,CQ$4,CQ$3)</f>
        <v>0.44431140496464949</v>
      </c>
      <c r="CR346" s="15">
        <f ca="1">_xll.DBRW($B$3,$Q$37,$Q$38,$Q$40,$Q$41,$Q$42,$P346,CR$2,CR$4,CR$3)</f>
        <v>9.6422561566983003</v>
      </c>
      <c r="CS346" s="15">
        <f ca="1">_xll.DBRW($B$3,$Q$37,$Q$38,$Q$40,$Q$41,$Q$42,$P346,CS$2,CS$4,CS$3)</f>
        <v>1574110</v>
      </c>
      <c r="CT346" s="15">
        <f ca="1">_xll.DBRW($B$3,$Q$37,$Q$38,$Q$40,$Q$41,$Q$42,$P346,CT$2,CT$4,CT$3)</f>
        <v>3542808</v>
      </c>
      <c r="CU346" s="15">
        <f ca="1">_xll.DBRW($B$3,$Q$37,$Q$38,$Q$40,$Q$41,$Q$42,$P346,CU$2,CU$4,CU$3)</f>
        <v>0.7654537235740293</v>
      </c>
      <c r="CV346" s="15">
        <f ca="1">_xll.DBRW($B$3,$Q$37,$Q$38,$Q$40,$Q$41,$Q$42,$P346,CV$2,CV$4,CV$3)</f>
        <v>0.43464505793402697</v>
      </c>
      <c r="CW346" s="15">
        <f ca="1">_xll.DBRW($B$3,$Q$37,$Q$38,$Q$40,$Q$41,$Q$42,$P346,CW$2,CW$4,CW$3)</f>
        <v>3.3943915720348485</v>
      </c>
      <c r="CX346" s="15">
        <f ca="1">_xll.DBRW($B$3,$Q$37,$Q$38,$Q$40,$Q$41,$Q$42,$P346,CX$2,CX$4,CX$3)</f>
        <v>1926845</v>
      </c>
      <c r="CY346" s="15">
        <f ca="1">_xll.DBRW($B$3,$Q$37,$Q$38,$Q$40,$Q$41,$Q$42,$P346,CY$2,CY$4,CY$3)</f>
        <v>4433146</v>
      </c>
      <c r="CZ346" s="15">
        <f t="shared" ca="1" si="471"/>
        <v>1.1418441082166333</v>
      </c>
      <c r="DA346" s="15">
        <f t="shared" ca="1" si="472"/>
        <v>9.6663470306225241E-3</v>
      </c>
      <c r="DB346" s="15">
        <f t="shared" ca="1" si="473"/>
        <v>6.2478645846634517</v>
      </c>
      <c r="DC346" s="15">
        <f t="shared" ca="1" si="474"/>
        <v>-1797388.2291848846</v>
      </c>
      <c r="DD346" s="15">
        <f t="shared" ca="1" si="475"/>
        <v>-66769.977474814979</v>
      </c>
      <c r="DE346" s="15">
        <f t="shared" ca="1" si="476"/>
        <v>1945389.360381807</v>
      </c>
      <c r="DF346" s="15">
        <f t="shared" ca="1" si="477"/>
        <v>264723.4085954621</v>
      </c>
      <c r="DG346" s="15">
        <f t="shared" ca="1" si="478"/>
        <v>0</v>
      </c>
      <c r="DH346" s="15">
        <f t="shared" ca="1" si="479"/>
        <v>345954.56231756951</v>
      </c>
      <c r="DI346" s="15">
        <f t="shared" ca="1" si="480"/>
        <v>-1873340.472317569</v>
      </c>
      <c r="DJ346" s="15">
        <f t="shared" ca="1" si="481"/>
        <v>-1527385.9099999995</v>
      </c>
      <c r="DK346" s="16">
        <f ca="1">_xll.DBRW($B$3,$Q$37,$Q$38,$Q$40,$Q$41,$Q$42,$P346,DK$2,DK$4,DK$3)</f>
        <v>6.604263065772388E-2</v>
      </c>
      <c r="DL346" s="16">
        <f ca="1">_xll.DBRW($B$3,$Q$37,$Q$38,$Q$40,$Q$41,$Q$42,$P346,DL$2,DL$4,DL$3)</f>
        <v>7.3339241550429118E-2</v>
      </c>
      <c r="DM346" s="17">
        <f t="shared" ca="1" si="482"/>
        <v>0.72966108927052375</v>
      </c>
      <c r="DN346" s="14">
        <f t="shared" ca="1" si="483"/>
        <v>249257.06027537445</v>
      </c>
      <c r="DO346" s="15">
        <f ca="1">_xll.DBRW($B$3,$Q$37,$Q$38,$Q$40,$Q$41,$Q$42,$P346,DO$2,DO$4,DO$3)</f>
        <v>0.64131985574098205</v>
      </c>
      <c r="DP346" s="15">
        <f ca="1">_xll.DBRW($B$3,$Q$37,$Q$38,$Q$40,$Q$41,$Q$42,$P346,DP$2,DP$4,DP$3)</f>
        <v>0.99295220062729905</v>
      </c>
      <c r="DQ346" s="15">
        <f ca="1">_xll.DBRW($B$3,$Q$37,$Q$38,$Q$40,$Q$41,$Q$42,$P346,DQ$2,DQ$4,DQ$3)</f>
        <v>9.6422561566983003</v>
      </c>
      <c r="DR346" s="15">
        <f ca="1">_xll.DBRW($B$3,$Q$37,$Q$38,$Q$40,$Q$41,$Q$42,$P346,DR$2,DR$4,DR$3)</f>
        <v>3517839</v>
      </c>
      <c r="DS346" s="15">
        <f ca="1">_xll.DBRW($B$3,$Q$37,$Q$38,$Q$40,$Q$41,$Q$42,$P346,DS$2,DS$4,DS$3)</f>
        <v>3542808</v>
      </c>
      <c r="DT346" s="15">
        <f ca="1">_xll.DBRW($B$3,$Q$37,$Q$38,$Q$40,$Q$41,$Q$42,$P346,DT$2,DT$4,DT$3)</f>
        <v>0</v>
      </c>
      <c r="DU346" s="15">
        <f ca="1">_xll.DBRW($B$3,$Q$37,$Q$38,$Q$40,$Q$41,$Q$42,$P346,DU$2,DU$4,DU$3)</f>
        <v>0</v>
      </c>
      <c r="DV346" s="15">
        <f ca="1">_xll.DBRW($B$3,$Q$37,$Q$38,$Q$40,$Q$41,$Q$42,$P346,DV$2,DV$4,DV$3)</f>
        <v>3.3943915720348485</v>
      </c>
      <c r="DW346" s="15">
        <f ca="1">_xll.DBRW($B$3,$Q$37,$Q$38,$Q$40,$Q$41,$Q$42,$P346,DW$2,DW$4,DW$3)</f>
        <v>0</v>
      </c>
      <c r="DX346" s="15">
        <f ca="1">_xll.DBRW($B$3,$Q$37,$Q$38,$Q$40,$Q$41,$Q$42,$P346,DX$2,DX$4,DX$3)</f>
        <v>4433146</v>
      </c>
      <c r="DY346" s="15">
        <f t="shared" ca="1" si="484"/>
        <v>0.64131985574098205</v>
      </c>
      <c r="DZ346" s="15">
        <f t="shared" ca="1" si="485"/>
        <v>0.99295220062729905</v>
      </c>
      <c r="EA346" s="15">
        <f t="shared" ca="1" si="486"/>
        <v>6.2478645846634517</v>
      </c>
      <c r="EB346" s="15">
        <f t="shared" ca="1" si="487"/>
        <v>0</v>
      </c>
      <c r="EC346" s="15">
        <f t="shared" ca="1" si="488"/>
        <v>0</v>
      </c>
      <c r="ED346" s="15">
        <f t="shared" ca="1" si="489"/>
        <v>1461852.6147621479</v>
      </c>
      <c r="EE346" s="15">
        <f t="shared" ca="1" si="490"/>
        <v>0</v>
      </c>
      <c r="EF346" s="15">
        <f t="shared" ca="1" si="491"/>
        <v>-1212595.5544867734</v>
      </c>
      <c r="EG346" s="15">
        <f t="shared" ca="1" si="492"/>
        <v>249257.06027537445</v>
      </c>
      <c r="EH346" s="15">
        <f t="shared" ca="1" si="493"/>
        <v>-1401720.370275375</v>
      </c>
      <c r="EI346" s="15">
        <f t="shared" ca="1" si="494"/>
        <v>-1152463.3100000005</v>
      </c>
      <c r="EJ346" s="16">
        <f ca="1">_xll.DBRW($B$3,$Q$37,$Q$38,$Q$40,$Q$41,$Q$42,$P346,EJ$2,EJ$4,EJ$3)</f>
        <v>0.13056116791178429</v>
      </c>
      <c r="EK346" s="16">
        <f ca="1">_xll.DBRW($B$3,$Q$37,$Q$38,$Q$40,$Q$41,$Q$42,$P346,EK$2,EK$4,EK$3)</f>
        <v>0.14868308995408855</v>
      </c>
      <c r="EL346" s="17">
        <f t="shared" ca="1" si="495"/>
        <v>1.8121922042304255</v>
      </c>
      <c r="EM346" s="14">
        <f t="shared" ca="1" si="496"/>
        <v>619056.85820798576</v>
      </c>
      <c r="EN346" s="15">
        <f ca="1">_xll.DBRW($B$3,$Q$37,$Q$38,$Q$40,$Q$41,$Q$42,$P346,EN$2,EN$4,EN$3)</f>
        <v>1.2589042251231226</v>
      </c>
      <c r="EO346" s="15">
        <f ca="1">_xll.DBRW($B$3,$Q$37,$Q$38,$Q$40,$Q$41,$Q$42,$P346,EO$2,EO$4,EO$3)</f>
        <v>1</v>
      </c>
      <c r="EP346" s="15">
        <f ca="1">_xll.DBRW($B$3,$Q$37,$Q$38,$Q$40,$Q$41,$Q$42,$P346,EP$2,EP$4,EP$3)</f>
        <v>9.6422561566983003</v>
      </c>
      <c r="EQ346" s="15">
        <f ca="1">_xll.DBRW($B$3,$Q$37,$Q$38,$Q$40,$Q$41,$Q$42,$P346,EQ$2,EQ$4,EQ$3)</f>
        <v>3542808</v>
      </c>
      <c r="ER346" s="15">
        <f ca="1">_xll.DBRW($B$3,$Q$37,$Q$38,$Q$40,$Q$41,$Q$42,$P346,ER$2,ER$4,ER$3)</f>
        <v>3542808</v>
      </c>
      <c r="ES346" s="15">
        <f ca="1">_xll.DBRW($B$3,$Q$37,$Q$38,$Q$40,$Q$41,$Q$42,$P346,ES$2,ES$4,ES$3)</f>
        <v>0.50468862744425746</v>
      </c>
      <c r="ET346" s="15">
        <f ca="1">_xll.DBRW($B$3,$Q$37,$Q$38,$Q$40,$Q$41,$Q$42,$P346,ET$2,ET$4,ET$3)</f>
        <v>1</v>
      </c>
      <c r="EU346" s="15">
        <f ca="1">_xll.DBRW($B$3,$Q$37,$Q$38,$Q$40,$Q$41,$Q$42,$P346,EU$2,EU$4,EU$3)</f>
        <v>3.3943915720348485</v>
      </c>
      <c r="EV346" s="15">
        <f ca="1">_xll.DBRW($B$3,$Q$37,$Q$38,$Q$40,$Q$41,$Q$42,$P346,EV$2,EV$4,EV$3)</f>
        <v>4433146</v>
      </c>
      <c r="EW346" s="15">
        <f ca="1">_xll.DBRW($B$3,$Q$37,$Q$38,$Q$40,$Q$41,$Q$42,$P346,EW$2,EW$4,EW$3)</f>
        <v>4433146</v>
      </c>
      <c r="EX346" s="15">
        <f t="shared" ca="1" si="497"/>
        <v>0.75421559767886515</v>
      </c>
      <c r="EY346" s="15">
        <f t="shared" ca="1" si="498"/>
        <v>0</v>
      </c>
      <c r="EZ346" s="15">
        <f t="shared" ca="1" si="499"/>
        <v>6.2478645846634517</v>
      </c>
      <c r="FA346" s="15">
        <f t="shared" ca="1" si="500"/>
        <v>-2672041.0531814648</v>
      </c>
      <c r="FB346" s="15">
        <f t="shared" ca="1" si="501"/>
        <v>0</v>
      </c>
      <c r="FC346" s="15">
        <f t="shared" ca="1" si="502"/>
        <v>2889969.4454542436</v>
      </c>
      <c r="FD346" s="15">
        <f t="shared" ca="1" si="503"/>
        <v>401128.46593520697</v>
      </c>
      <c r="FE346" s="15">
        <f t="shared" ca="1" si="504"/>
        <v>0</v>
      </c>
      <c r="FF346" s="15">
        <f t="shared" ca="1" si="505"/>
        <v>619056.85820798576</v>
      </c>
      <c r="FG346" s="15">
        <f t="shared" ca="1" si="506"/>
        <v>-2841754.4482079856</v>
      </c>
      <c r="FH346" s="15">
        <f t="shared" ca="1" si="507"/>
        <v>-2222697.59</v>
      </c>
      <c r="FI346" s="20"/>
      <c r="FJ346" s="85">
        <f t="shared" ca="1" si="508"/>
        <v>-17481485.842741206</v>
      </c>
      <c r="FK346" s="21"/>
      <c r="FL346" s="22"/>
      <c r="FM346" s="104">
        <f ca="1">_xll.DBRW($B$3,$Q$37,$Q$38,$Q$40,$Q$41,$Q$42,$P346,FM$2,FM$4,FM$3)</f>
        <v>4888757.9400000051</v>
      </c>
      <c r="FN346" s="105">
        <f t="shared" ca="1" si="509"/>
        <v>0.14311074838720395</v>
      </c>
      <c r="FO346" s="104">
        <f ca="1">_xll.DBRW($B$3,$Q$37,$Q$38,$Q$40,$Q$41,$Q$42,$P346,FO$2,FO$4,FO$3)</f>
        <v>1284382.2200000007</v>
      </c>
      <c r="FP346" s="105">
        <f t="shared" ca="1" si="510"/>
        <v>8.5353298654471721E-2</v>
      </c>
      <c r="FQ346" s="86">
        <f t="shared" ca="1" si="511"/>
        <v>3604375.7200000044</v>
      </c>
      <c r="FR346" s="103">
        <f t="shared" ca="1" si="512"/>
        <v>5.7757449732732224</v>
      </c>
      <c r="FS346" s="23"/>
      <c r="FU346" s="37"/>
      <c r="FV346" s="37"/>
      <c r="FW346" s="37"/>
      <c r="FX346" s="37"/>
      <c r="FY346" s="37"/>
      <c r="FZ346" s="37"/>
      <c r="GA346" s="37"/>
      <c r="GB346" s="37"/>
      <c r="GC346" s="37"/>
      <c r="GD346" s="37"/>
      <c r="GE346" s="37"/>
      <c r="GF346" s="37"/>
      <c r="GG346" s="37"/>
    </row>
    <row r="347" spans="1:189" ht="15" customHeight="1" x14ac:dyDescent="0.25">
      <c r="A347">
        <f t="shared" ca="1" si="434"/>
        <v>1</v>
      </c>
      <c r="C347" s="30"/>
      <c r="D347" s="30"/>
      <c r="E347" s="30">
        <f t="shared" ca="1" si="514"/>
        <v>0</v>
      </c>
      <c r="F347" s="30"/>
      <c r="G347" s="30"/>
      <c r="H347" s="30"/>
      <c r="I347" s="30">
        <f t="shared" ca="1" si="513"/>
        <v>0</v>
      </c>
      <c r="J347" s="30">
        <f t="shared" ca="1" si="435"/>
        <v>0</v>
      </c>
      <c r="K347" s="4"/>
      <c r="L347" s="9"/>
      <c r="M347" s="10"/>
      <c r="N347" s="9"/>
      <c r="O347" s="11"/>
      <c r="P347" s="130" t="s">
        <v>140</v>
      </c>
      <c r="Q347" s="130"/>
      <c r="R347" s="12"/>
      <c r="S347" s="13"/>
      <c r="T347" s="84">
        <f ca="1">_xll.DBRW($B$3,$Q$37,$Q$38,$Q$40,$Q$41,$Q$42,$P347,T$2,T$4,T$3)</f>
        <v>39330609.239999995</v>
      </c>
      <c r="U347" s="84">
        <f ca="1">_xll.DBRW($B$3,$Q$37,$Q$38,$Q$40,$Q$41,$Q$42,$P347,U$2,U$4,U$3)</f>
        <v>19786181.340000004</v>
      </c>
      <c r="V347" s="85">
        <f t="shared" ca="1" si="436"/>
        <v>19544427.899999991</v>
      </c>
      <c r="W347" s="106">
        <f t="shared" ca="1" si="437"/>
        <v>0.98778170300545665</v>
      </c>
      <c r="X347" s="15">
        <f ca="1">_xll.DBRW($B$3,$Q$37,$Q$38,$Q$40,$Q$41,$Q$42,$P347,X$2,X$4,X$3)</f>
        <v>-16843078.369999997</v>
      </c>
      <c r="Y347" s="15">
        <f ca="1">_xll.DBRW($B$3,$Q$37,$Q$38,$Q$40,$Q$41,$Q$42,$P347,Y$2,Y$4,Y$3)</f>
        <v>-3872657.2299999995</v>
      </c>
      <c r="Z347" s="15">
        <f ca="1">_xll.DBRW($B$3,$Q$37,$Q$38,$Q$40,$Q$41,$Q$42,$P347,Z$2,Z$4,Z$3)</f>
        <v>-3270414.3600000003</v>
      </c>
      <c r="AA347" s="15">
        <f ca="1">_xll.DBRW($B$3,$Q$37,$Q$38,$Q$40,$Q$41,$Q$42,$P347,AA$2,AA$4,AA$3)</f>
        <v>-2439937.6</v>
      </c>
      <c r="AB347" s="15">
        <f ca="1">_xll.DBRW($B$3,$Q$37,$Q$38,$Q$40,$Q$41,$Q$42,$P347,AB$2,AB$4,AB$3)</f>
        <v>-8447881.6400000006</v>
      </c>
      <c r="AC347" s="15">
        <f ca="1">_xll.DBRW($B$3,$Q$37,$Q$38,$Q$40,$Q$41,$Q$42,$P347,AC$2,AC$4,AC$3)</f>
        <v>-8758391.3000000026</v>
      </c>
      <c r="AD347" s="15">
        <f ca="1">_xll.DBRW($B$3,$Q$37,$Q$38,$Q$40,$Q$41,$Q$42,$P347,AD$2,AD$4,AD$3)</f>
        <v>-1988093.04</v>
      </c>
      <c r="AE347" s="15">
        <f ca="1">_xll.DBRW($B$3,$Q$37,$Q$38,$Q$40,$Q$41,$Q$42,$P347,AE$2,AE$4,AE$3)</f>
        <v>-2009557.4</v>
      </c>
      <c r="AF347" s="15">
        <f ca="1">_xll.DBRW($B$3,$Q$37,$Q$38,$Q$40,$Q$41,$Q$42,$P347,AF$2,AF$4,AF$3)</f>
        <v>-1000691.4800000003</v>
      </c>
      <c r="AG347" s="15">
        <f ca="1">_xll.DBRW($B$3,$Q$37,$Q$38,$Q$40,$Q$41,$Q$42,$P347,AG$2,AG$4,AG$3)</f>
        <v>-3837896.87</v>
      </c>
      <c r="AH347" s="15">
        <f t="shared" ca="1" si="438"/>
        <v>-8084687.0699999947</v>
      </c>
      <c r="AI347" s="15">
        <f t="shared" ca="1" si="439"/>
        <v>-1884564.1899999995</v>
      </c>
      <c r="AJ347" s="15">
        <f t="shared" ca="1" si="440"/>
        <v>-1260856.9600000004</v>
      </c>
      <c r="AK347" s="15">
        <f t="shared" ca="1" si="441"/>
        <v>-1439246.1199999996</v>
      </c>
      <c r="AL347" s="15">
        <f t="shared" ca="1" si="442"/>
        <v>-4609984.7700000005</v>
      </c>
      <c r="AM347" s="20"/>
      <c r="AN347" s="16">
        <f ca="1">_xll.DBRW($B$3,$Q$37,$Q$38,$Q$40,$Q$41,$Q$42,$P347,AN$2,AN$4,AN$3)</f>
        <v>0.42824351555862145</v>
      </c>
      <c r="AO347" s="16">
        <f ca="1">_xll.DBRW($B$3,$Q$37,$Q$38,$Q$40,$Q$41,$Q$42,$P347,AO$2,AO$4,AO$3)</f>
        <v>0.44265192709489243</v>
      </c>
      <c r="AP347" s="17">
        <f t="shared" ca="1" si="443"/>
        <v>1.4408411536270982</v>
      </c>
      <c r="AQ347" s="14">
        <f t="shared" ca="1" si="444"/>
        <v>566691.60390218347</v>
      </c>
      <c r="AR347" s="18">
        <f ca="1">_xll.DBRW($B$3,$Q$37,$Q$38,$Q$40,$Q$41,$Q$42,$P347,AR$2,AR$4,AR$3)</f>
        <v>46408.723855581411</v>
      </c>
      <c r="AS347" s="19">
        <f ca="1">_xll.DBRW($B$3,$Q$37,$Q$38,$Q$40,$Q$41,$Q$42,$P347,AS$2,AS$4,AS$3)</f>
        <v>1.0727982292037303E-4</v>
      </c>
      <c r="AT347" s="18">
        <f ca="1">_xll.DBRW($B$3,$Q$37,$Q$38,$Q$40,$Q$41,$Q$42,$P347,AT$2,AT$4,AT$3)</f>
        <v>11.625907915249536</v>
      </c>
      <c r="AU347" s="15">
        <f ca="1">_xll.DBRW($B$3,$Q$37,$Q$38,$Q$40,$Q$41,$Q$42,$P347,AU$2,AU$4,AU$3)</f>
        <v>362.92914285714284</v>
      </c>
      <c r="AV347" s="15">
        <f ca="1">_xll.DBRW($B$3,$Q$37,$Q$38,$Q$40,$Q$41,$Q$42,$P347,AV$2,AV$4,AV$3)</f>
        <v>3383014</v>
      </c>
      <c r="AW347" s="18">
        <f ca="1">_xll.DBRW($B$3,$Q$37,$Q$38,$Q$40,$Q$41,$Q$42,$P347,AW$2,AW$4,AW$3)</f>
        <v>24941.628179977226</v>
      </c>
      <c r="AX347" s="19">
        <f ca="1">_xll.DBRW($B$3,$Q$37,$Q$38,$Q$40,$Q$41,$Q$42,$P347,AX$2,AX$4,AX$3)</f>
        <v>8.232944513850584E-5</v>
      </c>
      <c r="AY347" s="18">
        <f ca="1">_xll.DBRW($B$3,$Q$37,$Q$38,$Q$40,$Q$41,$Q$42,$P347,AY$2,AY$4,AY$3)</f>
        <v>4.6389279775308578</v>
      </c>
      <c r="AZ347" s="15">
        <f ca="1">_xll.DBRW($B$3,$Q$37,$Q$38,$Q$40,$Q$41,$Q$42,$P347,AZ$2,AZ$4,AZ$3)</f>
        <v>351.15555555555557</v>
      </c>
      <c r="BA347" s="15">
        <f ca="1">_xll.DBRW($B$3,$Q$37,$Q$38,$Q$40,$Q$41,$Q$42,$P347,BA$2,BA$4,BA$3)</f>
        <v>4265248.66</v>
      </c>
      <c r="BB347" s="18">
        <f t="shared" ca="1" si="445"/>
        <v>21467.095675604185</v>
      </c>
      <c r="BC347" s="18">
        <f t="shared" ca="1" si="446"/>
        <v>2.4950377781867187E-5</v>
      </c>
      <c r="BD347" s="18">
        <f t="shared" ca="1" si="447"/>
        <v>6.9869799377186785</v>
      </c>
      <c r="BE347" s="15">
        <f t="shared" ca="1" si="448"/>
        <v>-7791034.6331793042</v>
      </c>
      <c r="BF347" s="15">
        <f t="shared" ca="1" si="449"/>
        <v>-5104384.7998016831</v>
      </c>
      <c r="BG347" s="15">
        <f t="shared" ca="1" si="450"/>
        <v>10122413.794990694</v>
      </c>
      <c r="BH347" s="15">
        <f t="shared" ca="1" si="451"/>
        <v>3339697.2418924766</v>
      </c>
      <c r="BI347" s="15">
        <f t="shared" ca="1" si="452"/>
        <v>0</v>
      </c>
      <c r="BJ347" s="15">
        <f t="shared" ca="1" si="453"/>
        <v>566691.60390218254</v>
      </c>
      <c r="BK347" s="15">
        <f t="shared" ca="1" si="454"/>
        <v>-8651378.6739021782</v>
      </c>
      <c r="BL347" s="15">
        <f t="shared" ca="1" si="455"/>
        <v>-8084687.0699999956</v>
      </c>
      <c r="BM347" s="16">
        <f ca="1">_xll.DBRW($B$3,$Q$37,$Q$38,$Q$40,$Q$41,$Q$42,$P347,BM$2,BM$4,BM$3)</f>
        <v>9.8464206500555082E-2</v>
      </c>
      <c r="BN347" s="16">
        <f ca="1">_xll.DBRW($B$3,$Q$37,$Q$38,$Q$40,$Q$41,$Q$42,$P347,BN$2,BN$4,BN$3)</f>
        <v>0.10047886481161704</v>
      </c>
      <c r="BO347" s="17">
        <f t="shared" ca="1" si="456"/>
        <v>0.20146583110619565</v>
      </c>
      <c r="BP347" s="14">
        <f t="shared" ca="1" si="457"/>
        <v>79237.738784495974</v>
      </c>
      <c r="BQ347" s="15">
        <f ca="1">_xll.DBRW($B$3,$Q$37,$Q$38,$Q$40,$Q$41,$Q$42,$P347,BQ$2,BQ$4,BQ$3)</f>
        <v>1.1447357977235681</v>
      </c>
      <c r="BR347" s="15">
        <f ca="1">_xll.DBRW($B$3,$Q$37,$Q$38,$Q$40,$Q$41,$Q$42,$P347,BR$2,BR$4,BR$3)</f>
        <v>1</v>
      </c>
      <c r="BS347" s="15">
        <f ca="1">_xll.DBRW($B$3,$Q$37,$Q$38,$Q$40,$Q$41,$Q$42,$P347,BS$2,BS$4,BS$3)</f>
        <v>11.625907915249536</v>
      </c>
      <c r="BT347" s="15">
        <f ca="1">_xll.DBRW($B$3,$Q$37,$Q$38,$Q$40,$Q$41,$Q$42,$P347,BT$2,BT$4,BT$3)</f>
        <v>3383014</v>
      </c>
      <c r="BU347" s="15">
        <f ca="1">_xll.DBRW($B$3,$Q$37,$Q$38,$Q$40,$Q$41,$Q$42,$P347,BU$2,BU$4,BU$3)</f>
        <v>3383014</v>
      </c>
      <c r="BV347" s="15">
        <f ca="1">_xll.DBRW($B$3,$Q$37,$Q$38,$Q$40,$Q$41,$Q$42,$P347,BV$2,BV$4,BV$3)</f>
        <v>0.46611421712515116</v>
      </c>
      <c r="BW347" s="15">
        <f ca="1">_xll.DBRW($B$3,$Q$37,$Q$38,$Q$40,$Q$41,$Q$42,$P347,BW$2,BW$4,BW$3)</f>
        <v>1</v>
      </c>
      <c r="BX347" s="15">
        <f ca="1">_xll.DBRW($B$3,$Q$37,$Q$38,$Q$40,$Q$41,$Q$42,$P347,BX$2,BX$4,BX$3)</f>
        <v>4.6389279775308578</v>
      </c>
      <c r="BY347" s="15">
        <f ca="1">_xll.DBRW($B$3,$Q$37,$Q$38,$Q$40,$Q$41,$Q$42,$P347,BY$2,BY$4,BY$3)</f>
        <v>4265248.66</v>
      </c>
      <c r="BZ347" s="15">
        <f ca="1">_xll.DBRW($B$3,$Q$37,$Q$38,$Q$40,$Q$41,$Q$42,$P347,BZ$2,BZ$4,BZ$3)</f>
        <v>4265248.66</v>
      </c>
      <c r="CA347" s="15">
        <f t="shared" ca="1" si="458"/>
        <v>0.67862158059841704</v>
      </c>
      <c r="CB347" s="15">
        <f t="shared" ca="1" si="459"/>
        <v>0</v>
      </c>
      <c r="CC347" s="15">
        <f t="shared" ca="1" si="460"/>
        <v>6.9869799377186785</v>
      </c>
      <c r="CD347" s="15">
        <f t="shared" ca="1" si="461"/>
        <v>-2295786.3078665733</v>
      </c>
      <c r="CE347" s="15">
        <f t="shared" ca="1" si="462"/>
        <v>0</v>
      </c>
      <c r="CF347" s="15">
        <f t="shared" ca="1" si="463"/>
        <v>2327403.4655116582</v>
      </c>
      <c r="CG347" s="15">
        <f t="shared" ca="1" si="464"/>
        <v>47620.581139411079</v>
      </c>
      <c r="CH347" s="15">
        <f t="shared" ca="1" si="465"/>
        <v>0</v>
      </c>
      <c r="CI347" s="15">
        <f t="shared" ca="1" si="466"/>
        <v>79237.738784495974</v>
      </c>
      <c r="CJ347" s="15">
        <f t="shared" ca="1" si="467"/>
        <v>-1963801.9287844955</v>
      </c>
      <c r="CK347" s="15">
        <f t="shared" ca="1" si="468"/>
        <v>-1884564.1899999995</v>
      </c>
      <c r="CL347" s="16">
        <f ca="1">_xll.DBRW($B$3,$Q$37,$Q$38,$Q$40,$Q$41,$Q$42,$P347,CL$2,CL$4,CL$3)</f>
        <v>8.3151886614406298E-2</v>
      </c>
      <c r="CM347" s="16">
        <f ca="1">_xll.DBRW($B$3,$Q$37,$Q$38,$Q$40,$Q$41,$Q$42,$P347,CM$2,CM$4,CM$3)</f>
        <v>0.10156368050349626</v>
      </c>
      <c r="CN347" s="17">
        <f t="shared" ca="1" si="469"/>
        <v>1.8411793889089965</v>
      </c>
      <c r="CO347" s="14">
        <f t="shared" ca="1" si="470"/>
        <v>724147.07085921708</v>
      </c>
      <c r="CP347" s="15">
        <f ca="1">_xll.DBRW($B$3,$Q$37,$Q$38,$Q$40,$Q$41,$Q$42,$P347,CP$2,CP$4,CP$3)</f>
        <v>1.8626749901717381</v>
      </c>
      <c r="CQ347" s="15">
        <f ca="1">_xll.DBRW($B$3,$Q$37,$Q$38,$Q$40,$Q$41,$Q$42,$P347,CQ$2,CQ$4,CQ$3)</f>
        <v>0.51899348080538044</v>
      </c>
      <c r="CR347" s="15">
        <f ca="1">_xll.DBRW($B$3,$Q$37,$Q$38,$Q$40,$Q$41,$Q$42,$P347,CR$2,CR$4,CR$3)</f>
        <v>11.625907915249536</v>
      </c>
      <c r="CS347" s="15">
        <f ca="1">_xll.DBRW($B$3,$Q$37,$Q$38,$Q$40,$Q$41,$Q$42,$P347,CS$2,CS$4,CS$3)</f>
        <v>1755762.2114733334</v>
      </c>
      <c r="CT347" s="15">
        <f ca="1">_xll.DBRW($B$3,$Q$37,$Q$38,$Q$40,$Q$41,$Q$42,$P347,CT$2,CT$4,CT$3)</f>
        <v>3383014</v>
      </c>
      <c r="CU347" s="15">
        <f ca="1">_xll.DBRW($B$3,$Q$37,$Q$38,$Q$40,$Q$41,$Q$42,$P347,CU$2,CU$4,CU$3)</f>
        <v>0.93280505690579596</v>
      </c>
      <c r="CV347" s="15">
        <f ca="1">_xll.DBRW($B$3,$Q$37,$Q$38,$Q$40,$Q$41,$Q$42,$P347,CV$2,CV$4,CV$3)</f>
        <v>0.50508581133930885</v>
      </c>
      <c r="CW347" s="15">
        <f ca="1">_xll.DBRW($B$3,$Q$37,$Q$38,$Q$40,$Q$41,$Q$42,$P347,CW$2,CW$4,CW$3)</f>
        <v>4.6389279775308578</v>
      </c>
      <c r="CX347" s="15">
        <f ca="1">_xll.DBRW($B$3,$Q$37,$Q$38,$Q$40,$Q$41,$Q$42,$P347,CX$2,CX$4,CX$3)</f>
        <v>2154316.58</v>
      </c>
      <c r="CY347" s="15">
        <f ca="1">_xll.DBRW($B$3,$Q$37,$Q$38,$Q$40,$Q$41,$Q$42,$P347,CY$2,CY$4,CY$3)</f>
        <v>4265248.66</v>
      </c>
      <c r="CZ347" s="15">
        <f t="shared" ca="1" si="471"/>
        <v>0.92986993326594214</v>
      </c>
      <c r="DA347" s="15">
        <f t="shared" ca="1" si="472"/>
        <v>1.3907669466071582E-2</v>
      </c>
      <c r="DB347" s="15">
        <f t="shared" ca="1" si="473"/>
        <v>6.9869799377186785</v>
      </c>
      <c r="DC347" s="15">
        <f t="shared" ca="1" si="474"/>
        <v>-1632630.4904135715</v>
      </c>
      <c r="DD347" s="15">
        <f t="shared" ca="1" si="475"/>
        <v>-90051.711837572671</v>
      </c>
      <c r="DE347" s="15">
        <f t="shared" ca="1" si="476"/>
        <v>1965465.38024567</v>
      </c>
      <c r="DF347" s="15">
        <f t="shared" ca="1" si="477"/>
        <v>481363.89286469133</v>
      </c>
      <c r="DG347" s="15">
        <f t="shared" ca="1" si="478"/>
        <v>0</v>
      </c>
      <c r="DH347" s="15">
        <f t="shared" ca="1" si="479"/>
        <v>724147.07085921708</v>
      </c>
      <c r="DI347" s="15">
        <f t="shared" ca="1" si="480"/>
        <v>-1985004.0308592175</v>
      </c>
      <c r="DJ347" s="15">
        <f t="shared" ca="1" si="481"/>
        <v>-1260856.9600000004</v>
      </c>
      <c r="DK347" s="16">
        <f ca="1">_xll.DBRW($B$3,$Q$37,$Q$38,$Q$40,$Q$41,$Q$42,$P347,DK$2,DK$4,DK$3)</f>
        <v>6.2036608309604724E-2</v>
      </c>
      <c r="DL347" s="16">
        <f ca="1">_xll.DBRW($B$3,$Q$37,$Q$38,$Q$40,$Q$41,$Q$42,$P347,DL$2,DL$4,DL$3)</f>
        <v>5.0575270831920927E-2</v>
      </c>
      <c r="DM347" s="17">
        <f t="shared" ca="1" si="482"/>
        <v>-1.1461337477683797</v>
      </c>
      <c r="DN347" s="14">
        <f t="shared" ca="1" si="483"/>
        <v>-450781.38570254843</v>
      </c>
      <c r="DO347" s="15">
        <f ca="1">_xll.DBRW($B$3,$Q$37,$Q$38,$Q$40,$Q$41,$Q$42,$P347,DO$2,DO$4,DO$3)</f>
        <v>0.77874681104680066</v>
      </c>
      <c r="DP347" s="15">
        <f ca="1">_xll.DBRW($B$3,$Q$37,$Q$38,$Q$40,$Q$41,$Q$42,$P347,DP$2,DP$4,DP$3)</f>
        <v>0.92614426839498742</v>
      </c>
      <c r="DQ347" s="15">
        <f ca="1">_xll.DBRW($B$3,$Q$37,$Q$38,$Q$40,$Q$41,$Q$42,$P347,DQ$2,DQ$4,DQ$3)</f>
        <v>11.625907915249536</v>
      </c>
      <c r="DR347" s="15">
        <f ca="1">_xll.DBRW($B$3,$Q$37,$Q$38,$Q$40,$Q$41,$Q$42,$P347,DR$2,DR$4,DR$3)</f>
        <v>3133159.0260000001</v>
      </c>
      <c r="DS347" s="15">
        <f ca="1">_xll.DBRW($B$3,$Q$37,$Q$38,$Q$40,$Q$41,$Q$42,$P347,DS$2,DS$4,DS$3)</f>
        <v>3383014</v>
      </c>
      <c r="DT347" s="15">
        <f ca="1">_xll.DBRW($B$3,$Q$37,$Q$38,$Q$40,$Q$41,$Q$42,$P347,DT$2,DT$4,DT$3)</f>
        <v>0</v>
      </c>
      <c r="DU347" s="15">
        <f ca="1">_xll.DBRW($B$3,$Q$37,$Q$38,$Q$40,$Q$41,$Q$42,$P347,DU$2,DU$4,DU$3)</f>
        <v>0</v>
      </c>
      <c r="DV347" s="15">
        <f ca="1">_xll.DBRW($B$3,$Q$37,$Q$38,$Q$40,$Q$41,$Q$42,$P347,DV$2,DV$4,DV$3)</f>
        <v>4.6389279775308578</v>
      </c>
      <c r="DW347" s="15">
        <f ca="1">_xll.DBRW($B$3,$Q$37,$Q$38,$Q$40,$Q$41,$Q$42,$P347,DW$2,DW$4,DW$3)</f>
        <v>0</v>
      </c>
      <c r="DX347" s="15">
        <f ca="1">_xll.DBRW($B$3,$Q$37,$Q$38,$Q$40,$Q$41,$Q$42,$P347,DX$2,DX$4,DX$3)</f>
        <v>4265248.66</v>
      </c>
      <c r="DY347" s="15">
        <f t="shared" ca="1" si="484"/>
        <v>0.77874681104680066</v>
      </c>
      <c r="DZ347" s="15">
        <f t="shared" ca="1" si="485"/>
        <v>0.92614426839498742</v>
      </c>
      <c r="EA347" s="15">
        <f t="shared" ca="1" si="486"/>
        <v>6.9869799377186785</v>
      </c>
      <c r="EB347" s="15">
        <f t="shared" ca="1" si="487"/>
        <v>0</v>
      </c>
      <c r="EC347" s="15">
        <f t="shared" ca="1" si="488"/>
        <v>0</v>
      </c>
      <c r="ED347" s="15">
        <f t="shared" ca="1" si="489"/>
        <v>1466362.4711945392</v>
      </c>
      <c r="EE347" s="15">
        <f t="shared" ca="1" si="490"/>
        <v>0</v>
      </c>
      <c r="EF347" s="15">
        <f t="shared" ca="1" si="491"/>
        <v>-1917143.8568970878</v>
      </c>
      <c r="EG347" s="15">
        <f t="shared" ca="1" si="492"/>
        <v>-450781.38570254855</v>
      </c>
      <c r="EH347" s="15">
        <f t="shared" ca="1" si="493"/>
        <v>-988464.73429745121</v>
      </c>
      <c r="EI347" s="15">
        <f t="shared" ca="1" si="494"/>
        <v>-1439246.1199999996</v>
      </c>
      <c r="EJ347" s="16">
        <f ca="1">_xll.DBRW($B$3,$Q$37,$Q$38,$Q$40,$Q$41,$Q$42,$P347,EJ$2,EJ$4,EJ$3)</f>
        <v>0.21479152759750136</v>
      </c>
      <c r="EK347" s="16">
        <f ca="1">_xll.DBRW($B$3,$Q$37,$Q$38,$Q$40,$Q$41,$Q$42,$P347,EK$2,EK$4,EK$3)</f>
        <v>0.19396854825348525</v>
      </c>
      <c r="EL347" s="17">
        <f t="shared" ca="1" si="495"/>
        <v>-2.0822979344016113</v>
      </c>
      <c r="EM347" s="14">
        <f t="shared" ca="1" si="496"/>
        <v>-818980.46379208891</v>
      </c>
      <c r="EN347" s="15">
        <f ca="1">_xll.DBRW($B$3,$Q$37,$Q$38,$Q$40,$Q$41,$Q$42,$P347,EN$2,EN$4,EN$3)</f>
        <v>2.4971465208243302</v>
      </c>
      <c r="EO347" s="15">
        <f ca="1">_xll.DBRW($B$3,$Q$37,$Q$38,$Q$40,$Q$41,$Q$42,$P347,EO$2,EO$4,EO$3)</f>
        <v>1</v>
      </c>
      <c r="EP347" s="15">
        <f ca="1">_xll.DBRW($B$3,$Q$37,$Q$38,$Q$40,$Q$41,$Q$42,$P347,EP$2,EP$4,EP$3)</f>
        <v>11.625907915249536</v>
      </c>
      <c r="EQ347" s="15">
        <f ca="1">_xll.DBRW($B$3,$Q$37,$Q$38,$Q$40,$Q$41,$Q$42,$P347,EQ$2,EQ$4,EQ$3)</f>
        <v>3383014</v>
      </c>
      <c r="ER347" s="15">
        <f ca="1">_xll.DBRW($B$3,$Q$37,$Q$38,$Q$40,$Q$41,$Q$42,$P347,ER$2,ER$4,ER$3)</f>
        <v>3383014</v>
      </c>
      <c r="ES347" s="15">
        <f ca="1">_xll.DBRW($B$3,$Q$37,$Q$38,$Q$40,$Q$41,$Q$42,$P347,ES$2,ES$4,ES$3)</f>
        <v>0.89980612525413695</v>
      </c>
      <c r="ET347" s="15">
        <f ca="1">_xll.DBRW($B$3,$Q$37,$Q$38,$Q$40,$Q$41,$Q$42,$P347,ET$2,ET$4,ET$3)</f>
        <v>1</v>
      </c>
      <c r="EU347" s="15">
        <f ca="1">_xll.DBRW($B$3,$Q$37,$Q$38,$Q$40,$Q$41,$Q$42,$P347,EU$2,EU$4,EU$3)</f>
        <v>4.6389279775308578</v>
      </c>
      <c r="EV347" s="15">
        <f ca="1">_xll.DBRW($B$3,$Q$37,$Q$38,$Q$40,$Q$41,$Q$42,$P347,EV$2,EV$4,EV$3)</f>
        <v>4265248.66</v>
      </c>
      <c r="EW347" s="15">
        <f ca="1">_xll.DBRW($B$3,$Q$37,$Q$38,$Q$40,$Q$41,$Q$42,$P347,EW$2,EW$4,EW$3)</f>
        <v>4265248.66</v>
      </c>
      <c r="EX347" s="15">
        <f t="shared" ca="1" si="497"/>
        <v>1.5973403955701932</v>
      </c>
      <c r="EY347" s="15">
        <f t="shared" ca="1" si="498"/>
        <v>0</v>
      </c>
      <c r="EZ347" s="15">
        <f t="shared" ca="1" si="499"/>
        <v>6.9869799377186785</v>
      </c>
      <c r="FA347" s="15">
        <f t="shared" ca="1" si="500"/>
        <v>-5403824.9209795017</v>
      </c>
      <c r="FB347" s="15">
        <f t="shared" ca="1" si="501"/>
        <v>0</v>
      </c>
      <c r="FC347" s="15">
        <f t="shared" ca="1" si="502"/>
        <v>5077038.280810697</v>
      </c>
      <c r="FD347" s="15">
        <f t="shared" ca="1" si="503"/>
        <v>-492193.82362328423</v>
      </c>
      <c r="FE347" s="15">
        <f t="shared" ca="1" si="504"/>
        <v>0</v>
      </c>
      <c r="FF347" s="15">
        <f t="shared" ca="1" si="505"/>
        <v>-818980.46379208891</v>
      </c>
      <c r="FG347" s="15">
        <f t="shared" ca="1" si="506"/>
        <v>-3791004.3062079116</v>
      </c>
      <c r="FH347" s="15">
        <f t="shared" ca="1" si="507"/>
        <v>-4609984.7700000005</v>
      </c>
      <c r="FI347" s="20"/>
      <c r="FJ347" s="85">
        <f t="shared" ca="1" si="508"/>
        <v>-17379653.674051251</v>
      </c>
      <c r="FK347" s="21"/>
      <c r="FL347" s="22"/>
      <c r="FM347" s="104">
        <f ca="1">_xll.DBRW($B$3,$Q$37,$Q$38,$Q$40,$Q$41,$Q$42,$P347,FM$2,FM$4,FM$3)</f>
        <v>4456640.0400000094</v>
      </c>
      <c r="FN347" s="105">
        <f t="shared" ca="1" si="509"/>
        <v>0.11331225541931142</v>
      </c>
      <c r="FO347" s="104">
        <f ca="1">_xll.DBRW($B$3,$Q$37,$Q$38,$Q$40,$Q$41,$Q$42,$P347,FO$2,FO$4,FO$3)</f>
        <v>2191551.2499999972</v>
      </c>
      <c r="FP347" s="105">
        <f t="shared" ca="1" si="510"/>
        <v>0.11076170850458791</v>
      </c>
      <c r="FQ347" s="86">
        <f t="shared" ca="1" si="511"/>
        <v>2265088.7900000121</v>
      </c>
      <c r="FR347" s="103">
        <f t="shared" ca="1" si="512"/>
        <v>0.2550546914723506</v>
      </c>
      <c r="FS347" s="23"/>
      <c r="FU347" s="37"/>
      <c r="FV347" s="37"/>
      <c r="FW347" s="37"/>
      <c r="FX347" s="37"/>
      <c r="FY347" s="37"/>
      <c r="FZ347" s="37"/>
      <c r="GA347" s="37"/>
      <c r="GB347" s="37"/>
      <c r="GC347" s="37"/>
      <c r="GD347" s="37"/>
      <c r="GE347" s="37"/>
      <c r="GF347" s="37"/>
      <c r="GG347" s="37"/>
    </row>
    <row r="348" spans="1:189" ht="15" customHeight="1" x14ac:dyDescent="0.25">
      <c r="A348">
        <f t="shared" ca="1" si="434"/>
        <v>1</v>
      </c>
      <c r="C348" s="30"/>
      <c r="D348" s="30"/>
      <c r="E348" s="30">
        <f t="shared" ca="1" si="514"/>
        <v>0</v>
      </c>
      <c r="F348" s="30"/>
      <c r="G348" s="30"/>
      <c r="H348" s="30"/>
      <c r="I348" s="30">
        <f t="shared" ca="1" si="513"/>
        <v>0</v>
      </c>
      <c r="J348" s="30">
        <f t="shared" ca="1" si="435"/>
        <v>0</v>
      </c>
      <c r="K348" s="4"/>
      <c r="L348" s="9"/>
      <c r="M348" s="10"/>
      <c r="N348" s="9"/>
      <c r="O348" s="11"/>
      <c r="P348" s="130" t="s">
        <v>118</v>
      </c>
      <c r="Q348" s="130"/>
      <c r="R348" s="12"/>
      <c r="S348" s="13"/>
      <c r="T348" s="84">
        <f ca="1">_xll.DBRW($B$3,$Q$37,$Q$38,$Q$40,$Q$41,$Q$42,$P348,T$2,T$4,T$3)</f>
        <v>43819845.5</v>
      </c>
      <c r="U348" s="84">
        <f ca="1">_xll.DBRW($B$3,$Q$37,$Q$38,$Q$40,$Q$41,$Q$42,$P348,U$2,U$4,U$3)</f>
        <v>24139490.449999999</v>
      </c>
      <c r="V348" s="85">
        <f t="shared" ca="1" si="436"/>
        <v>19680355.050000001</v>
      </c>
      <c r="W348" s="106">
        <f t="shared" ca="1" si="437"/>
        <v>0.81527632452573173</v>
      </c>
      <c r="X348" s="15">
        <f ca="1">_xll.DBRW($B$3,$Q$37,$Q$38,$Q$40,$Q$41,$Q$42,$P348,X$2,X$4,X$3)</f>
        <v>-19104065.799999997</v>
      </c>
      <c r="Y348" s="15">
        <f ca="1">_xll.DBRW($B$3,$Q$37,$Q$38,$Q$40,$Q$41,$Q$42,$P348,Y$2,Y$4,Y$3)</f>
        <v>-4409899.4399999995</v>
      </c>
      <c r="Z348" s="15">
        <f ca="1">_xll.DBRW($B$3,$Q$37,$Q$38,$Q$40,$Q$41,$Q$42,$P348,Z$2,Z$4,Z$3)</f>
        <v>-4844290.45</v>
      </c>
      <c r="AA348" s="15">
        <f ca="1">_xll.DBRW($B$3,$Q$37,$Q$38,$Q$40,$Q$41,$Q$42,$P348,AA$2,AA$4,AA$3)</f>
        <v>-2883506.79</v>
      </c>
      <c r="AB348" s="15">
        <f ca="1">_xll.DBRW($B$3,$Q$37,$Q$38,$Q$40,$Q$41,$Q$42,$P348,AB$2,AB$4,AB$3)</f>
        <v>-6706721.1900000004</v>
      </c>
      <c r="AC348" s="15">
        <f ca="1">_xll.DBRW($B$3,$Q$37,$Q$38,$Q$40,$Q$41,$Q$42,$P348,AC$2,AC$4,AC$3)</f>
        <v>-8674107.5200000014</v>
      </c>
      <c r="AD348" s="15">
        <f ca="1">_xll.DBRW($B$3,$Q$37,$Q$38,$Q$40,$Q$41,$Q$42,$P348,AD$2,AD$4,AD$3)</f>
        <v>-2121642.06</v>
      </c>
      <c r="AE348" s="15">
        <f ca="1">_xll.DBRW($B$3,$Q$37,$Q$38,$Q$40,$Q$41,$Q$42,$P348,AE$2,AE$4,AE$3)</f>
        <v>-2880493.94</v>
      </c>
      <c r="AF348" s="15">
        <f ca="1">_xll.DBRW($B$3,$Q$37,$Q$38,$Q$40,$Q$41,$Q$42,$P348,AF$2,AF$4,AF$3)</f>
        <v>-1012370.5500000003</v>
      </c>
      <c r="AG348" s="15">
        <f ca="1">_xll.DBRW($B$3,$Q$37,$Q$38,$Q$40,$Q$41,$Q$42,$P348,AG$2,AG$4,AG$3)</f>
        <v>-3059530.08</v>
      </c>
      <c r="AH348" s="15">
        <f t="shared" ca="1" si="438"/>
        <v>-10429958.279999996</v>
      </c>
      <c r="AI348" s="15">
        <f t="shared" ca="1" si="439"/>
        <v>-2288257.3799999994</v>
      </c>
      <c r="AJ348" s="15">
        <f t="shared" ca="1" si="440"/>
        <v>-1963796.5100000002</v>
      </c>
      <c r="AK348" s="15">
        <f t="shared" ca="1" si="441"/>
        <v>-1871136.2399999998</v>
      </c>
      <c r="AL348" s="15">
        <f t="shared" ca="1" si="442"/>
        <v>-3647191.1100000003</v>
      </c>
      <c r="AM348" s="20"/>
      <c r="AN348" s="16">
        <f ca="1">_xll.DBRW($B$3,$Q$37,$Q$38,$Q$40,$Q$41,$Q$42,$P348,AN$2,AN$4,AN$3)</f>
        <v>0.43596835137175455</v>
      </c>
      <c r="AO348" s="16">
        <f ca="1">_xll.DBRW($B$3,$Q$37,$Q$38,$Q$40,$Q$41,$Q$42,$P348,AO$2,AO$4,AO$3)</f>
        <v>0.35933266851537876</v>
      </c>
      <c r="AP348" s="17">
        <f t="shared" ca="1" si="443"/>
        <v>-7.6635682856375791</v>
      </c>
      <c r="AQ348" s="14">
        <f t="shared" ca="1" si="444"/>
        <v>-3358163.7825533841</v>
      </c>
      <c r="AR348" s="18">
        <f ca="1">_xll.DBRW($B$3,$Q$37,$Q$38,$Q$40,$Q$41,$Q$42,$P348,AR$2,AR$4,AR$3)</f>
        <v>44790.375948076093</v>
      </c>
      <c r="AS348" s="19">
        <f ca="1">_xll.DBRW($B$3,$Q$37,$Q$38,$Q$40,$Q$41,$Q$42,$P348,AS$2,AS$4,AS$3)</f>
        <v>7.0697085367187092E-5</v>
      </c>
      <c r="AT348" s="18">
        <f ca="1">_xll.DBRW($B$3,$Q$37,$Q$38,$Q$40,$Q$41,$Q$42,$P348,AT$2,AT$4,AT$3)</f>
        <v>7.2632543671258176</v>
      </c>
      <c r="AU348" s="15">
        <f ca="1">_xll.DBRW($B$3,$Q$37,$Q$38,$Q$40,$Q$41,$Q$42,$P348,AU$2,AU$4,AU$3)</f>
        <v>426.5216666666667</v>
      </c>
      <c r="AV348" s="15">
        <f ca="1">_xll.DBRW($B$3,$Q$37,$Q$38,$Q$40,$Q$41,$Q$42,$P348,AV$2,AV$4,AV$3)</f>
        <v>6033087</v>
      </c>
      <c r="AW348" s="18">
        <f ca="1">_xll.DBRW($B$3,$Q$37,$Q$38,$Q$40,$Q$41,$Q$42,$P348,AW$2,AW$4,AW$3)</f>
        <v>20429.613669818769</v>
      </c>
      <c r="AX348" s="19">
        <f ca="1">_xll.DBRW($B$3,$Q$37,$Q$38,$Q$40,$Q$41,$Q$42,$P348,AX$2,AX$4,AX$3)</f>
        <v>4.9742556189927677E-5</v>
      </c>
      <c r="AY348" s="18">
        <f ca="1">_xll.DBRW($B$3,$Q$37,$Q$38,$Q$40,$Q$41,$Q$42,$P348,AY$2,AY$4,AY$3)</f>
        <v>2.8280790892409002</v>
      </c>
      <c r="AZ348" s="15">
        <f ca="1">_xll.DBRW($B$3,$Q$37,$Q$38,$Q$40,$Q$41,$Q$42,$P348,AZ$2,AZ$4,AZ$3)</f>
        <v>424.58499999999998</v>
      </c>
      <c r="BA348" s="15">
        <f ca="1">_xll.DBRW($B$3,$Q$37,$Q$38,$Q$40,$Q$41,$Q$42,$P348,BA$2,BA$4,BA$3)</f>
        <v>8535649</v>
      </c>
      <c r="BB348" s="18">
        <f t="shared" ca="1" si="445"/>
        <v>24360.762278257323</v>
      </c>
      <c r="BC348" s="18">
        <f t="shared" ca="1" si="446"/>
        <v>2.0954529177259415E-5</v>
      </c>
      <c r="BD348" s="18">
        <f t="shared" ca="1" si="447"/>
        <v>4.4351752778849178</v>
      </c>
      <c r="BE348" s="15">
        <f t="shared" ca="1" si="448"/>
        <v>-10390392.928192778</v>
      </c>
      <c r="BF348" s="15">
        <f t="shared" ca="1" si="449"/>
        <v>-8047771.061098855</v>
      </c>
      <c r="BG348" s="15">
        <f t="shared" ca="1" si="450"/>
        <v>11665553.216302359</v>
      </c>
      <c r="BH348" s="15">
        <f t="shared" ca="1" si="451"/>
        <v>3414446.990435889</v>
      </c>
      <c r="BI348" s="15">
        <f t="shared" ca="1" si="452"/>
        <v>0</v>
      </c>
      <c r="BJ348" s="15">
        <f t="shared" ca="1" si="453"/>
        <v>-3358163.7825533822</v>
      </c>
      <c r="BK348" s="15">
        <f t="shared" ca="1" si="454"/>
        <v>-7071794.4974466115</v>
      </c>
      <c r="BL348" s="15">
        <f t="shared" ca="1" si="455"/>
        <v>-10429958.279999994</v>
      </c>
      <c r="BM348" s="16">
        <f ca="1">_xll.DBRW($B$3,$Q$37,$Q$38,$Q$40,$Q$41,$Q$42,$P348,BM$2,BM$4,BM$3)</f>
        <v>0.1006370376180354</v>
      </c>
      <c r="BN348" s="16">
        <f ca="1">_xll.DBRW($B$3,$Q$37,$Q$38,$Q$40,$Q$41,$Q$42,$P348,BN$2,BN$4,BN$3)</f>
        <v>8.7890921492089741E-2</v>
      </c>
      <c r="BO348" s="17">
        <f t="shared" ca="1" si="456"/>
        <v>-1.2746116125945659</v>
      </c>
      <c r="BP348" s="14">
        <f t="shared" ca="1" si="457"/>
        <v>-558532.83936399734</v>
      </c>
      <c r="BQ348" s="15">
        <f ca="1">_xll.DBRW($B$3,$Q$37,$Q$38,$Q$40,$Q$41,$Q$42,$P348,BQ$2,BQ$4,BQ$3)</f>
        <v>0.73095240297380093</v>
      </c>
      <c r="BR348" s="15">
        <f ca="1">_xll.DBRW($B$3,$Q$37,$Q$38,$Q$40,$Q$41,$Q$42,$P348,BR$2,BR$4,BR$3)</f>
        <v>1</v>
      </c>
      <c r="BS348" s="15">
        <f ca="1">_xll.DBRW($B$3,$Q$37,$Q$38,$Q$40,$Q$41,$Q$42,$P348,BS$2,BS$4,BS$3)</f>
        <v>7.2632543671258176</v>
      </c>
      <c r="BT348" s="15">
        <f ca="1">_xll.DBRW($B$3,$Q$37,$Q$38,$Q$40,$Q$41,$Q$42,$P348,BT$2,BT$4,BT$3)</f>
        <v>6033087</v>
      </c>
      <c r="BU348" s="15">
        <f ca="1">_xll.DBRW($B$3,$Q$37,$Q$38,$Q$40,$Q$41,$Q$42,$P348,BU$2,BU$4,BU$3)</f>
        <v>6033087</v>
      </c>
      <c r="BV348" s="15">
        <f ca="1">_xll.DBRW($B$3,$Q$37,$Q$38,$Q$40,$Q$41,$Q$42,$P348,BV$2,BV$4,BV$3)</f>
        <v>0.24856247720589261</v>
      </c>
      <c r="BW348" s="15">
        <f ca="1">_xll.DBRW($B$3,$Q$37,$Q$38,$Q$40,$Q$41,$Q$42,$P348,BW$2,BW$4,BW$3)</f>
        <v>1</v>
      </c>
      <c r="BX348" s="15">
        <f ca="1">_xll.DBRW($B$3,$Q$37,$Q$38,$Q$40,$Q$41,$Q$42,$P348,BX$2,BX$4,BX$3)</f>
        <v>2.8280790892409002</v>
      </c>
      <c r="BY348" s="15">
        <f ca="1">_xll.DBRW($B$3,$Q$37,$Q$38,$Q$40,$Q$41,$Q$42,$P348,BY$2,BY$4,BY$3)</f>
        <v>8535649</v>
      </c>
      <c r="BZ348" s="15">
        <f ca="1">_xll.DBRW($B$3,$Q$37,$Q$38,$Q$40,$Q$41,$Q$42,$P348,BZ$2,BZ$4,BZ$3)</f>
        <v>8535649</v>
      </c>
      <c r="CA348" s="15">
        <f t="shared" ca="1" si="458"/>
        <v>0.48238992576790829</v>
      </c>
      <c r="CB348" s="15">
        <f t="shared" ca="1" si="459"/>
        <v>0</v>
      </c>
      <c r="CC348" s="15">
        <f t="shared" ca="1" si="460"/>
        <v>4.4351752778849178</v>
      </c>
      <c r="CD348" s="15">
        <f t="shared" ca="1" si="461"/>
        <v>-2910300.3900813325</v>
      </c>
      <c r="CE348" s="15">
        <f t="shared" ca="1" si="462"/>
        <v>0</v>
      </c>
      <c r="CF348" s="15">
        <f t="shared" ca="1" si="463"/>
        <v>2692825.5552732637</v>
      </c>
      <c r="CG348" s="15">
        <f t="shared" ca="1" si="464"/>
        <v>-341058.00455592852</v>
      </c>
      <c r="CH348" s="15">
        <f t="shared" ca="1" si="465"/>
        <v>0</v>
      </c>
      <c r="CI348" s="15">
        <f t="shared" ca="1" si="466"/>
        <v>-558532.83936399734</v>
      </c>
      <c r="CJ348" s="15">
        <f t="shared" ca="1" si="467"/>
        <v>-1729724.5406360021</v>
      </c>
      <c r="CK348" s="15">
        <f t="shared" ca="1" si="468"/>
        <v>-2288257.3799999994</v>
      </c>
      <c r="CL348" s="16">
        <f ca="1">_xll.DBRW($B$3,$Q$37,$Q$38,$Q$40,$Q$41,$Q$42,$P348,CL$2,CL$4,CL$3)</f>
        <v>0.11055014901866782</v>
      </c>
      <c r="CM348" s="16">
        <f ca="1">_xll.DBRW($B$3,$Q$37,$Q$38,$Q$40,$Q$41,$Q$42,$P348,CM$2,CM$4,CM$3)</f>
        <v>0.1193270398961549</v>
      </c>
      <c r="CN348" s="17">
        <f t="shared" ca="1" si="469"/>
        <v>0.8776890877487078</v>
      </c>
      <c r="CO348" s="14">
        <f t="shared" ca="1" si="470"/>
        <v>384602.00222184323</v>
      </c>
      <c r="CP348" s="15">
        <f ca="1">_xll.DBRW($B$3,$Q$37,$Q$38,$Q$40,$Q$41,$Q$42,$P348,CP$2,CP$4,CP$3)</f>
        <v>2.1359229587847772</v>
      </c>
      <c r="CQ348" s="15">
        <f ca="1">_xll.DBRW($B$3,$Q$37,$Q$38,$Q$40,$Q$41,$Q$42,$P348,CQ$2,CQ$4,CQ$3)</f>
        <v>0.37592828399723066</v>
      </c>
      <c r="CR348" s="15">
        <f ca="1">_xll.DBRW($B$3,$Q$37,$Q$38,$Q$40,$Q$41,$Q$42,$P348,CR$2,CR$4,CR$3)</f>
        <v>7.2632543671258176</v>
      </c>
      <c r="CS348" s="15">
        <f ca="1">_xll.DBRW($B$3,$Q$37,$Q$38,$Q$40,$Q$41,$Q$42,$P348,CS$2,CS$4,CS$3)</f>
        <v>2268008.0431160005</v>
      </c>
      <c r="CT348" s="15">
        <f ca="1">_xll.DBRW($B$3,$Q$37,$Q$38,$Q$40,$Q$41,$Q$42,$P348,CT$2,CT$4,CT$3)</f>
        <v>6033087</v>
      </c>
      <c r="CU348" s="15">
        <f ca="1">_xll.DBRW($B$3,$Q$37,$Q$38,$Q$40,$Q$41,$Q$42,$P348,CU$2,CU$4,CU$3)</f>
        <v>0.92458596126189974</v>
      </c>
      <c r="CV348" s="15">
        <f ca="1">_xll.DBRW($B$3,$Q$37,$Q$38,$Q$40,$Q$41,$Q$42,$P348,CV$2,CV$4,CV$3)</f>
        <v>0.36499181303893824</v>
      </c>
      <c r="CW348" s="15">
        <f ca="1">_xll.DBRW($B$3,$Q$37,$Q$38,$Q$40,$Q$41,$Q$42,$P348,CW$2,CW$4,CW$3)</f>
        <v>2.8280790892409002</v>
      </c>
      <c r="CX348" s="15">
        <f ca="1">_xll.DBRW($B$3,$Q$37,$Q$38,$Q$40,$Q$41,$Q$42,$P348,CX$2,CX$4,CX$3)</f>
        <v>3115442.003974</v>
      </c>
      <c r="CY348" s="15">
        <f ca="1">_xll.DBRW($B$3,$Q$37,$Q$38,$Q$40,$Q$41,$Q$42,$P348,CY$2,CY$4,CY$3)</f>
        <v>8535649</v>
      </c>
      <c r="CZ348" s="15">
        <f t="shared" ca="1" si="471"/>
        <v>1.2113369975228774</v>
      </c>
      <c r="DA348" s="15">
        <f t="shared" ca="1" si="472"/>
        <v>1.0936470958292421E-2</v>
      </c>
      <c r="DB348" s="15">
        <f t="shared" ca="1" si="473"/>
        <v>4.4351752778849178</v>
      </c>
      <c r="DC348" s="15">
        <f t="shared" ca="1" si="474"/>
        <v>-2747322.0533058727</v>
      </c>
      <c r="DD348" s="15">
        <f t="shared" ca="1" si="475"/>
        <v>-145152.4114441064</v>
      </c>
      <c r="DE348" s="15">
        <f t="shared" ca="1" si="476"/>
        <v>2958078.5907730865</v>
      </c>
      <c r="DF348" s="15">
        <f t="shared" ca="1" si="477"/>
        <v>318997.87619873579</v>
      </c>
      <c r="DG348" s="15">
        <f t="shared" ca="1" si="478"/>
        <v>0</v>
      </c>
      <c r="DH348" s="15">
        <f t="shared" ca="1" si="479"/>
        <v>384602.00222184299</v>
      </c>
      <c r="DI348" s="15">
        <f t="shared" ca="1" si="480"/>
        <v>-2348398.5122218435</v>
      </c>
      <c r="DJ348" s="15">
        <f t="shared" ca="1" si="481"/>
        <v>-1963796.5100000005</v>
      </c>
      <c r="DK348" s="16">
        <f ca="1">_xll.DBRW($B$3,$Q$37,$Q$38,$Q$40,$Q$41,$Q$42,$P348,DK$2,DK$4,DK$3)</f>
        <v>6.5803673132530785E-2</v>
      </c>
      <c r="DL348" s="16">
        <f ca="1">_xll.DBRW($B$3,$Q$37,$Q$38,$Q$40,$Q$41,$Q$42,$P348,DL$2,DL$4,DL$3)</f>
        <v>4.1938356242312493E-2</v>
      </c>
      <c r="DM348" s="17">
        <f t="shared" ca="1" si="482"/>
        <v>-2.3865316890218291</v>
      </c>
      <c r="DN348" s="14">
        <f t="shared" ca="1" si="483"/>
        <v>-1045774.498937906</v>
      </c>
      <c r="DO348" s="15">
        <f ca="1">_xll.DBRW($B$3,$Q$37,$Q$38,$Q$40,$Q$41,$Q$42,$P348,DO$2,DO$4,DO$3)</f>
        <v>0.70104466958105416</v>
      </c>
      <c r="DP348" s="15">
        <f ca="1">_xll.DBRW($B$3,$Q$37,$Q$38,$Q$40,$Q$41,$Q$42,$P348,DP$2,DP$4,DP$3)</f>
        <v>0.68176656494428145</v>
      </c>
      <c r="DQ348" s="15">
        <f ca="1">_xll.DBRW($B$3,$Q$37,$Q$38,$Q$40,$Q$41,$Q$42,$P348,DQ$2,DQ$4,DQ$3)</f>
        <v>7.2632543671258176</v>
      </c>
      <c r="DR348" s="15">
        <f ca="1">_xll.DBRW($B$3,$Q$37,$Q$38,$Q$40,$Q$41,$Q$42,$P348,DR$2,DR$4,DR$3)</f>
        <v>4113157</v>
      </c>
      <c r="DS348" s="15">
        <f ca="1">_xll.DBRW($B$3,$Q$37,$Q$38,$Q$40,$Q$41,$Q$42,$P348,DS$2,DS$4,DS$3)</f>
        <v>6033087</v>
      </c>
      <c r="DT348" s="15">
        <f ca="1">_xll.DBRW($B$3,$Q$37,$Q$38,$Q$40,$Q$41,$Q$42,$P348,DT$2,DT$4,DT$3)</f>
        <v>0</v>
      </c>
      <c r="DU348" s="15">
        <f ca="1">_xll.DBRW($B$3,$Q$37,$Q$38,$Q$40,$Q$41,$Q$42,$P348,DU$2,DU$4,DU$3)</f>
        <v>0</v>
      </c>
      <c r="DV348" s="15">
        <f ca="1">_xll.DBRW($B$3,$Q$37,$Q$38,$Q$40,$Q$41,$Q$42,$P348,DV$2,DV$4,DV$3)</f>
        <v>2.8280790892409002</v>
      </c>
      <c r="DW348" s="15">
        <f ca="1">_xll.DBRW($B$3,$Q$37,$Q$38,$Q$40,$Q$41,$Q$42,$P348,DW$2,DW$4,DW$3)</f>
        <v>0</v>
      </c>
      <c r="DX348" s="15">
        <f ca="1">_xll.DBRW($B$3,$Q$37,$Q$38,$Q$40,$Q$41,$Q$42,$P348,DX$2,DX$4,DX$3)</f>
        <v>8535649</v>
      </c>
      <c r="DY348" s="15">
        <f t="shared" ca="1" si="484"/>
        <v>0.70104466958105416</v>
      </c>
      <c r="DZ348" s="15">
        <f t="shared" ca="1" si="485"/>
        <v>0.68176656494428145</v>
      </c>
      <c r="EA348" s="15">
        <f t="shared" ca="1" si="486"/>
        <v>4.4351752778849178</v>
      </c>
      <c r="EB348" s="15">
        <f t="shared" ca="1" si="487"/>
        <v>0</v>
      </c>
      <c r="EC348" s="15">
        <f t="shared" ca="1" si="488"/>
        <v>0</v>
      </c>
      <c r="ED348" s="15">
        <f t="shared" ca="1" si="489"/>
        <v>1760761.4138511915</v>
      </c>
      <c r="EE348" s="15">
        <f t="shared" ca="1" si="490"/>
        <v>0</v>
      </c>
      <c r="EF348" s="15">
        <f t="shared" ca="1" si="491"/>
        <v>-2806535.912789098</v>
      </c>
      <c r="EG348" s="15">
        <f t="shared" ca="1" si="492"/>
        <v>-1045774.4989379065</v>
      </c>
      <c r="EH348" s="15">
        <f t="shared" ca="1" si="493"/>
        <v>-825361.74106209376</v>
      </c>
      <c r="EI348" s="15">
        <f t="shared" ca="1" si="494"/>
        <v>-1871136.2400000002</v>
      </c>
      <c r="EJ348" s="16">
        <f ca="1">_xll.DBRW($B$3,$Q$37,$Q$38,$Q$40,$Q$41,$Q$42,$P348,EJ$2,EJ$4,EJ$3)</f>
        <v>0.15305214140930734</v>
      </c>
      <c r="EK348" s="16">
        <f ca="1">_xll.DBRW($B$3,$Q$37,$Q$38,$Q$40,$Q$41,$Q$42,$P348,EK$2,EK$4,EK$3)</f>
        <v>0.12674377225721434</v>
      </c>
      <c r="EL348" s="17">
        <f t="shared" ca="1" si="495"/>
        <v>-2.6308369152093003</v>
      </c>
      <c r="EM348" s="14">
        <f t="shared" ca="1" si="496"/>
        <v>-1152828.6716016824</v>
      </c>
      <c r="EN348" s="15">
        <f ca="1">_xll.DBRW($B$3,$Q$37,$Q$38,$Q$40,$Q$41,$Q$42,$P348,EN$2,EN$4,EN$3)</f>
        <v>1.1116566344891099</v>
      </c>
      <c r="EO348" s="15">
        <f ca="1">_xll.DBRW($B$3,$Q$37,$Q$38,$Q$40,$Q$41,$Q$42,$P348,EO$2,EO$4,EO$3)</f>
        <v>1</v>
      </c>
      <c r="EP348" s="15">
        <f ca="1">_xll.DBRW($B$3,$Q$37,$Q$38,$Q$40,$Q$41,$Q$42,$P348,EP$2,EP$4,EP$3)</f>
        <v>7.2632543671258176</v>
      </c>
      <c r="EQ348" s="15">
        <f ca="1">_xll.DBRW($B$3,$Q$37,$Q$38,$Q$40,$Q$41,$Q$42,$P348,EQ$2,EQ$4,EQ$3)</f>
        <v>6033087</v>
      </c>
      <c r="ER348" s="15">
        <f ca="1">_xll.DBRW($B$3,$Q$37,$Q$38,$Q$40,$Q$41,$Q$42,$P348,ER$2,ER$4,ER$3)</f>
        <v>6033087</v>
      </c>
      <c r="ES348" s="15">
        <f ca="1">_xll.DBRW($B$3,$Q$37,$Q$38,$Q$40,$Q$41,$Q$42,$P348,ES$2,ES$4,ES$3)</f>
        <v>0.35844141201213875</v>
      </c>
      <c r="ET348" s="15">
        <f ca="1">_xll.DBRW($B$3,$Q$37,$Q$38,$Q$40,$Q$41,$Q$42,$P348,ET$2,ET$4,ET$3)</f>
        <v>1</v>
      </c>
      <c r="EU348" s="15">
        <f ca="1">_xll.DBRW($B$3,$Q$37,$Q$38,$Q$40,$Q$41,$Q$42,$P348,EU$2,EU$4,EU$3)</f>
        <v>2.8280790892409002</v>
      </c>
      <c r="EV348" s="15">
        <f ca="1">_xll.DBRW($B$3,$Q$37,$Q$38,$Q$40,$Q$41,$Q$42,$P348,EV$2,EV$4,EV$3)</f>
        <v>8535649</v>
      </c>
      <c r="EW348" s="15">
        <f ca="1">_xll.DBRW($B$3,$Q$37,$Q$38,$Q$40,$Q$41,$Q$42,$P348,EW$2,EW$4,EW$3)</f>
        <v>8535649</v>
      </c>
      <c r="EX348" s="15">
        <f t="shared" ca="1" si="497"/>
        <v>0.75321522247697115</v>
      </c>
      <c r="EY348" s="15">
        <f t="shared" ca="1" si="498"/>
        <v>0</v>
      </c>
      <c r="EZ348" s="15">
        <f t="shared" ca="1" si="499"/>
        <v>4.4351752778849178</v>
      </c>
      <c r="FA348" s="15">
        <f t="shared" ca="1" si="500"/>
        <v>-4544212.9669279223</v>
      </c>
      <c r="FB348" s="15">
        <f t="shared" ca="1" si="501"/>
        <v>0</v>
      </c>
      <c r="FC348" s="15">
        <f t="shared" ca="1" si="502"/>
        <v>4095338.3310084543</v>
      </c>
      <c r="FD348" s="15">
        <f t="shared" ca="1" si="503"/>
        <v>-703954.03568221442</v>
      </c>
      <c r="FE348" s="15">
        <f t="shared" ca="1" si="504"/>
        <v>0</v>
      </c>
      <c r="FF348" s="15">
        <f t="shared" ca="1" si="505"/>
        <v>-1152828.6716016824</v>
      </c>
      <c r="FG348" s="15">
        <f t="shared" ca="1" si="506"/>
        <v>-2494362.4383983179</v>
      </c>
      <c r="FH348" s="15">
        <f t="shared" ca="1" si="507"/>
        <v>-3647191.1100000003</v>
      </c>
      <c r="FI348" s="20"/>
      <c r="FJ348" s="85">
        <f t="shared" ca="1" si="508"/>
        <v>-14469641.729764869</v>
      </c>
      <c r="FK348" s="21"/>
      <c r="FL348" s="22"/>
      <c r="FM348" s="104">
        <f ca="1">_xll.DBRW($B$3,$Q$37,$Q$38,$Q$40,$Q$41,$Q$42,$P348,FM$2,FM$4,FM$3)</f>
        <v>5871361.8300000001</v>
      </c>
      <c r="FN348" s="105">
        <f t="shared" ca="1" si="509"/>
        <v>0.13398864744970404</v>
      </c>
      <c r="FO348" s="104">
        <f ca="1">_xll.DBRW($B$3,$Q$37,$Q$38,$Q$40,$Q$41,$Q$42,$P348,FO$2,FO$4,FO$3)</f>
        <v>6391346.3000000017</v>
      </c>
      <c r="FP348" s="105">
        <f t="shared" ca="1" si="510"/>
        <v>0.26476724159684994</v>
      </c>
      <c r="FQ348" s="86">
        <f t="shared" ca="1" si="511"/>
        <v>-519984.4700000016</v>
      </c>
      <c r="FR348" s="103">
        <f t="shared" ca="1" si="512"/>
        <v>-13.07785941471459</v>
      </c>
      <c r="FS348" s="23"/>
      <c r="FU348" s="37"/>
      <c r="FV348" s="37"/>
      <c r="FW348" s="37"/>
      <c r="FX348" s="37"/>
      <c r="FY348" s="37"/>
      <c r="FZ348" s="37"/>
      <c r="GA348" s="37"/>
      <c r="GB348" s="37"/>
      <c r="GC348" s="37"/>
      <c r="GD348" s="37"/>
      <c r="GE348" s="37"/>
      <c r="GF348" s="37"/>
      <c r="GG348" s="37"/>
    </row>
    <row r="349" spans="1:189" ht="15" customHeight="1" x14ac:dyDescent="0.25">
      <c r="A349">
        <f t="shared" ca="1" si="434"/>
        <v>1</v>
      </c>
      <c r="C349" s="30"/>
      <c r="D349" s="30"/>
      <c r="E349" s="30">
        <f t="shared" ca="1" si="514"/>
        <v>0</v>
      </c>
      <c r="F349" s="30"/>
      <c r="G349" s="30"/>
      <c r="H349" s="30"/>
      <c r="I349" s="30" t="str">
        <f t="shared" ca="1" si="513"/>
        <v>VERIF. ELIGIBILITE PMM</v>
      </c>
      <c r="J349" s="30">
        <f t="shared" ca="1" si="435"/>
        <v>0</v>
      </c>
      <c r="K349" s="4"/>
      <c r="L349" s="9"/>
      <c r="M349" s="10"/>
      <c r="N349" s="9"/>
      <c r="O349" s="11"/>
      <c r="P349" s="130" t="s">
        <v>372</v>
      </c>
      <c r="Q349" s="130"/>
      <c r="R349" s="12"/>
      <c r="S349" s="13"/>
      <c r="T349" s="84">
        <f ca="1">_xll.DBRW($B$3,$Q$37,$Q$38,$Q$40,$Q$41,$Q$42,$P349,T$2,T$4,T$3)</f>
        <v>20801254.900000002</v>
      </c>
      <c r="U349" s="84">
        <f ca="1">_xll.DBRW($B$3,$Q$37,$Q$38,$Q$40,$Q$41,$Q$42,$P349,U$2,U$4,U$3)</f>
        <v>0</v>
      </c>
      <c r="V349" s="85">
        <f t="shared" ca="1" si="436"/>
        <v>20801254.900000002</v>
      </c>
      <c r="W349" s="106">
        <f t="shared" ca="1" si="437"/>
        <v>0</v>
      </c>
      <c r="X349" s="15">
        <f ca="1">_xll.DBRW($B$3,$Q$37,$Q$38,$Q$40,$Q$41,$Q$42,$P349,X$2,X$4,X$3)</f>
        <v>-7864624.2599999998</v>
      </c>
      <c r="Y349" s="15">
        <f ca="1">_xll.DBRW($B$3,$Q$37,$Q$38,$Q$40,$Q$41,$Q$42,$P349,Y$2,Y$4,Y$3)</f>
        <v>-2381365.4900000002</v>
      </c>
      <c r="Z349" s="15">
        <f ca="1">_xll.DBRW($B$3,$Q$37,$Q$38,$Q$40,$Q$41,$Q$42,$P349,Z$2,Z$4,Z$3)</f>
        <v>-2499833.0300000003</v>
      </c>
      <c r="AA349" s="15">
        <f ca="1">_xll.DBRW($B$3,$Q$37,$Q$38,$Q$40,$Q$41,$Q$42,$P349,AA$2,AA$4,AA$3)</f>
        <v>-2764318.04</v>
      </c>
      <c r="AB349" s="15">
        <f ca="1">_xll.DBRW($B$3,$Q$37,$Q$38,$Q$40,$Q$41,$Q$42,$P349,AB$2,AB$4,AB$3)</f>
        <v>-3225759.0000000005</v>
      </c>
      <c r="AC349" s="15">
        <f ca="1">_xll.DBRW($B$3,$Q$37,$Q$38,$Q$40,$Q$41,$Q$42,$P349,AC$2,AC$4,AC$3)</f>
        <v>0</v>
      </c>
      <c r="AD349" s="15">
        <f ca="1">_xll.DBRW($B$3,$Q$37,$Q$38,$Q$40,$Q$41,$Q$42,$P349,AD$2,AD$4,AD$3)</f>
        <v>0</v>
      </c>
      <c r="AE349" s="15">
        <f ca="1">_xll.DBRW($B$3,$Q$37,$Q$38,$Q$40,$Q$41,$Q$42,$P349,AE$2,AE$4,AE$3)</f>
        <v>0</v>
      </c>
      <c r="AF349" s="15">
        <f ca="1">_xll.DBRW($B$3,$Q$37,$Q$38,$Q$40,$Q$41,$Q$42,$P349,AF$2,AF$4,AF$3)</f>
        <v>0</v>
      </c>
      <c r="AG349" s="15">
        <f ca="1">_xll.DBRW($B$3,$Q$37,$Q$38,$Q$40,$Q$41,$Q$42,$P349,AG$2,AG$4,AG$3)</f>
        <v>0</v>
      </c>
      <c r="AH349" s="15">
        <f t="shared" ca="1" si="438"/>
        <v>-7864624.2599999998</v>
      </c>
      <c r="AI349" s="15">
        <f t="shared" ca="1" si="439"/>
        <v>-2381365.4900000002</v>
      </c>
      <c r="AJ349" s="15">
        <f t="shared" ca="1" si="440"/>
        <v>-2499833.0300000003</v>
      </c>
      <c r="AK349" s="15">
        <f t="shared" ca="1" si="441"/>
        <v>-2764318.04</v>
      </c>
      <c r="AL349" s="15">
        <f t="shared" ca="1" si="442"/>
        <v>-3225759.0000000005</v>
      </c>
      <c r="AM349" s="20"/>
      <c r="AN349" s="16">
        <f ca="1">_xll.DBRW($B$3,$Q$37,$Q$38,$Q$40,$Q$41,$Q$42,$P349,AN$2,AN$4,AN$3)</f>
        <v>0.37808412510727896</v>
      </c>
      <c r="AO349" s="16">
        <f ca="1">_xll.DBRW($B$3,$Q$37,$Q$38,$Q$40,$Q$41,$Q$42,$P349,AO$2,AO$4,AO$3)</f>
        <v>0</v>
      </c>
      <c r="AP349" s="17">
        <f t="shared" ca="1" si="443"/>
        <v>-37.808412510727898</v>
      </c>
      <c r="AQ349" s="14">
        <f t="shared" ca="1" si="444"/>
        <v>-7864624.2599999998</v>
      </c>
      <c r="AR349" s="18">
        <f ca="1">_xll.DBRW($B$3,$Q$37,$Q$38,$Q$40,$Q$41,$Q$42,$P349,AR$2,AR$4,AR$3)</f>
        <v>0</v>
      </c>
      <c r="AS349" s="19">
        <f ca="1">_xll.DBRW($B$3,$Q$37,$Q$38,$Q$40,$Q$41,$Q$42,$P349,AS$2,AS$4,AS$3)</f>
        <v>0</v>
      </c>
      <c r="AT349" s="18">
        <f ca="1">_xll.DBRW($B$3,$Q$37,$Q$38,$Q$40,$Q$41,$Q$42,$P349,AT$2,AT$4,AT$3)</f>
        <v>5.2122367164889694</v>
      </c>
      <c r="AU349" s="15">
        <f ca="1">_xll.DBRW($B$3,$Q$37,$Q$38,$Q$40,$Q$41,$Q$42,$P349,AU$2,AU$4,AU$3)</f>
        <v>0</v>
      </c>
      <c r="AV349" s="15">
        <f ca="1">_xll.DBRW($B$3,$Q$37,$Q$38,$Q$40,$Q$41,$Q$42,$P349,AV$2,AV$4,AV$3)</f>
        <v>3990850</v>
      </c>
      <c r="AW349" s="18">
        <f ca="1">_xll.DBRW($B$3,$Q$37,$Q$38,$Q$40,$Q$41,$Q$42,$P349,AW$2,AW$4,AW$3)</f>
        <v>0</v>
      </c>
      <c r="AX349" s="19">
        <f ca="1">_xll.DBRW($B$3,$Q$37,$Q$38,$Q$40,$Q$41,$Q$42,$P349,AX$2,AX$4,AX$3)</f>
        <v>0</v>
      </c>
      <c r="AY349" s="18">
        <f ca="1">_xll.DBRW($B$3,$Q$37,$Q$38,$Q$40,$Q$41,$Q$42,$P349,AY$2,AY$4,AY$3)</f>
        <v>0</v>
      </c>
      <c r="AZ349" s="15">
        <f ca="1">_xll.DBRW($B$3,$Q$37,$Q$38,$Q$40,$Q$41,$Q$42,$P349,AZ$2,AZ$4,AZ$3)</f>
        <v>0</v>
      </c>
      <c r="BA349" s="15">
        <f ca="1">_xll.DBRW($B$3,$Q$37,$Q$38,$Q$40,$Q$41,$Q$42,$P349,BA$2,BA$4,BA$3)</f>
        <v>0</v>
      </c>
      <c r="BB349" s="18">
        <f t="shared" ca="1" si="445"/>
        <v>0</v>
      </c>
      <c r="BC349" s="18">
        <f t="shared" ca="1" si="446"/>
        <v>0</v>
      </c>
      <c r="BD349" s="18">
        <f t="shared" ca="1" si="447"/>
        <v>5.2122367164889694</v>
      </c>
      <c r="BE349" s="15">
        <f t="shared" ca="1" si="448"/>
        <v>0</v>
      </c>
      <c r="BF349" s="15">
        <f t="shared" ca="1" si="449"/>
        <v>0</v>
      </c>
      <c r="BG349" s="15">
        <f t="shared" ca="1" si="450"/>
        <v>0</v>
      </c>
      <c r="BH349" s="15">
        <f t="shared" ca="1" si="451"/>
        <v>0</v>
      </c>
      <c r="BI349" s="15">
        <f t="shared" ca="1" si="452"/>
        <v>-7864624.2599999998</v>
      </c>
      <c r="BJ349" s="15">
        <f t="shared" ca="1" si="453"/>
        <v>-7864624.2599999998</v>
      </c>
      <c r="BK349" s="15">
        <f t="shared" ca="1" si="454"/>
        <v>0</v>
      </c>
      <c r="BL349" s="15">
        <f t="shared" ca="1" si="455"/>
        <v>-7864624.2599999998</v>
      </c>
      <c r="BM349" s="16">
        <f ca="1">_xll.DBRW($B$3,$Q$37,$Q$38,$Q$40,$Q$41,$Q$42,$P349,BM$2,BM$4,BM$3)</f>
        <v>0.11448181859451181</v>
      </c>
      <c r="BN349" s="16">
        <f ca="1">_xll.DBRW($B$3,$Q$37,$Q$38,$Q$40,$Q$41,$Q$42,$P349,BN$2,BN$4,BN$3)</f>
        <v>0</v>
      </c>
      <c r="BO349" s="17">
        <f t="shared" ca="1" si="456"/>
        <v>-11.448181859451182</v>
      </c>
      <c r="BP349" s="14">
        <f t="shared" ca="1" si="457"/>
        <v>-2381365.4900000002</v>
      </c>
      <c r="BQ349" s="15">
        <f ca="1">_xll.DBRW($B$3,$Q$37,$Q$38,$Q$40,$Q$41,$Q$42,$P349,BQ$2,BQ$4,BQ$3)</f>
        <v>0.59670633824874408</v>
      </c>
      <c r="BR349" s="15">
        <f ca="1">_xll.DBRW($B$3,$Q$37,$Q$38,$Q$40,$Q$41,$Q$42,$P349,BR$2,BR$4,BR$3)</f>
        <v>1</v>
      </c>
      <c r="BS349" s="15">
        <f ca="1">_xll.DBRW($B$3,$Q$37,$Q$38,$Q$40,$Q$41,$Q$42,$P349,BS$2,BS$4,BS$3)</f>
        <v>5.2122367164889694</v>
      </c>
      <c r="BT349" s="15">
        <f ca="1">_xll.DBRW($B$3,$Q$37,$Q$38,$Q$40,$Q$41,$Q$42,$P349,BT$2,BT$4,BT$3)</f>
        <v>3990850</v>
      </c>
      <c r="BU349" s="15">
        <f ca="1">_xll.DBRW($B$3,$Q$37,$Q$38,$Q$40,$Q$41,$Q$42,$P349,BU$2,BU$4,BU$3)</f>
        <v>3990850</v>
      </c>
      <c r="BV349" s="15">
        <f ca="1">_xll.DBRW($B$3,$Q$37,$Q$38,$Q$40,$Q$41,$Q$42,$P349,BV$2,BV$4,BV$3)</f>
        <v>0</v>
      </c>
      <c r="BW349" s="15">
        <f ca="1">_xll.DBRW($B$3,$Q$37,$Q$38,$Q$40,$Q$41,$Q$42,$P349,BW$2,BW$4,BW$3)</f>
        <v>0</v>
      </c>
      <c r="BX349" s="15">
        <f ca="1">_xll.DBRW($B$3,$Q$37,$Q$38,$Q$40,$Q$41,$Q$42,$P349,BX$2,BX$4,BX$3)</f>
        <v>0</v>
      </c>
      <c r="BY349" s="15">
        <f ca="1">_xll.DBRW($B$3,$Q$37,$Q$38,$Q$40,$Q$41,$Q$42,$P349,BY$2,BY$4,BY$3)</f>
        <v>0</v>
      </c>
      <c r="BZ349" s="15">
        <f ca="1">_xll.DBRW($B$3,$Q$37,$Q$38,$Q$40,$Q$41,$Q$42,$P349,BZ$2,BZ$4,BZ$3)</f>
        <v>0</v>
      </c>
      <c r="CA349" s="15">
        <f t="shared" ca="1" si="458"/>
        <v>0.59670633824874408</v>
      </c>
      <c r="CB349" s="15">
        <f t="shared" ca="1" si="459"/>
        <v>1</v>
      </c>
      <c r="CC349" s="15">
        <f t="shared" ca="1" si="460"/>
        <v>5.2122367164889694</v>
      </c>
      <c r="CD349" s="15">
        <f t="shared" ca="1" si="461"/>
        <v>0</v>
      </c>
      <c r="CE349" s="15">
        <f t="shared" ca="1" si="462"/>
        <v>0</v>
      </c>
      <c r="CF349" s="15">
        <f t="shared" ca="1" si="463"/>
        <v>0</v>
      </c>
      <c r="CG349" s="15">
        <f t="shared" ca="1" si="464"/>
        <v>0</v>
      </c>
      <c r="CH349" s="15">
        <f t="shared" ca="1" si="465"/>
        <v>-2381365.4900000002</v>
      </c>
      <c r="CI349" s="15">
        <f t="shared" ca="1" si="466"/>
        <v>-2381365.4900000002</v>
      </c>
      <c r="CJ349" s="15">
        <f t="shared" ca="1" si="467"/>
        <v>0</v>
      </c>
      <c r="CK349" s="15">
        <f t="shared" ca="1" si="468"/>
        <v>-2381365.4900000002</v>
      </c>
      <c r="CL349" s="16">
        <f ca="1">_xll.DBRW($B$3,$Q$37,$Q$38,$Q$40,$Q$41,$Q$42,$P349,CL$2,CL$4,CL$3)</f>
        <v>0.12017702980025498</v>
      </c>
      <c r="CM349" s="16">
        <f ca="1">_xll.DBRW($B$3,$Q$37,$Q$38,$Q$40,$Q$41,$Q$42,$P349,CM$2,CM$4,CM$3)</f>
        <v>0</v>
      </c>
      <c r="CN349" s="17">
        <f t="shared" ca="1" si="469"/>
        <v>-12.017702980025497</v>
      </c>
      <c r="CO349" s="14">
        <f t="shared" ca="1" si="470"/>
        <v>-2499833.0300000003</v>
      </c>
      <c r="CP349" s="15">
        <f ca="1">_xll.DBRW($B$3,$Q$37,$Q$38,$Q$40,$Q$41,$Q$42,$P349,CP$2,CP$4,CP$3)</f>
        <v>2.024927756079768</v>
      </c>
      <c r="CQ349" s="15">
        <f ca="1">_xll.DBRW($B$3,$Q$37,$Q$38,$Q$40,$Q$41,$Q$42,$P349,CQ$2,CQ$4,CQ$3)</f>
        <v>0.3093399877219139</v>
      </c>
      <c r="CR349" s="15">
        <f ca="1">_xll.DBRW($B$3,$Q$37,$Q$38,$Q$40,$Q$41,$Q$42,$P349,CR$2,CR$4,CR$3)</f>
        <v>5.2122367164889694</v>
      </c>
      <c r="CS349" s="15">
        <f ca="1">_xll.DBRW($B$3,$Q$37,$Q$38,$Q$40,$Q$41,$Q$42,$P349,CS$2,CS$4,CS$3)</f>
        <v>1234529.49</v>
      </c>
      <c r="CT349" s="15">
        <f ca="1">_xll.DBRW($B$3,$Q$37,$Q$38,$Q$40,$Q$41,$Q$42,$P349,CT$2,CT$4,CT$3)</f>
        <v>3990850</v>
      </c>
      <c r="CU349" s="15">
        <f ca="1">_xll.DBRW($B$3,$Q$37,$Q$38,$Q$40,$Q$41,$Q$42,$P349,CU$2,CU$4,CU$3)</f>
        <v>0</v>
      </c>
      <c r="CV349" s="15">
        <f ca="1">_xll.DBRW($B$3,$Q$37,$Q$38,$Q$40,$Q$41,$Q$42,$P349,CV$2,CV$4,CV$3)</f>
        <v>0</v>
      </c>
      <c r="CW349" s="15">
        <f ca="1">_xll.DBRW($B$3,$Q$37,$Q$38,$Q$40,$Q$41,$Q$42,$P349,CW$2,CW$4,CW$3)</f>
        <v>0</v>
      </c>
      <c r="CX349" s="15">
        <f ca="1">_xll.DBRW($B$3,$Q$37,$Q$38,$Q$40,$Q$41,$Q$42,$P349,CX$2,CX$4,CX$3)</f>
        <v>0</v>
      </c>
      <c r="CY349" s="15">
        <f ca="1">_xll.DBRW($B$3,$Q$37,$Q$38,$Q$40,$Q$41,$Q$42,$P349,CY$2,CY$4,CY$3)</f>
        <v>0</v>
      </c>
      <c r="CZ349" s="15">
        <f t="shared" ca="1" si="471"/>
        <v>2.024927756079768</v>
      </c>
      <c r="DA349" s="15">
        <f t="shared" ca="1" si="472"/>
        <v>0.3093399877219139</v>
      </c>
      <c r="DB349" s="15">
        <f t="shared" ca="1" si="473"/>
        <v>5.2122367164889694</v>
      </c>
      <c r="DC349" s="15">
        <f t="shared" ca="1" si="474"/>
        <v>0</v>
      </c>
      <c r="DD349" s="15">
        <f t="shared" ca="1" si="475"/>
        <v>0</v>
      </c>
      <c r="DE349" s="15">
        <f t="shared" ca="1" si="476"/>
        <v>0</v>
      </c>
      <c r="DF349" s="15">
        <f t="shared" ca="1" si="477"/>
        <v>0</v>
      </c>
      <c r="DG349" s="15">
        <f t="shared" ca="1" si="478"/>
        <v>-2499833.0300000003</v>
      </c>
      <c r="DH349" s="15">
        <f t="shared" ca="1" si="479"/>
        <v>-2499833.0300000003</v>
      </c>
      <c r="DI349" s="15">
        <f t="shared" ca="1" si="480"/>
        <v>0</v>
      </c>
      <c r="DJ349" s="15">
        <f t="shared" ca="1" si="481"/>
        <v>-2499833.0300000003</v>
      </c>
      <c r="DK349" s="16">
        <f ca="1">_xll.DBRW($B$3,$Q$37,$Q$38,$Q$40,$Q$41,$Q$42,$P349,DK$2,DK$4,DK$3)</f>
        <v>0.13289188817161218</v>
      </c>
      <c r="DL349" s="16">
        <f ca="1">_xll.DBRW($B$3,$Q$37,$Q$38,$Q$40,$Q$41,$Q$42,$P349,DL$2,DL$4,DL$3)</f>
        <v>0</v>
      </c>
      <c r="DM349" s="17">
        <f t="shared" ca="1" si="482"/>
        <v>-13.289188817161218</v>
      </c>
      <c r="DN349" s="14">
        <f t="shared" ca="1" si="483"/>
        <v>-2764318.04</v>
      </c>
      <c r="DO349" s="15">
        <f ca="1">_xll.DBRW($B$3,$Q$37,$Q$38,$Q$40,$Q$41,$Q$42,$P349,DO$2,DO$4,DO$3)</f>
        <v>0.73669119267614924</v>
      </c>
      <c r="DP349" s="15">
        <f ca="1">_xll.DBRW($B$3,$Q$37,$Q$38,$Q$40,$Q$41,$Q$42,$P349,DP$2,DP$4,DP$3)</f>
        <v>0.94023654108773824</v>
      </c>
      <c r="DQ349" s="15">
        <f ca="1">_xll.DBRW($B$3,$Q$37,$Q$38,$Q$40,$Q$41,$Q$42,$P349,DQ$2,DQ$4,DQ$3)</f>
        <v>5.2122367164889694</v>
      </c>
      <c r="DR349" s="15">
        <f ca="1">_xll.DBRW($B$3,$Q$37,$Q$38,$Q$40,$Q$41,$Q$42,$P349,DR$2,DR$4,DR$3)</f>
        <v>3752343</v>
      </c>
      <c r="DS349" s="15">
        <f ca="1">_xll.DBRW($B$3,$Q$37,$Q$38,$Q$40,$Q$41,$Q$42,$P349,DS$2,DS$4,DS$3)</f>
        <v>3990850</v>
      </c>
      <c r="DT349" s="15">
        <f ca="1">_xll.DBRW($B$3,$Q$37,$Q$38,$Q$40,$Q$41,$Q$42,$P349,DT$2,DT$4,DT$3)</f>
        <v>0</v>
      </c>
      <c r="DU349" s="15">
        <f ca="1">_xll.DBRW($B$3,$Q$37,$Q$38,$Q$40,$Q$41,$Q$42,$P349,DU$2,DU$4,DU$3)</f>
        <v>0</v>
      </c>
      <c r="DV349" s="15">
        <f ca="1">_xll.DBRW($B$3,$Q$37,$Q$38,$Q$40,$Q$41,$Q$42,$P349,DV$2,DV$4,DV$3)</f>
        <v>0</v>
      </c>
      <c r="DW349" s="15">
        <f ca="1">_xll.DBRW($B$3,$Q$37,$Q$38,$Q$40,$Q$41,$Q$42,$P349,DW$2,DW$4,DW$3)</f>
        <v>0</v>
      </c>
      <c r="DX349" s="15">
        <f ca="1">_xll.DBRW($B$3,$Q$37,$Q$38,$Q$40,$Q$41,$Q$42,$P349,DX$2,DX$4,DX$3)</f>
        <v>0</v>
      </c>
      <c r="DY349" s="15">
        <f t="shared" ca="1" si="484"/>
        <v>0.73669119267614924</v>
      </c>
      <c r="DZ349" s="15">
        <f t="shared" ca="1" si="485"/>
        <v>0.94023654108773824</v>
      </c>
      <c r="EA349" s="15">
        <f t="shared" ca="1" si="486"/>
        <v>5.2122367164889694</v>
      </c>
      <c r="EB349" s="15">
        <f t="shared" ca="1" si="487"/>
        <v>0</v>
      </c>
      <c r="EC349" s="15">
        <f t="shared" ca="1" si="488"/>
        <v>0</v>
      </c>
      <c r="ED349" s="15">
        <f t="shared" ca="1" si="489"/>
        <v>0</v>
      </c>
      <c r="EE349" s="15">
        <f t="shared" ca="1" si="490"/>
        <v>0</v>
      </c>
      <c r="EF349" s="15">
        <f t="shared" ca="1" si="491"/>
        <v>-2764318.04</v>
      </c>
      <c r="EG349" s="15">
        <f t="shared" ca="1" si="492"/>
        <v>-2764318.04</v>
      </c>
      <c r="EH349" s="15">
        <f t="shared" ca="1" si="493"/>
        <v>0</v>
      </c>
      <c r="EI349" s="15">
        <f t="shared" ca="1" si="494"/>
        <v>-2764318.04</v>
      </c>
      <c r="EJ349" s="16">
        <f ca="1">_xll.DBRW($B$3,$Q$37,$Q$38,$Q$40,$Q$41,$Q$42,$P349,EJ$2,EJ$4,EJ$3)</f>
        <v>0.15507521135179206</v>
      </c>
      <c r="EK349" s="16">
        <f ca="1">_xll.DBRW($B$3,$Q$37,$Q$38,$Q$40,$Q$41,$Q$42,$P349,EK$2,EK$4,EK$3)</f>
        <v>0</v>
      </c>
      <c r="EL349" s="17">
        <f t="shared" ca="1" si="495"/>
        <v>-15.507521135179205</v>
      </c>
      <c r="EM349" s="14">
        <f t="shared" ca="1" si="496"/>
        <v>-3225759.0000000005</v>
      </c>
      <c r="EN349" s="15">
        <f ca="1">_xll.DBRW($B$3,$Q$37,$Q$38,$Q$40,$Q$41,$Q$42,$P349,EN$2,EN$4,EN$3)</f>
        <v>0.80828871042509753</v>
      </c>
      <c r="EO349" s="15">
        <f ca="1">_xll.DBRW($B$3,$Q$37,$Q$38,$Q$40,$Q$41,$Q$42,$P349,EO$2,EO$4,EO$3)</f>
        <v>1</v>
      </c>
      <c r="EP349" s="15">
        <f ca="1">_xll.DBRW($B$3,$Q$37,$Q$38,$Q$40,$Q$41,$Q$42,$P349,EP$2,EP$4,EP$3)</f>
        <v>5.2122367164889694</v>
      </c>
      <c r="EQ349" s="15">
        <f ca="1">_xll.DBRW($B$3,$Q$37,$Q$38,$Q$40,$Q$41,$Q$42,$P349,EQ$2,EQ$4,EQ$3)</f>
        <v>3990850</v>
      </c>
      <c r="ER349" s="15">
        <f ca="1">_xll.DBRW($B$3,$Q$37,$Q$38,$Q$40,$Q$41,$Q$42,$P349,ER$2,ER$4,ER$3)</f>
        <v>3990850</v>
      </c>
      <c r="ES349" s="15">
        <f ca="1">_xll.DBRW($B$3,$Q$37,$Q$38,$Q$40,$Q$41,$Q$42,$P349,ES$2,ES$4,ES$3)</f>
        <v>0</v>
      </c>
      <c r="ET349" s="15">
        <f ca="1">_xll.DBRW($B$3,$Q$37,$Q$38,$Q$40,$Q$41,$Q$42,$P349,ET$2,ET$4,ET$3)</f>
        <v>0</v>
      </c>
      <c r="EU349" s="15">
        <f ca="1">_xll.DBRW($B$3,$Q$37,$Q$38,$Q$40,$Q$41,$Q$42,$P349,EU$2,EU$4,EU$3)</f>
        <v>0</v>
      </c>
      <c r="EV349" s="15">
        <f ca="1">_xll.DBRW($B$3,$Q$37,$Q$38,$Q$40,$Q$41,$Q$42,$P349,EV$2,EV$4,EV$3)</f>
        <v>0</v>
      </c>
      <c r="EW349" s="15">
        <f ca="1">_xll.DBRW($B$3,$Q$37,$Q$38,$Q$40,$Q$41,$Q$42,$P349,EW$2,EW$4,EW$3)</f>
        <v>0</v>
      </c>
      <c r="EX349" s="15">
        <f t="shared" ca="1" si="497"/>
        <v>0.80828871042509753</v>
      </c>
      <c r="EY349" s="15">
        <f t="shared" ca="1" si="498"/>
        <v>1</v>
      </c>
      <c r="EZ349" s="15">
        <f t="shared" ca="1" si="499"/>
        <v>5.2122367164889694</v>
      </c>
      <c r="FA349" s="15">
        <f t="shared" ca="1" si="500"/>
        <v>0</v>
      </c>
      <c r="FB349" s="15">
        <f t="shared" ca="1" si="501"/>
        <v>0</v>
      </c>
      <c r="FC349" s="15">
        <f t="shared" ca="1" si="502"/>
        <v>0</v>
      </c>
      <c r="FD349" s="15">
        <f t="shared" ca="1" si="503"/>
        <v>0</v>
      </c>
      <c r="FE349" s="15">
        <f t="shared" ca="1" si="504"/>
        <v>-3225759.0000000005</v>
      </c>
      <c r="FF349" s="15">
        <f t="shared" ca="1" si="505"/>
        <v>-3225759.0000000005</v>
      </c>
      <c r="FG349" s="15">
        <f t="shared" ca="1" si="506"/>
        <v>0</v>
      </c>
      <c r="FH349" s="15">
        <f t="shared" ca="1" si="507"/>
        <v>-3225759.0000000005</v>
      </c>
      <c r="FI349" s="20"/>
      <c r="FJ349" s="85">
        <f t="shared" ca="1" si="508"/>
        <v>0</v>
      </c>
      <c r="FK349" s="21"/>
      <c r="FL349" s="22"/>
      <c r="FM349" s="104">
        <f ca="1">_xll.DBRW($B$3,$Q$37,$Q$38,$Q$40,$Q$41,$Q$42,$P349,FM$2,FM$4,FM$3)</f>
        <v>2065355.0800000015</v>
      </c>
      <c r="FN349" s="105">
        <f t="shared" ca="1" si="509"/>
        <v>9.9289926974550038E-2</v>
      </c>
      <c r="FO349" s="104">
        <f ca="1">_xll.DBRW($B$3,$Q$37,$Q$38,$Q$40,$Q$41,$Q$42,$P349,FO$2,FO$4,FO$3)</f>
        <v>0</v>
      </c>
      <c r="FP349" s="105">
        <f t="shared" ca="1" si="510"/>
        <v>0</v>
      </c>
      <c r="FQ349" s="86">
        <f t="shared" ca="1" si="511"/>
        <v>2065355.0800000015</v>
      </c>
      <c r="FR349" s="103">
        <f t="shared" ca="1" si="512"/>
        <v>9.9289926974550031</v>
      </c>
      <c r="FS349" s="23"/>
      <c r="FU349" s="37"/>
      <c r="FV349" s="37"/>
      <c r="FW349" s="37"/>
      <c r="FX349" s="37"/>
      <c r="FY349" s="37"/>
      <c r="FZ349" s="37"/>
      <c r="GA349" s="37"/>
      <c r="GB349" s="37"/>
      <c r="GC349" s="37"/>
      <c r="GD349" s="37"/>
      <c r="GE349" s="37"/>
      <c r="GF349" s="37"/>
      <c r="GG349" s="37"/>
    </row>
    <row r="350" spans="1:189" ht="15" customHeight="1" x14ac:dyDescent="0.25">
      <c r="A350">
        <f t="shared" ca="1" si="434"/>
        <v>1</v>
      </c>
      <c r="C350" s="30"/>
      <c r="D350" s="30"/>
      <c r="E350" s="30">
        <f t="shared" ca="1" si="514"/>
        <v>0</v>
      </c>
      <c r="F350" s="30"/>
      <c r="G350" s="30"/>
      <c r="H350" s="30"/>
      <c r="I350" s="30">
        <f t="shared" ca="1" si="513"/>
        <v>0</v>
      </c>
      <c r="J350" s="30">
        <f t="shared" ca="1" si="435"/>
        <v>0</v>
      </c>
      <c r="K350" s="4"/>
      <c r="L350" s="9"/>
      <c r="M350" s="10"/>
      <c r="N350" s="9"/>
      <c r="O350" s="11"/>
      <c r="P350" s="130" t="s">
        <v>395</v>
      </c>
      <c r="Q350" s="130"/>
      <c r="R350" s="12"/>
      <c r="S350" s="13"/>
      <c r="T350" s="84">
        <f ca="1">_xll.DBRW($B$3,$Q$37,$Q$38,$Q$40,$Q$41,$Q$42,$P350,T$2,T$4,T$3)</f>
        <v>45805499.799999997</v>
      </c>
      <c r="U350" s="84">
        <f ca="1">_xll.DBRW($B$3,$Q$37,$Q$38,$Q$40,$Q$41,$Q$42,$P350,U$2,U$4,U$3)</f>
        <v>24449359.670000002</v>
      </c>
      <c r="V350" s="85">
        <f t="shared" ca="1" si="436"/>
        <v>21356140.129999995</v>
      </c>
      <c r="W350" s="106">
        <f t="shared" ca="1" si="437"/>
        <v>0.87348464001715898</v>
      </c>
      <c r="X350" s="15">
        <f ca="1">_xll.DBRW($B$3,$Q$37,$Q$38,$Q$40,$Q$41,$Q$42,$P350,X$2,X$4,X$3)</f>
        <v>-14823862.640000001</v>
      </c>
      <c r="Y350" s="15">
        <f ca="1">_xll.DBRW($B$3,$Q$37,$Q$38,$Q$40,$Q$41,$Q$42,$P350,Y$2,Y$4,Y$3)</f>
        <v>-3842646.1900000004</v>
      </c>
      <c r="Z350" s="15">
        <f ca="1">_xll.DBRW($B$3,$Q$37,$Q$38,$Q$40,$Q$41,$Q$42,$P350,Z$2,Z$4,Z$3)</f>
        <v>-3275490.15</v>
      </c>
      <c r="AA350" s="15">
        <f ca="1">_xll.DBRW($B$3,$Q$37,$Q$38,$Q$40,$Q$41,$Q$42,$P350,AA$2,AA$4,AA$3)</f>
        <v>-4986540.4600000009</v>
      </c>
      <c r="AB350" s="15">
        <f ca="1">_xll.DBRW($B$3,$Q$37,$Q$38,$Q$40,$Q$41,$Q$42,$P350,AB$2,AB$4,AB$3)</f>
        <v>-7496541.54</v>
      </c>
      <c r="AC350" s="15">
        <f ca="1">_xll.DBRW($B$3,$Q$37,$Q$38,$Q$40,$Q$41,$Q$42,$P350,AC$2,AC$4,AC$3)</f>
        <v>-8460130.5700000003</v>
      </c>
      <c r="AD350" s="15">
        <f ca="1">_xll.DBRW($B$3,$Q$37,$Q$38,$Q$40,$Q$41,$Q$42,$P350,AD$2,AD$4,AD$3)</f>
        <v>-2041628.96</v>
      </c>
      <c r="AE350" s="15">
        <f ca="1">_xll.DBRW($B$3,$Q$37,$Q$38,$Q$40,$Q$41,$Q$42,$P350,AE$2,AE$4,AE$3)</f>
        <v>-2190310.7700000005</v>
      </c>
      <c r="AF350" s="15">
        <f ca="1">_xll.DBRW($B$3,$Q$37,$Q$38,$Q$40,$Q$41,$Q$42,$P350,AF$2,AF$4,AF$3)</f>
        <v>-2390550.0900000003</v>
      </c>
      <c r="AG350" s="15">
        <f ca="1">_xll.DBRW($B$3,$Q$37,$Q$38,$Q$40,$Q$41,$Q$42,$P350,AG$2,AG$4,AG$3)</f>
        <v>-4036828.6699999995</v>
      </c>
      <c r="AH350" s="15">
        <f t="shared" ca="1" si="438"/>
        <v>-6363732.0700000003</v>
      </c>
      <c r="AI350" s="15">
        <f t="shared" ca="1" si="439"/>
        <v>-1801017.2300000004</v>
      </c>
      <c r="AJ350" s="15">
        <f t="shared" ca="1" si="440"/>
        <v>-1085179.3799999994</v>
      </c>
      <c r="AK350" s="15">
        <f t="shared" ca="1" si="441"/>
        <v>-2595990.3700000006</v>
      </c>
      <c r="AL350" s="15">
        <f t="shared" ca="1" si="442"/>
        <v>-3459712.8700000006</v>
      </c>
      <c r="AM350" s="20"/>
      <c r="AN350" s="16">
        <f ca="1">_xll.DBRW($B$3,$Q$37,$Q$38,$Q$40,$Q$41,$Q$42,$P350,AN$2,AN$4,AN$3)</f>
        <v>0.32362626114168069</v>
      </c>
      <c r="AO350" s="16">
        <f ca="1">_xll.DBRW($B$3,$Q$37,$Q$38,$Q$40,$Q$41,$Q$42,$P350,AO$2,AO$4,AO$3)</f>
        <v>0.34602667244413765</v>
      </c>
      <c r="AP350" s="17">
        <f t="shared" ca="1" si="443"/>
        <v>2.2400411302456957</v>
      </c>
      <c r="AQ350" s="14">
        <f t="shared" ca="1" si="444"/>
        <v>1026062.0354346121</v>
      </c>
      <c r="AR350" s="18">
        <f ca="1">_xll.DBRW($B$3,$Q$37,$Q$38,$Q$40,$Q$41,$Q$42,$P350,AR$2,AR$4,AR$3)</f>
        <v>37445.343639486724</v>
      </c>
      <c r="AS350" s="19">
        <f ca="1">_xll.DBRW($B$3,$Q$37,$Q$38,$Q$40,$Q$41,$Q$42,$P350,AS$2,AS$4,AS$3)</f>
        <v>8.3425599950772393E-5</v>
      </c>
      <c r="AT350" s="18">
        <f ca="1">_xll.DBRW($B$3,$Q$37,$Q$38,$Q$40,$Q$41,$Q$42,$P350,AT$2,AT$4,AT$3)</f>
        <v>9.6528021164493918</v>
      </c>
      <c r="AU350" s="15">
        <f ca="1">_xll.DBRW($B$3,$Q$37,$Q$38,$Q$40,$Q$41,$Q$42,$P350,AU$2,AU$4,AU$3)</f>
        <v>395.87999999999994</v>
      </c>
      <c r="AV350" s="15">
        <f ca="1">_xll.DBRW($B$3,$Q$37,$Q$38,$Q$40,$Q$41,$Q$42,$P350,AV$2,AV$4,AV$3)</f>
        <v>4745306</v>
      </c>
      <c r="AW350" s="18">
        <f ca="1">_xll.DBRW($B$3,$Q$37,$Q$38,$Q$40,$Q$41,$Q$42,$P350,AW$2,AW$4,AW$3)</f>
        <v>20830.503797058733</v>
      </c>
      <c r="AX350" s="19">
        <f ca="1">_xll.DBRW($B$3,$Q$37,$Q$38,$Q$40,$Q$41,$Q$42,$P350,AX$2,AX$4,AX$3)</f>
        <v>6.6889658074299497E-5</v>
      </c>
      <c r="AY350" s="18">
        <f ca="1">_xll.DBRW($B$3,$Q$37,$Q$38,$Q$40,$Q$41,$Q$42,$P350,AY$2,AY$4,AY$3)</f>
        <v>4.0266990595229233</v>
      </c>
      <c r="AZ350" s="15">
        <f ca="1">_xll.DBRW($B$3,$Q$37,$Q$38,$Q$40,$Q$41,$Q$42,$P350,AZ$2,AZ$4,AZ$3)</f>
        <v>406.14142857142855</v>
      </c>
      <c r="BA350" s="15">
        <f ca="1">_xll.DBRW($B$3,$Q$37,$Q$38,$Q$40,$Q$41,$Q$42,$P350,BA$2,BA$4,BA$3)</f>
        <v>6071812</v>
      </c>
      <c r="BB350" s="18">
        <f t="shared" ca="1" si="445"/>
        <v>16614.839842427991</v>
      </c>
      <c r="BC350" s="18">
        <f t="shared" ca="1" si="446"/>
        <v>1.6535941876472896E-5</v>
      </c>
      <c r="BD350" s="18">
        <f t="shared" ca="1" si="447"/>
        <v>5.6261030569264685</v>
      </c>
      <c r="BE350" s="15">
        <f t="shared" ca="1" si="448"/>
        <v>-6577482.7968203919</v>
      </c>
      <c r="BF350" s="15">
        <f t="shared" ca="1" si="449"/>
        <v>-3664640.2157950508</v>
      </c>
      <c r="BG350" s="15">
        <f t="shared" ca="1" si="450"/>
        <v>8640038.1887285057</v>
      </c>
      <c r="BH350" s="15">
        <f t="shared" ca="1" si="451"/>
        <v>2628146.8593215486</v>
      </c>
      <c r="BI350" s="15">
        <f t="shared" ca="1" si="452"/>
        <v>0</v>
      </c>
      <c r="BJ350" s="15">
        <f t="shared" ca="1" si="453"/>
        <v>1026062.0354346121</v>
      </c>
      <c r="BK350" s="15">
        <f t="shared" ca="1" si="454"/>
        <v>-7389794.1054346124</v>
      </c>
      <c r="BL350" s="15">
        <f t="shared" ca="1" si="455"/>
        <v>-6363732.0700000003</v>
      </c>
      <c r="BM350" s="16">
        <f ca="1">_xll.DBRW($B$3,$Q$37,$Q$38,$Q$40,$Q$41,$Q$42,$P350,BM$2,BM$4,BM$3)</f>
        <v>8.3890498013952472E-2</v>
      </c>
      <c r="BN350" s="16">
        <f ca="1">_xll.DBRW($B$3,$Q$37,$Q$38,$Q$40,$Q$41,$Q$42,$P350,BN$2,BN$4,BN$3)</f>
        <v>8.3504393880103597E-2</v>
      </c>
      <c r="BO350" s="17">
        <f t="shared" ca="1" si="456"/>
        <v>-3.8610413384887465E-2</v>
      </c>
      <c r="BP350" s="14">
        <f t="shared" ca="1" si="457"/>
        <v>-17685.692825793754</v>
      </c>
      <c r="BQ350" s="15">
        <f ca="1">_xll.DBRW($B$3,$Q$37,$Q$38,$Q$40,$Q$41,$Q$42,$P350,BQ$2,BQ$4,BQ$3)</f>
        <v>0.80977837677907394</v>
      </c>
      <c r="BR350" s="15">
        <f ca="1">_xll.DBRW($B$3,$Q$37,$Q$38,$Q$40,$Q$41,$Q$42,$P350,BR$2,BR$4,BR$3)</f>
        <v>1</v>
      </c>
      <c r="BS350" s="15">
        <f ca="1">_xll.DBRW($B$3,$Q$37,$Q$38,$Q$40,$Q$41,$Q$42,$P350,BS$2,BS$4,BS$3)</f>
        <v>9.6528021164493918</v>
      </c>
      <c r="BT350" s="15">
        <f ca="1">_xll.DBRW($B$3,$Q$37,$Q$38,$Q$40,$Q$41,$Q$42,$P350,BT$2,BT$4,BT$3)</f>
        <v>4745306</v>
      </c>
      <c r="BU350" s="15">
        <f ca="1">_xll.DBRW($B$3,$Q$37,$Q$38,$Q$40,$Q$41,$Q$42,$P350,BU$2,BU$4,BU$3)</f>
        <v>4745306</v>
      </c>
      <c r="BV350" s="15">
        <f ca="1">_xll.DBRW($B$3,$Q$37,$Q$38,$Q$40,$Q$41,$Q$42,$P350,BV$2,BV$4,BV$3)</f>
        <v>0.33624706430304496</v>
      </c>
      <c r="BW350" s="15">
        <f ca="1">_xll.DBRW($B$3,$Q$37,$Q$38,$Q$40,$Q$41,$Q$42,$P350,BW$2,BW$4,BW$3)</f>
        <v>1</v>
      </c>
      <c r="BX350" s="15">
        <f ca="1">_xll.DBRW($B$3,$Q$37,$Q$38,$Q$40,$Q$41,$Q$42,$P350,BX$2,BX$4,BX$3)</f>
        <v>4.0266990595229233</v>
      </c>
      <c r="BY350" s="15">
        <f ca="1">_xll.DBRW($B$3,$Q$37,$Q$38,$Q$40,$Q$41,$Q$42,$P350,BY$2,BY$4,BY$3)</f>
        <v>6071812</v>
      </c>
      <c r="BZ350" s="15">
        <f ca="1">_xll.DBRW($B$3,$Q$37,$Q$38,$Q$40,$Q$41,$Q$42,$P350,BZ$2,BZ$4,BZ$3)</f>
        <v>6071812</v>
      </c>
      <c r="CA350" s="15">
        <f t="shared" ca="1" si="458"/>
        <v>0.47353131247602898</v>
      </c>
      <c r="CB350" s="15">
        <f t="shared" ca="1" si="459"/>
        <v>0</v>
      </c>
      <c r="CC350" s="15">
        <f t="shared" ca="1" si="460"/>
        <v>5.6261030569264685</v>
      </c>
      <c r="CD350" s="15">
        <f t="shared" ca="1" si="461"/>
        <v>-2247050.9782803752</v>
      </c>
      <c r="CE350" s="15">
        <f t="shared" ca="1" si="462"/>
        <v>0</v>
      </c>
      <c r="CF350" s="15">
        <f t="shared" ca="1" si="463"/>
        <v>2239673.3316851677</v>
      </c>
      <c r="CG350" s="15">
        <f t="shared" ca="1" si="464"/>
        <v>-10308.046230586246</v>
      </c>
      <c r="CH350" s="15">
        <f t="shared" ca="1" si="465"/>
        <v>0</v>
      </c>
      <c r="CI350" s="15">
        <f t="shared" ca="1" si="466"/>
        <v>-17685.692825793754</v>
      </c>
      <c r="CJ350" s="15">
        <f t="shared" ca="1" si="467"/>
        <v>-1783331.5371742067</v>
      </c>
      <c r="CK350" s="15">
        <f t="shared" ca="1" si="468"/>
        <v>-1801017.2300000004</v>
      </c>
      <c r="CL350" s="16">
        <f ca="1">_xll.DBRW($B$3,$Q$37,$Q$38,$Q$40,$Q$41,$Q$42,$P350,CL$2,CL$4,CL$3)</f>
        <v>7.1508665210547495E-2</v>
      </c>
      <c r="CM350" s="16">
        <f ca="1">_xll.DBRW($B$3,$Q$37,$Q$38,$Q$40,$Q$41,$Q$42,$P350,CM$2,CM$4,CM$3)</f>
        <v>8.958560876698822E-2</v>
      </c>
      <c r="CN350" s="17">
        <f t="shared" ca="1" si="469"/>
        <v>1.8076943556440725</v>
      </c>
      <c r="CO350" s="14">
        <f t="shared" ca="1" si="470"/>
        <v>828023.43445915729</v>
      </c>
      <c r="CP350" s="15">
        <f ca="1">_xll.DBRW($B$3,$Q$37,$Q$38,$Q$40,$Q$41,$Q$42,$P350,CP$2,CP$4,CP$3)</f>
        <v>2.0623544073678817</v>
      </c>
      <c r="CQ350" s="15">
        <f ca="1">_xll.DBRW($B$3,$Q$37,$Q$38,$Q$40,$Q$41,$Q$42,$P350,CQ$2,CQ$4,CQ$3)</f>
        <v>0.33469465404338522</v>
      </c>
      <c r="CR350" s="15">
        <f ca="1">_xll.DBRW($B$3,$Q$37,$Q$38,$Q$40,$Q$41,$Q$42,$P350,CR$2,CR$4,CR$3)</f>
        <v>9.6528021164493918</v>
      </c>
      <c r="CS350" s="15">
        <f ca="1">_xll.DBRW($B$3,$Q$37,$Q$38,$Q$40,$Q$41,$Q$42,$P350,CS$2,CS$4,CS$3)</f>
        <v>1588228.55</v>
      </c>
      <c r="CT350" s="15">
        <f ca="1">_xll.DBRW($B$3,$Q$37,$Q$38,$Q$40,$Q$41,$Q$42,$P350,CT$2,CT$4,CT$3)</f>
        <v>4745306</v>
      </c>
      <c r="CU350" s="15">
        <f ca="1">_xll.DBRW($B$3,$Q$37,$Q$38,$Q$40,$Q$41,$Q$42,$P350,CU$2,CU$4,CU$3)</f>
        <v>1.0992755632494822</v>
      </c>
      <c r="CV350" s="15">
        <f ca="1">_xll.DBRW($B$3,$Q$37,$Q$38,$Q$40,$Q$41,$Q$42,$P350,CV$2,CV$4,CV$3)</f>
        <v>0.32815637737136788</v>
      </c>
      <c r="CW350" s="15">
        <f ca="1">_xll.DBRW($B$3,$Q$37,$Q$38,$Q$40,$Q$41,$Q$42,$P350,CW$2,CW$4,CW$3)</f>
        <v>4.0266990595229233</v>
      </c>
      <c r="CX350" s="15">
        <f ca="1">_xll.DBRW($B$3,$Q$37,$Q$38,$Q$40,$Q$41,$Q$42,$P350,CX$2,CX$4,CX$3)</f>
        <v>1992503.83</v>
      </c>
      <c r="CY350" s="15">
        <f ca="1">_xll.DBRW($B$3,$Q$37,$Q$38,$Q$40,$Q$41,$Q$42,$P350,CY$2,CY$4,CY$3)</f>
        <v>6071812</v>
      </c>
      <c r="CZ350" s="15">
        <f t="shared" ca="1" si="471"/>
        <v>0.9630788441183995</v>
      </c>
      <c r="DA350" s="15">
        <f t="shared" ca="1" si="472"/>
        <v>6.5382766720173402E-3</v>
      </c>
      <c r="DB350" s="15">
        <f t="shared" ca="1" si="473"/>
        <v>5.6261030569264685</v>
      </c>
      <c r="DC350" s="15">
        <f t="shared" ca="1" si="474"/>
        <v>-1529589.3161298416</v>
      </c>
      <c r="DD350" s="15">
        <f t="shared" ca="1" si="475"/>
        <v>-65261.754193889872</v>
      </c>
      <c r="DE350" s="15">
        <f t="shared" ca="1" si="476"/>
        <v>1909108.3525315272</v>
      </c>
      <c r="DF350" s="15">
        <f t="shared" ca="1" si="477"/>
        <v>513766.15225136164</v>
      </c>
      <c r="DG350" s="15">
        <f t="shared" ca="1" si="478"/>
        <v>0</v>
      </c>
      <c r="DH350" s="15">
        <f t="shared" ca="1" si="479"/>
        <v>828023.43445915729</v>
      </c>
      <c r="DI350" s="15">
        <f t="shared" ca="1" si="480"/>
        <v>-1913202.8144591567</v>
      </c>
      <c r="DJ350" s="15">
        <f t="shared" ca="1" si="481"/>
        <v>-1085179.3799999994</v>
      </c>
      <c r="DK350" s="16">
        <f ca="1">_xll.DBRW($B$3,$Q$37,$Q$38,$Q$40,$Q$41,$Q$42,$P350,DK$2,DK$4,DK$3)</f>
        <v>0.10886335662251635</v>
      </c>
      <c r="DL350" s="16">
        <f ca="1">_xll.DBRW($B$3,$Q$37,$Q$38,$Q$40,$Q$41,$Q$42,$P350,DL$2,DL$4,DL$3)</f>
        <v>9.7775570496157704E-2</v>
      </c>
      <c r="DM350" s="17">
        <f t="shared" ca="1" si="482"/>
        <v>-1.1087786126358647</v>
      </c>
      <c r="DN350" s="14">
        <f t="shared" ca="1" si="483"/>
        <v>-507881.58519336325</v>
      </c>
      <c r="DO350" s="15">
        <f ca="1">_xll.DBRW($B$3,$Q$37,$Q$38,$Q$40,$Q$41,$Q$42,$P350,DO$2,DO$4,DO$3)</f>
        <v>1.2636389567112458</v>
      </c>
      <c r="DP350" s="15">
        <f ca="1">_xll.DBRW($B$3,$Q$37,$Q$38,$Q$40,$Q$41,$Q$42,$P350,DP$2,DP$4,DP$3)</f>
        <v>0.83159547561316383</v>
      </c>
      <c r="DQ350" s="15">
        <f ca="1">_xll.DBRW($B$3,$Q$37,$Q$38,$Q$40,$Q$41,$Q$42,$P350,DQ$2,DQ$4,DQ$3)</f>
        <v>9.6528021164493918</v>
      </c>
      <c r="DR350" s="15">
        <f ca="1">_xll.DBRW($B$3,$Q$37,$Q$38,$Q$40,$Q$41,$Q$42,$P350,DR$2,DR$4,DR$3)</f>
        <v>3946175</v>
      </c>
      <c r="DS350" s="15">
        <f ca="1">_xll.DBRW($B$3,$Q$37,$Q$38,$Q$40,$Q$41,$Q$42,$P350,DS$2,DS$4,DS$3)</f>
        <v>4745306</v>
      </c>
      <c r="DT350" s="15">
        <f ca="1">_xll.DBRW($B$3,$Q$37,$Q$38,$Q$40,$Q$41,$Q$42,$P350,DT$2,DT$4,DT$3)</f>
        <v>0</v>
      </c>
      <c r="DU350" s="15">
        <f ca="1">_xll.DBRW($B$3,$Q$37,$Q$38,$Q$40,$Q$41,$Q$42,$P350,DU$2,DU$4,DU$3)</f>
        <v>0</v>
      </c>
      <c r="DV350" s="15">
        <f ca="1">_xll.DBRW($B$3,$Q$37,$Q$38,$Q$40,$Q$41,$Q$42,$P350,DV$2,DV$4,DV$3)</f>
        <v>4.0266990595229233</v>
      </c>
      <c r="DW350" s="15">
        <f ca="1">_xll.DBRW($B$3,$Q$37,$Q$38,$Q$40,$Q$41,$Q$42,$P350,DW$2,DW$4,DW$3)</f>
        <v>0</v>
      </c>
      <c r="DX350" s="15">
        <f ca="1">_xll.DBRW($B$3,$Q$37,$Q$38,$Q$40,$Q$41,$Q$42,$P350,DX$2,DX$4,DX$3)</f>
        <v>6071812</v>
      </c>
      <c r="DY350" s="15">
        <f t="shared" ca="1" si="484"/>
        <v>1.2636389567112458</v>
      </c>
      <c r="DZ350" s="15">
        <f t="shared" ca="1" si="485"/>
        <v>0.83159547561316383</v>
      </c>
      <c r="EA350" s="15">
        <f t="shared" ca="1" si="486"/>
        <v>5.6261030569264685</v>
      </c>
      <c r="EB350" s="15">
        <f t="shared" ca="1" si="487"/>
        <v>0</v>
      </c>
      <c r="EC350" s="15">
        <f t="shared" ca="1" si="488"/>
        <v>0</v>
      </c>
      <c r="ED350" s="15">
        <f t="shared" ca="1" si="489"/>
        <v>2906388.2370161931</v>
      </c>
      <c r="EE350" s="15">
        <f t="shared" ca="1" si="490"/>
        <v>0</v>
      </c>
      <c r="EF350" s="15">
        <f t="shared" ca="1" si="491"/>
        <v>-3414269.8222095566</v>
      </c>
      <c r="EG350" s="15">
        <f t="shared" ca="1" si="492"/>
        <v>-507881.58519336348</v>
      </c>
      <c r="EH350" s="15">
        <f t="shared" ca="1" si="493"/>
        <v>-2088108.7848066373</v>
      </c>
      <c r="EI350" s="15">
        <f t="shared" ca="1" si="494"/>
        <v>-2595990.370000001</v>
      </c>
      <c r="EJ350" s="16">
        <f ca="1">_xll.DBRW($B$3,$Q$37,$Q$38,$Q$40,$Q$41,$Q$42,$P350,EJ$2,EJ$4,EJ$3)</f>
        <v>0.16366029347419106</v>
      </c>
      <c r="EK350" s="16">
        <f ca="1">_xll.DBRW($B$3,$Q$37,$Q$38,$Q$40,$Q$41,$Q$42,$P350,EK$2,EK$4,EK$3)</f>
        <v>0.16510979119642519</v>
      </c>
      <c r="EL350" s="17">
        <f t="shared" ca="1" si="495"/>
        <v>0.14494977222341277</v>
      </c>
      <c r="EM350" s="14">
        <f t="shared" ca="1" si="496"/>
        <v>66394.967625895515</v>
      </c>
      <c r="EN350" s="15">
        <f ca="1">_xll.DBRW($B$3,$Q$37,$Q$38,$Q$40,$Q$41,$Q$42,$P350,EN$2,EN$4,EN$3)</f>
        <v>1.5797804272264002</v>
      </c>
      <c r="EO350" s="15">
        <f ca="1">_xll.DBRW($B$3,$Q$37,$Q$38,$Q$40,$Q$41,$Q$42,$P350,EO$2,EO$4,EO$3)</f>
        <v>1</v>
      </c>
      <c r="EP350" s="15">
        <f ca="1">_xll.DBRW($B$3,$Q$37,$Q$38,$Q$40,$Q$41,$Q$42,$P350,EP$2,EP$4,EP$3)</f>
        <v>9.6528021164493918</v>
      </c>
      <c r="EQ350" s="15">
        <f ca="1">_xll.DBRW($B$3,$Q$37,$Q$38,$Q$40,$Q$41,$Q$42,$P350,EQ$2,EQ$4,EQ$3)</f>
        <v>4745306</v>
      </c>
      <c r="ER350" s="15">
        <f ca="1">_xll.DBRW($B$3,$Q$37,$Q$38,$Q$40,$Q$41,$Q$42,$P350,ER$2,ER$4,ER$3)</f>
        <v>4745306</v>
      </c>
      <c r="ES350" s="15">
        <f ca="1">_xll.DBRW($B$3,$Q$37,$Q$38,$Q$40,$Q$41,$Q$42,$P350,ES$2,ES$4,ES$3)</f>
        <v>0.66484744092867165</v>
      </c>
      <c r="ET350" s="15">
        <f ca="1">_xll.DBRW($B$3,$Q$37,$Q$38,$Q$40,$Q$41,$Q$42,$P350,ET$2,ET$4,ET$3)</f>
        <v>1</v>
      </c>
      <c r="EU350" s="15">
        <f ca="1">_xll.DBRW($B$3,$Q$37,$Q$38,$Q$40,$Q$41,$Q$42,$P350,EU$2,EU$4,EU$3)</f>
        <v>4.0266990595229233</v>
      </c>
      <c r="EV350" s="15">
        <f ca="1">_xll.DBRW($B$3,$Q$37,$Q$38,$Q$40,$Q$41,$Q$42,$P350,EV$2,EV$4,EV$3)</f>
        <v>6071812</v>
      </c>
      <c r="EW350" s="15">
        <f ca="1">_xll.DBRW($B$3,$Q$37,$Q$38,$Q$40,$Q$41,$Q$42,$P350,EW$2,EW$4,EW$3)</f>
        <v>6071812</v>
      </c>
      <c r="EX350" s="15">
        <f t="shared" ca="1" si="497"/>
        <v>0.91493298629772857</v>
      </c>
      <c r="EY350" s="15">
        <f t="shared" ca="1" si="498"/>
        <v>0</v>
      </c>
      <c r="EZ350" s="15">
        <f t="shared" ca="1" si="499"/>
        <v>5.6261030569264685</v>
      </c>
      <c r="FA350" s="15">
        <f t="shared" ca="1" si="500"/>
        <v>-4341636.989476529</v>
      </c>
      <c r="FB350" s="15">
        <f t="shared" ca="1" si="501"/>
        <v>0</v>
      </c>
      <c r="FC350" s="15">
        <f t="shared" ca="1" si="502"/>
        <v>4369333.8748442139</v>
      </c>
      <c r="FD350" s="15">
        <f t="shared" ca="1" si="503"/>
        <v>38698.082258210517</v>
      </c>
      <c r="FE350" s="15">
        <f t="shared" ca="1" si="504"/>
        <v>0</v>
      </c>
      <c r="FF350" s="15">
        <f t="shared" ca="1" si="505"/>
        <v>66394.967625895515</v>
      </c>
      <c r="FG350" s="15">
        <f t="shared" ca="1" si="506"/>
        <v>-3526107.8376258961</v>
      </c>
      <c r="FH350" s="15">
        <f t="shared" ca="1" si="507"/>
        <v>-3459712.8700000006</v>
      </c>
      <c r="FI350" s="20"/>
      <c r="FJ350" s="85">
        <f t="shared" ca="1" si="508"/>
        <v>-16700545.079500509</v>
      </c>
      <c r="FK350" s="21"/>
      <c r="FL350" s="22"/>
      <c r="FM350" s="104">
        <f ca="1">_xll.DBRW($B$3,$Q$37,$Q$38,$Q$40,$Q$41,$Q$42,$P350,FM$2,FM$4,FM$3)</f>
        <v>11380418.819999989</v>
      </c>
      <c r="FN350" s="105">
        <f t="shared" ca="1" si="509"/>
        <v>0.24845092553711182</v>
      </c>
      <c r="FO350" s="104">
        <f ca="1">_xll.DBRW($B$3,$Q$37,$Q$38,$Q$40,$Q$41,$Q$42,$P350,FO$2,FO$4,FO$3)</f>
        <v>5329910.6099999975</v>
      </c>
      <c r="FP350" s="105">
        <f t="shared" ca="1" si="510"/>
        <v>0.21799796321618745</v>
      </c>
      <c r="FQ350" s="86">
        <f t="shared" ca="1" si="511"/>
        <v>6050508.2099999916</v>
      </c>
      <c r="FR350" s="103">
        <f t="shared" ca="1" si="512"/>
        <v>3.0452962320924373</v>
      </c>
      <c r="FS350" s="23"/>
      <c r="FU350" s="37"/>
      <c r="FV350" s="37"/>
      <c r="FW350" s="37"/>
      <c r="FX350" s="37"/>
      <c r="FY350" s="37"/>
      <c r="FZ350" s="37"/>
      <c r="GA350" s="37"/>
      <c r="GB350" s="37"/>
      <c r="GC350" s="37"/>
      <c r="GD350" s="37"/>
      <c r="GE350" s="37"/>
      <c r="GF350" s="37"/>
      <c r="GG350" s="37"/>
    </row>
    <row r="351" spans="1:189" ht="15" customHeight="1" x14ac:dyDescent="0.25">
      <c r="A351">
        <f t="shared" ca="1" si="434"/>
        <v>1</v>
      </c>
      <c r="C351" s="30"/>
      <c r="D351" s="30"/>
      <c r="E351" s="30">
        <f t="shared" ca="1" si="514"/>
        <v>0</v>
      </c>
      <c r="F351" s="30"/>
      <c r="G351" s="30"/>
      <c r="H351" s="30"/>
      <c r="I351" s="30">
        <f t="shared" ca="1" si="513"/>
        <v>0</v>
      </c>
      <c r="J351" s="30">
        <f t="shared" ca="1" si="435"/>
        <v>0</v>
      </c>
      <c r="K351" s="4"/>
      <c r="L351" s="9"/>
      <c r="M351" s="10"/>
      <c r="N351" s="9"/>
      <c r="O351" s="11"/>
      <c r="P351" s="130" t="s">
        <v>180</v>
      </c>
      <c r="Q351" s="130"/>
      <c r="R351" s="12"/>
      <c r="S351" s="13"/>
      <c r="T351" s="84">
        <f ca="1">_xll.DBRW($B$3,$Q$37,$Q$38,$Q$40,$Q$41,$Q$42,$P351,T$2,T$4,T$3)</f>
        <v>54825083.920000002</v>
      </c>
      <c r="U351" s="84">
        <f ca="1">_xll.DBRW($B$3,$Q$37,$Q$38,$Q$40,$Q$41,$Q$42,$P351,U$2,U$4,U$3)</f>
        <v>29480593.960000001</v>
      </c>
      <c r="V351" s="85">
        <f t="shared" ca="1" si="436"/>
        <v>25344489.960000001</v>
      </c>
      <c r="W351" s="106">
        <f t="shared" ca="1" si="437"/>
        <v>0.85970079145583134</v>
      </c>
      <c r="X351" s="15">
        <f ca="1">_xll.DBRW($B$3,$Q$37,$Q$38,$Q$40,$Q$41,$Q$42,$P351,X$2,X$4,X$3)</f>
        <v>-22514587.770000003</v>
      </c>
      <c r="Y351" s="15">
        <f ca="1">_xll.DBRW($B$3,$Q$37,$Q$38,$Q$40,$Q$41,$Q$42,$P351,Y$2,Y$4,Y$3)</f>
        <v>-4557128.57</v>
      </c>
      <c r="Z351" s="15">
        <f ca="1">_xll.DBRW($B$3,$Q$37,$Q$38,$Q$40,$Q$41,$Q$42,$P351,Z$2,Z$4,Z$3)</f>
        <v>-5410898.9199999999</v>
      </c>
      <c r="AA351" s="15">
        <f ca="1">_xll.DBRW($B$3,$Q$37,$Q$38,$Q$40,$Q$41,$Q$42,$P351,AA$2,AA$4,AA$3)</f>
        <v>-7548409.8899999997</v>
      </c>
      <c r="AB351" s="15">
        <f ca="1">_xll.DBRW($B$3,$Q$37,$Q$38,$Q$40,$Q$41,$Q$42,$P351,AB$2,AB$4,AB$3)</f>
        <v>-6491006.7399999993</v>
      </c>
      <c r="AC351" s="15">
        <f ca="1">_xll.DBRW($B$3,$Q$37,$Q$38,$Q$40,$Q$41,$Q$42,$P351,AC$2,AC$4,AC$3)</f>
        <v>-11933521.449999999</v>
      </c>
      <c r="AD351" s="15">
        <f ca="1">_xll.DBRW($B$3,$Q$37,$Q$38,$Q$40,$Q$41,$Q$42,$P351,AD$2,AD$4,AD$3)</f>
        <v>-2684924.1300000004</v>
      </c>
      <c r="AE351" s="15">
        <f ca="1">_xll.DBRW($B$3,$Q$37,$Q$38,$Q$40,$Q$41,$Q$42,$P351,AE$2,AE$4,AE$3)</f>
        <v>-3545675.5599999996</v>
      </c>
      <c r="AF351" s="15">
        <f ca="1">_xll.DBRW($B$3,$Q$37,$Q$38,$Q$40,$Q$41,$Q$42,$P351,AF$2,AF$4,AF$3)</f>
        <v>-4216848.47</v>
      </c>
      <c r="AG351" s="15">
        <f ca="1">_xll.DBRW($B$3,$Q$37,$Q$38,$Q$40,$Q$41,$Q$42,$P351,AG$2,AG$4,AG$3)</f>
        <v>-3285436.7199999997</v>
      </c>
      <c r="AH351" s="15">
        <f t="shared" ca="1" si="438"/>
        <v>-10581066.320000004</v>
      </c>
      <c r="AI351" s="15">
        <f t="shared" ca="1" si="439"/>
        <v>-1872204.44</v>
      </c>
      <c r="AJ351" s="15">
        <f t="shared" ca="1" si="440"/>
        <v>-1865223.3600000003</v>
      </c>
      <c r="AK351" s="15">
        <f t="shared" ca="1" si="441"/>
        <v>-3331561.42</v>
      </c>
      <c r="AL351" s="15">
        <f t="shared" ca="1" si="442"/>
        <v>-3205570.0199999996</v>
      </c>
      <c r="AM351" s="20"/>
      <c r="AN351" s="16">
        <f ca="1">_xll.DBRW($B$3,$Q$37,$Q$38,$Q$40,$Q$41,$Q$42,$P351,AN$2,AN$4,AN$3)</f>
        <v>0.41066216702655622</v>
      </c>
      <c r="AO351" s="16">
        <f ca="1">_xll.DBRW($B$3,$Q$37,$Q$38,$Q$40,$Q$41,$Q$42,$P351,AO$2,AO$4,AO$3)</f>
        <v>0.40479243621046768</v>
      </c>
      <c r="AP351" s="17">
        <f t="shared" ca="1" si="443"/>
        <v>-0.58697308160885475</v>
      </c>
      <c r="AQ351" s="14">
        <f t="shared" ca="1" si="444"/>
        <v>-321808.48457986489</v>
      </c>
      <c r="AR351" s="18">
        <f ca="1">_xll.DBRW($B$3,$Q$37,$Q$38,$Q$40,$Q$41,$Q$42,$P351,AR$2,AR$4,AR$3)</f>
        <v>52255.342967506644</v>
      </c>
      <c r="AS351" s="19">
        <f ca="1">_xll.DBRW($B$3,$Q$37,$Q$38,$Q$40,$Q$41,$Q$42,$P351,AS$2,AS$4,AS$3)</f>
        <v>4.7346210372273702E-5</v>
      </c>
      <c r="AT351" s="18">
        <f ca="1">_xll.DBRW($B$3,$Q$37,$Q$38,$Q$40,$Q$41,$Q$42,$P351,AT$2,AT$4,AT$3)</f>
        <v>6.0246418099062211</v>
      </c>
      <c r="AU351" s="15">
        <f ca="1">_xll.DBRW($B$3,$Q$37,$Q$38,$Q$40,$Q$41,$Q$42,$P351,AU$2,AU$4,AU$3)</f>
        <v>430.85714285714283</v>
      </c>
      <c r="AV351" s="15">
        <f ca="1">_xll.DBRW($B$3,$Q$37,$Q$38,$Q$40,$Q$41,$Q$42,$P351,AV$2,AV$4,AV$3)</f>
        <v>9100140</v>
      </c>
      <c r="AW351" s="18">
        <f ca="1">_xll.DBRW($B$3,$Q$37,$Q$38,$Q$40,$Q$41,$Q$42,$P351,AW$2,AW$4,AW$3)</f>
        <v>29429.152774352649</v>
      </c>
      <c r="AX351" s="19">
        <f ca="1">_xll.DBRW($B$3,$Q$37,$Q$38,$Q$40,$Q$41,$Q$42,$P351,AX$2,AX$4,AX$3)</f>
        <v>3.7793152067248139E-5</v>
      </c>
      <c r="AY351" s="18">
        <f ca="1">_xll.DBRW($B$3,$Q$37,$Q$38,$Q$40,$Q$41,$Q$42,$P351,AY$2,AY$4,AY$3)</f>
        <v>2.7476314933738029</v>
      </c>
      <c r="AZ351" s="15">
        <f ca="1">_xll.DBRW($B$3,$Q$37,$Q$38,$Q$40,$Q$41,$Q$42,$P351,AZ$2,AZ$4,AZ$3)</f>
        <v>405.5</v>
      </c>
      <c r="BA351" s="15">
        <f ca="1">_xll.DBRW($B$3,$Q$37,$Q$38,$Q$40,$Q$41,$Q$42,$P351,BA$2,BA$4,BA$3)</f>
        <v>10729457</v>
      </c>
      <c r="BB351" s="18">
        <f t="shared" ca="1" si="445"/>
        <v>22826.190193153994</v>
      </c>
      <c r="BC351" s="18">
        <f t="shared" ca="1" si="446"/>
        <v>9.5530583050255634E-6</v>
      </c>
      <c r="BD351" s="18">
        <f t="shared" ca="1" si="447"/>
        <v>3.2770103165324183</v>
      </c>
      <c r="BE351" s="15">
        <f t="shared" ca="1" si="448"/>
        <v>-9834827.0889360625</v>
      </c>
      <c r="BF351" s="15">
        <f t="shared" ca="1" si="449"/>
        <v>-5691061.9494693689</v>
      </c>
      <c r="BG351" s="15">
        <f t="shared" ca="1" si="450"/>
        <v>12246460.241577927</v>
      </c>
      <c r="BH351" s="15">
        <f t="shared" ca="1" si="451"/>
        <v>2957620.3122476395</v>
      </c>
      <c r="BI351" s="15">
        <f t="shared" ca="1" si="452"/>
        <v>0</v>
      </c>
      <c r="BJ351" s="15">
        <f t="shared" ca="1" si="453"/>
        <v>-321808.48457986489</v>
      </c>
      <c r="BK351" s="15">
        <f t="shared" ca="1" si="454"/>
        <v>-10259257.835420139</v>
      </c>
      <c r="BL351" s="15">
        <f t="shared" ca="1" si="455"/>
        <v>-10581066.320000004</v>
      </c>
      <c r="BM351" s="16">
        <f ca="1">_xll.DBRW($B$3,$Q$37,$Q$38,$Q$40,$Q$41,$Q$42,$P351,BM$2,BM$4,BM$3)</f>
        <v>8.3121232913198978E-2</v>
      </c>
      <c r="BN351" s="16">
        <f ca="1">_xll.DBRW($B$3,$Q$37,$Q$38,$Q$40,$Q$41,$Q$42,$P351,BN$2,BN$4,BN$3)</f>
        <v>9.1074288857374175E-2</v>
      </c>
      <c r="BO351" s="17">
        <f t="shared" ca="1" si="456"/>
        <v>0.79530559441751969</v>
      </c>
      <c r="BP351" s="14">
        <f t="shared" ca="1" si="457"/>
        <v>436026.95955985971</v>
      </c>
      <c r="BQ351" s="15">
        <f ca="1">_xll.DBRW($B$3,$Q$37,$Q$38,$Q$40,$Q$41,$Q$42,$P351,BQ$2,BQ$4,BQ$3)</f>
        <v>0.5007756550998117</v>
      </c>
      <c r="BR351" s="15">
        <f ca="1">_xll.DBRW($B$3,$Q$37,$Q$38,$Q$40,$Q$41,$Q$42,$P351,BR$2,BR$4,BR$3)</f>
        <v>1</v>
      </c>
      <c r="BS351" s="15">
        <f ca="1">_xll.DBRW($B$3,$Q$37,$Q$38,$Q$40,$Q$41,$Q$42,$P351,BS$2,BS$4,BS$3)</f>
        <v>6.0246418099062211</v>
      </c>
      <c r="BT351" s="15">
        <f ca="1">_xll.DBRW($B$3,$Q$37,$Q$38,$Q$40,$Q$41,$Q$42,$P351,BT$2,BT$4,BT$3)</f>
        <v>9100140</v>
      </c>
      <c r="BU351" s="15">
        <f ca="1">_xll.DBRW($B$3,$Q$37,$Q$38,$Q$40,$Q$41,$Q$42,$P351,BU$2,BU$4,BU$3)</f>
        <v>9100140</v>
      </c>
      <c r="BV351" s="15">
        <f ca="1">_xll.DBRW($B$3,$Q$37,$Q$38,$Q$40,$Q$41,$Q$42,$P351,BV$2,BV$4,BV$3)</f>
        <v>0.2502385843011441</v>
      </c>
      <c r="BW351" s="15">
        <f ca="1">_xll.DBRW($B$3,$Q$37,$Q$38,$Q$40,$Q$41,$Q$42,$P351,BW$2,BW$4,BW$3)</f>
        <v>1</v>
      </c>
      <c r="BX351" s="15">
        <f ca="1">_xll.DBRW($B$3,$Q$37,$Q$38,$Q$40,$Q$41,$Q$42,$P351,BX$2,BX$4,BX$3)</f>
        <v>2.7476314933738029</v>
      </c>
      <c r="BY351" s="15">
        <f ca="1">_xll.DBRW($B$3,$Q$37,$Q$38,$Q$40,$Q$41,$Q$42,$P351,BY$2,BY$4,BY$3)</f>
        <v>10729457</v>
      </c>
      <c r="BZ351" s="15">
        <f ca="1">_xll.DBRW($B$3,$Q$37,$Q$38,$Q$40,$Q$41,$Q$42,$P351,BZ$2,BZ$4,BZ$3)</f>
        <v>10729457</v>
      </c>
      <c r="CA351" s="15">
        <f t="shared" ca="1" si="458"/>
        <v>0.2505370707986676</v>
      </c>
      <c r="CB351" s="15">
        <f t="shared" ca="1" si="459"/>
        <v>0</v>
      </c>
      <c r="CC351" s="15">
        <f t="shared" ca="1" si="460"/>
        <v>3.2770103165324183</v>
      </c>
      <c r="CD351" s="15">
        <f t="shared" ca="1" si="461"/>
        <v>-2279922.4194577872</v>
      </c>
      <c r="CE351" s="15">
        <f t="shared" ca="1" si="462"/>
        <v>0</v>
      </c>
      <c r="CF351" s="15">
        <f t="shared" ca="1" si="463"/>
        <v>2478779.2882722574</v>
      </c>
      <c r="CG351" s="15">
        <f t="shared" ca="1" si="464"/>
        <v>237170.09074538946</v>
      </c>
      <c r="CH351" s="15">
        <f t="shared" ca="1" si="465"/>
        <v>0</v>
      </c>
      <c r="CI351" s="15">
        <f t="shared" ca="1" si="466"/>
        <v>436026.95955985971</v>
      </c>
      <c r="CJ351" s="15">
        <f t="shared" ca="1" si="467"/>
        <v>-2308231.3995598597</v>
      </c>
      <c r="CK351" s="15">
        <f t="shared" ca="1" si="468"/>
        <v>-1872204.44</v>
      </c>
      <c r="CL351" s="16">
        <f ca="1">_xll.DBRW($B$3,$Q$37,$Q$38,$Q$40,$Q$41,$Q$42,$P351,CL$2,CL$4,CL$3)</f>
        <v>9.8693855679190715E-2</v>
      </c>
      <c r="CM351" s="16">
        <f ca="1">_xll.DBRW($B$3,$Q$37,$Q$38,$Q$40,$Q$41,$Q$42,$P351,CM$2,CM$4,CM$3)</f>
        <v>0.12027151029625997</v>
      </c>
      <c r="CN351" s="17">
        <f t="shared" ca="1" si="469"/>
        <v>2.157765461706926</v>
      </c>
      <c r="CO351" s="14">
        <f t="shared" ca="1" si="470"/>
        <v>1182996.7251775973</v>
      </c>
      <c r="CP351" s="15">
        <f ca="1">_xll.DBRW($B$3,$Q$37,$Q$38,$Q$40,$Q$41,$Q$42,$P351,CP$2,CP$4,CP$3)</f>
        <v>1.8502822904399041</v>
      </c>
      <c r="CQ351" s="15">
        <f ca="1">_xll.DBRW($B$3,$Q$37,$Q$38,$Q$40,$Q$41,$Q$42,$P351,CQ$2,CQ$4,CQ$3)</f>
        <v>0.32135373741502876</v>
      </c>
      <c r="CR351" s="15">
        <f ca="1">_xll.DBRW($B$3,$Q$37,$Q$38,$Q$40,$Q$41,$Q$42,$P351,CR$2,CR$4,CR$3)</f>
        <v>6.0246418099062211</v>
      </c>
      <c r="CS351" s="15">
        <f ca="1">_xll.DBRW($B$3,$Q$37,$Q$38,$Q$40,$Q$41,$Q$42,$P351,CS$2,CS$4,CS$3)</f>
        <v>2924364</v>
      </c>
      <c r="CT351" s="15">
        <f ca="1">_xll.DBRW($B$3,$Q$37,$Q$38,$Q$40,$Q$41,$Q$42,$P351,CT$2,CT$4,CT$3)</f>
        <v>9100140</v>
      </c>
      <c r="CU351" s="15">
        <f ca="1">_xll.DBRW($B$3,$Q$37,$Q$38,$Q$40,$Q$41,$Q$42,$P351,CU$2,CU$4,CU$3)</f>
        <v>1.0325142333142399</v>
      </c>
      <c r="CV351" s="15">
        <f ca="1">_xll.DBRW($B$3,$Q$37,$Q$38,$Q$40,$Q$41,$Q$42,$P351,CV$2,CV$4,CV$3)</f>
        <v>0.32005543244173495</v>
      </c>
      <c r="CW351" s="15">
        <f ca="1">_xll.DBRW($B$3,$Q$37,$Q$38,$Q$40,$Q$41,$Q$42,$P351,CW$2,CW$4,CW$3)</f>
        <v>2.7476314933738029</v>
      </c>
      <c r="CX351" s="15">
        <f ca="1">_xll.DBRW($B$3,$Q$37,$Q$38,$Q$40,$Q$41,$Q$42,$P351,CX$2,CX$4,CX$3)</f>
        <v>3434021</v>
      </c>
      <c r="CY351" s="15">
        <f ca="1">_xll.DBRW($B$3,$Q$37,$Q$38,$Q$40,$Q$41,$Q$42,$P351,CY$2,CY$4,CY$3)</f>
        <v>10729457</v>
      </c>
      <c r="CZ351" s="15">
        <f t="shared" ca="1" si="471"/>
        <v>0.81776805712566425</v>
      </c>
      <c r="DA351" s="15">
        <f t="shared" ca="1" si="472"/>
        <v>1.2983049732938068E-3</v>
      </c>
      <c r="DB351" s="15">
        <f t="shared" ca="1" si="473"/>
        <v>3.2770103165324183</v>
      </c>
      <c r="DC351" s="15">
        <f t="shared" ca="1" si="474"/>
        <v>-2391451.4666082361</v>
      </c>
      <c r="DD351" s="15">
        <f t="shared" ca="1" si="475"/>
        <v>-21949.313355601193</v>
      </c>
      <c r="DE351" s="15">
        <f t="shared" ca="1" si="476"/>
        <v>2943174.4063851866</v>
      </c>
      <c r="DF351" s="15">
        <f t="shared" ca="1" si="477"/>
        <v>653223.09875624813</v>
      </c>
      <c r="DG351" s="15">
        <f t="shared" ca="1" si="478"/>
        <v>0</v>
      </c>
      <c r="DH351" s="15">
        <f t="shared" ca="1" si="479"/>
        <v>1182996.7251775973</v>
      </c>
      <c r="DI351" s="15">
        <f t="shared" ca="1" si="480"/>
        <v>-3048220.0851775976</v>
      </c>
      <c r="DJ351" s="15">
        <f t="shared" ca="1" si="481"/>
        <v>-1865223.3600000003</v>
      </c>
      <c r="DK351" s="16">
        <f ca="1">_xll.DBRW($B$3,$Q$37,$Q$38,$Q$40,$Q$41,$Q$42,$P351,DK$2,DK$4,DK$3)</f>
        <v>0.13768168419066232</v>
      </c>
      <c r="DL351" s="16">
        <f ca="1">_xll.DBRW($B$3,$Q$37,$Q$38,$Q$40,$Q$41,$Q$42,$P351,DL$2,DL$4,DL$3)</f>
        <v>0.14303811095941704</v>
      </c>
      <c r="DM351" s="17">
        <f t="shared" ca="1" si="482"/>
        <v>0.5356426768754724</v>
      </c>
      <c r="DN351" s="14">
        <f t="shared" ca="1" si="483"/>
        <v>293666.54710831121</v>
      </c>
      <c r="DO351" s="15">
        <f ca="1">_xll.DBRW($B$3,$Q$37,$Q$38,$Q$40,$Q$41,$Q$42,$P351,DO$2,DO$4,DO$3)</f>
        <v>1.1875247902790609</v>
      </c>
      <c r="DP351" s="15">
        <f ca="1">_xll.DBRW($B$3,$Q$37,$Q$38,$Q$40,$Q$41,$Q$42,$P351,DP$2,DP$4,DP$3)</f>
        <v>0.69849727586608557</v>
      </c>
      <c r="DQ351" s="15">
        <f ca="1">_xll.DBRW($B$3,$Q$37,$Q$38,$Q$40,$Q$41,$Q$42,$P351,DQ$2,DQ$4,DQ$3)</f>
        <v>6.0246418099062211</v>
      </c>
      <c r="DR351" s="15">
        <f ca="1">_xll.DBRW($B$3,$Q$37,$Q$38,$Q$40,$Q$41,$Q$42,$P351,DR$2,DR$4,DR$3)</f>
        <v>6356423</v>
      </c>
      <c r="DS351" s="15">
        <f ca="1">_xll.DBRW($B$3,$Q$37,$Q$38,$Q$40,$Q$41,$Q$42,$P351,DS$2,DS$4,DS$3)</f>
        <v>9100140</v>
      </c>
      <c r="DT351" s="15">
        <f ca="1">_xll.DBRW($B$3,$Q$37,$Q$38,$Q$40,$Q$41,$Q$42,$P351,DT$2,DT$4,DT$3)</f>
        <v>0</v>
      </c>
      <c r="DU351" s="15">
        <f ca="1">_xll.DBRW($B$3,$Q$37,$Q$38,$Q$40,$Q$41,$Q$42,$P351,DU$2,DU$4,DU$3)</f>
        <v>0</v>
      </c>
      <c r="DV351" s="15">
        <f ca="1">_xll.DBRW($B$3,$Q$37,$Q$38,$Q$40,$Q$41,$Q$42,$P351,DV$2,DV$4,DV$3)</f>
        <v>2.7476314933738029</v>
      </c>
      <c r="DW351" s="15">
        <f ca="1">_xll.DBRW($B$3,$Q$37,$Q$38,$Q$40,$Q$41,$Q$42,$P351,DW$2,DW$4,DW$3)</f>
        <v>0</v>
      </c>
      <c r="DX351" s="15">
        <f ca="1">_xll.DBRW($B$3,$Q$37,$Q$38,$Q$40,$Q$41,$Q$42,$P351,DX$2,DX$4,DX$3)</f>
        <v>10729457</v>
      </c>
      <c r="DY351" s="15">
        <f t="shared" ca="1" si="484"/>
        <v>1.1875247902790609</v>
      </c>
      <c r="DZ351" s="15">
        <f t="shared" ca="1" si="485"/>
        <v>0.69849727586608557</v>
      </c>
      <c r="EA351" s="15">
        <f t="shared" ca="1" si="486"/>
        <v>3.2770103165324183</v>
      </c>
      <c r="EB351" s="15">
        <f t="shared" ca="1" si="487"/>
        <v>0</v>
      </c>
      <c r="EC351" s="15">
        <f t="shared" ca="1" si="488"/>
        <v>0</v>
      </c>
      <c r="ED351" s="15">
        <f t="shared" ca="1" si="489"/>
        <v>4105840.2911641933</v>
      </c>
      <c r="EE351" s="15">
        <f t="shared" ca="1" si="490"/>
        <v>0</v>
      </c>
      <c r="EF351" s="15">
        <f t="shared" ca="1" si="491"/>
        <v>-3812173.7440558821</v>
      </c>
      <c r="EG351" s="15">
        <f t="shared" ca="1" si="492"/>
        <v>293666.54710831121</v>
      </c>
      <c r="EH351" s="15">
        <f t="shared" ca="1" si="493"/>
        <v>-3625227.9671083111</v>
      </c>
      <c r="EI351" s="15">
        <f t="shared" ca="1" si="494"/>
        <v>-3331561.42</v>
      </c>
      <c r="EJ351" s="16">
        <f ca="1">_xll.DBRW($B$3,$Q$37,$Q$38,$Q$40,$Q$41,$Q$42,$P351,EJ$2,EJ$4,EJ$3)</f>
        <v>0.11839483455185561</v>
      </c>
      <c r="EK351" s="16">
        <f ca="1">_xll.DBRW($B$3,$Q$37,$Q$38,$Q$40,$Q$41,$Q$42,$P351,EK$2,EK$4,EK$3)</f>
        <v>0.11144404771687305</v>
      </c>
      <c r="EL351" s="17">
        <f t="shared" ca="1" si="495"/>
        <v>-0.69507868349825563</v>
      </c>
      <c r="EM351" s="14">
        <f t="shared" ca="1" si="496"/>
        <v>-381077.47153794905</v>
      </c>
      <c r="EN351" s="15">
        <f ca="1">_xll.DBRW($B$3,$Q$37,$Q$38,$Q$40,$Q$41,$Q$42,$P351,EN$2,EN$4,EN$3)</f>
        <v>0.71328647031803893</v>
      </c>
      <c r="EO351" s="15">
        <f ca="1">_xll.DBRW($B$3,$Q$37,$Q$38,$Q$40,$Q$41,$Q$42,$P351,EO$2,EO$4,EO$3)</f>
        <v>1</v>
      </c>
      <c r="EP351" s="15">
        <f ca="1">_xll.DBRW($B$3,$Q$37,$Q$38,$Q$40,$Q$41,$Q$42,$P351,EP$2,EP$4,EP$3)</f>
        <v>6.0246418099062211</v>
      </c>
      <c r="EQ351" s="15">
        <f ca="1">_xll.DBRW($B$3,$Q$37,$Q$38,$Q$40,$Q$41,$Q$42,$P351,EQ$2,EQ$4,EQ$3)</f>
        <v>9100140</v>
      </c>
      <c r="ER351" s="15">
        <f ca="1">_xll.DBRW($B$3,$Q$37,$Q$38,$Q$40,$Q$41,$Q$42,$P351,ER$2,ER$4,ER$3)</f>
        <v>9100140</v>
      </c>
      <c r="ES351" s="15">
        <f ca="1">_xll.DBRW($B$3,$Q$37,$Q$38,$Q$40,$Q$41,$Q$42,$P351,ES$2,ES$4,ES$3)</f>
        <v>0.30620717525593322</v>
      </c>
      <c r="ET351" s="15">
        <f ca="1">_xll.DBRW($B$3,$Q$37,$Q$38,$Q$40,$Q$41,$Q$42,$P351,ET$2,ET$4,ET$3)</f>
        <v>1</v>
      </c>
      <c r="EU351" s="15">
        <f ca="1">_xll.DBRW($B$3,$Q$37,$Q$38,$Q$40,$Q$41,$Q$42,$P351,EU$2,EU$4,EU$3)</f>
        <v>2.7476314933738029</v>
      </c>
      <c r="EV351" s="15">
        <f ca="1">_xll.DBRW($B$3,$Q$37,$Q$38,$Q$40,$Q$41,$Q$42,$P351,EV$2,EV$4,EV$3)</f>
        <v>10729457</v>
      </c>
      <c r="EW351" s="15">
        <f ca="1">_xll.DBRW($B$3,$Q$37,$Q$38,$Q$40,$Q$41,$Q$42,$P351,EW$2,EW$4,EW$3)</f>
        <v>10729457</v>
      </c>
      <c r="EX351" s="15">
        <f t="shared" ca="1" si="497"/>
        <v>0.40707929506210572</v>
      </c>
      <c r="EY351" s="15">
        <f t="shared" ca="1" si="498"/>
        <v>0</v>
      </c>
      <c r="EZ351" s="15">
        <f t="shared" ca="1" si="499"/>
        <v>3.2770103165324183</v>
      </c>
      <c r="FA351" s="15">
        <f t="shared" ca="1" si="500"/>
        <v>-3704478.5761664705</v>
      </c>
      <c r="FB351" s="15">
        <f t="shared" ca="1" si="501"/>
        <v>0</v>
      </c>
      <c r="FC351" s="15">
        <f t="shared" ca="1" si="502"/>
        <v>3530682.2750334698</v>
      </c>
      <c r="FD351" s="15">
        <f t="shared" ca="1" si="503"/>
        <v>-207281.17040494829</v>
      </c>
      <c r="FE351" s="15">
        <f t="shared" ca="1" si="504"/>
        <v>0</v>
      </c>
      <c r="FF351" s="15">
        <f t="shared" ca="1" si="505"/>
        <v>-381077.47153794905</v>
      </c>
      <c r="FG351" s="15">
        <f t="shared" ca="1" si="506"/>
        <v>-2824492.5484620505</v>
      </c>
      <c r="FH351" s="15">
        <f t="shared" ca="1" si="507"/>
        <v>-3205570.0199999996</v>
      </c>
      <c r="FI351" s="20"/>
      <c r="FJ351" s="85">
        <f t="shared" ca="1" si="508"/>
        <v>-22065429.835727956</v>
      </c>
      <c r="FK351" s="21"/>
      <c r="FL351" s="22"/>
      <c r="FM351" s="104">
        <f ca="1">_xll.DBRW($B$3,$Q$37,$Q$38,$Q$40,$Q$41,$Q$42,$P351,FM$2,FM$4,FM$3)</f>
        <v>8303052.0299999965</v>
      </c>
      <c r="FN351" s="105">
        <f t="shared" ca="1" si="509"/>
        <v>0.15144622563853607</v>
      </c>
      <c r="FO351" s="104">
        <f ca="1">_xll.DBRW($B$3,$Q$37,$Q$38,$Q$40,$Q$41,$Q$42,$P351,FO$2,FO$4,FO$3)</f>
        <v>3814187.6299999994</v>
      </c>
      <c r="FP351" s="105">
        <f t="shared" ca="1" si="510"/>
        <v>0.12937960595960799</v>
      </c>
      <c r="FQ351" s="86">
        <f t="shared" ca="1" si="511"/>
        <v>4488864.3999999966</v>
      </c>
      <c r="FR351" s="103">
        <f t="shared" ca="1" si="512"/>
        <v>2.206661967892809</v>
      </c>
      <c r="FS351" s="23"/>
      <c r="FU351" s="37"/>
      <c r="FV351" s="37"/>
      <c r="FW351" s="37"/>
      <c r="FX351" s="37"/>
      <c r="FY351" s="37"/>
      <c r="FZ351" s="37"/>
      <c r="GA351" s="37"/>
      <c r="GB351" s="37"/>
      <c r="GC351" s="37"/>
      <c r="GD351" s="37"/>
      <c r="GE351" s="37"/>
      <c r="GF351" s="37"/>
      <c r="GG351" s="37"/>
    </row>
    <row r="352" spans="1:189" ht="15" customHeight="1" x14ac:dyDescent="0.25">
      <c r="A352">
        <f t="shared" ca="1" si="434"/>
        <v>1</v>
      </c>
      <c r="C352" s="30"/>
      <c r="D352" s="30"/>
      <c r="E352" s="30">
        <f t="shared" ca="1" si="514"/>
        <v>0</v>
      </c>
      <c r="F352" s="30"/>
      <c r="G352" s="30"/>
      <c r="H352" s="30"/>
      <c r="I352" s="30" t="str">
        <f t="shared" ca="1" si="513"/>
        <v>VERIF. ELIGIBILITE PMM</v>
      </c>
      <c r="J352" s="30">
        <f t="shared" ca="1" si="435"/>
        <v>0</v>
      </c>
      <c r="K352" s="4"/>
      <c r="L352" s="9"/>
      <c r="M352" s="10"/>
      <c r="N352" s="9"/>
      <c r="O352" s="11"/>
      <c r="P352" s="130" t="s">
        <v>370</v>
      </c>
      <c r="Q352" s="130"/>
      <c r="R352" s="12"/>
      <c r="S352" s="13"/>
      <c r="T352" s="84">
        <f ca="1">_xll.DBRW($B$3,$Q$37,$Q$38,$Q$40,$Q$41,$Q$42,$P352,T$2,T$4,T$3)</f>
        <v>31006824.259999998</v>
      </c>
      <c r="U352" s="84">
        <f ca="1">_xll.DBRW($B$3,$Q$37,$Q$38,$Q$40,$Q$41,$Q$42,$P352,U$2,U$4,U$3)</f>
        <v>0</v>
      </c>
      <c r="V352" s="85">
        <f t="shared" ca="1" si="436"/>
        <v>31006824.259999998</v>
      </c>
      <c r="W352" s="106">
        <f t="shared" ca="1" si="437"/>
        <v>0</v>
      </c>
      <c r="X352" s="15">
        <f ca="1">_xll.DBRW($B$3,$Q$37,$Q$38,$Q$40,$Q$41,$Q$42,$P352,X$2,X$4,X$3)</f>
        <v>-12244876.43</v>
      </c>
      <c r="Y352" s="15">
        <f ca="1">_xll.DBRW($B$3,$Q$37,$Q$38,$Q$40,$Q$41,$Q$42,$P352,Y$2,Y$4,Y$3)</f>
        <v>-2712967.71</v>
      </c>
      <c r="Z352" s="15">
        <f ca="1">_xll.DBRW($B$3,$Q$37,$Q$38,$Q$40,$Q$41,$Q$42,$P352,Z$2,Z$4,Z$3)</f>
        <v>-3477453.7899999991</v>
      </c>
      <c r="AA352" s="15">
        <f ca="1">_xll.DBRW($B$3,$Q$37,$Q$38,$Q$40,$Q$41,$Q$42,$P352,AA$2,AA$4,AA$3)</f>
        <v>-2576956.79</v>
      </c>
      <c r="AB352" s="15">
        <f ca="1">_xll.DBRW($B$3,$Q$37,$Q$38,$Q$40,$Q$41,$Q$42,$P352,AB$2,AB$4,AB$3)</f>
        <v>-4022820.5000000009</v>
      </c>
      <c r="AC352" s="15">
        <f ca="1">_xll.DBRW($B$3,$Q$37,$Q$38,$Q$40,$Q$41,$Q$42,$P352,AC$2,AC$4,AC$3)</f>
        <v>0</v>
      </c>
      <c r="AD352" s="15">
        <f ca="1">_xll.DBRW($B$3,$Q$37,$Q$38,$Q$40,$Q$41,$Q$42,$P352,AD$2,AD$4,AD$3)</f>
        <v>0</v>
      </c>
      <c r="AE352" s="15">
        <f ca="1">_xll.DBRW($B$3,$Q$37,$Q$38,$Q$40,$Q$41,$Q$42,$P352,AE$2,AE$4,AE$3)</f>
        <v>0</v>
      </c>
      <c r="AF352" s="15">
        <f ca="1">_xll.DBRW($B$3,$Q$37,$Q$38,$Q$40,$Q$41,$Q$42,$P352,AF$2,AF$4,AF$3)</f>
        <v>0</v>
      </c>
      <c r="AG352" s="15">
        <f ca="1">_xll.DBRW($B$3,$Q$37,$Q$38,$Q$40,$Q$41,$Q$42,$P352,AG$2,AG$4,AG$3)</f>
        <v>0</v>
      </c>
      <c r="AH352" s="15">
        <f t="shared" ca="1" si="438"/>
        <v>-12244876.43</v>
      </c>
      <c r="AI352" s="15">
        <f t="shared" ca="1" si="439"/>
        <v>-2712967.71</v>
      </c>
      <c r="AJ352" s="15">
        <f t="shared" ca="1" si="440"/>
        <v>-3477453.7899999991</v>
      </c>
      <c r="AK352" s="15">
        <f t="shared" ca="1" si="441"/>
        <v>-2576956.79</v>
      </c>
      <c r="AL352" s="15">
        <f t="shared" ca="1" si="442"/>
        <v>-4022820.5000000009</v>
      </c>
      <c r="AM352" s="20"/>
      <c r="AN352" s="16">
        <f ca="1">_xll.DBRW($B$3,$Q$37,$Q$38,$Q$40,$Q$41,$Q$42,$P352,AN$2,AN$4,AN$3)</f>
        <v>0.39490907960530364</v>
      </c>
      <c r="AO352" s="16">
        <f ca="1">_xll.DBRW($B$3,$Q$37,$Q$38,$Q$40,$Q$41,$Q$42,$P352,AO$2,AO$4,AO$3)</f>
        <v>0</v>
      </c>
      <c r="AP352" s="17">
        <f t="shared" ca="1" si="443"/>
        <v>-39.490907960530365</v>
      </c>
      <c r="AQ352" s="14">
        <f t="shared" ca="1" si="444"/>
        <v>-12244876.43</v>
      </c>
      <c r="AR352" s="18">
        <f ca="1">_xll.DBRW($B$3,$Q$37,$Q$38,$Q$40,$Q$41,$Q$42,$P352,AR$2,AR$4,AR$3)</f>
        <v>29349.267631110299</v>
      </c>
      <c r="AS352" s="19">
        <f ca="1">_xll.DBRW($B$3,$Q$37,$Q$38,$Q$40,$Q$41,$Q$42,$P352,AS$2,AS$4,AS$3)</f>
        <v>1.3347659568387245E-4</v>
      </c>
      <c r="AT352" s="18">
        <f ca="1">_xll.DBRW($B$3,$Q$37,$Q$38,$Q$40,$Q$41,$Q$42,$P352,AT$2,AT$4,AT$3)</f>
        <v>9.9198537879422872</v>
      </c>
      <c r="AU352" s="15">
        <f ca="1">_xll.DBRW($B$3,$Q$37,$Q$38,$Q$40,$Q$41,$Q$42,$P352,AU$2,AU$4,AU$3)</f>
        <v>417.21233333333333</v>
      </c>
      <c r="AV352" s="15">
        <f ca="1">_xll.DBRW($B$3,$Q$37,$Q$38,$Q$40,$Q$41,$Q$42,$P352,AV$2,AV$4,AV$3)</f>
        <v>3125734</v>
      </c>
      <c r="AW352" s="18">
        <f ca="1">_xll.DBRW($B$3,$Q$37,$Q$38,$Q$40,$Q$41,$Q$42,$P352,AW$2,AW$4,AW$3)</f>
        <v>0</v>
      </c>
      <c r="AX352" s="19">
        <f ca="1">_xll.DBRW($B$3,$Q$37,$Q$38,$Q$40,$Q$41,$Q$42,$P352,AX$2,AX$4,AX$3)</f>
        <v>0</v>
      </c>
      <c r="AY352" s="18">
        <f ca="1">_xll.DBRW($B$3,$Q$37,$Q$38,$Q$40,$Q$41,$Q$42,$P352,AY$2,AY$4,AY$3)</f>
        <v>0</v>
      </c>
      <c r="AZ352" s="15">
        <f ca="1">_xll.DBRW($B$3,$Q$37,$Q$38,$Q$40,$Q$41,$Q$42,$P352,AZ$2,AZ$4,AZ$3)</f>
        <v>0</v>
      </c>
      <c r="BA352" s="15">
        <f ca="1">_xll.DBRW($B$3,$Q$37,$Q$38,$Q$40,$Q$41,$Q$42,$P352,BA$2,BA$4,BA$3)</f>
        <v>0</v>
      </c>
      <c r="BB352" s="18">
        <f t="shared" ca="1" si="445"/>
        <v>29349.267631110299</v>
      </c>
      <c r="BC352" s="18">
        <f t="shared" ca="1" si="446"/>
        <v>1.3347659568387245E-4</v>
      </c>
      <c r="BD352" s="18">
        <f t="shared" ca="1" si="447"/>
        <v>9.9198537879422872</v>
      </c>
      <c r="BE352" s="15">
        <f t="shared" ca="1" si="448"/>
        <v>0</v>
      </c>
      <c r="BF352" s="15">
        <f t="shared" ca="1" si="449"/>
        <v>0</v>
      </c>
      <c r="BG352" s="15">
        <f t="shared" ca="1" si="450"/>
        <v>0</v>
      </c>
      <c r="BH352" s="15">
        <f t="shared" ca="1" si="451"/>
        <v>0</v>
      </c>
      <c r="BI352" s="15">
        <f t="shared" ca="1" si="452"/>
        <v>-12244876.43</v>
      </c>
      <c r="BJ352" s="15">
        <f t="shared" ca="1" si="453"/>
        <v>-12244876.43</v>
      </c>
      <c r="BK352" s="15">
        <f t="shared" ca="1" si="454"/>
        <v>0</v>
      </c>
      <c r="BL352" s="15">
        <f t="shared" ca="1" si="455"/>
        <v>-12244876.43</v>
      </c>
      <c r="BM352" s="16">
        <f ca="1">_xll.DBRW($B$3,$Q$37,$Q$38,$Q$40,$Q$41,$Q$42,$P352,BM$2,BM$4,BM$3)</f>
        <v>8.7495826313945771E-2</v>
      </c>
      <c r="BN352" s="16">
        <f ca="1">_xll.DBRW($B$3,$Q$37,$Q$38,$Q$40,$Q$41,$Q$42,$P352,BN$2,BN$4,BN$3)</f>
        <v>0</v>
      </c>
      <c r="BO352" s="17">
        <f t="shared" ca="1" si="456"/>
        <v>-8.7495826313945777</v>
      </c>
      <c r="BP352" s="14">
        <f t="shared" ca="1" si="457"/>
        <v>-2712967.71</v>
      </c>
      <c r="BQ352" s="15">
        <f ca="1">_xll.DBRW($B$3,$Q$37,$Q$38,$Q$40,$Q$41,$Q$42,$P352,BQ$2,BQ$4,BQ$3)</f>
        <v>0.86794580408953548</v>
      </c>
      <c r="BR352" s="15">
        <f ca="1">_xll.DBRW($B$3,$Q$37,$Q$38,$Q$40,$Q$41,$Q$42,$P352,BR$2,BR$4,BR$3)</f>
        <v>1</v>
      </c>
      <c r="BS352" s="15">
        <f ca="1">_xll.DBRW($B$3,$Q$37,$Q$38,$Q$40,$Q$41,$Q$42,$P352,BS$2,BS$4,BS$3)</f>
        <v>9.9198537879422872</v>
      </c>
      <c r="BT352" s="15">
        <f ca="1">_xll.DBRW($B$3,$Q$37,$Q$38,$Q$40,$Q$41,$Q$42,$P352,BT$2,BT$4,BT$3)</f>
        <v>3125734</v>
      </c>
      <c r="BU352" s="15">
        <f ca="1">_xll.DBRW($B$3,$Q$37,$Q$38,$Q$40,$Q$41,$Q$42,$P352,BU$2,BU$4,BU$3)</f>
        <v>3125734</v>
      </c>
      <c r="BV352" s="15">
        <f ca="1">_xll.DBRW($B$3,$Q$37,$Q$38,$Q$40,$Q$41,$Q$42,$P352,BV$2,BV$4,BV$3)</f>
        <v>0</v>
      </c>
      <c r="BW352" s="15">
        <f ca="1">_xll.DBRW($B$3,$Q$37,$Q$38,$Q$40,$Q$41,$Q$42,$P352,BW$2,BW$4,BW$3)</f>
        <v>0</v>
      </c>
      <c r="BX352" s="15">
        <f ca="1">_xll.DBRW($B$3,$Q$37,$Q$38,$Q$40,$Q$41,$Q$42,$P352,BX$2,BX$4,BX$3)</f>
        <v>0</v>
      </c>
      <c r="BY352" s="15">
        <f ca="1">_xll.DBRW($B$3,$Q$37,$Q$38,$Q$40,$Q$41,$Q$42,$P352,BY$2,BY$4,BY$3)</f>
        <v>0</v>
      </c>
      <c r="BZ352" s="15">
        <f ca="1">_xll.DBRW($B$3,$Q$37,$Q$38,$Q$40,$Q$41,$Q$42,$P352,BZ$2,BZ$4,BZ$3)</f>
        <v>0</v>
      </c>
      <c r="CA352" s="15">
        <f t="shared" ca="1" si="458"/>
        <v>0.86794580408953548</v>
      </c>
      <c r="CB352" s="15">
        <f t="shared" ca="1" si="459"/>
        <v>1</v>
      </c>
      <c r="CC352" s="15">
        <f t="shared" ca="1" si="460"/>
        <v>9.9198537879422872</v>
      </c>
      <c r="CD352" s="15">
        <f t="shared" ca="1" si="461"/>
        <v>0</v>
      </c>
      <c r="CE352" s="15">
        <f t="shared" ca="1" si="462"/>
        <v>0</v>
      </c>
      <c r="CF352" s="15">
        <f t="shared" ca="1" si="463"/>
        <v>0</v>
      </c>
      <c r="CG352" s="15">
        <f t="shared" ca="1" si="464"/>
        <v>0</v>
      </c>
      <c r="CH352" s="15">
        <f t="shared" ca="1" si="465"/>
        <v>-2712967.71</v>
      </c>
      <c r="CI352" s="15">
        <f t="shared" ca="1" si="466"/>
        <v>-2712967.71</v>
      </c>
      <c r="CJ352" s="15">
        <f t="shared" ca="1" si="467"/>
        <v>0</v>
      </c>
      <c r="CK352" s="15">
        <f t="shared" ca="1" si="468"/>
        <v>-2712967.71</v>
      </c>
      <c r="CL352" s="16">
        <f ca="1">_xll.DBRW($B$3,$Q$37,$Q$38,$Q$40,$Q$41,$Q$42,$P352,CL$2,CL$4,CL$3)</f>
        <v>0.11215124002512082</v>
      </c>
      <c r="CM352" s="16">
        <f ca="1">_xll.DBRW($B$3,$Q$37,$Q$38,$Q$40,$Q$41,$Q$42,$P352,CM$2,CM$4,CM$3)</f>
        <v>0</v>
      </c>
      <c r="CN352" s="17">
        <f t="shared" ca="1" si="469"/>
        <v>-11.215124002512082</v>
      </c>
      <c r="CO352" s="14">
        <f t="shared" ca="1" si="470"/>
        <v>-3477453.7899999991</v>
      </c>
      <c r="CP352" s="15">
        <f ca="1">_xll.DBRW($B$3,$Q$37,$Q$38,$Q$40,$Q$41,$Q$42,$P352,CP$2,CP$4,CP$3)</f>
        <v>5.2311330942800343</v>
      </c>
      <c r="CQ352" s="15">
        <f ca="1">_xll.DBRW($B$3,$Q$37,$Q$38,$Q$40,$Q$41,$Q$42,$P352,CQ$2,CQ$4,CQ$3)</f>
        <v>0.21267359922501403</v>
      </c>
      <c r="CR352" s="15">
        <f ca="1">_xll.DBRW($B$3,$Q$37,$Q$38,$Q$40,$Q$41,$Q$42,$P352,CR$2,CR$4,CR$3)</f>
        <v>9.9198537879422872</v>
      </c>
      <c r="CS352" s="15">
        <f ca="1">_xll.DBRW($B$3,$Q$37,$Q$38,$Q$40,$Q$41,$Q$42,$P352,CS$2,CS$4,CS$3)</f>
        <v>664761.1</v>
      </c>
      <c r="CT352" s="15">
        <f ca="1">_xll.DBRW($B$3,$Q$37,$Q$38,$Q$40,$Q$41,$Q$42,$P352,CT$2,CT$4,CT$3)</f>
        <v>3125734</v>
      </c>
      <c r="CU352" s="15">
        <f ca="1">_xll.DBRW($B$3,$Q$37,$Q$38,$Q$40,$Q$41,$Q$42,$P352,CU$2,CU$4,CU$3)</f>
        <v>0</v>
      </c>
      <c r="CV352" s="15">
        <f ca="1">_xll.DBRW($B$3,$Q$37,$Q$38,$Q$40,$Q$41,$Q$42,$P352,CV$2,CV$4,CV$3)</f>
        <v>0</v>
      </c>
      <c r="CW352" s="15">
        <f ca="1">_xll.DBRW($B$3,$Q$37,$Q$38,$Q$40,$Q$41,$Q$42,$P352,CW$2,CW$4,CW$3)</f>
        <v>0</v>
      </c>
      <c r="CX352" s="15">
        <f ca="1">_xll.DBRW($B$3,$Q$37,$Q$38,$Q$40,$Q$41,$Q$42,$P352,CX$2,CX$4,CX$3)</f>
        <v>0</v>
      </c>
      <c r="CY352" s="15">
        <f ca="1">_xll.DBRW($B$3,$Q$37,$Q$38,$Q$40,$Q$41,$Q$42,$P352,CY$2,CY$4,CY$3)</f>
        <v>0</v>
      </c>
      <c r="CZ352" s="15">
        <f t="shared" ca="1" si="471"/>
        <v>5.2311330942800343</v>
      </c>
      <c r="DA352" s="15">
        <f t="shared" ca="1" si="472"/>
        <v>0.21267359922501403</v>
      </c>
      <c r="DB352" s="15">
        <f t="shared" ca="1" si="473"/>
        <v>9.9198537879422872</v>
      </c>
      <c r="DC352" s="15">
        <f t="shared" ca="1" si="474"/>
        <v>0</v>
      </c>
      <c r="DD352" s="15">
        <f t="shared" ca="1" si="475"/>
        <v>0</v>
      </c>
      <c r="DE352" s="15">
        <f t="shared" ca="1" si="476"/>
        <v>0</v>
      </c>
      <c r="DF352" s="15">
        <f t="shared" ca="1" si="477"/>
        <v>0</v>
      </c>
      <c r="DG352" s="15">
        <f t="shared" ca="1" si="478"/>
        <v>-3477453.7899999991</v>
      </c>
      <c r="DH352" s="15">
        <f t="shared" ca="1" si="479"/>
        <v>-3477453.7899999991</v>
      </c>
      <c r="DI352" s="15">
        <f t="shared" ca="1" si="480"/>
        <v>0</v>
      </c>
      <c r="DJ352" s="15">
        <f t="shared" ca="1" si="481"/>
        <v>-3477453.7899999991</v>
      </c>
      <c r="DK352" s="16">
        <f ca="1">_xll.DBRW($B$3,$Q$37,$Q$38,$Q$40,$Q$41,$Q$42,$P352,DK$2,DK$4,DK$3)</f>
        <v>8.3109342910824113E-2</v>
      </c>
      <c r="DL352" s="16">
        <f ca="1">_xll.DBRW($B$3,$Q$37,$Q$38,$Q$40,$Q$41,$Q$42,$P352,DL$2,DL$4,DL$3)</f>
        <v>0</v>
      </c>
      <c r="DM352" s="17">
        <f t="shared" ca="1" si="482"/>
        <v>-8.3109342910824111</v>
      </c>
      <c r="DN352" s="14">
        <f t="shared" ca="1" si="483"/>
        <v>-2576956.79</v>
      </c>
      <c r="DO352" s="15">
        <f ca="1">_xll.DBRW($B$3,$Q$37,$Q$38,$Q$40,$Q$41,$Q$42,$P352,DO$2,DO$4,DO$3)</f>
        <v>0</v>
      </c>
      <c r="DP352" s="15">
        <f ca="1">_xll.DBRW($B$3,$Q$37,$Q$38,$Q$40,$Q$41,$Q$42,$P352,DP$2,DP$4,DP$3)</f>
        <v>0</v>
      </c>
      <c r="DQ352" s="15">
        <f ca="1">_xll.DBRW($B$3,$Q$37,$Q$38,$Q$40,$Q$41,$Q$42,$P352,DQ$2,DQ$4,DQ$3)</f>
        <v>9.9198537879422872</v>
      </c>
      <c r="DR352" s="15">
        <f ca="1">_xll.DBRW($B$3,$Q$37,$Q$38,$Q$40,$Q$41,$Q$42,$P352,DR$2,DR$4,DR$3)</f>
        <v>0</v>
      </c>
      <c r="DS352" s="15">
        <f ca="1">_xll.DBRW($B$3,$Q$37,$Q$38,$Q$40,$Q$41,$Q$42,$P352,DS$2,DS$4,DS$3)</f>
        <v>3125734</v>
      </c>
      <c r="DT352" s="15">
        <f ca="1">_xll.DBRW($B$3,$Q$37,$Q$38,$Q$40,$Q$41,$Q$42,$P352,DT$2,DT$4,DT$3)</f>
        <v>0</v>
      </c>
      <c r="DU352" s="15">
        <f ca="1">_xll.DBRW($B$3,$Q$37,$Q$38,$Q$40,$Q$41,$Q$42,$P352,DU$2,DU$4,DU$3)</f>
        <v>0</v>
      </c>
      <c r="DV352" s="15">
        <f ca="1">_xll.DBRW($B$3,$Q$37,$Q$38,$Q$40,$Q$41,$Q$42,$P352,DV$2,DV$4,DV$3)</f>
        <v>0</v>
      </c>
      <c r="DW352" s="15">
        <f ca="1">_xll.DBRW($B$3,$Q$37,$Q$38,$Q$40,$Q$41,$Q$42,$P352,DW$2,DW$4,DW$3)</f>
        <v>0</v>
      </c>
      <c r="DX352" s="15">
        <f ca="1">_xll.DBRW($B$3,$Q$37,$Q$38,$Q$40,$Q$41,$Q$42,$P352,DX$2,DX$4,DX$3)</f>
        <v>0</v>
      </c>
      <c r="DY352" s="15">
        <f t="shared" ca="1" si="484"/>
        <v>0</v>
      </c>
      <c r="DZ352" s="15">
        <f t="shared" ca="1" si="485"/>
        <v>0</v>
      </c>
      <c r="EA352" s="15">
        <f t="shared" ca="1" si="486"/>
        <v>9.9198537879422872</v>
      </c>
      <c r="EB352" s="15">
        <f t="shared" ca="1" si="487"/>
        <v>0</v>
      </c>
      <c r="EC352" s="15">
        <f t="shared" ca="1" si="488"/>
        <v>0</v>
      </c>
      <c r="ED352" s="15">
        <f t="shared" ca="1" si="489"/>
        <v>0</v>
      </c>
      <c r="EE352" s="15">
        <f t="shared" ca="1" si="490"/>
        <v>0</v>
      </c>
      <c r="EF352" s="15">
        <f t="shared" ca="1" si="491"/>
        <v>-2576956.79</v>
      </c>
      <c r="EG352" s="15">
        <f t="shared" ca="1" si="492"/>
        <v>-2576956.79</v>
      </c>
      <c r="EH352" s="15">
        <f t="shared" ca="1" si="493"/>
        <v>0</v>
      </c>
      <c r="EI352" s="15">
        <f t="shared" ca="1" si="494"/>
        <v>-2576956.79</v>
      </c>
      <c r="EJ352" s="16">
        <f ca="1">_xll.DBRW($B$3,$Q$37,$Q$38,$Q$40,$Q$41,$Q$42,$P352,EJ$2,EJ$4,EJ$3)</f>
        <v>0.12973984263166205</v>
      </c>
      <c r="EK352" s="16">
        <f ca="1">_xll.DBRW($B$3,$Q$37,$Q$38,$Q$40,$Q$41,$Q$42,$P352,EK$2,EK$4,EK$3)</f>
        <v>0</v>
      </c>
      <c r="EL352" s="17">
        <f t="shared" ca="1" si="495"/>
        <v>-12.973984263166205</v>
      </c>
      <c r="EM352" s="14">
        <f t="shared" ca="1" si="496"/>
        <v>-4022820.5000000009</v>
      </c>
      <c r="EN352" s="15">
        <f ca="1">_xll.DBRW($B$3,$Q$37,$Q$38,$Q$40,$Q$41,$Q$42,$P352,EN$2,EN$4,EN$3)</f>
        <v>1.2870002693767291</v>
      </c>
      <c r="EO352" s="15">
        <f ca="1">_xll.DBRW($B$3,$Q$37,$Q$38,$Q$40,$Q$41,$Q$42,$P352,EO$2,EO$4,EO$3)</f>
        <v>1</v>
      </c>
      <c r="EP352" s="15">
        <f ca="1">_xll.DBRW($B$3,$Q$37,$Q$38,$Q$40,$Q$41,$Q$42,$P352,EP$2,EP$4,EP$3)</f>
        <v>9.9198537879422872</v>
      </c>
      <c r="EQ352" s="15">
        <f ca="1">_xll.DBRW($B$3,$Q$37,$Q$38,$Q$40,$Q$41,$Q$42,$P352,EQ$2,EQ$4,EQ$3)</f>
        <v>3125734</v>
      </c>
      <c r="ER352" s="15">
        <f ca="1">_xll.DBRW($B$3,$Q$37,$Q$38,$Q$40,$Q$41,$Q$42,$P352,ER$2,ER$4,ER$3)</f>
        <v>3125734</v>
      </c>
      <c r="ES352" s="15">
        <f ca="1">_xll.DBRW($B$3,$Q$37,$Q$38,$Q$40,$Q$41,$Q$42,$P352,ES$2,ES$4,ES$3)</f>
        <v>0</v>
      </c>
      <c r="ET352" s="15">
        <f ca="1">_xll.DBRW($B$3,$Q$37,$Q$38,$Q$40,$Q$41,$Q$42,$P352,ET$2,ET$4,ET$3)</f>
        <v>0</v>
      </c>
      <c r="EU352" s="15">
        <f ca="1">_xll.DBRW($B$3,$Q$37,$Q$38,$Q$40,$Q$41,$Q$42,$P352,EU$2,EU$4,EU$3)</f>
        <v>0</v>
      </c>
      <c r="EV352" s="15">
        <f ca="1">_xll.DBRW($B$3,$Q$37,$Q$38,$Q$40,$Q$41,$Q$42,$P352,EV$2,EV$4,EV$3)</f>
        <v>0</v>
      </c>
      <c r="EW352" s="15">
        <f ca="1">_xll.DBRW($B$3,$Q$37,$Q$38,$Q$40,$Q$41,$Q$42,$P352,EW$2,EW$4,EW$3)</f>
        <v>0</v>
      </c>
      <c r="EX352" s="15">
        <f t="shared" ca="1" si="497"/>
        <v>1.2870002693767291</v>
      </c>
      <c r="EY352" s="15">
        <f t="shared" ca="1" si="498"/>
        <v>1</v>
      </c>
      <c r="EZ352" s="15">
        <f t="shared" ca="1" si="499"/>
        <v>9.9198537879422872</v>
      </c>
      <c r="FA352" s="15">
        <f t="shared" ca="1" si="500"/>
        <v>0</v>
      </c>
      <c r="FB352" s="15">
        <f t="shared" ca="1" si="501"/>
        <v>0</v>
      </c>
      <c r="FC352" s="15">
        <f t="shared" ca="1" si="502"/>
        <v>0</v>
      </c>
      <c r="FD352" s="15">
        <f t="shared" ca="1" si="503"/>
        <v>0</v>
      </c>
      <c r="FE352" s="15">
        <f t="shared" ca="1" si="504"/>
        <v>-4022820.5000000009</v>
      </c>
      <c r="FF352" s="15">
        <f t="shared" ca="1" si="505"/>
        <v>-4022820.5000000009</v>
      </c>
      <c r="FG352" s="15">
        <f t="shared" ca="1" si="506"/>
        <v>0</v>
      </c>
      <c r="FH352" s="15">
        <f t="shared" ca="1" si="507"/>
        <v>-4022820.5000000009</v>
      </c>
      <c r="FI352" s="20"/>
      <c r="FJ352" s="85">
        <f t="shared" ca="1" si="508"/>
        <v>0</v>
      </c>
      <c r="FK352" s="21"/>
      <c r="FL352" s="22"/>
      <c r="FM352" s="104">
        <f ca="1">_xll.DBRW($B$3,$Q$37,$Q$38,$Q$40,$Q$41,$Q$42,$P352,FM$2,FM$4,FM$3)</f>
        <v>5971749.0400000047</v>
      </c>
      <c r="FN352" s="105">
        <f t="shared" ca="1" si="509"/>
        <v>0.1925946685131438</v>
      </c>
      <c r="FO352" s="104">
        <f ca="1">_xll.DBRW($B$3,$Q$37,$Q$38,$Q$40,$Q$41,$Q$42,$P352,FO$2,FO$4,FO$3)</f>
        <v>0</v>
      </c>
      <c r="FP352" s="105">
        <f t="shared" ca="1" si="510"/>
        <v>0</v>
      </c>
      <c r="FQ352" s="86">
        <f t="shared" ca="1" si="511"/>
        <v>5971749.0400000047</v>
      </c>
      <c r="FR352" s="103">
        <f t="shared" ca="1" si="512"/>
        <v>19.259466851314379</v>
      </c>
      <c r="FS352" s="23"/>
      <c r="FU352" s="37"/>
      <c r="FV352" s="37"/>
      <c r="FW352" s="37"/>
      <c r="FX352" s="37"/>
      <c r="FY352" s="37"/>
      <c r="FZ352" s="37"/>
      <c r="GA352" s="37"/>
      <c r="GB352" s="37"/>
      <c r="GC352" s="37"/>
      <c r="GD352" s="37"/>
      <c r="GE352" s="37"/>
      <c r="GF352" s="37"/>
      <c r="GG352" s="37"/>
    </row>
    <row r="353" spans="1:189" ht="15" customHeight="1" x14ac:dyDescent="0.25">
      <c r="A353">
        <f t="shared" ca="1" si="434"/>
        <v>1</v>
      </c>
      <c r="C353" s="30"/>
      <c r="D353" s="30"/>
      <c r="E353" s="30">
        <f t="shared" ca="1" si="514"/>
        <v>0</v>
      </c>
      <c r="F353" s="30"/>
      <c r="G353" s="30"/>
      <c r="H353" s="30"/>
      <c r="I353" s="30">
        <f t="shared" ca="1" si="513"/>
        <v>0</v>
      </c>
      <c r="J353" s="30">
        <f t="shared" ca="1" si="435"/>
        <v>0</v>
      </c>
      <c r="K353" s="4"/>
      <c r="L353" s="9"/>
      <c r="M353" s="10"/>
      <c r="N353" s="9"/>
      <c r="O353" s="11"/>
      <c r="P353" s="130" t="s">
        <v>365</v>
      </c>
      <c r="Q353" s="130"/>
      <c r="R353" s="12"/>
      <c r="S353" s="13"/>
      <c r="T353" s="84">
        <f ca="1">_xll.DBRW($B$3,$Q$37,$Q$38,$Q$40,$Q$41,$Q$42,$P353,T$2,T$4,T$3)</f>
        <v>55790173.609999999</v>
      </c>
      <c r="U353" s="84">
        <f ca="1">_xll.DBRW($B$3,$Q$37,$Q$38,$Q$40,$Q$41,$Q$42,$P353,U$2,U$4,U$3)</f>
        <v>23577117.980000004</v>
      </c>
      <c r="V353" s="85">
        <f t="shared" ca="1" si="436"/>
        <v>32213055.629999995</v>
      </c>
      <c r="W353" s="106">
        <f t="shared" ca="1" si="437"/>
        <v>1.3662847027073319</v>
      </c>
      <c r="X353" s="15">
        <f ca="1">_xll.DBRW($B$3,$Q$37,$Q$38,$Q$40,$Q$41,$Q$42,$P353,X$2,X$4,X$3)</f>
        <v>-22986319.829999998</v>
      </c>
      <c r="Y353" s="15">
        <f ca="1">_xll.DBRW($B$3,$Q$37,$Q$38,$Q$40,$Q$41,$Q$42,$P353,Y$2,Y$4,Y$3)</f>
        <v>-3359537.14</v>
      </c>
      <c r="Z353" s="15">
        <f ca="1">_xll.DBRW($B$3,$Q$37,$Q$38,$Q$40,$Q$41,$Q$42,$P353,Z$2,Z$4,Z$3)</f>
        <v>-3470796.87</v>
      </c>
      <c r="AA353" s="15">
        <f ca="1">_xll.DBRW($B$3,$Q$37,$Q$38,$Q$40,$Q$41,$Q$42,$P353,AA$2,AA$4,AA$3)</f>
        <v>-2863460.4500000007</v>
      </c>
      <c r="AB353" s="15">
        <f ca="1">_xll.DBRW($B$3,$Q$37,$Q$38,$Q$40,$Q$41,$Q$42,$P353,AB$2,AB$4,AB$3)</f>
        <v>-10706444.309999999</v>
      </c>
      <c r="AC353" s="15">
        <f ca="1">_xll.DBRW($B$3,$Q$37,$Q$38,$Q$40,$Q$41,$Q$42,$P353,AC$2,AC$4,AC$3)</f>
        <v>-9621236.3199999984</v>
      </c>
      <c r="AD353" s="15">
        <f ca="1">_xll.DBRW($B$3,$Q$37,$Q$38,$Q$40,$Q$41,$Q$42,$P353,AD$2,AD$4,AD$3)</f>
        <v>-1608102.04</v>
      </c>
      <c r="AE353" s="15">
        <f ca="1">_xll.DBRW($B$3,$Q$37,$Q$38,$Q$40,$Q$41,$Q$42,$P353,AE$2,AE$4,AE$3)</f>
        <v>-1722166.0299999998</v>
      </c>
      <c r="AF353" s="15">
        <f ca="1">_xll.DBRW($B$3,$Q$37,$Q$38,$Q$40,$Q$41,$Q$42,$P353,AF$2,AF$4,AF$3)</f>
        <v>-1116744.5299999998</v>
      </c>
      <c r="AG353" s="15">
        <f ca="1">_xll.DBRW($B$3,$Q$37,$Q$38,$Q$40,$Q$41,$Q$42,$P353,AG$2,AG$4,AG$3)</f>
        <v>-5283430.55</v>
      </c>
      <c r="AH353" s="15">
        <f t="shared" ca="1" si="438"/>
        <v>-13365083.51</v>
      </c>
      <c r="AI353" s="15">
        <f t="shared" ca="1" si="439"/>
        <v>-1751435.1</v>
      </c>
      <c r="AJ353" s="15">
        <f t="shared" ca="1" si="440"/>
        <v>-1748630.8400000003</v>
      </c>
      <c r="AK353" s="15">
        <f t="shared" ca="1" si="441"/>
        <v>-1746715.9200000009</v>
      </c>
      <c r="AL353" s="15">
        <f t="shared" ca="1" si="442"/>
        <v>-5423013.7599999988</v>
      </c>
      <c r="AM353" s="20"/>
      <c r="AN353" s="16">
        <f ca="1">_xll.DBRW($B$3,$Q$37,$Q$38,$Q$40,$Q$41,$Q$42,$P353,AN$2,AN$4,AN$3)</f>
        <v>0.41201377129035965</v>
      </c>
      <c r="AO353" s="16">
        <f ca="1">_xll.DBRW($B$3,$Q$37,$Q$38,$Q$40,$Q$41,$Q$42,$P353,AO$2,AO$4,AO$3)</f>
        <v>0.40807516542783134</v>
      </c>
      <c r="AP353" s="17">
        <f t="shared" ca="1" si="443"/>
        <v>-0.39386058625283105</v>
      </c>
      <c r="AQ353" s="14">
        <f t="shared" ca="1" si="444"/>
        <v>-219735.50485181808</v>
      </c>
      <c r="AR353" s="18">
        <f ca="1">_xll.DBRW($B$3,$Q$37,$Q$38,$Q$40,$Q$41,$Q$42,$P353,AR$2,AR$4,AR$3)</f>
        <v>44243.741712995179</v>
      </c>
      <c r="AS353" s="19">
        <f ca="1">_xll.DBRW($B$3,$Q$37,$Q$38,$Q$40,$Q$41,$Q$42,$P353,AS$2,AS$4,AS$3)</f>
        <v>1.5263686310271936E-4</v>
      </c>
      <c r="AT353" s="18">
        <f ca="1">_xll.DBRW($B$3,$Q$37,$Q$38,$Q$40,$Q$41,$Q$42,$P353,AT$2,AT$4,AT$3)</f>
        <v>16.39077724477151</v>
      </c>
      <c r="AU353" s="15">
        <f ca="1">_xll.DBRW($B$3,$Q$37,$Q$38,$Q$40,$Q$41,$Q$42,$P353,AU$2,AU$4,AU$3)</f>
        <v>519.53833333333341</v>
      </c>
      <c r="AV353" s="15">
        <f ca="1">_xll.DBRW($B$3,$Q$37,$Q$38,$Q$40,$Q$41,$Q$42,$P353,AV$2,AV$4,AV$3)</f>
        <v>3403754</v>
      </c>
      <c r="AW353" s="18">
        <f ca="1">_xll.DBRW($B$3,$Q$37,$Q$38,$Q$40,$Q$41,$Q$42,$P353,AW$2,AW$4,AW$3)</f>
        <v>23080.996177651254</v>
      </c>
      <c r="AX353" s="19">
        <f ca="1">_xll.DBRW($B$3,$Q$37,$Q$38,$Q$40,$Q$41,$Q$42,$P353,AX$2,AX$4,AX$3)</f>
        <v>1.0959015993341898E-4</v>
      </c>
      <c r="AY353" s="18">
        <f ca="1">_xll.DBRW($B$3,$Q$37,$Q$38,$Q$40,$Q$41,$Q$42,$P353,AY$2,AY$4,AY$3)</f>
        <v>6.1984905645496076</v>
      </c>
      <c r="AZ353" s="15">
        <f ca="1">_xll.DBRW($B$3,$Q$37,$Q$38,$Q$40,$Q$41,$Q$42,$P353,AZ$2,AZ$4,AZ$3)</f>
        <v>416.84666666666664</v>
      </c>
      <c r="BA353" s="15">
        <f ca="1">_xll.DBRW($B$3,$Q$37,$Q$38,$Q$40,$Q$41,$Q$42,$P353,BA$2,BA$4,BA$3)</f>
        <v>3803687</v>
      </c>
      <c r="BB353" s="18">
        <f t="shared" ca="1" si="445"/>
        <v>21162.745535343925</v>
      </c>
      <c r="BC353" s="18">
        <f t="shared" ca="1" si="446"/>
        <v>4.3046703169300382E-5</v>
      </c>
      <c r="BD353" s="18">
        <f t="shared" ca="1" si="447"/>
        <v>10.192286680221901</v>
      </c>
      <c r="BE353" s="15">
        <f t="shared" ca="1" si="448"/>
        <v>-10994857.544190025</v>
      </c>
      <c r="BF353" s="15">
        <f t="shared" ca="1" si="449"/>
        <v>-9028961.0607172269</v>
      </c>
      <c r="BG353" s="15">
        <f t="shared" ca="1" si="450"/>
        <v>14293596.815572824</v>
      </c>
      <c r="BH353" s="15">
        <f t="shared" ca="1" si="451"/>
        <v>5510486.2844826095</v>
      </c>
      <c r="BI353" s="15">
        <f t="shared" ca="1" si="452"/>
        <v>0</v>
      </c>
      <c r="BJ353" s="15">
        <f t="shared" ca="1" si="453"/>
        <v>-219735.50485181808</v>
      </c>
      <c r="BK353" s="15">
        <f t="shared" ca="1" si="454"/>
        <v>-13145348.005148182</v>
      </c>
      <c r="BL353" s="15">
        <f t="shared" ca="1" si="455"/>
        <v>-13365083.51</v>
      </c>
      <c r="BM353" s="16">
        <f ca="1">_xll.DBRW($B$3,$Q$37,$Q$38,$Q$40,$Q$41,$Q$42,$P353,BM$2,BM$4,BM$3)</f>
        <v>6.0217363069790239E-2</v>
      </c>
      <c r="BN353" s="16">
        <f ca="1">_xll.DBRW($B$3,$Q$37,$Q$38,$Q$40,$Q$41,$Q$42,$P353,BN$2,BN$4,BN$3)</f>
        <v>6.8206047972619921E-2</v>
      </c>
      <c r="BO353" s="17">
        <f t="shared" ca="1" si="456"/>
        <v>0.79886849028296814</v>
      </c>
      <c r="BP353" s="14">
        <f t="shared" ca="1" si="457"/>
        <v>445690.11764445389</v>
      </c>
      <c r="BQ353" s="15">
        <f ca="1">_xll.DBRW($B$3,$Q$37,$Q$38,$Q$40,$Q$41,$Q$42,$P353,BQ$2,BQ$4,BQ$3)</f>
        <v>0.98700938434446206</v>
      </c>
      <c r="BR353" s="15">
        <f ca="1">_xll.DBRW($B$3,$Q$37,$Q$38,$Q$40,$Q$41,$Q$42,$P353,BR$2,BR$4,BR$3)</f>
        <v>1</v>
      </c>
      <c r="BS353" s="15">
        <f ca="1">_xll.DBRW($B$3,$Q$37,$Q$38,$Q$40,$Q$41,$Q$42,$P353,BS$2,BS$4,BS$3)</f>
        <v>16.39077724477151</v>
      </c>
      <c r="BT353" s="15">
        <f ca="1">_xll.DBRW($B$3,$Q$37,$Q$38,$Q$40,$Q$41,$Q$42,$P353,BT$2,BT$4,BT$3)</f>
        <v>3403754</v>
      </c>
      <c r="BU353" s="15">
        <f ca="1">_xll.DBRW($B$3,$Q$37,$Q$38,$Q$40,$Q$41,$Q$42,$P353,BU$2,BU$4,BU$3)</f>
        <v>3403754</v>
      </c>
      <c r="BV353" s="15">
        <f ca="1">_xll.DBRW($B$3,$Q$37,$Q$38,$Q$40,$Q$41,$Q$42,$P353,BV$2,BV$4,BV$3)</f>
        <v>0.42277454480350252</v>
      </c>
      <c r="BW353" s="15">
        <f ca="1">_xll.DBRW($B$3,$Q$37,$Q$38,$Q$40,$Q$41,$Q$42,$P353,BW$2,BW$4,BW$3)</f>
        <v>1</v>
      </c>
      <c r="BX353" s="15">
        <f ca="1">_xll.DBRW($B$3,$Q$37,$Q$38,$Q$40,$Q$41,$Q$42,$P353,BX$2,BX$4,BX$3)</f>
        <v>6.1984905645496076</v>
      </c>
      <c r="BY353" s="15">
        <f ca="1">_xll.DBRW($B$3,$Q$37,$Q$38,$Q$40,$Q$41,$Q$42,$P353,BY$2,BY$4,BY$3)</f>
        <v>3803687</v>
      </c>
      <c r="BZ353" s="15">
        <f ca="1">_xll.DBRW($B$3,$Q$37,$Q$38,$Q$40,$Q$41,$Q$42,$P353,BZ$2,BZ$4,BZ$3)</f>
        <v>3803687</v>
      </c>
      <c r="CA353" s="15">
        <f t="shared" ca="1" si="458"/>
        <v>0.56423483954095954</v>
      </c>
      <c r="CB353" s="15">
        <f t="shared" ca="1" si="459"/>
        <v>0</v>
      </c>
      <c r="CC353" s="15">
        <f t="shared" ca="1" si="460"/>
        <v>10.192286680221901</v>
      </c>
      <c r="CD353" s="15">
        <f t="shared" ca="1" si="461"/>
        <v>-1920516.5920268991</v>
      </c>
      <c r="CE353" s="15">
        <f t="shared" ca="1" si="462"/>
        <v>0</v>
      </c>
      <c r="CF353" s="15">
        <f t="shared" ca="1" si="463"/>
        <v>2089062.9609804153</v>
      </c>
      <c r="CG353" s="15">
        <f t="shared" ca="1" si="464"/>
        <v>277143.74869093765</v>
      </c>
      <c r="CH353" s="15">
        <f t="shared" ca="1" si="465"/>
        <v>0</v>
      </c>
      <c r="CI353" s="15">
        <f t="shared" ca="1" si="466"/>
        <v>445690.11764445389</v>
      </c>
      <c r="CJ353" s="15">
        <f t="shared" ca="1" si="467"/>
        <v>-2197125.217644454</v>
      </c>
      <c r="CK353" s="15">
        <f t="shared" ca="1" si="468"/>
        <v>-1751435.1</v>
      </c>
      <c r="CL353" s="16">
        <f ca="1">_xll.DBRW($B$3,$Q$37,$Q$38,$Q$40,$Q$41,$Q$42,$P353,CL$2,CL$4,CL$3)</f>
        <v>6.2211616229455216E-2</v>
      </c>
      <c r="CM353" s="16">
        <f ca="1">_xll.DBRW($B$3,$Q$37,$Q$38,$Q$40,$Q$41,$Q$42,$P353,CM$2,CM$4,CM$3)</f>
        <v>7.3043958615335372E-2</v>
      </c>
      <c r="CN353" s="17">
        <f t="shared" ca="1" si="469"/>
        <v>1.0832342385880156</v>
      </c>
      <c r="CO353" s="14">
        <f t="shared" ca="1" si="470"/>
        <v>604338.26231121551</v>
      </c>
      <c r="CP353" s="15">
        <f ca="1">_xll.DBRW($B$3,$Q$37,$Q$38,$Q$40,$Q$41,$Q$42,$P353,CP$2,CP$4,CP$3)</f>
        <v>2.1087738785455605</v>
      </c>
      <c r="CQ353" s="15">
        <f ca="1">_xll.DBRW($B$3,$Q$37,$Q$38,$Q$40,$Q$41,$Q$42,$P353,CQ$2,CQ$4,CQ$3)</f>
        <v>0.48354958965894718</v>
      </c>
      <c r="CR353" s="15">
        <f ca="1">_xll.DBRW($B$3,$Q$37,$Q$38,$Q$40,$Q$41,$Q$42,$P353,CR$2,CR$4,CR$3)</f>
        <v>16.39077724477151</v>
      </c>
      <c r="CS353" s="15">
        <f ca="1">_xll.DBRW($B$3,$Q$37,$Q$38,$Q$40,$Q$41,$Q$42,$P353,CS$2,CS$4,CS$3)</f>
        <v>1645883.85</v>
      </c>
      <c r="CT353" s="15">
        <f ca="1">_xll.DBRW($B$3,$Q$37,$Q$38,$Q$40,$Q$41,$Q$42,$P353,CT$2,CT$4,CT$3)</f>
        <v>3403754</v>
      </c>
      <c r="CU353" s="15">
        <f ca="1">_xll.DBRW($B$3,$Q$37,$Q$38,$Q$40,$Q$41,$Q$42,$P353,CU$2,CU$4,CU$3)</f>
        <v>0.91970451642622675</v>
      </c>
      <c r="CV353" s="15">
        <f ca="1">_xll.DBRW($B$3,$Q$37,$Q$38,$Q$40,$Q$41,$Q$42,$P353,CV$2,CV$4,CV$3)</f>
        <v>0.49229103498789462</v>
      </c>
      <c r="CW353" s="15">
        <f ca="1">_xll.DBRW($B$3,$Q$37,$Q$38,$Q$40,$Q$41,$Q$42,$P353,CW$2,CW$4,CW$3)</f>
        <v>6.1984905645496076</v>
      </c>
      <c r="CX353" s="15">
        <f ca="1">_xll.DBRW($B$3,$Q$37,$Q$38,$Q$40,$Q$41,$Q$42,$P353,CX$2,CX$4,CX$3)</f>
        <v>1872521.01</v>
      </c>
      <c r="CY353" s="15">
        <f ca="1">_xll.DBRW($B$3,$Q$37,$Q$38,$Q$40,$Q$41,$Q$42,$P353,CY$2,CY$4,CY$3)</f>
        <v>3803687</v>
      </c>
      <c r="CZ353" s="15">
        <f t="shared" ca="1" si="471"/>
        <v>1.1890693621193338</v>
      </c>
      <c r="DA353" s="15">
        <f t="shared" ca="1" si="472"/>
        <v>-8.7414453289474392E-3</v>
      </c>
      <c r="DB353" s="15">
        <f t="shared" ca="1" si="473"/>
        <v>10.192286680221901</v>
      </c>
      <c r="DC353" s="15">
        <f t="shared" ca="1" si="474"/>
        <v>-1957070.0596420134</v>
      </c>
      <c r="DD353" s="15">
        <f t="shared" ca="1" si="475"/>
        <v>61629.765587205839</v>
      </c>
      <c r="DE353" s="15">
        <f t="shared" ca="1" si="476"/>
        <v>2158247.6644993299</v>
      </c>
      <c r="DF353" s="15">
        <f t="shared" ca="1" si="477"/>
        <v>341530.89186669327</v>
      </c>
      <c r="DG353" s="15">
        <f t="shared" ca="1" si="478"/>
        <v>0</v>
      </c>
      <c r="DH353" s="15">
        <f t="shared" ca="1" si="479"/>
        <v>604338.26231121551</v>
      </c>
      <c r="DI353" s="15">
        <f t="shared" ca="1" si="480"/>
        <v>-2352969.1023112158</v>
      </c>
      <c r="DJ353" s="15">
        <f t="shared" ca="1" si="481"/>
        <v>-1748630.8400000003</v>
      </c>
      <c r="DK353" s="16">
        <f ca="1">_xll.DBRW($B$3,$Q$37,$Q$38,$Q$40,$Q$41,$Q$42,$P353,DK$2,DK$4,DK$3)</f>
        <v>5.1325533955440948E-2</v>
      </c>
      <c r="DL353" s="16">
        <f ca="1">_xll.DBRW($B$3,$Q$37,$Q$38,$Q$40,$Q$41,$Q$42,$P353,DL$2,DL$4,DL$3)</f>
        <v>4.7365608084385537E-2</v>
      </c>
      <c r="DM353" s="17">
        <f t="shared" ca="1" si="482"/>
        <v>-0.39599258710554114</v>
      </c>
      <c r="DN353" s="14">
        <f t="shared" ca="1" si="483"/>
        <v>-220924.9518289119</v>
      </c>
      <c r="DO353" s="15">
        <f ca="1">_xll.DBRW($B$3,$Q$37,$Q$38,$Q$40,$Q$41,$Q$42,$P353,DO$2,DO$4,DO$3)</f>
        <v>0.88446982660630735</v>
      </c>
      <c r="DP353" s="15">
        <f ca="1">_xll.DBRW($B$3,$Q$37,$Q$38,$Q$40,$Q$41,$Q$42,$P353,DP$2,DP$4,DP$3)</f>
        <v>0.95115216904629418</v>
      </c>
      <c r="DQ353" s="15">
        <f ca="1">_xll.DBRW($B$3,$Q$37,$Q$38,$Q$40,$Q$41,$Q$42,$P353,DQ$2,DQ$4,DQ$3)</f>
        <v>16.39077724477151</v>
      </c>
      <c r="DR353" s="15">
        <f ca="1">_xll.DBRW($B$3,$Q$37,$Q$38,$Q$40,$Q$41,$Q$42,$P353,DR$2,DR$4,DR$3)</f>
        <v>3237488</v>
      </c>
      <c r="DS353" s="15">
        <f ca="1">_xll.DBRW($B$3,$Q$37,$Q$38,$Q$40,$Q$41,$Q$42,$P353,DS$2,DS$4,DS$3)</f>
        <v>3403754</v>
      </c>
      <c r="DT353" s="15">
        <f ca="1">_xll.DBRW($B$3,$Q$37,$Q$38,$Q$40,$Q$41,$Q$42,$P353,DT$2,DT$4,DT$3)</f>
        <v>0</v>
      </c>
      <c r="DU353" s="15">
        <f ca="1">_xll.DBRW($B$3,$Q$37,$Q$38,$Q$40,$Q$41,$Q$42,$P353,DU$2,DU$4,DU$3)</f>
        <v>0</v>
      </c>
      <c r="DV353" s="15">
        <f ca="1">_xll.DBRW($B$3,$Q$37,$Q$38,$Q$40,$Q$41,$Q$42,$P353,DV$2,DV$4,DV$3)</f>
        <v>6.1984905645496076</v>
      </c>
      <c r="DW353" s="15">
        <f ca="1">_xll.DBRW($B$3,$Q$37,$Q$38,$Q$40,$Q$41,$Q$42,$P353,DW$2,DW$4,DW$3)</f>
        <v>0</v>
      </c>
      <c r="DX353" s="15">
        <f ca="1">_xll.DBRW($B$3,$Q$37,$Q$38,$Q$40,$Q$41,$Q$42,$P353,DX$2,DX$4,DX$3)</f>
        <v>3803687</v>
      </c>
      <c r="DY353" s="15">
        <f t="shared" ca="1" si="484"/>
        <v>0.88446982660630735</v>
      </c>
      <c r="DZ353" s="15">
        <f t="shared" ca="1" si="485"/>
        <v>0.95115216904629418</v>
      </c>
      <c r="EA353" s="15">
        <f t="shared" ca="1" si="486"/>
        <v>10.192286680221901</v>
      </c>
      <c r="EB353" s="15">
        <f t="shared" ca="1" si="487"/>
        <v>0</v>
      </c>
      <c r="EC353" s="15">
        <f t="shared" ca="1" si="488"/>
        <v>0</v>
      </c>
      <c r="ED353" s="15">
        <f t="shared" ca="1" si="489"/>
        <v>1780587.3002872397</v>
      </c>
      <c r="EE353" s="15">
        <f t="shared" ca="1" si="490"/>
        <v>0</v>
      </c>
      <c r="EF353" s="15">
        <f t="shared" ca="1" si="491"/>
        <v>-2001512.2521161516</v>
      </c>
      <c r="EG353" s="15">
        <f t="shared" ca="1" si="492"/>
        <v>-220924.9518289119</v>
      </c>
      <c r="EH353" s="15">
        <f t="shared" ca="1" si="493"/>
        <v>-1525790.968171089</v>
      </c>
      <c r="EI353" s="15">
        <f t="shared" ca="1" si="494"/>
        <v>-1746715.9200000009</v>
      </c>
      <c r="EJ353" s="16">
        <f ca="1">_xll.DBRW($B$3,$Q$37,$Q$38,$Q$40,$Q$41,$Q$42,$P353,EJ$2,EJ$4,EJ$3)</f>
        <v>0.19190555643083612</v>
      </c>
      <c r="EK353" s="16">
        <f ca="1">_xll.DBRW($B$3,$Q$37,$Q$38,$Q$40,$Q$41,$Q$42,$P353,EK$2,EK$4,EK$3)</f>
        <v>0.22409144978965742</v>
      </c>
      <c r="EL353" s="17">
        <f t="shared" ca="1" si="495"/>
        <v>3.2185893358821298</v>
      </c>
      <c r="EM353" s="14">
        <f t="shared" ca="1" si="496"/>
        <v>1795656.5782815861</v>
      </c>
      <c r="EN353" s="15">
        <f ca="1">_xll.DBRW($B$3,$Q$37,$Q$38,$Q$40,$Q$41,$Q$42,$P353,EN$2,EN$4,EN$3)</f>
        <v>3.145481227491763</v>
      </c>
      <c r="EO353" s="15">
        <f ca="1">_xll.DBRW($B$3,$Q$37,$Q$38,$Q$40,$Q$41,$Q$42,$P353,EO$2,EO$4,EO$3)</f>
        <v>1</v>
      </c>
      <c r="EP353" s="15">
        <f ca="1">_xll.DBRW($B$3,$Q$37,$Q$38,$Q$40,$Q$41,$Q$42,$P353,EP$2,EP$4,EP$3)</f>
        <v>16.39077724477151</v>
      </c>
      <c r="EQ353" s="15">
        <f ca="1">_xll.DBRW($B$3,$Q$37,$Q$38,$Q$40,$Q$41,$Q$42,$P353,EQ$2,EQ$4,EQ$3)</f>
        <v>3403754</v>
      </c>
      <c r="ER353" s="15">
        <f ca="1">_xll.DBRW($B$3,$Q$37,$Q$38,$Q$40,$Q$41,$Q$42,$P353,ER$2,ER$4,ER$3)</f>
        <v>3403754</v>
      </c>
      <c r="ES353" s="15">
        <f ca="1">_xll.DBRW($B$3,$Q$37,$Q$38,$Q$40,$Q$41,$Q$42,$P353,ES$2,ES$4,ES$3)</f>
        <v>1.3890287371174337</v>
      </c>
      <c r="ET353" s="15">
        <f ca="1">_xll.DBRW($B$3,$Q$37,$Q$38,$Q$40,$Q$41,$Q$42,$P353,ET$2,ET$4,ET$3)</f>
        <v>1</v>
      </c>
      <c r="EU353" s="15">
        <f ca="1">_xll.DBRW($B$3,$Q$37,$Q$38,$Q$40,$Q$41,$Q$42,$P353,EU$2,EU$4,EU$3)</f>
        <v>6.1984905645496076</v>
      </c>
      <c r="EV353" s="15">
        <f ca="1">_xll.DBRW($B$3,$Q$37,$Q$38,$Q$40,$Q$41,$Q$42,$P353,EV$2,EV$4,EV$3)</f>
        <v>3803687</v>
      </c>
      <c r="EW353" s="15">
        <f ca="1">_xll.DBRW($B$3,$Q$37,$Q$38,$Q$40,$Q$41,$Q$42,$P353,EW$2,EW$4,EW$3)</f>
        <v>3803687</v>
      </c>
      <c r="EX353" s="15">
        <f t="shared" ca="1" si="497"/>
        <v>1.7564524903743293</v>
      </c>
      <c r="EY353" s="15">
        <f t="shared" ca="1" si="498"/>
        <v>0</v>
      </c>
      <c r="EZ353" s="15">
        <f t="shared" ca="1" si="499"/>
        <v>10.192286680221901</v>
      </c>
      <c r="FA353" s="15">
        <f t="shared" ca="1" si="500"/>
        <v>-5978532.1899215849</v>
      </c>
      <c r="FB353" s="15">
        <f t="shared" ca="1" si="501"/>
        <v>0</v>
      </c>
      <c r="FC353" s="15">
        <f t="shared" ca="1" si="502"/>
        <v>6657594.5791807855</v>
      </c>
      <c r="FD353" s="15">
        <f t="shared" ca="1" si="503"/>
        <v>1116594.1890223855</v>
      </c>
      <c r="FE353" s="15">
        <f t="shared" ca="1" si="504"/>
        <v>0</v>
      </c>
      <c r="FF353" s="15">
        <f t="shared" ca="1" si="505"/>
        <v>1795656.5782815861</v>
      </c>
      <c r="FG353" s="15">
        <f t="shared" ca="1" si="506"/>
        <v>-7218670.3382815849</v>
      </c>
      <c r="FH353" s="15">
        <f t="shared" ca="1" si="507"/>
        <v>-5423013.7599999988</v>
      </c>
      <c r="FI353" s="20"/>
      <c r="FJ353" s="85">
        <f t="shared" ca="1" si="508"/>
        <v>-26439903.631556526</v>
      </c>
      <c r="FK353" s="21"/>
      <c r="FL353" s="22"/>
      <c r="FM353" s="104">
        <f ca="1">_xll.DBRW($B$3,$Q$37,$Q$38,$Q$40,$Q$41,$Q$42,$P353,FM$2,FM$4,FM$3)</f>
        <v>12403615.010000007</v>
      </c>
      <c r="FN353" s="105">
        <f t="shared" ca="1" si="509"/>
        <v>0.22232615902411793</v>
      </c>
      <c r="FO353" s="104">
        <f ca="1">_xll.DBRW($B$3,$Q$37,$Q$38,$Q$40,$Q$41,$Q$42,$P353,FO$2,FO$4,FO$3)</f>
        <v>4225438.5100000035</v>
      </c>
      <c r="FP353" s="105">
        <f t="shared" ca="1" si="510"/>
        <v>0.17921777011017029</v>
      </c>
      <c r="FQ353" s="86">
        <f t="shared" ca="1" si="511"/>
        <v>8178176.5000000037</v>
      </c>
      <c r="FR353" s="103">
        <f t="shared" ca="1" si="512"/>
        <v>4.3108388913947637</v>
      </c>
      <c r="FS353" s="23"/>
      <c r="FU353" s="37"/>
      <c r="FV353" s="37"/>
      <c r="FW353" s="37"/>
      <c r="FX353" s="37"/>
      <c r="FY353" s="37"/>
      <c r="FZ353" s="37"/>
      <c r="GA353" s="37"/>
      <c r="GB353" s="37"/>
      <c r="GC353" s="37"/>
      <c r="GD353" s="37"/>
      <c r="GE353" s="37"/>
      <c r="GF353" s="37"/>
      <c r="GG353" s="37"/>
    </row>
    <row r="354" spans="1:189" ht="15" customHeight="1" x14ac:dyDescent="0.25">
      <c r="A354">
        <f t="shared" ca="1" si="434"/>
        <v>1</v>
      </c>
      <c r="C354" s="30"/>
      <c r="D354" s="30"/>
      <c r="E354" s="30">
        <f t="shared" ca="1" si="514"/>
        <v>0</v>
      </c>
      <c r="F354" s="30"/>
      <c r="G354" s="30"/>
      <c r="H354" s="30"/>
      <c r="I354" s="30">
        <f t="shared" ca="1" si="513"/>
        <v>0</v>
      </c>
      <c r="J354" s="30">
        <f t="shared" ca="1" si="435"/>
        <v>0</v>
      </c>
      <c r="K354" s="4"/>
      <c r="L354" s="9"/>
      <c r="M354" s="10"/>
      <c r="N354" s="9"/>
      <c r="O354" s="11"/>
      <c r="P354" s="130" t="s">
        <v>130</v>
      </c>
      <c r="Q354" s="130"/>
      <c r="R354" s="12"/>
      <c r="S354" s="13"/>
      <c r="T354" s="84">
        <f ca="1">_xll.DBRW($B$3,$Q$37,$Q$38,$Q$40,$Q$41,$Q$42,$P354,T$2,T$4,T$3)</f>
        <v>78650817.939999998</v>
      </c>
      <c r="U354" s="84">
        <f ca="1">_xll.DBRW($B$3,$Q$37,$Q$38,$Q$40,$Q$41,$Q$42,$P354,U$2,U$4,U$3)</f>
        <v>40535260.439999998</v>
      </c>
      <c r="V354" s="85">
        <f t="shared" ca="1" si="436"/>
        <v>38115557.5</v>
      </c>
      <c r="W354" s="106">
        <f t="shared" ca="1" si="437"/>
        <v>0.9403062194806513</v>
      </c>
      <c r="X354" s="15">
        <f ca="1">_xll.DBRW($B$3,$Q$37,$Q$38,$Q$40,$Q$41,$Q$42,$P354,X$2,X$4,X$3)</f>
        <v>-37911040.629999995</v>
      </c>
      <c r="Y354" s="15">
        <f ca="1">_xll.DBRW($B$3,$Q$37,$Q$38,$Q$40,$Q$41,$Q$42,$P354,Y$2,Y$4,Y$3)</f>
        <v>-8728384.1500000004</v>
      </c>
      <c r="Z354" s="15">
        <f ca="1">_xll.DBRW($B$3,$Q$37,$Q$38,$Q$40,$Q$41,$Q$42,$P354,Z$2,Z$4,Z$3)</f>
        <v>-5608808.0200000005</v>
      </c>
      <c r="AA354" s="15">
        <f ca="1">_xll.DBRW($B$3,$Q$37,$Q$38,$Q$40,$Q$41,$Q$42,$P354,AA$2,AA$4,AA$3)</f>
        <v>-3424703.17</v>
      </c>
      <c r="AB354" s="15">
        <f ca="1">_xll.DBRW($B$3,$Q$37,$Q$38,$Q$40,$Q$41,$Q$42,$P354,AB$2,AB$4,AB$3)</f>
        <v>-17361065.890000001</v>
      </c>
      <c r="AC354" s="15">
        <f ca="1">_xll.DBRW($B$3,$Q$37,$Q$38,$Q$40,$Q$41,$Q$42,$P354,AC$2,AC$4,AC$3)</f>
        <v>-19164554.43</v>
      </c>
      <c r="AD354" s="15">
        <f ca="1">_xll.DBRW($B$3,$Q$37,$Q$38,$Q$40,$Q$41,$Q$42,$P354,AD$2,AD$4,AD$3)</f>
        <v>-4199869.4700000007</v>
      </c>
      <c r="AE354" s="15">
        <f ca="1">_xll.DBRW($B$3,$Q$37,$Q$38,$Q$40,$Q$41,$Q$42,$P354,AE$2,AE$4,AE$3)</f>
        <v>-3547599.2</v>
      </c>
      <c r="AF354" s="15">
        <f ca="1">_xll.DBRW($B$3,$Q$37,$Q$38,$Q$40,$Q$41,$Q$42,$P354,AF$2,AF$4,AF$3)</f>
        <v>-1815902.11</v>
      </c>
      <c r="AG354" s="15">
        <f ca="1">_xll.DBRW($B$3,$Q$37,$Q$38,$Q$40,$Q$41,$Q$42,$P354,AG$2,AG$4,AG$3)</f>
        <v>-8182275.5700000003</v>
      </c>
      <c r="AH354" s="15">
        <f t="shared" ca="1" si="438"/>
        <v>-18746486.199999996</v>
      </c>
      <c r="AI354" s="15">
        <f t="shared" ca="1" si="439"/>
        <v>-4528514.68</v>
      </c>
      <c r="AJ354" s="15">
        <f t="shared" ca="1" si="440"/>
        <v>-2061208.8200000003</v>
      </c>
      <c r="AK354" s="15">
        <f t="shared" ca="1" si="441"/>
        <v>-1608801.0599999998</v>
      </c>
      <c r="AL354" s="15">
        <f t="shared" ca="1" si="442"/>
        <v>-9178790.3200000003</v>
      </c>
      <c r="AM354" s="20"/>
      <c r="AN354" s="16">
        <f ca="1">_xll.DBRW($B$3,$Q$37,$Q$38,$Q$40,$Q$41,$Q$42,$P354,AN$2,AN$4,AN$3)</f>
        <v>0.48201711848592627</v>
      </c>
      <c r="AO354" s="16">
        <f ca="1">_xll.DBRW($B$3,$Q$37,$Q$38,$Q$40,$Q$41,$Q$42,$P354,AO$2,AO$4,AO$3)</f>
        <v>0.47278725292433327</v>
      </c>
      <c r="AP354" s="17">
        <f t="shared" ca="1" si="443"/>
        <v>-0.92298655615929981</v>
      </c>
      <c r="AQ354" s="14">
        <f t="shared" ca="1" si="444"/>
        <v>-725936.47589552775</v>
      </c>
      <c r="AR354" s="18">
        <f ca="1">_xll.DBRW($B$3,$Q$37,$Q$38,$Q$40,$Q$41,$Q$42,$P354,AR$2,AR$4,AR$3)</f>
        <v>63338.28604672254</v>
      </c>
      <c r="AS354" s="19">
        <f ca="1">_xll.DBRW($B$3,$Q$37,$Q$38,$Q$40,$Q$41,$Q$42,$P354,AS$2,AS$4,AS$3)</f>
        <v>1.056080619766456E-4</v>
      </c>
      <c r="AT354" s="18">
        <f ca="1">_xll.DBRW($B$3,$Q$37,$Q$38,$Q$40,$Q$41,$Q$42,$P354,AT$2,AT$4,AT$3)</f>
        <v>13.877170294963465</v>
      </c>
      <c r="AU354" s="15">
        <f ca="1">_xll.DBRW($B$3,$Q$37,$Q$38,$Q$40,$Q$41,$Q$42,$P354,AU$2,AU$4,AU$3)</f>
        <v>598.54857142857145</v>
      </c>
      <c r="AV354" s="15">
        <f ca="1">_xll.DBRW($B$3,$Q$37,$Q$38,$Q$40,$Q$41,$Q$42,$P354,AV$2,AV$4,AV$3)</f>
        <v>5667640.9000000004</v>
      </c>
      <c r="AW354" s="18">
        <f ca="1">_xll.DBRW($B$3,$Q$37,$Q$38,$Q$40,$Q$41,$Q$42,$P354,AW$2,AW$4,AW$3)</f>
        <v>33320.838709365831</v>
      </c>
      <c r="AX354" s="19">
        <f ca="1">_xll.DBRW($B$3,$Q$37,$Q$38,$Q$40,$Q$41,$Q$42,$P354,AX$2,AX$4,AX$3)</f>
        <v>6.890456861608464E-5</v>
      </c>
      <c r="AY354" s="18">
        <f ca="1">_xll.DBRW($B$3,$Q$37,$Q$38,$Q$40,$Q$41,$Q$42,$P354,AY$2,AY$4,AY$3)</f>
        <v>4.8562181044302415</v>
      </c>
      <c r="AZ354" s="15">
        <f ca="1">_xll.DBRW($B$3,$Q$37,$Q$38,$Q$40,$Q$41,$Q$42,$P354,AZ$2,AZ$4,AZ$3)</f>
        <v>575.15222222222224</v>
      </c>
      <c r="BA354" s="15">
        <f ca="1">_xll.DBRW($B$3,$Q$37,$Q$38,$Q$40,$Q$41,$Q$42,$P354,BA$2,BA$4,BA$3)</f>
        <v>8347084</v>
      </c>
      <c r="BB354" s="18">
        <f t="shared" ca="1" si="445"/>
        <v>30017.447337356709</v>
      </c>
      <c r="BC354" s="18">
        <f t="shared" ca="1" si="446"/>
        <v>3.6703493360560959E-5</v>
      </c>
      <c r="BD354" s="18">
        <f t="shared" ca="1" si="447"/>
        <v>9.0209521905332224</v>
      </c>
      <c r="BE354" s="15">
        <f t="shared" ca="1" si="448"/>
        <v>-17966900.221707232</v>
      </c>
      <c r="BF354" s="15">
        <f t="shared" ca="1" si="449"/>
        <v>-20194127.269092958</v>
      </c>
      <c r="BG354" s="15">
        <f t="shared" ca="1" si="450"/>
        <v>24644338.705039494</v>
      </c>
      <c r="BH354" s="15">
        <f t="shared" ca="1" si="451"/>
        <v>12790752.309865169</v>
      </c>
      <c r="BI354" s="15">
        <f t="shared" ca="1" si="452"/>
        <v>0</v>
      </c>
      <c r="BJ354" s="15">
        <f t="shared" ca="1" si="453"/>
        <v>-725936.47589552402</v>
      </c>
      <c r="BK354" s="15">
        <f t="shared" ca="1" si="454"/>
        <v>-18020549.724104468</v>
      </c>
      <c r="BL354" s="15">
        <f t="shared" ca="1" si="455"/>
        <v>-18746486.199999992</v>
      </c>
      <c r="BM354" s="16">
        <f ca="1">_xll.DBRW($B$3,$Q$37,$Q$38,$Q$40,$Q$41,$Q$42,$P354,BM$2,BM$4,BM$3)</f>
        <v>0.11097639387118115</v>
      </c>
      <c r="BN354" s="16">
        <f ca="1">_xll.DBRW($B$3,$Q$37,$Q$38,$Q$40,$Q$41,$Q$42,$P354,BN$2,BN$4,BN$3)</f>
        <v>0.10361027471913292</v>
      </c>
      <c r="BO354" s="17">
        <f t="shared" ca="1" si="456"/>
        <v>-0.7366119152048225</v>
      </c>
      <c r="BP354" s="14">
        <f t="shared" ca="1" si="457"/>
        <v>-579351.29635209264</v>
      </c>
      <c r="BQ354" s="15">
        <f ca="1">_xll.DBRW($B$3,$Q$37,$Q$38,$Q$40,$Q$41,$Q$42,$P354,BQ$2,BQ$4,BQ$3)</f>
        <v>1.5400383164713205</v>
      </c>
      <c r="BR354" s="15">
        <f ca="1">_xll.DBRW($B$3,$Q$37,$Q$38,$Q$40,$Q$41,$Q$42,$P354,BR$2,BR$4,BR$3)</f>
        <v>1</v>
      </c>
      <c r="BS354" s="15">
        <f ca="1">_xll.DBRW($B$3,$Q$37,$Q$38,$Q$40,$Q$41,$Q$42,$P354,BS$2,BS$4,BS$3)</f>
        <v>13.877170294963465</v>
      </c>
      <c r="BT354" s="15">
        <f ca="1">_xll.DBRW($B$3,$Q$37,$Q$38,$Q$40,$Q$41,$Q$42,$P354,BT$2,BT$4,BT$3)</f>
        <v>5667640.9000000004</v>
      </c>
      <c r="BU354" s="15">
        <f ca="1">_xll.DBRW($B$3,$Q$37,$Q$38,$Q$40,$Q$41,$Q$42,$P354,BU$2,BU$4,BU$3)</f>
        <v>5667640.9000000004</v>
      </c>
      <c r="BV354" s="15">
        <f ca="1">_xll.DBRW($B$3,$Q$37,$Q$38,$Q$40,$Q$41,$Q$42,$P354,BV$2,BV$4,BV$3)</f>
        <v>0.50315409189604421</v>
      </c>
      <c r="BW354" s="15">
        <f ca="1">_xll.DBRW($B$3,$Q$37,$Q$38,$Q$40,$Q$41,$Q$42,$P354,BW$2,BW$4,BW$3)</f>
        <v>1</v>
      </c>
      <c r="BX354" s="15">
        <f ca="1">_xll.DBRW($B$3,$Q$37,$Q$38,$Q$40,$Q$41,$Q$42,$P354,BX$2,BX$4,BX$3)</f>
        <v>4.8562181044302415</v>
      </c>
      <c r="BY354" s="15">
        <f ca="1">_xll.DBRW($B$3,$Q$37,$Q$38,$Q$40,$Q$41,$Q$42,$P354,BY$2,BY$4,BY$3)</f>
        <v>8347084</v>
      </c>
      <c r="BZ354" s="15">
        <f ca="1">_xll.DBRW($B$3,$Q$37,$Q$38,$Q$40,$Q$41,$Q$42,$P354,BZ$2,BZ$4,BZ$3)</f>
        <v>8347084</v>
      </c>
      <c r="CA354" s="15">
        <f t="shared" ca="1" si="458"/>
        <v>1.0368842245752763</v>
      </c>
      <c r="CB354" s="15">
        <f t="shared" ca="1" si="459"/>
        <v>0</v>
      </c>
      <c r="CC354" s="15">
        <f t="shared" ca="1" si="460"/>
        <v>9.0209521905332224</v>
      </c>
      <c r="CD354" s="15">
        <f t="shared" ca="1" si="461"/>
        <v>-5876687.4397676215</v>
      </c>
      <c r="CE354" s="15">
        <f t="shared" ca="1" si="462"/>
        <v>0</v>
      </c>
      <c r="CF354" s="15">
        <f t="shared" ca="1" si="463"/>
        <v>5673947.5299467221</v>
      </c>
      <c r="CG354" s="15">
        <f t="shared" ca="1" si="464"/>
        <v>-376611.38653119328</v>
      </c>
      <c r="CH354" s="15">
        <f t="shared" ca="1" si="465"/>
        <v>0</v>
      </c>
      <c r="CI354" s="15">
        <f t="shared" ca="1" si="466"/>
        <v>-579351.29635209264</v>
      </c>
      <c r="CJ354" s="15">
        <f t="shared" ca="1" si="467"/>
        <v>-3949163.3836479071</v>
      </c>
      <c r="CK354" s="15">
        <f t="shared" ca="1" si="468"/>
        <v>-4528514.68</v>
      </c>
      <c r="CL354" s="16">
        <f ca="1">_xll.DBRW($B$3,$Q$37,$Q$38,$Q$40,$Q$41,$Q$42,$P354,CL$2,CL$4,CL$3)</f>
        <v>7.1312774194907516E-2</v>
      </c>
      <c r="CM354" s="16">
        <f ca="1">_xll.DBRW($B$3,$Q$37,$Q$38,$Q$40,$Q$41,$Q$42,$P354,CM$2,CM$4,CM$3)</f>
        <v>8.7518845604831655E-2</v>
      </c>
      <c r="CN354" s="17">
        <f t="shared" ca="1" si="469"/>
        <v>1.6206071409924139</v>
      </c>
      <c r="CO354" s="14">
        <f t="shared" ca="1" si="470"/>
        <v>1274620.7719845828</v>
      </c>
      <c r="CP354" s="15">
        <f ca="1">_xll.DBRW($B$3,$Q$37,$Q$38,$Q$40,$Q$41,$Q$42,$P354,CP$2,CP$4,CP$3)</f>
        <v>2.1731075688258232</v>
      </c>
      <c r="CQ354" s="15">
        <f ca="1">_xll.DBRW($B$3,$Q$37,$Q$38,$Q$40,$Q$41,$Q$42,$P354,CQ$2,CQ$4,CQ$3)</f>
        <v>0.45539370710660232</v>
      </c>
      <c r="CR354" s="15">
        <f ca="1">_xll.DBRW($B$3,$Q$37,$Q$38,$Q$40,$Q$41,$Q$42,$P354,CR$2,CR$4,CR$3)</f>
        <v>13.877170294963465</v>
      </c>
      <c r="CS354" s="15">
        <f ca="1">_xll.DBRW($B$3,$Q$37,$Q$38,$Q$40,$Q$41,$Q$42,$P354,CS$2,CS$4,CS$3)</f>
        <v>2581008</v>
      </c>
      <c r="CT354" s="15">
        <f ca="1">_xll.DBRW($B$3,$Q$37,$Q$38,$Q$40,$Q$41,$Q$42,$P354,CT$2,CT$4,CT$3)</f>
        <v>5667640.9000000004</v>
      </c>
      <c r="CU354" s="15">
        <f ca="1">_xll.DBRW($B$3,$Q$37,$Q$38,$Q$40,$Q$41,$Q$42,$P354,CU$2,CU$4,CU$3)</f>
        <v>0.91923480344601716</v>
      </c>
      <c r="CV354" s="15">
        <f ca="1">_xll.DBRW($B$3,$Q$37,$Q$38,$Q$40,$Q$41,$Q$42,$P354,CV$2,CV$4,CV$3)</f>
        <v>0.46235260121977928</v>
      </c>
      <c r="CW354" s="15">
        <f ca="1">_xll.DBRW($B$3,$Q$37,$Q$38,$Q$40,$Q$41,$Q$42,$P354,CW$2,CW$4,CW$3)</f>
        <v>4.8562181044302415</v>
      </c>
      <c r="CX354" s="15">
        <f ca="1">_xll.DBRW($B$3,$Q$37,$Q$38,$Q$40,$Q$41,$Q$42,$P354,CX$2,CX$4,CX$3)</f>
        <v>3859296</v>
      </c>
      <c r="CY354" s="15">
        <f ca="1">_xll.DBRW($B$3,$Q$37,$Q$38,$Q$40,$Q$41,$Q$42,$P354,CY$2,CY$4,CY$3)</f>
        <v>8347084</v>
      </c>
      <c r="CZ354" s="15">
        <f t="shared" ca="1" si="471"/>
        <v>1.2538727653798061</v>
      </c>
      <c r="DA354" s="15">
        <f t="shared" ca="1" si="472"/>
        <v>-6.958894113176961E-3</v>
      </c>
      <c r="DB354" s="15">
        <f t="shared" ca="1" si="473"/>
        <v>9.0209521905332224</v>
      </c>
      <c r="DC354" s="15">
        <f t="shared" ca="1" si="474"/>
        <v>-3236255.6384274024</v>
      </c>
      <c r="DD354" s="15">
        <f t="shared" ca="1" si="475"/>
        <v>84418.47414580523</v>
      </c>
      <c r="DE354" s="15">
        <f t="shared" ca="1" si="476"/>
        <v>3646045.1171852201</v>
      </c>
      <c r="DF354" s="15">
        <f t="shared" ca="1" si="477"/>
        <v>780412.81908096001</v>
      </c>
      <c r="DG354" s="15">
        <f t="shared" ca="1" si="478"/>
        <v>0</v>
      </c>
      <c r="DH354" s="15">
        <f t="shared" ca="1" si="479"/>
        <v>1274620.7719845828</v>
      </c>
      <c r="DI354" s="15">
        <f t="shared" ca="1" si="480"/>
        <v>-3335829.5919845831</v>
      </c>
      <c r="DJ354" s="15">
        <f t="shared" ca="1" si="481"/>
        <v>-2061208.8200000003</v>
      </c>
      <c r="DK354" s="16">
        <f ca="1">_xll.DBRW($B$3,$Q$37,$Q$38,$Q$40,$Q$41,$Q$42,$P354,DK$2,DK$4,DK$3)</f>
        <v>4.3543134829348983E-2</v>
      </c>
      <c r="DL354" s="16">
        <f ca="1">_xll.DBRW($B$3,$Q$37,$Q$38,$Q$40,$Q$41,$Q$42,$P354,DL$2,DL$4,DL$3)</f>
        <v>4.4798086660572597E-2</v>
      </c>
      <c r="DM354" s="17">
        <f t="shared" ca="1" si="482"/>
        <v>0.12549518312236149</v>
      </c>
      <c r="DN354" s="14">
        <f t="shared" ca="1" si="483"/>
        <v>98702.988001038088</v>
      </c>
      <c r="DO354" s="15">
        <f ca="1">_xll.DBRW($B$3,$Q$37,$Q$38,$Q$40,$Q$41,$Q$42,$P354,DO$2,DO$4,DO$3)</f>
        <v>0.72132589927648427</v>
      </c>
      <c r="DP354" s="15">
        <f ca="1">_xll.DBRW($B$3,$Q$37,$Q$38,$Q$40,$Q$41,$Q$42,$P354,DP$2,DP$4,DP$3)</f>
        <v>0.83770109711785012</v>
      </c>
      <c r="DQ354" s="15">
        <f ca="1">_xll.DBRW($B$3,$Q$37,$Q$38,$Q$40,$Q$41,$Q$42,$P354,DQ$2,DQ$4,DQ$3)</f>
        <v>13.877170294963465</v>
      </c>
      <c r="DR354" s="15">
        <f ca="1">_xll.DBRW($B$3,$Q$37,$Q$38,$Q$40,$Q$41,$Q$42,$P354,DR$2,DR$4,DR$3)</f>
        <v>4747789</v>
      </c>
      <c r="DS354" s="15">
        <f ca="1">_xll.DBRW($B$3,$Q$37,$Q$38,$Q$40,$Q$41,$Q$42,$P354,DS$2,DS$4,DS$3)</f>
        <v>5667640.9000000004</v>
      </c>
      <c r="DT354" s="15">
        <f ca="1">_xll.DBRW($B$3,$Q$37,$Q$38,$Q$40,$Q$41,$Q$42,$P354,DT$2,DT$4,DT$3)</f>
        <v>0</v>
      </c>
      <c r="DU354" s="15">
        <f ca="1">_xll.DBRW($B$3,$Q$37,$Q$38,$Q$40,$Q$41,$Q$42,$P354,DU$2,DU$4,DU$3)</f>
        <v>0</v>
      </c>
      <c r="DV354" s="15">
        <f ca="1">_xll.DBRW($B$3,$Q$37,$Q$38,$Q$40,$Q$41,$Q$42,$P354,DV$2,DV$4,DV$3)</f>
        <v>4.8562181044302415</v>
      </c>
      <c r="DW354" s="15">
        <f ca="1">_xll.DBRW($B$3,$Q$37,$Q$38,$Q$40,$Q$41,$Q$42,$P354,DW$2,DW$4,DW$3)</f>
        <v>0</v>
      </c>
      <c r="DX354" s="15">
        <f ca="1">_xll.DBRW($B$3,$Q$37,$Q$38,$Q$40,$Q$41,$Q$42,$P354,DX$2,DX$4,DX$3)</f>
        <v>8347084</v>
      </c>
      <c r="DY354" s="15">
        <f t="shared" ca="1" si="484"/>
        <v>0.72132589927648427</v>
      </c>
      <c r="DZ354" s="15">
        <f t="shared" ca="1" si="485"/>
        <v>0.83770109711785012</v>
      </c>
      <c r="EA354" s="15">
        <f t="shared" ca="1" si="486"/>
        <v>9.0209521905332224</v>
      </c>
      <c r="EB354" s="15">
        <f t="shared" ca="1" si="487"/>
        <v>0</v>
      </c>
      <c r="EC354" s="15">
        <f t="shared" ca="1" si="488"/>
        <v>0</v>
      </c>
      <c r="ED354" s="15">
        <f t="shared" ca="1" si="489"/>
        <v>2226252.3919988335</v>
      </c>
      <c r="EE354" s="15">
        <f t="shared" ca="1" si="490"/>
        <v>0</v>
      </c>
      <c r="EF354" s="15">
        <f t="shared" ca="1" si="491"/>
        <v>-2127549.4039977957</v>
      </c>
      <c r="EG354" s="15">
        <f t="shared" ca="1" si="492"/>
        <v>98702.988001037855</v>
      </c>
      <c r="EH354" s="15">
        <f t="shared" ca="1" si="493"/>
        <v>-1707504.0480010379</v>
      </c>
      <c r="EI354" s="15">
        <f t="shared" ca="1" si="494"/>
        <v>-1608801.06</v>
      </c>
      <c r="EJ354" s="16">
        <f ca="1">_xll.DBRW($B$3,$Q$37,$Q$38,$Q$40,$Q$41,$Q$42,$P354,EJ$2,EJ$4,EJ$3)</f>
        <v>0.22073598653791701</v>
      </c>
      <c r="EK354" s="16">
        <f ca="1">_xll.DBRW($B$3,$Q$37,$Q$38,$Q$40,$Q$41,$Q$42,$P354,EK$2,EK$4,EK$3)</f>
        <v>0.20185575425403635</v>
      </c>
      <c r="EL354" s="17">
        <f t="shared" ca="1" si="495"/>
        <v>-1.8880232283880667</v>
      </c>
      <c r="EM354" s="14">
        <f t="shared" ca="1" si="496"/>
        <v>-1484945.7120244084</v>
      </c>
      <c r="EN354" s="15">
        <f ca="1">_xll.DBRW($B$3,$Q$37,$Q$38,$Q$40,$Q$41,$Q$42,$P354,EN$2,EN$4,EN$3)</f>
        <v>3.0631908754134369</v>
      </c>
      <c r="EO354" s="15">
        <f ca="1">_xll.DBRW($B$3,$Q$37,$Q$38,$Q$40,$Q$41,$Q$42,$P354,EO$2,EO$4,EO$3)</f>
        <v>1</v>
      </c>
      <c r="EP354" s="15">
        <f ca="1">_xll.DBRW($B$3,$Q$37,$Q$38,$Q$40,$Q$41,$Q$42,$P354,EP$2,EP$4,EP$3)</f>
        <v>13.877170294963465</v>
      </c>
      <c r="EQ354" s="15">
        <f ca="1">_xll.DBRW($B$3,$Q$37,$Q$38,$Q$40,$Q$41,$Q$42,$P354,EQ$2,EQ$4,EQ$3)</f>
        <v>5667640.9000000004</v>
      </c>
      <c r="ER354" s="15">
        <f ca="1">_xll.DBRW($B$3,$Q$37,$Q$38,$Q$40,$Q$41,$Q$42,$P354,ER$2,ER$4,ER$3)</f>
        <v>5667640.9000000004</v>
      </c>
      <c r="ES354" s="15">
        <f ca="1">_xll.DBRW($B$3,$Q$37,$Q$38,$Q$40,$Q$41,$Q$42,$P354,ES$2,ES$4,ES$3)</f>
        <v>0.98025556829187299</v>
      </c>
      <c r="ET354" s="15">
        <f ca="1">_xll.DBRW($B$3,$Q$37,$Q$38,$Q$40,$Q$41,$Q$42,$P354,ET$2,ET$4,ET$3)</f>
        <v>1</v>
      </c>
      <c r="EU354" s="15">
        <f ca="1">_xll.DBRW($B$3,$Q$37,$Q$38,$Q$40,$Q$41,$Q$42,$P354,EU$2,EU$4,EU$3)</f>
        <v>4.8562181044302415</v>
      </c>
      <c r="EV354" s="15">
        <f ca="1">_xll.DBRW($B$3,$Q$37,$Q$38,$Q$40,$Q$41,$Q$42,$P354,EV$2,EV$4,EV$3)</f>
        <v>8347084</v>
      </c>
      <c r="EW354" s="15">
        <f ca="1">_xll.DBRW($B$3,$Q$37,$Q$38,$Q$40,$Q$41,$Q$42,$P354,EW$2,EW$4,EW$3)</f>
        <v>8347084</v>
      </c>
      <c r="EX354" s="15">
        <f t="shared" ca="1" si="497"/>
        <v>2.0829353071215637</v>
      </c>
      <c r="EY354" s="15">
        <f t="shared" ca="1" si="498"/>
        <v>0</v>
      </c>
      <c r="EZ354" s="15">
        <f t="shared" ca="1" si="499"/>
        <v>9.0209521905332224</v>
      </c>
      <c r="FA354" s="15">
        <f t="shared" ca="1" si="500"/>
        <v>-11805329.338696236</v>
      </c>
      <c r="FB354" s="15">
        <f t="shared" ca="1" si="501"/>
        <v>0</v>
      </c>
      <c r="FC354" s="15">
        <f t="shared" ca="1" si="502"/>
        <v>11285683.034907186</v>
      </c>
      <c r="FD354" s="15">
        <f t="shared" ca="1" si="503"/>
        <v>-965299.40823535901</v>
      </c>
      <c r="FE354" s="15">
        <f t="shared" ca="1" si="504"/>
        <v>0</v>
      </c>
      <c r="FF354" s="15">
        <f t="shared" ca="1" si="505"/>
        <v>-1484945.7120244084</v>
      </c>
      <c r="FG354" s="15">
        <f t="shared" ca="1" si="506"/>
        <v>-7693844.6079755919</v>
      </c>
      <c r="FH354" s="15">
        <f t="shared" ca="1" si="507"/>
        <v>-9178790.3200000003</v>
      </c>
      <c r="FI354" s="20"/>
      <c r="FJ354" s="85">
        <f t="shared" ca="1" si="508"/>
        <v>-34706891.355713591</v>
      </c>
      <c r="FK354" s="21"/>
      <c r="FL354" s="22"/>
      <c r="FM354" s="104">
        <f ca="1">_xll.DBRW($B$3,$Q$37,$Q$38,$Q$40,$Q$41,$Q$42,$P354,FM$2,FM$4,FM$3)</f>
        <v>5616816.0800000038</v>
      </c>
      <c r="FN354" s="105">
        <f t="shared" ca="1" si="509"/>
        <v>7.1414592080719097E-2</v>
      </c>
      <c r="FO354" s="104">
        <f ca="1">_xll.DBRW($B$3,$Q$37,$Q$38,$Q$40,$Q$41,$Q$42,$P354,FO$2,FO$4,FO$3)</f>
        <v>3625059.6600000062</v>
      </c>
      <c r="FP354" s="105">
        <f t="shared" ca="1" si="510"/>
        <v>8.9429785837093448E-2</v>
      </c>
      <c r="FQ354" s="86">
        <f t="shared" ca="1" si="511"/>
        <v>1991756.4199999976</v>
      </c>
      <c r="FR354" s="103">
        <f t="shared" ca="1" si="512"/>
        <v>-1.801519375637435</v>
      </c>
      <c r="FS354" s="23"/>
      <c r="FU354" s="37"/>
      <c r="FV354" s="37"/>
      <c r="FW354" s="37"/>
      <c r="FX354" s="37"/>
      <c r="FY354" s="37"/>
      <c r="FZ354" s="37"/>
      <c r="GA354" s="37"/>
      <c r="GB354" s="37"/>
      <c r="GC354" s="37"/>
      <c r="GD354" s="37"/>
      <c r="GE354" s="37"/>
      <c r="GF354" s="37"/>
      <c r="GG354" s="37"/>
    </row>
    <row r="355" spans="1:189" ht="15" customHeight="1" x14ac:dyDescent="0.25">
      <c r="A355">
        <f t="shared" ca="1" si="434"/>
        <v>1</v>
      </c>
      <c r="C355" s="30"/>
      <c r="D355" s="30"/>
      <c r="E355" s="30">
        <f t="shared" ca="1" si="514"/>
        <v>0</v>
      </c>
      <c r="F355" s="30"/>
      <c r="G355" s="30"/>
      <c r="H355" s="30"/>
      <c r="I355" s="30">
        <f t="shared" ca="1" si="513"/>
        <v>0</v>
      </c>
      <c r="J355" s="30">
        <f t="shared" ca="1" si="435"/>
        <v>0</v>
      </c>
      <c r="K355" s="4"/>
      <c r="L355" s="9"/>
      <c r="M355" s="10"/>
      <c r="N355" s="9"/>
      <c r="O355" s="11"/>
      <c r="P355" s="130" t="s">
        <v>385</v>
      </c>
      <c r="Q355" s="130"/>
      <c r="R355" s="12"/>
      <c r="S355" s="13"/>
      <c r="T355" s="84">
        <f ca="1">_xll.DBRW($B$3,$Q$37,$Q$38,$Q$40,$Q$41,$Q$42,$P355,T$2,T$4,T$3)</f>
        <v>86968559.039999992</v>
      </c>
      <c r="U355" s="84">
        <f ca="1">_xll.DBRW($B$3,$Q$37,$Q$38,$Q$40,$Q$41,$Q$42,$P355,U$2,U$4,U$3)</f>
        <v>48709772.729999997</v>
      </c>
      <c r="V355" s="85">
        <f t="shared" ca="1" si="436"/>
        <v>38258786.309999995</v>
      </c>
      <c r="W355" s="106">
        <f t="shared" ca="1" si="437"/>
        <v>0.78544374497638925</v>
      </c>
      <c r="X355" s="15">
        <f ca="1">_xll.DBRW($B$3,$Q$37,$Q$38,$Q$40,$Q$41,$Q$42,$P355,X$2,X$4,X$3)</f>
        <v>-34058698.709999993</v>
      </c>
      <c r="Y355" s="15">
        <f ca="1">_xll.DBRW($B$3,$Q$37,$Q$38,$Q$40,$Q$41,$Q$42,$P355,Y$2,Y$4,Y$3)</f>
        <v>-8457758</v>
      </c>
      <c r="Z355" s="15">
        <f ca="1">_xll.DBRW($B$3,$Q$37,$Q$38,$Q$40,$Q$41,$Q$42,$P355,Z$2,Z$4,Z$3)</f>
        <v>-8895758.4900000021</v>
      </c>
      <c r="AA355" s="15">
        <f ca="1">_xll.DBRW($B$3,$Q$37,$Q$38,$Q$40,$Q$41,$Q$42,$P355,AA$2,AA$4,AA$3)</f>
        <v>-13587620.09</v>
      </c>
      <c r="AB355" s="15">
        <f ca="1">_xll.DBRW($B$3,$Q$37,$Q$38,$Q$40,$Q$41,$Q$42,$P355,AB$2,AB$4,AB$3)</f>
        <v>-11815233.560000002</v>
      </c>
      <c r="AC355" s="15">
        <f ca="1">_xll.DBRW($B$3,$Q$37,$Q$38,$Q$40,$Q$41,$Q$42,$P355,AC$2,AC$4,AC$3)</f>
        <v>-18751826.710000001</v>
      </c>
      <c r="AD355" s="15">
        <f ca="1">_xll.DBRW($B$3,$Q$37,$Q$38,$Q$40,$Q$41,$Q$42,$P355,AD$2,AD$4,AD$3)</f>
        <v>-3893337.3000000003</v>
      </c>
      <c r="AE355" s="15">
        <f ca="1">_xll.DBRW($B$3,$Q$37,$Q$38,$Q$40,$Q$41,$Q$42,$P355,AE$2,AE$4,AE$3)</f>
        <v>-5937945.1700000009</v>
      </c>
      <c r="AF355" s="15">
        <f ca="1">_xll.DBRW($B$3,$Q$37,$Q$38,$Q$40,$Q$41,$Q$42,$P355,AF$2,AF$4,AF$3)</f>
        <v>-6888826.0999999996</v>
      </c>
      <c r="AG355" s="15">
        <f ca="1">_xll.DBRW($B$3,$Q$37,$Q$38,$Q$40,$Q$41,$Q$42,$P355,AG$2,AG$4,AG$3)</f>
        <v>-6109494.6399999987</v>
      </c>
      <c r="AH355" s="15">
        <f t="shared" ca="1" si="438"/>
        <v>-15306871.999999993</v>
      </c>
      <c r="AI355" s="15">
        <f t="shared" ca="1" si="439"/>
        <v>-4564420.6999999993</v>
      </c>
      <c r="AJ355" s="15">
        <f t="shared" ca="1" si="440"/>
        <v>-2957813.3200000012</v>
      </c>
      <c r="AK355" s="15">
        <f t="shared" ca="1" si="441"/>
        <v>-6698793.9900000002</v>
      </c>
      <c r="AL355" s="15">
        <f t="shared" ca="1" si="442"/>
        <v>-5705738.9200000037</v>
      </c>
      <c r="AM355" s="20"/>
      <c r="AN355" s="16">
        <f ca="1">_xll.DBRW($B$3,$Q$37,$Q$38,$Q$40,$Q$41,$Q$42,$P355,AN$2,AN$4,AN$3)</f>
        <v>0.39162082350168825</v>
      </c>
      <c r="AO355" s="16">
        <f ca="1">_xll.DBRW($B$3,$Q$37,$Q$38,$Q$40,$Q$41,$Q$42,$P355,AO$2,AO$4,AO$3)</f>
        <v>0.38497052355267686</v>
      </c>
      <c r="AP355" s="17">
        <f t="shared" ca="1" si="443"/>
        <v>-0.66502999490113957</v>
      </c>
      <c r="AQ355" s="14">
        <f t="shared" ca="1" si="444"/>
        <v>-578367.00374930725</v>
      </c>
      <c r="AR355" s="18">
        <f ca="1">_xll.DBRW($B$3,$Q$37,$Q$38,$Q$40,$Q$41,$Q$42,$P355,AR$2,AR$4,AR$3)</f>
        <v>41581.548239165284</v>
      </c>
      <c r="AS355" s="19">
        <f ca="1">_xll.DBRW($B$3,$Q$37,$Q$38,$Q$40,$Q$41,$Q$42,$P355,AS$2,AS$4,AS$3)</f>
        <v>5.15161058135422E-5</v>
      </c>
      <c r="AT355" s="18">
        <f ca="1">_xll.DBRW($B$3,$Q$37,$Q$38,$Q$40,$Q$41,$Q$42,$P355,AT$2,AT$4,AT$3)</f>
        <v>5.46988135060319</v>
      </c>
      <c r="AU355" s="15">
        <f ca="1">_xll.DBRW($B$3,$Q$37,$Q$38,$Q$40,$Q$41,$Q$42,$P355,AU$2,AU$4,AU$3)</f>
        <v>819.08202441390608</v>
      </c>
      <c r="AV355" s="15">
        <f ca="1">_xll.DBRW($B$3,$Q$37,$Q$38,$Q$40,$Q$41,$Q$42,$P355,AV$2,AV$4,AV$3)</f>
        <v>15899533</v>
      </c>
      <c r="AW355" s="18">
        <f ca="1">_xll.DBRW($B$3,$Q$37,$Q$38,$Q$40,$Q$41,$Q$42,$P355,AW$2,AW$4,AW$3)</f>
        <v>22935.80101546436</v>
      </c>
      <c r="AX355" s="19">
        <f ca="1">_xll.DBRW($B$3,$Q$37,$Q$38,$Q$40,$Q$41,$Q$42,$P355,AX$2,AX$4,AX$3)</f>
        <v>4.2024567803432537E-5</v>
      </c>
      <c r="AY355" s="18">
        <f ca="1">_xll.DBRW($B$3,$Q$37,$Q$38,$Q$40,$Q$41,$Q$42,$P355,AY$2,AY$4,AY$3)</f>
        <v>2.5037426658161519</v>
      </c>
      <c r="AZ355" s="15">
        <f ca="1">_xll.DBRW($B$3,$Q$37,$Q$38,$Q$40,$Q$41,$Q$42,$P355,AZ$2,AZ$4,AZ$3)</f>
        <v>817.57888888888886</v>
      </c>
      <c r="BA355" s="15">
        <f ca="1">_xll.DBRW($B$3,$Q$37,$Q$38,$Q$40,$Q$41,$Q$42,$P355,BA$2,BA$4,BA$3)</f>
        <v>19454783.990000002</v>
      </c>
      <c r="BB355" s="18">
        <f t="shared" ca="1" si="445"/>
        <v>18645.747223700924</v>
      </c>
      <c r="BC355" s="18">
        <f t="shared" ca="1" si="446"/>
        <v>9.4915380101096629E-6</v>
      </c>
      <c r="BD355" s="18">
        <f t="shared" ca="1" si="447"/>
        <v>2.9661386847870381</v>
      </c>
      <c r="BE355" s="15">
        <f t="shared" ca="1" si="448"/>
        <v>-15272396.382698921</v>
      </c>
      <c r="BF355" s="15">
        <f t="shared" ca="1" si="449"/>
        <v>-7692391.624178309</v>
      </c>
      <c r="BG355" s="15">
        <f t="shared" ca="1" si="450"/>
        <v>18468924.154286653</v>
      </c>
      <c r="BH355" s="15">
        <f t="shared" ca="1" si="451"/>
        <v>3917496.8488412704</v>
      </c>
      <c r="BI355" s="15">
        <f t="shared" ca="1" si="452"/>
        <v>0</v>
      </c>
      <c r="BJ355" s="15">
        <f t="shared" ca="1" si="453"/>
        <v>-578367.00374930538</v>
      </c>
      <c r="BK355" s="15">
        <f t="shared" ca="1" si="454"/>
        <v>-14728504.996250685</v>
      </c>
      <c r="BL355" s="15">
        <f t="shared" ca="1" si="455"/>
        <v>-15306871.999999991</v>
      </c>
      <c r="BM355" s="16">
        <f ca="1">_xll.DBRW($B$3,$Q$37,$Q$38,$Q$40,$Q$41,$Q$42,$P355,BM$2,BM$4,BM$3)</f>
        <v>9.7250754679170562E-2</v>
      </c>
      <c r="BN355" s="16">
        <f ca="1">_xll.DBRW($B$3,$Q$37,$Q$38,$Q$40,$Q$41,$Q$42,$P355,BN$2,BN$4,BN$3)</f>
        <v>7.9929284859958344E-2</v>
      </c>
      <c r="BO355" s="17">
        <f t="shared" ca="1" si="456"/>
        <v>-1.7321469819212219</v>
      </c>
      <c r="BP355" s="14">
        <f t="shared" ca="1" si="457"/>
        <v>-1506423.2706317352</v>
      </c>
      <c r="BQ355" s="15">
        <f ca="1">_xll.DBRW($B$3,$Q$37,$Q$38,$Q$40,$Q$41,$Q$42,$P355,BQ$2,BQ$4,BQ$3)</f>
        <v>0.53195008935168098</v>
      </c>
      <c r="BR355" s="15">
        <f ca="1">_xll.DBRW($B$3,$Q$37,$Q$38,$Q$40,$Q$41,$Q$42,$P355,BR$2,BR$4,BR$3)</f>
        <v>1</v>
      </c>
      <c r="BS355" s="15">
        <f ca="1">_xll.DBRW($B$3,$Q$37,$Q$38,$Q$40,$Q$41,$Q$42,$P355,BS$2,BS$4,BS$3)</f>
        <v>5.46988135060319</v>
      </c>
      <c r="BT355" s="15">
        <f ca="1">_xll.DBRW($B$3,$Q$37,$Q$38,$Q$40,$Q$41,$Q$42,$P355,BT$2,BT$4,BT$3)</f>
        <v>15899533</v>
      </c>
      <c r="BU355" s="15">
        <f ca="1">_xll.DBRW($B$3,$Q$37,$Q$38,$Q$40,$Q$41,$Q$42,$P355,BU$2,BU$4,BU$3)</f>
        <v>15899533</v>
      </c>
      <c r="BV355" s="15">
        <f ca="1">_xll.DBRW($B$3,$Q$37,$Q$38,$Q$40,$Q$41,$Q$42,$P355,BV$2,BV$4,BV$3)</f>
        <v>0.20012236075205067</v>
      </c>
      <c r="BW355" s="15">
        <f ca="1">_xll.DBRW($B$3,$Q$37,$Q$38,$Q$40,$Q$41,$Q$42,$P355,BW$2,BW$4,BW$3)</f>
        <v>1</v>
      </c>
      <c r="BX355" s="15">
        <f ca="1">_xll.DBRW($B$3,$Q$37,$Q$38,$Q$40,$Q$41,$Q$42,$P355,BX$2,BX$4,BX$3)</f>
        <v>2.5037426658161519</v>
      </c>
      <c r="BY355" s="15">
        <f ca="1">_xll.DBRW($B$3,$Q$37,$Q$38,$Q$40,$Q$41,$Q$42,$P355,BY$2,BY$4,BY$3)</f>
        <v>19454783.990000002</v>
      </c>
      <c r="BZ355" s="15">
        <f ca="1">_xll.DBRW($B$3,$Q$37,$Q$38,$Q$40,$Q$41,$Q$42,$P355,BZ$2,BZ$4,BZ$3)</f>
        <v>19454783.990000002</v>
      </c>
      <c r="CA355" s="15">
        <f t="shared" ca="1" si="458"/>
        <v>0.33182772859963028</v>
      </c>
      <c r="CB355" s="15">
        <f t="shared" ca="1" si="459"/>
        <v>0</v>
      </c>
      <c r="CC355" s="15">
        <f t="shared" ca="1" si="460"/>
        <v>2.9661386847870381</v>
      </c>
      <c r="CD355" s="15">
        <f t="shared" ca="1" si="461"/>
        <v>-5275905.9211848658</v>
      </c>
      <c r="CE355" s="15">
        <f t="shared" ca="1" si="462"/>
        <v>0</v>
      </c>
      <c r="CF355" s="15">
        <f t="shared" ca="1" si="463"/>
        <v>4586366.9762417423</v>
      </c>
      <c r="CG355" s="15">
        <f t="shared" ca="1" si="464"/>
        <v>-816884.32568861172</v>
      </c>
      <c r="CH355" s="15">
        <f t="shared" ca="1" si="465"/>
        <v>0</v>
      </c>
      <c r="CI355" s="15">
        <f t="shared" ca="1" si="466"/>
        <v>-1506423.2706317352</v>
      </c>
      <c r="CJ355" s="15">
        <f t="shared" ca="1" si="467"/>
        <v>-3057997.429368264</v>
      </c>
      <c r="CK355" s="15">
        <f t="shared" ca="1" si="468"/>
        <v>-4564420.6999999993</v>
      </c>
      <c r="CL355" s="16">
        <f ca="1">_xll.DBRW($B$3,$Q$37,$Q$38,$Q$40,$Q$41,$Q$42,$P355,CL$2,CL$4,CL$3)</f>
        <v>0.10228706314322766</v>
      </c>
      <c r="CM355" s="16">
        <f ca="1">_xll.DBRW($B$3,$Q$37,$Q$38,$Q$40,$Q$41,$Q$42,$P355,CM$2,CM$4,CM$3)</f>
        <v>0.12190459608412139</v>
      </c>
      <c r="CN355" s="17">
        <f t="shared" ca="1" si="469"/>
        <v>1.9617532940893732</v>
      </c>
      <c r="CO355" s="14">
        <f t="shared" ca="1" si="470"/>
        <v>1706108.5717892619</v>
      </c>
      <c r="CP355" s="15">
        <f ca="1">_xll.DBRW($B$3,$Q$37,$Q$38,$Q$40,$Q$41,$Q$42,$P355,CP$2,CP$4,CP$3)</f>
        <v>1.7904187783060173</v>
      </c>
      <c r="CQ355" s="15">
        <f ca="1">_xll.DBRW($B$3,$Q$37,$Q$38,$Q$40,$Q$41,$Q$42,$P355,CQ$2,CQ$4,CQ$3)</f>
        <v>0.31249566072160739</v>
      </c>
      <c r="CR355" s="15">
        <f ca="1">_xll.DBRW($B$3,$Q$37,$Q$38,$Q$40,$Q$41,$Q$42,$P355,CR$2,CR$4,CR$3)</f>
        <v>5.46988135060319</v>
      </c>
      <c r="CS355" s="15">
        <f ca="1">_xll.DBRW($B$3,$Q$37,$Q$38,$Q$40,$Q$41,$Q$42,$P355,CS$2,CS$4,CS$3)</f>
        <v>4968535.07</v>
      </c>
      <c r="CT355" s="15">
        <f ca="1">_xll.DBRW($B$3,$Q$37,$Q$38,$Q$40,$Q$41,$Q$42,$P355,CT$2,CT$4,CT$3)</f>
        <v>15899533</v>
      </c>
      <c r="CU355" s="15">
        <f ca="1">_xll.DBRW($B$3,$Q$37,$Q$38,$Q$40,$Q$41,$Q$42,$P355,CU$2,CU$4,CU$3)</f>
        <v>0.97256713769269487</v>
      </c>
      <c r="CV355" s="15">
        <f ca="1">_xll.DBRW($B$3,$Q$37,$Q$38,$Q$40,$Q$41,$Q$42,$P355,CV$2,CV$4,CV$3)</f>
        <v>0.31382690875099251</v>
      </c>
      <c r="CW355" s="15">
        <f ca="1">_xll.DBRW($B$3,$Q$37,$Q$38,$Q$40,$Q$41,$Q$42,$P355,CW$2,CW$4,CW$3)</f>
        <v>2.5037426658161519</v>
      </c>
      <c r="CX355" s="15">
        <f ca="1">_xll.DBRW($B$3,$Q$37,$Q$38,$Q$40,$Q$41,$Q$42,$P355,CX$2,CX$4,CX$3)</f>
        <v>6105434.7200000007</v>
      </c>
      <c r="CY355" s="15">
        <f ca="1">_xll.DBRW($B$3,$Q$37,$Q$38,$Q$40,$Q$41,$Q$42,$P355,CY$2,CY$4,CY$3)</f>
        <v>19454783.990000002</v>
      </c>
      <c r="CZ355" s="15">
        <f t="shared" ca="1" si="471"/>
        <v>0.81785164061332238</v>
      </c>
      <c r="DA355" s="15">
        <f t="shared" ca="1" si="472"/>
        <v>-1.3312480293851126E-3</v>
      </c>
      <c r="DB355" s="15">
        <f t="shared" ca="1" si="473"/>
        <v>2.9661386847870381</v>
      </c>
      <c r="DC355" s="15">
        <f t="shared" ca="1" si="474"/>
        <v>-4063524.5584443286</v>
      </c>
      <c r="DD355" s="15">
        <f t="shared" ca="1" si="475"/>
        <v>37735.645444906208</v>
      </c>
      <c r="DE355" s="15">
        <f t="shared" ca="1" si="476"/>
        <v>4823880.3908976968</v>
      </c>
      <c r="DF355" s="15">
        <f t="shared" ca="1" si="477"/>
        <v>908017.09389098734</v>
      </c>
      <c r="DG355" s="15">
        <f t="shared" ca="1" si="478"/>
        <v>0</v>
      </c>
      <c r="DH355" s="15">
        <f t="shared" ca="1" si="479"/>
        <v>1706108.5717892619</v>
      </c>
      <c r="DI355" s="15">
        <f t="shared" ca="1" si="480"/>
        <v>-4663921.8917892631</v>
      </c>
      <c r="DJ355" s="15">
        <f t="shared" ca="1" si="481"/>
        <v>-2957813.3200000012</v>
      </c>
      <c r="DK355" s="16">
        <f ca="1">_xll.DBRW($B$3,$Q$37,$Q$38,$Q$40,$Q$41,$Q$42,$P355,DK$2,DK$4,DK$3)</f>
        <v>0.15623600344752822</v>
      </c>
      <c r="DL355" s="16">
        <f ca="1">_xll.DBRW($B$3,$Q$37,$Q$38,$Q$40,$Q$41,$Q$42,$P355,DL$2,DL$4,DL$3)</f>
        <v>0.14142595446267031</v>
      </c>
      <c r="DM355" s="17">
        <f t="shared" ca="1" si="482"/>
        <v>-1.4810048984857911</v>
      </c>
      <c r="DN355" s="14">
        <f t="shared" ca="1" si="483"/>
        <v>-1288008.6195249064</v>
      </c>
      <c r="DO355" s="15">
        <f ca="1">_xll.DBRW($B$3,$Q$37,$Q$38,$Q$40,$Q$41,$Q$42,$P355,DO$2,DO$4,DO$3)</f>
        <v>1.1967453533206327</v>
      </c>
      <c r="DP355" s="15">
        <f ca="1">_xll.DBRW($B$3,$Q$37,$Q$38,$Q$40,$Q$41,$Q$42,$P355,DP$2,DP$4,DP$3)</f>
        <v>0.71409711278941346</v>
      </c>
      <c r="DQ355" s="15">
        <f ca="1">_xll.DBRW($B$3,$Q$37,$Q$38,$Q$40,$Q$41,$Q$42,$P355,DQ$2,DQ$4,DQ$3)</f>
        <v>5.46988135060319</v>
      </c>
      <c r="DR355" s="15">
        <f ca="1">_xll.DBRW($B$3,$Q$37,$Q$38,$Q$40,$Q$41,$Q$42,$P355,DR$2,DR$4,DR$3)</f>
        <v>11353810.610000001</v>
      </c>
      <c r="DS355" s="15">
        <f ca="1">_xll.DBRW($B$3,$Q$37,$Q$38,$Q$40,$Q$41,$Q$42,$P355,DS$2,DS$4,DS$3)</f>
        <v>15899533</v>
      </c>
      <c r="DT355" s="15">
        <f ca="1">_xll.DBRW($B$3,$Q$37,$Q$38,$Q$40,$Q$41,$Q$42,$P355,DT$2,DT$4,DT$3)</f>
        <v>1.6467369808518069</v>
      </c>
      <c r="DU355" s="15">
        <f ca="1">_xll.DBRW($B$3,$Q$37,$Q$38,$Q$40,$Q$41,$Q$42,$P355,DU$2,DU$4,DU$3)</f>
        <v>0.21502777939607437</v>
      </c>
      <c r="DV355" s="15">
        <f ca="1">_xll.DBRW($B$3,$Q$37,$Q$38,$Q$40,$Q$41,$Q$42,$P355,DV$2,DV$4,DV$3)</f>
        <v>2.5037426658161519</v>
      </c>
      <c r="DW355" s="15">
        <f ca="1">_xll.DBRW($B$3,$Q$37,$Q$38,$Q$40,$Q$41,$Q$42,$P355,DW$2,DW$4,DW$3)</f>
        <v>4183319</v>
      </c>
      <c r="DX355" s="15">
        <f ca="1">_xll.DBRW($B$3,$Q$37,$Q$38,$Q$40,$Q$41,$Q$42,$P355,DX$2,DX$4,DX$3)</f>
        <v>19454783.990000002</v>
      </c>
      <c r="DY355" s="15">
        <f t="shared" ca="1" si="484"/>
        <v>-0.44999162753117417</v>
      </c>
      <c r="DZ355" s="15">
        <f t="shared" ca="1" si="485"/>
        <v>0.49906933339333909</v>
      </c>
      <c r="EA355" s="15">
        <f t="shared" ca="1" si="486"/>
        <v>2.9661386847870381</v>
      </c>
      <c r="EB355" s="15">
        <f t="shared" ca="1" si="487"/>
        <v>5109119.7150746137</v>
      </c>
      <c r="EC355" s="15">
        <f t="shared" ca="1" si="488"/>
        <v>-31536225.318253189</v>
      </c>
      <c r="ED355" s="15">
        <f t="shared" ca="1" si="489"/>
        <v>7368124.2790932124</v>
      </c>
      <c r="EE355" s="15">
        <f t="shared" ca="1" si="490"/>
        <v>17770972.704560455</v>
      </c>
      <c r="EF355" s="15">
        <f t="shared" ca="1" si="491"/>
        <v>0</v>
      </c>
      <c r="EG355" s="15">
        <f t="shared" ca="1" si="492"/>
        <v>-1288008.6195249073</v>
      </c>
      <c r="EH355" s="15">
        <f t="shared" ca="1" si="493"/>
        <v>-5410785.3704750938</v>
      </c>
      <c r="EI355" s="15">
        <f t="shared" ca="1" si="494"/>
        <v>-6698793.9900000012</v>
      </c>
      <c r="EJ355" s="16">
        <f ca="1">_xll.DBRW($B$3,$Q$37,$Q$38,$Q$40,$Q$41,$Q$42,$P355,EJ$2,EJ$4,EJ$3)</f>
        <v>0.1358563794826789</v>
      </c>
      <c r="EK355" s="16">
        <f ca="1">_xll.DBRW($B$3,$Q$37,$Q$38,$Q$40,$Q$41,$Q$42,$P355,EK$2,EK$4,EK$3)</f>
        <v>0.12542646572927255</v>
      </c>
      <c r="EL355" s="17">
        <f t="shared" ca="1" si="495"/>
        <v>-1.042991375340635</v>
      </c>
      <c r="EM355" s="14">
        <f t="shared" ca="1" si="496"/>
        <v>-907074.57004522718</v>
      </c>
      <c r="EN355" s="15">
        <f ca="1">_xll.DBRW($B$3,$Q$37,$Q$38,$Q$40,$Q$41,$Q$42,$P355,EN$2,EN$4,EN$3)</f>
        <v>0.74311827649277518</v>
      </c>
      <c r="EO355" s="15">
        <f ca="1">_xll.DBRW($B$3,$Q$37,$Q$38,$Q$40,$Q$41,$Q$42,$P355,EO$2,EO$4,EO$3)</f>
        <v>1</v>
      </c>
      <c r="EP355" s="15">
        <f ca="1">_xll.DBRW($B$3,$Q$37,$Q$38,$Q$40,$Q$41,$Q$42,$P355,EP$2,EP$4,EP$3)</f>
        <v>5.46988135060319</v>
      </c>
      <c r="EQ355" s="15">
        <f ca="1">_xll.DBRW($B$3,$Q$37,$Q$38,$Q$40,$Q$41,$Q$42,$P355,EQ$2,EQ$4,EQ$3)</f>
        <v>15899533</v>
      </c>
      <c r="ER355" s="15">
        <f ca="1">_xll.DBRW($B$3,$Q$37,$Q$38,$Q$40,$Q$41,$Q$42,$P355,ER$2,ER$4,ER$3)</f>
        <v>15899533</v>
      </c>
      <c r="ES355" s="15">
        <f ca="1">_xll.DBRW($B$3,$Q$37,$Q$38,$Q$40,$Q$41,$Q$42,$P355,ES$2,ES$4,ES$3)</f>
        <v>0.31403559366890704</v>
      </c>
      <c r="ET355" s="15">
        <f ca="1">_xll.DBRW($B$3,$Q$37,$Q$38,$Q$40,$Q$41,$Q$42,$P355,ET$2,ET$4,ET$3)</f>
        <v>1</v>
      </c>
      <c r="EU355" s="15">
        <f ca="1">_xll.DBRW($B$3,$Q$37,$Q$38,$Q$40,$Q$41,$Q$42,$P355,EU$2,EU$4,EU$3)</f>
        <v>2.5037426658161519</v>
      </c>
      <c r="EV355" s="15">
        <f ca="1">_xll.DBRW($B$3,$Q$37,$Q$38,$Q$40,$Q$41,$Q$42,$P355,EV$2,EV$4,EV$3)</f>
        <v>19454783.990000002</v>
      </c>
      <c r="EW355" s="15">
        <f ca="1">_xll.DBRW($B$3,$Q$37,$Q$38,$Q$40,$Q$41,$Q$42,$P355,EW$2,EW$4,EW$3)</f>
        <v>19454783.990000002</v>
      </c>
      <c r="EX355" s="15">
        <f t="shared" ca="1" si="497"/>
        <v>0.42908268282386813</v>
      </c>
      <c r="EY355" s="15">
        <f t="shared" ca="1" si="498"/>
        <v>0</v>
      </c>
      <c r="EZ355" s="15">
        <f t="shared" ca="1" si="499"/>
        <v>2.9661386847870381</v>
      </c>
      <c r="FA355" s="15">
        <f t="shared" ca="1" si="500"/>
        <v>-6822214.2752866242</v>
      </c>
      <c r="FB355" s="15">
        <f t="shared" ca="1" si="501"/>
        <v>0</v>
      </c>
      <c r="FC355" s="15">
        <f t="shared" ca="1" si="502"/>
        <v>6407016.7314041341</v>
      </c>
      <c r="FD355" s="15">
        <f t="shared" ca="1" si="503"/>
        <v>-491877.02616273705</v>
      </c>
      <c r="FE355" s="15">
        <f t="shared" ca="1" si="504"/>
        <v>0</v>
      </c>
      <c r="FF355" s="15">
        <f t="shared" ca="1" si="505"/>
        <v>-907074.57004522718</v>
      </c>
      <c r="FG355" s="15">
        <f t="shared" ca="1" si="506"/>
        <v>-4798664.3499547765</v>
      </c>
      <c r="FH355" s="15">
        <f t="shared" ca="1" si="507"/>
        <v>-5705738.9200000037</v>
      </c>
      <c r="FI355" s="20"/>
      <c r="FJ355" s="85">
        <f t="shared" ca="1" si="508"/>
        <v>-32659874.037838083</v>
      </c>
      <c r="FK355" s="21"/>
      <c r="FL355" s="22"/>
      <c r="FM355" s="104">
        <f ca="1">_xll.DBRW($B$3,$Q$37,$Q$38,$Q$40,$Q$41,$Q$42,$P355,FM$2,FM$4,FM$3)</f>
        <v>10153490.190000005</v>
      </c>
      <c r="FN355" s="105">
        <f t="shared" ca="1" si="509"/>
        <v>0.11674897574570653</v>
      </c>
      <c r="FO355" s="104">
        <f ca="1">_xll.DBRW($B$3,$Q$37,$Q$38,$Q$40,$Q$41,$Q$42,$P355,FO$2,FO$4,FO$3)</f>
        <v>7128342.8100000126</v>
      </c>
      <c r="FP355" s="105">
        <f t="shared" ca="1" si="510"/>
        <v>0.14634317531130089</v>
      </c>
      <c r="FQ355" s="86">
        <f t="shared" ca="1" si="511"/>
        <v>3025147.3799999924</v>
      </c>
      <c r="FR355" s="103">
        <f t="shared" ca="1" si="512"/>
        <v>-2.9594199565594366</v>
      </c>
      <c r="FS355" s="23"/>
      <c r="FU355" s="37"/>
      <c r="FV355" s="37"/>
      <c r="FW355" s="37"/>
      <c r="FX355" s="37"/>
      <c r="FY355" s="37"/>
      <c r="FZ355" s="37"/>
      <c r="GA355" s="37"/>
      <c r="GB355" s="37"/>
      <c r="GC355" s="37"/>
      <c r="GD355" s="37"/>
      <c r="GE355" s="37"/>
      <c r="GF355" s="37"/>
      <c r="GG355" s="37"/>
    </row>
    <row r="356" spans="1:189" ht="15" customHeight="1" x14ac:dyDescent="0.25">
      <c r="A356">
        <f t="shared" ca="1" si="434"/>
        <v>1</v>
      </c>
      <c r="C356" s="30"/>
      <c r="D356" s="30"/>
      <c r="E356" s="30">
        <f t="shared" ca="1" si="514"/>
        <v>0</v>
      </c>
      <c r="F356" s="30"/>
      <c r="G356" s="30"/>
      <c r="H356" s="30"/>
      <c r="I356" s="30" t="str">
        <f t="shared" ca="1" si="513"/>
        <v>VERIF. ELIGIBILITE PMM</v>
      </c>
      <c r="J356" s="30">
        <f t="shared" ca="1" si="435"/>
        <v>0</v>
      </c>
      <c r="K356" s="4"/>
      <c r="L356" s="9"/>
      <c r="M356" s="10"/>
      <c r="N356" s="9"/>
      <c r="O356" s="11"/>
      <c r="P356" s="130" t="s">
        <v>371</v>
      </c>
      <c r="Q356" s="130"/>
      <c r="R356" s="12"/>
      <c r="S356" s="13"/>
      <c r="T356" s="84">
        <f ca="1">_xll.DBRW($B$3,$Q$37,$Q$38,$Q$40,$Q$41,$Q$42,$P356,T$2,T$4,T$3)</f>
        <v>44294131.969999999</v>
      </c>
      <c r="U356" s="84">
        <f ca="1">_xll.DBRW($B$3,$Q$37,$Q$38,$Q$40,$Q$41,$Q$42,$P356,U$2,U$4,U$3)</f>
        <v>0</v>
      </c>
      <c r="V356" s="85">
        <f t="shared" ca="1" si="436"/>
        <v>44294131.969999999</v>
      </c>
      <c r="W356" s="106">
        <f t="shared" ca="1" si="437"/>
        <v>0</v>
      </c>
      <c r="X356" s="15">
        <f ca="1">_xll.DBRW($B$3,$Q$37,$Q$38,$Q$40,$Q$41,$Q$42,$P356,X$2,X$4,X$3)</f>
        <v>-16953332.620000001</v>
      </c>
      <c r="Y356" s="15">
        <f ca="1">_xll.DBRW($B$3,$Q$37,$Q$38,$Q$40,$Q$41,$Q$42,$P356,Y$2,Y$4,Y$3)</f>
        <v>-4988881.7199999988</v>
      </c>
      <c r="Z356" s="15">
        <f ca="1">_xll.DBRW($B$3,$Q$37,$Q$38,$Q$40,$Q$41,$Q$42,$P356,Z$2,Z$4,Z$3)</f>
        <v>-5100031.8100000005</v>
      </c>
      <c r="AA356" s="15">
        <f ca="1">_xll.DBRW($B$3,$Q$37,$Q$38,$Q$40,$Q$41,$Q$42,$P356,AA$2,AA$4,AA$3)</f>
        <v>-2759124.47</v>
      </c>
      <c r="AB356" s="15">
        <f ca="1">_xll.DBRW($B$3,$Q$37,$Q$38,$Q$40,$Q$41,$Q$42,$P356,AB$2,AB$4,AB$3)</f>
        <v>-5887273.5899999999</v>
      </c>
      <c r="AC356" s="15">
        <f ca="1">_xll.DBRW($B$3,$Q$37,$Q$38,$Q$40,$Q$41,$Q$42,$P356,AC$2,AC$4,AC$3)</f>
        <v>0</v>
      </c>
      <c r="AD356" s="15">
        <f ca="1">_xll.DBRW($B$3,$Q$37,$Q$38,$Q$40,$Q$41,$Q$42,$P356,AD$2,AD$4,AD$3)</f>
        <v>0</v>
      </c>
      <c r="AE356" s="15">
        <f ca="1">_xll.DBRW($B$3,$Q$37,$Q$38,$Q$40,$Q$41,$Q$42,$P356,AE$2,AE$4,AE$3)</f>
        <v>0</v>
      </c>
      <c r="AF356" s="15">
        <f ca="1">_xll.DBRW($B$3,$Q$37,$Q$38,$Q$40,$Q$41,$Q$42,$P356,AF$2,AF$4,AF$3)</f>
        <v>0</v>
      </c>
      <c r="AG356" s="15">
        <f ca="1">_xll.DBRW($B$3,$Q$37,$Q$38,$Q$40,$Q$41,$Q$42,$P356,AG$2,AG$4,AG$3)</f>
        <v>0</v>
      </c>
      <c r="AH356" s="15">
        <f t="shared" ca="1" si="438"/>
        <v>-16953332.620000001</v>
      </c>
      <c r="AI356" s="15">
        <f t="shared" ca="1" si="439"/>
        <v>-4988881.7199999988</v>
      </c>
      <c r="AJ356" s="15">
        <f t="shared" ca="1" si="440"/>
        <v>-5100031.8100000005</v>
      </c>
      <c r="AK356" s="15">
        <f t="shared" ca="1" si="441"/>
        <v>-2759124.47</v>
      </c>
      <c r="AL356" s="15">
        <f t="shared" ca="1" si="442"/>
        <v>-5887273.5899999999</v>
      </c>
      <c r="AM356" s="20"/>
      <c r="AN356" s="16">
        <f ca="1">_xll.DBRW($B$3,$Q$37,$Q$38,$Q$40,$Q$41,$Q$42,$P356,AN$2,AN$4,AN$3)</f>
        <v>0.38274443737789771</v>
      </c>
      <c r="AO356" s="16">
        <f ca="1">_xll.DBRW($B$3,$Q$37,$Q$38,$Q$40,$Q$41,$Q$42,$P356,AO$2,AO$4,AO$3)</f>
        <v>0</v>
      </c>
      <c r="AP356" s="17">
        <f t="shared" ca="1" si="443"/>
        <v>-38.274443737789774</v>
      </c>
      <c r="AQ356" s="14">
        <f t="shared" ca="1" si="444"/>
        <v>-16953332.620000001</v>
      </c>
      <c r="AR356" s="18">
        <f ca="1">_xll.DBRW($B$3,$Q$37,$Q$38,$Q$40,$Q$41,$Q$42,$P356,AR$2,AR$4,AR$3)</f>
        <v>39274.736181253764</v>
      </c>
      <c r="AS356" s="19">
        <f ca="1">_xll.DBRW($B$3,$Q$37,$Q$38,$Q$40,$Q$41,$Q$42,$P356,AS$2,AS$4,AS$3)</f>
        <v>5.0142175591472882E-5</v>
      </c>
      <c r="AT356" s="18">
        <f ca="1">_xll.DBRW($B$3,$Q$37,$Q$38,$Q$40,$Q$41,$Q$42,$P356,AT$2,AT$4,AT$3)</f>
        <v>5.145262806170626</v>
      </c>
      <c r="AU356" s="15">
        <f ca="1">_xll.DBRW($B$3,$Q$37,$Q$38,$Q$40,$Q$41,$Q$42,$P356,AU$2,AU$4,AU$3)</f>
        <v>431.66</v>
      </c>
      <c r="AV356" s="15">
        <f ca="1">_xll.DBRW($B$3,$Q$37,$Q$38,$Q$40,$Q$41,$Q$42,$P356,AV$2,AV$4,AV$3)</f>
        <v>8608721</v>
      </c>
      <c r="AW356" s="18">
        <f ca="1">_xll.DBRW($B$3,$Q$37,$Q$38,$Q$40,$Q$41,$Q$42,$P356,AW$2,AW$4,AW$3)</f>
        <v>0</v>
      </c>
      <c r="AX356" s="19">
        <f ca="1">_xll.DBRW($B$3,$Q$37,$Q$38,$Q$40,$Q$41,$Q$42,$P356,AX$2,AX$4,AX$3)</f>
        <v>0</v>
      </c>
      <c r="AY356" s="18">
        <f ca="1">_xll.DBRW($B$3,$Q$37,$Q$38,$Q$40,$Q$41,$Q$42,$P356,AY$2,AY$4,AY$3)</f>
        <v>0</v>
      </c>
      <c r="AZ356" s="15">
        <f ca="1">_xll.DBRW($B$3,$Q$37,$Q$38,$Q$40,$Q$41,$Q$42,$P356,AZ$2,AZ$4,AZ$3)</f>
        <v>0</v>
      </c>
      <c r="BA356" s="15">
        <f ca="1">_xll.DBRW($B$3,$Q$37,$Q$38,$Q$40,$Q$41,$Q$42,$P356,BA$2,BA$4,BA$3)</f>
        <v>0</v>
      </c>
      <c r="BB356" s="18">
        <f t="shared" ca="1" si="445"/>
        <v>39274.736181253764</v>
      </c>
      <c r="BC356" s="18">
        <f t="shared" ca="1" si="446"/>
        <v>5.0142175591472882E-5</v>
      </c>
      <c r="BD356" s="18">
        <f t="shared" ca="1" si="447"/>
        <v>5.145262806170626</v>
      </c>
      <c r="BE356" s="15">
        <f t="shared" ca="1" si="448"/>
        <v>0</v>
      </c>
      <c r="BF356" s="15">
        <f t="shared" ca="1" si="449"/>
        <v>0</v>
      </c>
      <c r="BG356" s="15">
        <f t="shared" ca="1" si="450"/>
        <v>0</v>
      </c>
      <c r="BH356" s="15">
        <f t="shared" ca="1" si="451"/>
        <v>0</v>
      </c>
      <c r="BI356" s="15">
        <f t="shared" ca="1" si="452"/>
        <v>-16953332.620000001</v>
      </c>
      <c r="BJ356" s="15">
        <f t="shared" ca="1" si="453"/>
        <v>-16953332.620000001</v>
      </c>
      <c r="BK356" s="15">
        <f t="shared" ca="1" si="454"/>
        <v>0</v>
      </c>
      <c r="BL356" s="15">
        <f t="shared" ca="1" si="455"/>
        <v>-16953332.620000001</v>
      </c>
      <c r="BM356" s="16">
        <f ca="1">_xll.DBRW($B$3,$Q$37,$Q$38,$Q$40,$Q$41,$Q$42,$P356,BM$2,BM$4,BM$3)</f>
        <v>0.11263075938318244</v>
      </c>
      <c r="BN356" s="16">
        <f ca="1">_xll.DBRW($B$3,$Q$37,$Q$38,$Q$40,$Q$41,$Q$42,$P356,BN$2,BN$4,BN$3)</f>
        <v>0</v>
      </c>
      <c r="BO356" s="17">
        <f t="shared" ca="1" si="456"/>
        <v>-11.263075938318243</v>
      </c>
      <c r="BP356" s="14">
        <f t="shared" ca="1" si="457"/>
        <v>-4988881.7199999988</v>
      </c>
      <c r="BQ356" s="15">
        <f ca="1">_xll.DBRW($B$3,$Q$37,$Q$38,$Q$40,$Q$41,$Q$42,$P356,BQ$2,BQ$4,BQ$3)</f>
        <v>0.57951485708504191</v>
      </c>
      <c r="BR356" s="15">
        <f ca="1">_xll.DBRW($B$3,$Q$37,$Q$38,$Q$40,$Q$41,$Q$42,$P356,BR$2,BR$4,BR$3)</f>
        <v>1</v>
      </c>
      <c r="BS356" s="15">
        <f ca="1">_xll.DBRW($B$3,$Q$37,$Q$38,$Q$40,$Q$41,$Q$42,$P356,BS$2,BS$4,BS$3)</f>
        <v>5.145262806170626</v>
      </c>
      <c r="BT356" s="15">
        <f ca="1">_xll.DBRW($B$3,$Q$37,$Q$38,$Q$40,$Q$41,$Q$42,$P356,BT$2,BT$4,BT$3)</f>
        <v>8608721</v>
      </c>
      <c r="BU356" s="15">
        <f ca="1">_xll.DBRW($B$3,$Q$37,$Q$38,$Q$40,$Q$41,$Q$42,$P356,BU$2,BU$4,BU$3)</f>
        <v>8608721</v>
      </c>
      <c r="BV356" s="15">
        <f ca="1">_xll.DBRW($B$3,$Q$37,$Q$38,$Q$40,$Q$41,$Q$42,$P356,BV$2,BV$4,BV$3)</f>
        <v>0</v>
      </c>
      <c r="BW356" s="15">
        <f ca="1">_xll.DBRW($B$3,$Q$37,$Q$38,$Q$40,$Q$41,$Q$42,$P356,BW$2,BW$4,BW$3)</f>
        <v>0</v>
      </c>
      <c r="BX356" s="15">
        <f ca="1">_xll.DBRW($B$3,$Q$37,$Q$38,$Q$40,$Q$41,$Q$42,$P356,BX$2,BX$4,BX$3)</f>
        <v>0</v>
      </c>
      <c r="BY356" s="15">
        <f ca="1">_xll.DBRW($B$3,$Q$37,$Q$38,$Q$40,$Q$41,$Q$42,$P356,BY$2,BY$4,BY$3)</f>
        <v>0</v>
      </c>
      <c r="BZ356" s="15">
        <f ca="1">_xll.DBRW($B$3,$Q$37,$Q$38,$Q$40,$Q$41,$Q$42,$P356,BZ$2,BZ$4,BZ$3)</f>
        <v>0</v>
      </c>
      <c r="CA356" s="15">
        <f t="shared" ca="1" si="458"/>
        <v>0.57951485708504191</v>
      </c>
      <c r="CB356" s="15">
        <f t="shared" ca="1" si="459"/>
        <v>1</v>
      </c>
      <c r="CC356" s="15">
        <f t="shared" ca="1" si="460"/>
        <v>5.145262806170626</v>
      </c>
      <c r="CD356" s="15">
        <f t="shared" ca="1" si="461"/>
        <v>0</v>
      </c>
      <c r="CE356" s="15">
        <f t="shared" ca="1" si="462"/>
        <v>0</v>
      </c>
      <c r="CF356" s="15">
        <f t="shared" ca="1" si="463"/>
        <v>0</v>
      </c>
      <c r="CG356" s="15">
        <f t="shared" ca="1" si="464"/>
        <v>0</v>
      </c>
      <c r="CH356" s="15">
        <f t="shared" ca="1" si="465"/>
        <v>-4988881.7199999988</v>
      </c>
      <c r="CI356" s="15">
        <f t="shared" ca="1" si="466"/>
        <v>-4988881.7199999988</v>
      </c>
      <c r="CJ356" s="15">
        <f t="shared" ca="1" si="467"/>
        <v>0</v>
      </c>
      <c r="CK356" s="15">
        <f t="shared" ca="1" si="468"/>
        <v>-4988881.7199999988</v>
      </c>
      <c r="CL356" s="16">
        <f ca="1">_xll.DBRW($B$3,$Q$37,$Q$38,$Q$40,$Q$41,$Q$42,$P356,CL$2,CL$4,CL$3)</f>
        <v>0.11514012315342818</v>
      </c>
      <c r="CM356" s="16">
        <f ca="1">_xll.DBRW($B$3,$Q$37,$Q$38,$Q$40,$Q$41,$Q$42,$P356,CM$2,CM$4,CM$3)</f>
        <v>0</v>
      </c>
      <c r="CN356" s="17">
        <f t="shared" ca="1" si="469"/>
        <v>-11.514012315342818</v>
      </c>
      <c r="CO356" s="14">
        <f t="shared" ca="1" si="470"/>
        <v>-5100031.8100000005</v>
      </c>
      <c r="CP356" s="15">
        <f ca="1">_xll.DBRW($B$3,$Q$37,$Q$38,$Q$40,$Q$41,$Q$42,$P356,CP$2,CP$4,CP$3)</f>
        <v>1.8292370550901793</v>
      </c>
      <c r="CQ356" s="15">
        <f ca="1">_xll.DBRW($B$3,$Q$37,$Q$38,$Q$40,$Q$41,$Q$42,$P356,CQ$2,CQ$4,CQ$3)</f>
        <v>0.32386518276059822</v>
      </c>
      <c r="CR356" s="15">
        <f ca="1">_xll.DBRW($B$3,$Q$37,$Q$38,$Q$40,$Q$41,$Q$42,$P356,CR$2,CR$4,CR$3)</f>
        <v>5.145262806170626</v>
      </c>
      <c r="CS356" s="15">
        <f ca="1">_xll.DBRW($B$3,$Q$37,$Q$38,$Q$40,$Q$41,$Q$42,$P356,CS$2,CS$4,CS$3)</f>
        <v>2788065</v>
      </c>
      <c r="CT356" s="15">
        <f ca="1">_xll.DBRW($B$3,$Q$37,$Q$38,$Q$40,$Q$41,$Q$42,$P356,CT$2,CT$4,CT$3)</f>
        <v>8608721</v>
      </c>
      <c r="CU356" s="15">
        <f ca="1">_xll.DBRW($B$3,$Q$37,$Q$38,$Q$40,$Q$41,$Q$42,$P356,CU$2,CU$4,CU$3)</f>
        <v>0</v>
      </c>
      <c r="CV356" s="15">
        <f ca="1">_xll.DBRW($B$3,$Q$37,$Q$38,$Q$40,$Q$41,$Q$42,$P356,CV$2,CV$4,CV$3)</f>
        <v>0</v>
      </c>
      <c r="CW356" s="15">
        <f ca="1">_xll.DBRW($B$3,$Q$37,$Q$38,$Q$40,$Q$41,$Q$42,$P356,CW$2,CW$4,CW$3)</f>
        <v>0</v>
      </c>
      <c r="CX356" s="15">
        <f ca="1">_xll.DBRW($B$3,$Q$37,$Q$38,$Q$40,$Q$41,$Q$42,$P356,CX$2,CX$4,CX$3)</f>
        <v>0</v>
      </c>
      <c r="CY356" s="15">
        <f ca="1">_xll.DBRW($B$3,$Q$37,$Q$38,$Q$40,$Q$41,$Q$42,$P356,CY$2,CY$4,CY$3)</f>
        <v>0</v>
      </c>
      <c r="CZ356" s="15">
        <f t="shared" ca="1" si="471"/>
        <v>1.8292370550901793</v>
      </c>
      <c r="DA356" s="15">
        <f t="shared" ca="1" si="472"/>
        <v>0.32386518276059822</v>
      </c>
      <c r="DB356" s="15">
        <f t="shared" ca="1" si="473"/>
        <v>5.145262806170626</v>
      </c>
      <c r="DC356" s="15">
        <f t="shared" ca="1" si="474"/>
        <v>0</v>
      </c>
      <c r="DD356" s="15">
        <f t="shared" ca="1" si="475"/>
        <v>0</v>
      </c>
      <c r="DE356" s="15">
        <f t="shared" ca="1" si="476"/>
        <v>0</v>
      </c>
      <c r="DF356" s="15">
        <f t="shared" ca="1" si="477"/>
        <v>0</v>
      </c>
      <c r="DG356" s="15">
        <f t="shared" ca="1" si="478"/>
        <v>-5100031.8100000005</v>
      </c>
      <c r="DH356" s="15">
        <f t="shared" ca="1" si="479"/>
        <v>-5100031.8100000005</v>
      </c>
      <c r="DI356" s="15">
        <f t="shared" ca="1" si="480"/>
        <v>0</v>
      </c>
      <c r="DJ356" s="15">
        <f t="shared" ca="1" si="481"/>
        <v>-5100031.8100000005</v>
      </c>
      <c r="DK356" s="16">
        <f ca="1">_xll.DBRW($B$3,$Q$37,$Q$38,$Q$40,$Q$41,$Q$42,$P356,DK$2,DK$4,DK$3)</f>
        <v>6.2290970548169435E-2</v>
      </c>
      <c r="DL356" s="16">
        <f ca="1">_xll.DBRW($B$3,$Q$37,$Q$38,$Q$40,$Q$41,$Q$42,$P356,DL$2,DL$4,DL$3)</f>
        <v>0</v>
      </c>
      <c r="DM356" s="17">
        <f t="shared" ca="1" si="482"/>
        <v>-6.2290970548169433</v>
      </c>
      <c r="DN356" s="14">
        <f t="shared" ca="1" si="483"/>
        <v>-2759124.47</v>
      </c>
      <c r="DO356" s="15">
        <f ca="1">_xll.DBRW($B$3,$Q$37,$Q$38,$Q$40,$Q$41,$Q$42,$P356,DO$2,DO$4,DO$3)</f>
        <v>0.3234374765184318</v>
      </c>
      <c r="DP356" s="15">
        <f ca="1">_xll.DBRW($B$3,$Q$37,$Q$38,$Q$40,$Q$41,$Q$42,$P356,DP$2,DP$4,DP$3)</f>
        <v>0.99092850145799827</v>
      </c>
      <c r="DQ356" s="15">
        <f ca="1">_xll.DBRW($B$3,$Q$37,$Q$38,$Q$40,$Q$41,$Q$42,$P356,DQ$2,DQ$4,DQ$3)</f>
        <v>5.145262806170626</v>
      </c>
      <c r="DR356" s="15">
        <f ca="1">_xll.DBRW($B$3,$Q$37,$Q$38,$Q$40,$Q$41,$Q$42,$P356,DR$2,DR$4,DR$3)</f>
        <v>8530627</v>
      </c>
      <c r="DS356" s="15">
        <f ca="1">_xll.DBRW($B$3,$Q$37,$Q$38,$Q$40,$Q$41,$Q$42,$P356,DS$2,DS$4,DS$3)</f>
        <v>8608721</v>
      </c>
      <c r="DT356" s="15">
        <f ca="1">_xll.DBRW($B$3,$Q$37,$Q$38,$Q$40,$Q$41,$Q$42,$P356,DT$2,DT$4,DT$3)</f>
        <v>0</v>
      </c>
      <c r="DU356" s="15">
        <f ca="1">_xll.DBRW($B$3,$Q$37,$Q$38,$Q$40,$Q$41,$Q$42,$P356,DU$2,DU$4,DU$3)</f>
        <v>0</v>
      </c>
      <c r="DV356" s="15">
        <f ca="1">_xll.DBRW($B$3,$Q$37,$Q$38,$Q$40,$Q$41,$Q$42,$P356,DV$2,DV$4,DV$3)</f>
        <v>0</v>
      </c>
      <c r="DW356" s="15">
        <f ca="1">_xll.DBRW($B$3,$Q$37,$Q$38,$Q$40,$Q$41,$Q$42,$P356,DW$2,DW$4,DW$3)</f>
        <v>0</v>
      </c>
      <c r="DX356" s="15">
        <f ca="1">_xll.DBRW($B$3,$Q$37,$Q$38,$Q$40,$Q$41,$Q$42,$P356,DX$2,DX$4,DX$3)</f>
        <v>0</v>
      </c>
      <c r="DY356" s="15">
        <f t="shared" ca="1" si="484"/>
        <v>0.3234374765184318</v>
      </c>
      <c r="DZ356" s="15">
        <f t="shared" ca="1" si="485"/>
        <v>0.99092850145799827</v>
      </c>
      <c r="EA356" s="15">
        <f t="shared" ca="1" si="486"/>
        <v>5.145262806170626</v>
      </c>
      <c r="EB356" s="15">
        <f t="shared" ca="1" si="487"/>
        <v>0</v>
      </c>
      <c r="EC356" s="15">
        <f t="shared" ca="1" si="488"/>
        <v>0</v>
      </c>
      <c r="ED356" s="15">
        <f t="shared" ca="1" si="489"/>
        <v>0</v>
      </c>
      <c r="EE356" s="15">
        <f t="shared" ca="1" si="490"/>
        <v>0</v>
      </c>
      <c r="EF356" s="15">
        <f t="shared" ca="1" si="491"/>
        <v>-2759124.47</v>
      </c>
      <c r="EG356" s="15">
        <f t="shared" ca="1" si="492"/>
        <v>-2759124.47</v>
      </c>
      <c r="EH356" s="15">
        <f t="shared" ca="1" si="493"/>
        <v>0</v>
      </c>
      <c r="EI356" s="15">
        <f t="shared" ca="1" si="494"/>
        <v>-2759124.47</v>
      </c>
      <c r="EJ356" s="16">
        <f ca="1">_xll.DBRW($B$3,$Q$37,$Q$38,$Q$40,$Q$41,$Q$42,$P356,EJ$2,EJ$4,EJ$3)</f>
        <v>0.13291317220049362</v>
      </c>
      <c r="EK356" s="16">
        <f ca="1">_xll.DBRW($B$3,$Q$37,$Q$38,$Q$40,$Q$41,$Q$42,$P356,EK$2,EK$4,EK$3)</f>
        <v>0</v>
      </c>
      <c r="EL356" s="17">
        <f t="shared" ca="1" si="495"/>
        <v>-13.291317220049361</v>
      </c>
      <c r="EM356" s="14">
        <f t="shared" ca="1" si="496"/>
        <v>-5887273.5899999999</v>
      </c>
      <c r="EN356" s="15">
        <f ca="1">_xll.DBRW($B$3,$Q$37,$Q$38,$Q$40,$Q$41,$Q$42,$P356,EN$2,EN$4,EN$3)</f>
        <v>0.6838732013733515</v>
      </c>
      <c r="EO356" s="15">
        <f ca="1">_xll.DBRW($B$3,$Q$37,$Q$38,$Q$40,$Q$41,$Q$42,$P356,EO$2,EO$4,EO$3)</f>
        <v>1</v>
      </c>
      <c r="EP356" s="15">
        <f ca="1">_xll.DBRW($B$3,$Q$37,$Q$38,$Q$40,$Q$41,$Q$42,$P356,EP$2,EP$4,EP$3)</f>
        <v>5.145262806170626</v>
      </c>
      <c r="EQ356" s="15">
        <f ca="1">_xll.DBRW($B$3,$Q$37,$Q$38,$Q$40,$Q$41,$Q$42,$P356,EQ$2,EQ$4,EQ$3)</f>
        <v>8608721</v>
      </c>
      <c r="ER356" s="15">
        <f ca="1">_xll.DBRW($B$3,$Q$37,$Q$38,$Q$40,$Q$41,$Q$42,$P356,ER$2,ER$4,ER$3)</f>
        <v>8608721</v>
      </c>
      <c r="ES356" s="15">
        <f ca="1">_xll.DBRW($B$3,$Q$37,$Q$38,$Q$40,$Q$41,$Q$42,$P356,ES$2,ES$4,ES$3)</f>
        <v>0</v>
      </c>
      <c r="ET356" s="15">
        <f ca="1">_xll.DBRW($B$3,$Q$37,$Q$38,$Q$40,$Q$41,$Q$42,$P356,ET$2,ET$4,ET$3)</f>
        <v>0</v>
      </c>
      <c r="EU356" s="15">
        <f ca="1">_xll.DBRW($B$3,$Q$37,$Q$38,$Q$40,$Q$41,$Q$42,$P356,EU$2,EU$4,EU$3)</f>
        <v>0</v>
      </c>
      <c r="EV356" s="15">
        <f ca="1">_xll.DBRW($B$3,$Q$37,$Q$38,$Q$40,$Q$41,$Q$42,$P356,EV$2,EV$4,EV$3)</f>
        <v>0</v>
      </c>
      <c r="EW356" s="15">
        <f ca="1">_xll.DBRW($B$3,$Q$37,$Q$38,$Q$40,$Q$41,$Q$42,$P356,EW$2,EW$4,EW$3)</f>
        <v>0</v>
      </c>
      <c r="EX356" s="15">
        <f t="shared" ca="1" si="497"/>
        <v>0.6838732013733515</v>
      </c>
      <c r="EY356" s="15">
        <f t="shared" ca="1" si="498"/>
        <v>1</v>
      </c>
      <c r="EZ356" s="15">
        <f t="shared" ca="1" si="499"/>
        <v>5.145262806170626</v>
      </c>
      <c r="FA356" s="15">
        <f t="shared" ca="1" si="500"/>
        <v>0</v>
      </c>
      <c r="FB356" s="15">
        <f t="shared" ca="1" si="501"/>
        <v>0</v>
      </c>
      <c r="FC356" s="15">
        <f t="shared" ca="1" si="502"/>
        <v>0</v>
      </c>
      <c r="FD356" s="15">
        <f t="shared" ca="1" si="503"/>
        <v>0</v>
      </c>
      <c r="FE356" s="15">
        <f t="shared" ca="1" si="504"/>
        <v>-5887273.5899999999</v>
      </c>
      <c r="FF356" s="15">
        <f t="shared" ca="1" si="505"/>
        <v>-5887273.5899999999</v>
      </c>
      <c r="FG356" s="15">
        <f t="shared" ca="1" si="506"/>
        <v>0</v>
      </c>
      <c r="FH356" s="15">
        <f t="shared" ca="1" si="507"/>
        <v>-5887273.5899999999</v>
      </c>
      <c r="FI356" s="20"/>
      <c r="FJ356" s="85">
        <f t="shared" ca="1" si="508"/>
        <v>0</v>
      </c>
      <c r="FK356" s="21"/>
      <c r="FL356" s="22"/>
      <c r="FM356" s="104">
        <f ca="1">_xll.DBRW($B$3,$Q$37,$Q$38,$Q$40,$Q$41,$Q$42,$P356,FM$2,FM$4,FM$3)</f>
        <v>8605487.7600000072</v>
      </c>
      <c r="FN356" s="105">
        <f t="shared" ca="1" si="509"/>
        <v>0.19428053733682882</v>
      </c>
      <c r="FO356" s="104">
        <f ca="1">_xll.DBRW($B$3,$Q$37,$Q$38,$Q$40,$Q$41,$Q$42,$P356,FO$2,FO$4,FO$3)</f>
        <v>0</v>
      </c>
      <c r="FP356" s="105">
        <f t="shared" ca="1" si="510"/>
        <v>0</v>
      </c>
      <c r="FQ356" s="86">
        <f t="shared" ca="1" si="511"/>
        <v>8605487.7600000072</v>
      </c>
      <c r="FR356" s="103">
        <f t="shared" ca="1" si="512"/>
        <v>19.42805373368288</v>
      </c>
      <c r="FS356" s="23"/>
      <c r="FU356" s="37"/>
      <c r="FV356" s="37"/>
      <c r="FW356" s="37"/>
      <c r="FX356" s="37"/>
      <c r="FY356" s="37"/>
      <c r="FZ356" s="37"/>
      <c r="GA356" s="37"/>
      <c r="GB356" s="37"/>
      <c r="GC356" s="37"/>
      <c r="GD356" s="37"/>
      <c r="GE356" s="37"/>
      <c r="GF356" s="37"/>
      <c r="GG356" s="37"/>
    </row>
    <row r="357" spans="1:189" ht="15" customHeight="1" x14ac:dyDescent="0.25">
      <c r="A357">
        <f t="shared" ca="1" si="434"/>
        <v>1</v>
      </c>
      <c r="C357" s="30"/>
      <c r="D357" s="30"/>
      <c r="E357" s="30">
        <f t="shared" ca="1" si="514"/>
        <v>0</v>
      </c>
      <c r="F357" s="30"/>
      <c r="G357" s="30"/>
      <c r="H357" s="30"/>
      <c r="I357" s="30" t="str">
        <f t="shared" ca="1" si="513"/>
        <v>VERIF. ELIGIBILITE PMM</v>
      </c>
      <c r="J357" s="30">
        <f t="shared" ca="1" si="435"/>
        <v>0</v>
      </c>
      <c r="K357" s="4"/>
      <c r="L357" s="9"/>
      <c r="M357" s="10"/>
      <c r="N357" s="9"/>
      <c r="O357" s="11"/>
      <c r="P357" s="130" t="s">
        <v>178</v>
      </c>
      <c r="Q357" s="130"/>
      <c r="R357" s="12"/>
      <c r="S357" s="13"/>
      <c r="T357" s="84">
        <f ca="1">_xll.DBRW($B$3,$Q$37,$Q$38,$Q$40,$Q$41,$Q$42,$P357,T$2,T$4,T$3)</f>
        <v>52346157.350000001</v>
      </c>
      <c r="U357" s="84">
        <f ca="1">_xll.DBRW($B$3,$Q$37,$Q$38,$Q$40,$Q$41,$Q$42,$P357,U$2,U$4,U$3)</f>
        <v>0</v>
      </c>
      <c r="V357" s="85">
        <f t="shared" ca="1" si="436"/>
        <v>52346157.350000001</v>
      </c>
      <c r="W357" s="106">
        <f t="shared" ca="1" si="437"/>
        <v>0</v>
      </c>
      <c r="X357" s="15">
        <f ca="1">_xll.DBRW($B$3,$Q$37,$Q$38,$Q$40,$Q$41,$Q$42,$P357,X$2,X$4,X$3)</f>
        <v>-20664711.84</v>
      </c>
      <c r="Y357" s="15">
        <f ca="1">_xll.DBRW($B$3,$Q$37,$Q$38,$Q$40,$Q$41,$Q$42,$P357,Y$2,Y$4,Y$3)</f>
        <v>-9775929.2799999993</v>
      </c>
      <c r="Z357" s="15">
        <f ca="1">_xll.DBRW($B$3,$Q$37,$Q$38,$Q$40,$Q$41,$Q$42,$P357,Z$2,Z$4,Z$3)</f>
        <v>-3337635.8</v>
      </c>
      <c r="AA357" s="15">
        <f ca="1">_xll.DBRW($B$3,$Q$37,$Q$38,$Q$40,$Q$41,$Q$42,$P357,AA$2,AA$4,AA$3)</f>
        <v>-129358.49</v>
      </c>
      <c r="AB357" s="15">
        <f ca="1">_xll.DBRW($B$3,$Q$37,$Q$38,$Q$40,$Q$41,$Q$42,$P357,AB$2,AB$4,AB$3)</f>
        <v>-12826301.039999999</v>
      </c>
      <c r="AC357" s="15">
        <f ca="1">_xll.DBRW($B$3,$Q$37,$Q$38,$Q$40,$Q$41,$Q$42,$P357,AC$2,AC$4,AC$3)</f>
        <v>0</v>
      </c>
      <c r="AD357" s="15">
        <f ca="1">_xll.DBRW($B$3,$Q$37,$Q$38,$Q$40,$Q$41,$Q$42,$P357,AD$2,AD$4,AD$3)</f>
        <v>0</v>
      </c>
      <c r="AE357" s="15">
        <f ca="1">_xll.DBRW($B$3,$Q$37,$Q$38,$Q$40,$Q$41,$Q$42,$P357,AE$2,AE$4,AE$3)</f>
        <v>0</v>
      </c>
      <c r="AF357" s="15">
        <f ca="1">_xll.DBRW($B$3,$Q$37,$Q$38,$Q$40,$Q$41,$Q$42,$P357,AF$2,AF$4,AF$3)</f>
        <v>0</v>
      </c>
      <c r="AG357" s="15">
        <f ca="1">_xll.DBRW($B$3,$Q$37,$Q$38,$Q$40,$Q$41,$Q$42,$P357,AG$2,AG$4,AG$3)</f>
        <v>0</v>
      </c>
      <c r="AH357" s="15">
        <f t="shared" ca="1" si="438"/>
        <v>-20664711.84</v>
      </c>
      <c r="AI357" s="15">
        <f t="shared" ca="1" si="439"/>
        <v>-9775929.2799999993</v>
      </c>
      <c r="AJ357" s="15">
        <f t="shared" ca="1" si="440"/>
        <v>-3337635.8</v>
      </c>
      <c r="AK357" s="15">
        <f t="shared" ca="1" si="441"/>
        <v>-129358.49</v>
      </c>
      <c r="AL357" s="15">
        <f t="shared" ca="1" si="442"/>
        <v>-12826301.039999999</v>
      </c>
      <c r="AM357" s="20"/>
      <c r="AN357" s="16">
        <f ca="1">_xll.DBRW($B$3,$Q$37,$Q$38,$Q$40,$Q$41,$Q$42,$P357,AN$2,AN$4,AN$3)</f>
        <v>0.39477036875563509</v>
      </c>
      <c r="AO357" s="16">
        <f ca="1">_xll.DBRW($B$3,$Q$37,$Q$38,$Q$40,$Q$41,$Q$42,$P357,AO$2,AO$4,AO$3)</f>
        <v>0</v>
      </c>
      <c r="AP357" s="17">
        <f t="shared" ca="1" si="443"/>
        <v>-39.477036875563506</v>
      </c>
      <c r="AQ357" s="14">
        <f t="shared" ca="1" si="444"/>
        <v>-20664711.84</v>
      </c>
      <c r="AR357" s="18">
        <f ca="1">_xll.DBRW($B$3,$Q$37,$Q$38,$Q$40,$Q$41,$Q$42,$P357,AR$2,AR$4,AR$3)</f>
        <v>0</v>
      </c>
      <c r="AS357" s="19">
        <f ca="1">_xll.DBRW($B$3,$Q$37,$Q$38,$Q$40,$Q$41,$Q$42,$P357,AS$2,AS$4,AS$3)</f>
        <v>0</v>
      </c>
      <c r="AT357" s="18">
        <f ca="1">_xll.DBRW($B$3,$Q$37,$Q$38,$Q$40,$Q$41,$Q$42,$P357,AT$2,AT$4,AT$3)</f>
        <v>0</v>
      </c>
      <c r="AU357" s="15">
        <f ca="1">_xll.DBRW($B$3,$Q$37,$Q$38,$Q$40,$Q$41,$Q$42,$P357,AU$2,AU$4,AU$3)</f>
        <v>0</v>
      </c>
      <c r="AV357" s="15">
        <f ca="1">_xll.DBRW($B$3,$Q$37,$Q$38,$Q$40,$Q$41,$Q$42,$P357,AV$2,AV$4,AV$3)</f>
        <v>0</v>
      </c>
      <c r="AW357" s="18">
        <f ca="1">_xll.DBRW($B$3,$Q$37,$Q$38,$Q$40,$Q$41,$Q$42,$P357,AW$2,AW$4,AW$3)</f>
        <v>0</v>
      </c>
      <c r="AX357" s="19">
        <f ca="1">_xll.DBRW($B$3,$Q$37,$Q$38,$Q$40,$Q$41,$Q$42,$P357,AX$2,AX$4,AX$3)</f>
        <v>0</v>
      </c>
      <c r="AY357" s="18">
        <f ca="1">_xll.DBRW($B$3,$Q$37,$Q$38,$Q$40,$Q$41,$Q$42,$P357,AY$2,AY$4,AY$3)</f>
        <v>0</v>
      </c>
      <c r="AZ357" s="15">
        <f ca="1">_xll.DBRW($B$3,$Q$37,$Q$38,$Q$40,$Q$41,$Q$42,$P357,AZ$2,AZ$4,AZ$3)</f>
        <v>0</v>
      </c>
      <c r="BA357" s="15">
        <f ca="1">_xll.DBRW($B$3,$Q$37,$Q$38,$Q$40,$Q$41,$Q$42,$P357,BA$2,BA$4,BA$3)</f>
        <v>0</v>
      </c>
      <c r="BB357" s="18">
        <f t="shared" ca="1" si="445"/>
        <v>0</v>
      </c>
      <c r="BC357" s="18">
        <f t="shared" ca="1" si="446"/>
        <v>0</v>
      </c>
      <c r="BD357" s="18">
        <f t="shared" ca="1" si="447"/>
        <v>0</v>
      </c>
      <c r="BE357" s="15">
        <f t="shared" ca="1" si="448"/>
        <v>0</v>
      </c>
      <c r="BF357" s="15">
        <f t="shared" ca="1" si="449"/>
        <v>0</v>
      </c>
      <c r="BG357" s="15">
        <f t="shared" ca="1" si="450"/>
        <v>0</v>
      </c>
      <c r="BH357" s="15">
        <f t="shared" ca="1" si="451"/>
        <v>0</v>
      </c>
      <c r="BI357" s="15">
        <f t="shared" ca="1" si="452"/>
        <v>-20664711.84</v>
      </c>
      <c r="BJ357" s="15">
        <f t="shared" ca="1" si="453"/>
        <v>-20664711.84</v>
      </c>
      <c r="BK357" s="15">
        <f t="shared" ca="1" si="454"/>
        <v>0</v>
      </c>
      <c r="BL357" s="15">
        <f t="shared" ca="1" si="455"/>
        <v>-20664711.84</v>
      </c>
      <c r="BM357" s="16">
        <f ca="1">_xll.DBRW($B$3,$Q$37,$Q$38,$Q$40,$Q$41,$Q$42,$P357,BM$2,BM$4,BM$3)</f>
        <v>0.18675543296589275</v>
      </c>
      <c r="BN357" s="16">
        <f ca="1">_xll.DBRW($B$3,$Q$37,$Q$38,$Q$40,$Q$41,$Q$42,$P357,BN$2,BN$4,BN$3)</f>
        <v>0</v>
      </c>
      <c r="BO357" s="17">
        <f t="shared" ca="1" si="456"/>
        <v>-18.675543296589275</v>
      </c>
      <c r="BP357" s="14">
        <f t="shared" ca="1" si="457"/>
        <v>-9775929.2799999993</v>
      </c>
      <c r="BQ357" s="15">
        <f ca="1">_xll.DBRW($B$3,$Q$37,$Q$38,$Q$40,$Q$41,$Q$42,$P357,BQ$2,BQ$4,BQ$3)</f>
        <v>0</v>
      </c>
      <c r="BR357" s="15">
        <f ca="1">_xll.DBRW($B$3,$Q$37,$Q$38,$Q$40,$Q$41,$Q$42,$P357,BR$2,BR$4,BR$3)</f>
        <v>0</v>
      </c>
      <c r="BS357" s="15">
        <f ca="1">_xll.DBRW($B$3,$Q$37,$Q$38,$Q$40,$Q$41,$Q$42,$P357,BS$2,BS$4,BS$3)</f>
        <v>0</v>
      </c>
      <c r="BT357" s="15">
        <f ca="1">_xll.DBRW($B$3,$Q$37,$Q$38,$Q$40,$Q$41,$Q$42,$P357,BT$2,BT$4,BT$3)</f>
        <v>0</v>
      </c>
      <c r="BU357" s="15">
        <f ca="1">_xll.DBRW($B$3,$Q$37,$Q$38,$Q$40,$Q$41,$Q$42,$P357,BU$2,BU$4,BU$3)</f>
        <v>0</v>
      </c>
      <c r="BV357" s="15">
        <f ca="1">_xll.DBRW($B$3,$Q$37,$Q$38,$Q$40,$Q$41,$Q$42,$P357,BV$2,BV$4,BV$3)</f>
        <v>0</v>
      </c>
      <c r="BW357" s="15">
        <f ca="1">_xll.DBRW($B$3,$Q$37,$Q$38,$Q$40,$Q$41,$Q$42,$P357,BW$2,BW$4,BW$3)</f>
        <v>0</v>
      </c>
      <c r="BX357" s="15">
        <f ca="1">_xll.DBRW($B$3,$Q$37,$Q$38,$Q$40,$Q$41,$Q$42,$P357,BX$2,BX$4,BX$3)</f>
        <v>0</v>
      </c>
      <c r="BY357" s="15">
        <f ca="1">_xll.DBRW($B$3,$Q$37,$Q$38,$Q$40,$Q$41,$Q$42,$P357,BY$2,BY$4,BY$3)</f>
        <v>0</v>
      </c>
      <c r="BZ357" s="15">
        <f ca="1">_xll.DBRW($B$3,$Q$37,$Q$38,$Q$40,$Q$41,$Q$42,$P357,BZ$2,BZ$4,BZ$3)</f>
        <v>0</v>
      </c>
      <c r="CA357" s="15">
        <f t="shared" ca="1" si="458"/>
        <v>0</v>
      </c>
      <c r="CB357" s="15">
        <f t="shared" ca="1" si="459"/>
        <v>0</v>
      </c>
      <c r="CC357" s="15">
        <f t="shared" ca="1" si="460"/>
        <v>0</v>
      </c>
      <c r="CD357" s="15">
        <f t="shared" ca="1" si="461"/>
        <v>0</v>
      </c>
      <c r="CE357" s="15">
        <f t="shared" ca="1" si="462"/>
        <v>0</v>
      </c>
      <c r="CF357" s="15">
        <f t="shared" ca="1" si="463"/>
        <v>0</v>
      </c>
      <c r="CG357" s="15">
        <f t="shared" ca="1" si="464"/>
        <v>0</v>
      </c>
      <c r="CH357" s="15">
        <f t="shared" ca="1" si="465"/>
        <v>-9775929.2799999993</v>
      </c>
      <c r="CI357" s="15">
        <f t="shared" ca="1" si="466"/>
        <v>-9775929.2799999993</v>
      </c>
      <c r="CJ357" s="15">
        <f t="shared" ca="1" si="467"/>
        <v>0</v>
      </c>
      <c r="CK357" s="15">
        <f t="shared" ca="1" si="468"/>
        <v>-9775929.2799999993</v>
      </c>
      <c r="CL357" s="16">
        <f ca="1">_xll.DBRW($B$3,$Q$37,$Q$38,$Q$40,$Q$41,$Q$42,$P357,CL$2,CL$4,CL$3)</f>
        <v>6.3760855981914777E-2</v>
      </c>
      <c r="CM357" s="16">
        <f ca="1">_xll.DBRW($B$3,$Q$37,$Q$38,$Q$40,$Q$41,$Q$42,$P357,CM$2,CM$4,CM$3)</f>
        <v>0</v>
      </c>
      <c r="CN357" s="17">
        <f t="shared" ca="1" si="469"/>
        <v>-6.3760855981914775</v>
      </c>
      <c r="CO357" s="14">
        <f t="shared" ca="1" si="470"/>
        <v>-3337635.8</v>
      </c>
      <c r="CP357" s="15">
        <f ca="1">_xll.DBRW($B$3,$Q$37,$Q$38,$Q$40,$Q$41,$Q$42,$P357,CP$2,CP$4,CP$3)</f>
        <v>0</v>
      </c>
      <c r="CQ357" s="15">
        <f ca="1">_xll.DBRW($B$3,$Q$37,$Q$38,$Q$40,$Q$41,$Q$42,$P357,CQ$2,CQ$4,CQ$3)</f>
        <v>0</v>
      </c>
      <c r="CR357" s="15">
        <f ca="1">_xll.DBRW($B$3,$Q$37,$Q$38,$Q$40,$Q$41,$Q$42,$P357,CR$2,CR$4,CR$3)</f>
        <v>0</v>
      </c>
      <c r="CS357" s="15">
        <f ca="1">_xll.DBRW($B$3,$Q$37,$Q$38,$Q$40,$Q$41,$Q$42,$P357,CS$2,CS$4,CS$3)</f>
        <v>0</v>
      </c>
      <c r="CT357" s="15">
        <f ca="1">_xll.DBRW($B$3,$Q$37,$Q$38,$Q$40,$Q$41,$Q$42,$P357,CT$2,CT$4,CT$3)</f>
        <v>0</v>
      </c>
      <c r="CU357" s="15">
        <f ca="1">_xll.DBRW($B$3,$Q$37,$Q$38,$Q$40,$Q$41,$Q$42,$P357,CU$2,CU$4,CU$3)</f>
        <v>0</v>
      </c>
      <c r="CV357" s="15">
        <f ca="1">_xll.DBRW($B$3,$Q$37,$Q$38,$Q$40,$Q$41,$Q$42,$P357,CV$2,CV$4,CV$3)</f>
        <v>0</v>
      </c>
      <c r="CW357" s="15">
        <f ca="1">_xll.DBRW($B$3,$Q$37,$Q$38,$Q$40,$Q$41,$Q$42,$P357,CW$2,CW$4,CW$3)</f>
        <v>0</v>
      </c>
      <c r="CX357" s="15">
        <f ca="1">_xll.DBRW($B$3,$Q$37,$Q$38,$Q$40,$Q$41,$Q$42,$P357,CX$2,CX$4,CX$3)</f>
        <v>0</v>
      </c>
      <c r="CY357" s="15">
        <f ca="1">_xll.DBRW($B$3,$Q$37,$Q$38,$Q$40,$Q$41,$Q$42,$P357,CY$2,CY$4,CY$3)</f>
        <v>0</v>
      </c>
      <c r="CZ357" s="15">
        <f t="shared" ca="1" si="471"/>
        <v>0</v>
      </c>
      <c r="DA357" s="15">
        <f t="shared" ca="1" si="472"/>
        <v>0</v>
      </c>
      <c r="DB357" s="15">
        <f t="shared" ca="1" si="473"/>
        <v>0</v>
      </c>
      <c r="DC357" s="15">
        <f t="shared" ca="1" si="474"/>
        <v>0</v>
      </c>
      <c r="DD357" s="15">
        <f t="shared" ca="1" si="475"/>
        <v>0</v>
      </c>
      <c r="DE357" s="15">
        <f t="shared" ca="1" si="476"/>
        <v>0</v>
      </c>
      <c r="DF357" s="15">
        <f t="shared" ca="1" si="477"/>
        <v>0</v>
      </c>
      <c r="DG357" s="15">
        <f t="shared" ca="1" si="478"/>
        <v>-3337635.8</v>
      </c>
      <c r="DH357" s="15">
        <f t="shared" ca="1" si="479"/>
        <v>-3337635.8</v>
      </c>
      <c r="DI357" s="15">
        <f t="shared" ca="1" si="480"/>
        <v>0</v>
      </c>
      <c r="DJ357" s="15">
        <f t="shared" ca="1" si="481"/>
        <v>-3337635.8</v>
      </c>
      <c r="DK357" s="16">
        <f ca="1">_xll.DBRW($B$3,$Q$37,$Q$38,$Q$40,$Q$41,$Q$42,$P357,DK$2,DK$4,DK$3)</f>
        <v>2.4712127221693764E-3</v>
      </c>
      <c r="DL357" s="16">
        <f ca="1">_xll.DBRW($B$3,$Q$37,$Q$38,$Q$40,$Q$41,$Q$42,$P357,DL$2,DL$4,DL$3)</f>
        <v>0</v>
      </c>
      <c r="DM357" s="17">
        <f t="shared" ca="1" si="482"/>
        <v>-0.24712127221693764</v>
      </c>
      <c r="DN357" s="14">
        <f t="shared" ca="1" si="483"/>
        <v>-129358.49</v>
      </c>
      <c r="DO357" s="15">
        <f ca="1">_xll.DBRW($B$3,$Q$37,$Q$38,$Q$40,$Q$41,$Q$42,$P357,DO$2,DO$4,DO$3)</f>
        <v>0</v>
      </c>
      <c r="DP357" s="15">
        <f ca="1">_xll.DBRW($B$3,$Q$37,$Q$38,$Q$40,$Q$41,$Q$42,$P357,DP$2,DP$4,DP$3)</f>
        <v>0</v>
      </c>
      <c r="DQ357" s="15">
        <f ca="1">_xll.DBRW($B$3,$Q$37,$Q$38,$Q$40,$Q$41,$Q$42,$P357,DQ$2,DQ$4,DQ$3)</f>
        <v>0</v>
      </c>
      <c r="DR357" s="15">
        <f ca="1">_xll.DBRW($B$3,$Q$37,$Q$38,$Q$40,$Q$41,$Q$42,$P357,DR$2,DR$4,DR$3)</f>
        <v>0</v>
      </c>
      <c r="DS357" s="15">
        <f ca="1">_xll.DBRW($B$3,$Q$37,$Q$38,$Q$40,$Q$41,$Q$42,$P357,DS$2,DS$4,DS$3)</f>
        <v>0</v>
      </c>
      <c r="DT357" s="15">
        <f ca="1">_xll.DBRW($B$3,$Q$37,$Q$38,$Q$40,$Q$41,$Q$42,$P357,DT$2,DT$4,DT$3)</f>
        <v>0</v>
      </c>
      <c r="DU357" s="15">
        <f ca="1">_xll.DBRW($B$3,$Q$37,$Q$38,$Q$40,$Q$41,$Q$42,$P357,DU$2,DU$4,DU$3)</f>
        <v>0</v>
      </c>
      <c r="DV357" s="15">
        <f ca="1">_xll.DBRW($B$3,$Q$37,$Q$38,$Q$40,$Q$41,$Q$42,$P357,DV$2,DV$4,DV$3)</f>
        <v>0</v>
      </c>
      <c r="DW357" s="15">
        <f ca="1">_xll.DBRW($B$3,$Q$37,$Q$38,$Q$40,$Q$41,$Q$42,$P357,DW$2,DW$4,DW$3)</f>
        <v>0</v>
      </c>
      <c r="DX357" s="15">
        <f ca="1">_xll.DBRW($B$3,$Q$37,$Q$38,$Q$40,$Q$41,$Q$42,$P357,DX$2,DX$4,DX$3)</f>
        <v>0</v>
      </c>
      <c r="DY357" s="15">
        <f t="shared" ca="1" si="484"/>
        <v>0</v>
      </c>
      <c r="DZ357" s="15">
        <f t="shared" ca="1" si="485"/>
        <v>0</v>
      </c>
      <c r="EA357" s="15">
        <f t="shared" ca="1" si="486"/>
        <v>0</v>
      </c>
      <c r="EB357" s="15">
        <f t="shared" ca="1" si="487"/>
        <v>0</v>
      </c>
      <c r="EC357" s="15">
        <f t="shared" ca="1" si="488"/>
        <v>0</v>
      </c>
      <c r="ED357" s="15">
        <f t="shared" ca="1" si="489"/>
        <v>0</v>
      </c>
      <c r="EE357" s="15">
        <f t="shared" ca="1" si="490"/>
        <v>0</v>
      </c>
      <c r="EF357" s="15">
        <f t="shared" ca="1" si="491"/>
        <v>-129358.49</v>
      </c>
      <c r="EG357" s="15">
        <f t="shared" ca="1" si="492"/>
        <v>-129358.49</v>
      </c>
      <c r="EH357" s="15">
        <f t="shared" ca="1" si="493"/>
        <v>0</v>
      </c>
      <c r="EI357" s="15">
        <f t="shared" ca="1" si="494"/>
        <v>-129358.49</v>
      </c>
      <c r="EJ357" s="16">
        <f ca="1">_xll.DBRW($B$3,$Q$37,$Q$38,$Q$40,$Q$41,$Q$42,$P357,EJ$2,EJ$4,EJ$3)</f>
        <v>0.24502851191616645</v>
      </c>
      <c r="EK357" s="16">
        <f ca="1">_xll.DBRW($B$3,$Q$37,$Q$38,$Q$40,$Q$41,$Q$42,$P357,EK$2,EK$4,EK$3)</f>
        <v>0</v>
      </c>
      <c r="EL357" s="17">
        <f t="shared" ca="1" si="495"/>
        <v>-24.502851191616646</v>
      </c>
      <c r="EM357" s="14">
        <f t="shared" ca="1" si="496"/>
        <v>-12826301.039999999</v>
      </c>
      <c r="EN357" s="15">
        <f ca="1">_xll.DBRW($B$3,$Q$37,$Q$38,$Q$40,$Q$41,$Q$42,$P357,EN$2,EN$4,EN$3)</f>
        <v>0</v>
      </c>
      <c r="EO357" s="15">
        <f ca="1">_xll.DBRW($B$3,$Q$37,$Q$38,$Q$40,$Q$41,$Q$42,$P357,EO$2,EO$4,EO$3)</f>
        <v>0</v>
      </c>
      <c r="EP357" s="15">
        <f ca="1">_xll.DBRW($B$3,$Q$37,$Q$38,$Q$40,$Q$41,$Q$42,$P357,EP$2,EP$4,EP$3)</f>
        <v>0</v>
      </c>
      <c r="EQ357" s="15">
        <f ca="1">_xll.DBRW($B$3,$Q$37,$Q$38,$Q$40,$Q$41,$Q$42,$P357,EQ$2,EQ$4,EQ$3)</f>
        <v>0</v>
      </c>
      <c r="ER357" s="15">
        <f ca="1">_xll.DBRW($B$3,$Q$37,$Q$38,$Q$40,$Q$41,$Q$42,$P357,ER$2,ER$4,ER$3)</f>
        <v>0</v>
      </c>
      <c r="ES357" s="15">
        <f ca="1">_xll.DBRW($B$3,$Q$37,$Q$38,$Q$40,$Q$41,$Q$42,$P357,ES$2,ES$4,ES$3)</f>
        <v>0</v>
      </c>
      <c r="ET357" s="15">
        <f ca="1">_xll.DBRW($B$3,$Q$37,$Q$38,$Q$40,$Q$41,$Q$42,$P357,ET$2,ET$4,ET$3)</f>
        <v>0</v>
      </c>
      <c r="EU357" s="15">
        <f ca="1">_xll.DBRW($B$3,$Q$37,$Q$38,$Q$40,$Q$41,$Q$42,$P357,EU$2,EU$4,EU$3)</f>
        <v>0</v>
      </c>
      <c r="EV357" s="15">
        <f ca="1">_xll.DBRW($B$3,$Q$37,$Q$38,$Q$40,$Q$41,$Q$42,$P357,EV$2,EV$4,EV$3)</f>
        <v>0</v>
      </c>
      <c r="EW357" s="15">
        <f ca="1">_xll.DBRW($B$3,$Q$37,$Q$38,$Q$40,$Q$41,$Q$42,$P357,EW$2,EW$4,EW$3)</f>
        <v>0</v>
      </c>
      <c r="EX357" s="15">
        <f t="shared" ca="1" si="497"/>
        <v>0</v>
      </c>
      <c r="EY357" s="15">
        <f t="shared" ca="1" si="498"/>
        <v>0</v>
      </c>
      <c r="EZ357" s="15">
        <f t="shared" ca="1" si="499"/>
        <v>0</v>
      </c>
      <c r="FA357" s="15">
        <f t="shared" ca="1" si="500"/>
        <v>0</v>
      </c>
      <c r="FB357" s="15">
        <f t="shared" ca="1" si="501"/>
        <v>0</v>
      </c>
      <c r="FC357" s="15">
        <f t="shared" ca="1" si="502"/>
        <v>0</v>
      </c>
      <c r="FD357" s="15">
        <f t="shared" ca="1" si="503"/>
        <v>0</v>
      </c>
      <c r="FE357" s="15">
        <f t="shared" ca="1" si="504"/>
        <v>-12826301.039999999</v>
      </c>
      <c r="FF357" s="15">
        <f t="shared" ca="1" si="505"/>
        <v>-12826301.039999999</v>
      </c>
      <c r="FG357" s="15">
        <f t="shared" ca="1" si="506"/>
        <v>0</v>
      </c>
      <c r="FH357" s="15">
        <f t="shared" ca="1" si="507"/>
        <v>-12826301.039999999</v>
      </c>
      <c r="FI357" s="20"/>
      <c r="FJ357" s="85">
        <f t="shared" ca="1" si="508"/>
        <v>0</v>
      </c>
      <c r="FK357" s="21"/>
      <c r="FL357" s="22"/>
      <c r="FM357" s="104">
        <f ca="1">_xll.DBRW($B$3,$Q$37,$Q$38,$Q$40,$Q$41,$Q$42,$P357,FM$2,FM$4,FM$3)</f>
        <v>5612220.8999999911</v>
      </c>
      <c r="FN357" s="105">
        <f t="shared" ca="1" si="509"/>
        <v>0.10721361765822131</v>
      </c>
      <c r="FO357" s="104">
        <f ca="1">_xll.DBRW($B$3,$Q$37,$Q$38,$Q$40,$Q$41,$Q$42,$P357,FO$2,FO$4,FO$3)</f>
        <v>0</v>
      </c>
      <c r="FP357" s="105">
        <f t="shared" ca="1" si="510"/>
        <v>0</v>
      </c>
      <c r="FQ357" s="86">
        <f t="shared" ca="1" si="511"/>
        <v>5612220.8999999911</v>
      </c>
      <c r="FR357" s="103">
        <f t="shared" ca="1" si="512"/>
        <v>10.721361765822131</v>
      </c>
      <c r="FS357" s="23"/>
      <c r="FU357" s="37"/>
      <c r="FV357" s="37"/>
      <c r="FW357" s="37"/>
      <c r="FX357" s="37"/>
      <c r="FY357" s="37"/>
      <c r="FZ357" s="37"/>
      <c r="GA357" s="37"/>
      <c r="GB357" s="37"/>
      <c r="GC357" s="37"/>
      <c r="GD357" s="37"/>
      <c r="GE357" s="37"/>
      <c r="GF357" s="37"/>
      <c r="GG357" s="37"/>
    </row>
    <row r="358" spans="1:189" ht="15" customHeight="1" x14ac:dyDescent="0.25">
      <c r="A358">
        <f t="shared" ca="1" si="434"/>
        <v>1</v>
      </c>
      <c r="C358" s="30"/>
      <c r="D358" s="30"/>
      <c r="E358" s="30">
        <f t="shared" ca="1" si="514"/>
        <v>0</v>
      </c>
      <c r="F358" s="30"/>
      <c r="G358" s="30"/>
      <c r="H358" s="30"/>
      <c r="I358" s="30">
        <f t="shared" ca="1" si="513"/>
        <v>0</v>
      </c>
      <c r="J358" s="30">
        <f t="shared" ca="1" si="435"/>
        <v>0</v>
      </c>
      <c r="K358" s="4"/>
      <c r="L358" s="9"/>
      <c r="M358" s="10"/>
      <c r="N358" s="9"/>
      <c r="O358" s="11"/>
      <c r="P358" s="130" t="s">
        <v>433</v>
      </c>
      <c r="Q358" s="130"/>
      <c r="R358" s="12"/>
      <c r="S358" s="13"/>
      <c r="T358" s="84">
        <f ca="1">_xll.DBRW($B$3,$Q$37,$Q$38,$Q$40,$Q$41,$Q$42,$P358,T$2,T$4,T$3)</f>
        <v>480399000</v>
      </c>
      <c r="U358" s="84">
        <f ca="1">_xll.DBRW($B$3,$Q$37,$Q$38,$Q$40,$Q$41,$Q$42,$P358,U$2,U$4,U$3)</f>
        <v>337742000</v>
      </c>
      <c r="V358" s="85">
        <f t="shared" ca="1" si="436"/>
        <v>142657000</v>
      </c>
      <c r="W358" s="106">
        <f t="shared" ca="1" si="437"/>
        <v>0.42238454204688786</v>
      </c>
      <c r="X358" s="15">
        <f ca="1">_xll.DBRW($B$3,$Q$37,$Q$38,$Q$40,$Q$41,$Q$42,$P358,X$2,X$4,X$3)</f>
        <v>-127749000</v>
      </c>
      <c r="Y358" s="15">
        <f ca="1">_xll.DBRW($B$3,$Q$37,$Q$38,$Q$40,$Q$41,$Q$42,$P358,Y$2,Y$4,Y$3)</f>
        <v>0</v>
      </c>
      <c r="Z358" s="15">
        <f ca="1">_xll.DBRW($B$3,$Q$37,$Q$38,$Q$40,$Q$41,$Q$42,$P358,Z$2,Z$4,Z$3)</f>
        <v>0</v>
      </c>
      <c r="AA358" s="15">
        <f ca="1">_xll.DBRW($B$3,$Q$37,$Q$38,$Q$40,$Q$41,$Q$42,$P358,AA$2,AA$4,AA$3)</f>
        <v>0</v>
      </c>
      <c r="AB358" s="15">
        <f ca="1">_xll.DBRW($B$3,$Q$37,$Q$38,$Q$40,$Q$41,$Q$42,$P358,AB$2,AB$4,AB$3)</f>
        <v>-247646000</v>
      </c>
      <c r="AC358" s="15">
        <f ca="1">_xll.DBRW($B$3,$Q$37,$Q$38,$Q$40,$Q$41,$Q$42,$P358,AC$2,AC$4,AC$3)</f>
        <v>-97009000</v>
      </c>
      <c r="AD358" s="15">
        <f ca="1">_xll.DBRW($B$3,$Q$37,$Q$38,$Q$40,$Q$41,$Q$42,$P358,AD$2,AD$4,AD$3)</f>
        <v>0</v>
      </c>
      <c r="AE358" s="15">
        <f ca="1">_xll.DBRW($B$3,$Q$37,$Q$38,$Q$40,$Q$41,$Q$42,$P358,AE$2,AE$4,AE$3)</f>
        <v>0</v>
      </c>
      <c r="AF358" s="15">
        <f ca="1">_xll.DBRW($B$3,$Q$37,$Q$38,$Q$40,$Q$41,$Q$42,$P358,AF$2,AF$4,AF$3)</f>
        <v>0</v>
      </c>
      <c r="AG358" s="15">
        <f ca="1">_xll.DBRW($B$3,$Q$37,$Q$38,$Q$40,$Q$41,$Q$42,$P358,AG$2,AG$4,AG$3)</f>
        <v>-153241000</v>
      </c>
      <c r="AH358" s="15">
        <f t="shared" ca="1" si="438"/>
        <v>-30740000</v>
      </c>
      <c r="AI358" s="15">
        <f t="shared" ca="1" si="439"/>
        <v>0</v>
      </c>
      <c r="AJ358" s="15">
        <f t="shared" ca="1" si="440"/>
        <v>0</v>
      </c>
      <c r="AK358" s="15">
        <f t="shared" ca="1" si="441"/>
        <v>0</v>
      </c>
      <c r="AL358" s="15">
        <f t="shared" ca="1" si="442"/>
        <v>-94405000</v>
      </c>
      <c r="AM358" s="20"/>
      <c r="AN358" s="16">
        <f ca="1">_xll.DBRW($B$3,$Q$37,$Q$38,$Q$40,$Q$41,$Q$42,$P358,AN$2,AN$4,AN$3)</f>
        <v>0.26592270175416682</v>
      </c>
      <c r="AO358" s="16">
        <f ca="1">_xll.DBRW($B$3,$Q$37,$Q$38,$Q$40,$Q$41,$Q$42,$P358,AO$2,AO$4,AO$3)</f>
        <v>0.28722812087332933</v>
      </c>
      <c r="AP358" s="17">
        <f t="shared" ca="1" si="443"/>
        <v>2.1305419119162505</v>
      </c>
      <c r="AQ358" s="14">
        <f t="shared" ca="1" si="444"/>
        <v>10235102.039426543</v>
      </c>
      <c r="AR358" s="18">
        <f ca="1">_xll.DBRW($B$3,$Q$37,$Q$38,$Q$40,$Q$41,$Q$42,$P358,AR$2,AR$4,AR$3)</f>
        <v>0</v>
      </c>
      <c r="AS358" s="19">
        <f ca="1">_xll.DBRW($B$3,$Q$37,$Q$38,$Q$40,$Q$41,$Q$42,$P358,AS$2,AS$4,AS$3)</f>
        <v>0</v>
      </c>
      <c r="AT358" s="18">
        <f ca="1">_xll.DBRW($B$3,$Q$37,$Q$38,$Q$40,$Q$41,$Q$42,$P358,AT$2,AT$4,AT$3)</f>
        <v>0</v>
      </c>
      <c r="AU358" s="15">
        <f ca="1">_xll.DBRW($B$3,$Q$37,$Q$38,$Q$40,$Q$41,$Q$42,$P358,AU$2,AU$4,AU$3)</f>
        <v>0</v>
      </c>
      <c r="AV358" s="15">
        <f ca="1">_xll.DBRW($B$3,$Q$37,$Q$38,$Q$40,$Q$41,$Q$42,$P358,AV$2,AV$4,AV$3)</f>
        <v>0</v>
      </c>
      <c r="AW358" s="18">
        <f ca="1">_xll.DBRW($B$3,$Q$37,$Q$38,$Q$40,$Q$41,$Q$42,$P358,AW$2,AW$4,AW$3)</f>
        <v>0</v>
      </c>
      <c r="AX358" s="19">
        <f ca="1">_xll.DBRW($B$3,$Q$37,$Q$38,$Q$40,$Q$41,$Q$42,$P358,AX$2,AX$4,AX$3)</f>
        <v>0</v>
      </c>
      <c r="AY358" s="18">
        <f ca="1">_xll.DBRW($B$3,$Q$37,$Q$38,$Q$40,$Q$41,$Q$42,$P358,AY$2,AY$4,AY$3)</f>
        <v>0</v>
      </c>
      <c r="AZ358" s="15">
        <f ca="1">_xll.DBRW($B$3,$Q$37,$Q$38,$Q$40,$Q$41,$Q$42,$P358,AZ$2,AZ$4,AZ$3)</f>
        <v>0</v>
      </c>
      <c r="BA358" s="15">
        <f ca="1">_xll.DBRW($B$3,$Q$37,$Q$38,$Q$40,$Q$41,$Q$42,$P358,BA$2,BA$4,BA$3)</f>
        <v>0</v>
      </c>
      <c r="BB358" s="18">
        <f t="shared" ca="1" si="445"/>
        <v>0</v>
      </c>
      <c r="BC358" s="18">
        <f t="shared" ca="1" si="446"/>
        <v>0</v>
      </c>
      <c r="BD358" s="18">
        <f t="shared" ca="1" si="447"/>
        <v>0</v>
      </c>
      <c r="BE358" s="15">
        <f t="shared" ca="1" si="448"/>
        <v>0</v>
      </c>
      <c r="BF358" s="15">
        <f t="shared" ca="1" si="449"/>
        <v>0</v>
      </c>
      <c r="BG358" s="15">
        <f t="shared" ca="1" si="450"/>
        <v>0</v>
      </c>
      <c r="BH358" s="15">
        <f t="shared" ca="1" si="451"/>
        <v>0</v>
      </c>
      <c r="BI358" s="15">
        <f t="shared" ca="1" si="452"/>
        <v>10235102.039426543</v>
      </c>
      <c r="BJ358" s="15">
        <f t="shared" ca="1" si="453"/>
        <v>10235102.039426543</v>
      </c>
      <c r="BK358" s="15">
        <f t="shared" ca="1" si="454"/>
        <v>-40975102.039426543</v>
      </c>
      <c r="BL358" s="15">
        <f t="shared" ca="1" si="455"/>
        <v>-30740000</v>
      </c>
      <c r="BM358" s="16">
        <f ca="1">_xll.DBRW($B$3,$Q$37,$Q$38,$Q$40,$Q$41,$Q$42,$P358,BM$2,BM$4,BM$3)</f>
        <v>0</v>
      </c>
      <c r="BN358" s="16">
        <f ca="1">_xll.DBRW($B$3,$Q$37,$Q$38,$Q$40,$Q$41,$Q$42,$P358,BN$2,BN$4,BN$3)</f>
        <v>0</v>
      </c>
      <c r="BO358" s="17">
        <f t="shared" ca="1" si="456"/>
        <v>0</v>
      </c>
      <c r="BP358" s="14">
        <f t="shared" ca="1" si="457"/>
        <v>0</v>
      </c>
      <c r="BQ358" s="15">
        <f ca="1">_xll.DBRW($B$3,$Q$37,$Q$38,$Q$40,$Q$41,$Q$42,$P358,BQ$2,BQ$4,BQ$3)</f>
        <v>0</v>
      </c>
      <c r="BR358" s="15">
        <f ca="1">_xll.DBRW($B$3,$Q$37,$Q$38,$Q$40,$Q$41,$Q$42,$P358,BR$2,BR$4,BR$3)</f>
        <v>0</v>
      </c>
      <c r="BS358" s="15">
        <f ca="1">_xll.DBRW($B$3,$Q$37,$Q$38,$Q$40,$Q$41,$Q$42,$P358,BS$2,BS$4,BS$3)</f>
        <v>0</v>
      </c>
      <c r="BT358" s="15">
        <f ca="1">_xll.DBRW($B$3,$Q$37,$Q$38,$Q$40,$Q$41,$Q$42,$P358,BT$2,BT$4,BT$3)</f>
        <v>0</v>
      </c>
      <c r="BU358" s="15">
        <f ca="1">_xll.DBRW($B$3,$Q$37,$Q$38,$Q$40,$Q$41,$Q$42,$P358,BU$2,BU$4,BU$3)</f>
        <v>0</v>
      </c>
      <c r="BV358" s="15">
        <f ca="1">_xll.DBRW($B$3,$Q$37,$Q$38,$Q$40,$Q$41,$Q$42,$P358,BV$2,BV$4,BV$3)</f>
        <v>0</v>
      </c>
      <c r="BW358" s="15">
        <f ca="1">_xll.DBRW($B$3,$Q$37,$Q$38,$Q$40,$Q$41,$Q$42,$P358,BW$2,BW$4,BW$3)</f>
        <v>0</v>
      </c>
      <c r="BX358" s="15">
        <f ca="1">_xll.DBRW($B$3,$Q$37,$Q$38,$Q$40,$Q$41,$Q$42,$P358,BX$2,BX$4,BX$3)</f>
        <v>0</v>
      </c>
      <c r="BY358" s="15">
        <f ca="1">_xll.DBRW($B$3,$Q$37,$Q$38,$Q$40,$Q$41,$Q$42,$P358,BY$2,BY$4,BY$3)</f>
        <v>0</v>
      </c>
      <c r="BZ358" s="15">
        <f ca="1">_xll.DBRW($B$3,$Q$37,$Q$38,$Q$40,$Q$41,$Q$42,$P358,BZ$2,BZ$4,BZ$3)</f>
        <v>0</v>
      </c>
      <c r="CA358" s="15">
        <f t="shared" ca="1" si="458"/>
        <v>0</v>
      </c>
      <c r="CB358" s="15">
        <f t="shared" ca="1" si="459"/>
        <v>0</v>
      </c>
      <c r="CC358" s="15">
        <f t="shared" ca="1" si="460"/>
        <v>0</v>
      </c>
      <c r="CD358" s="15">
        <f t="shared" ca="1" si="461"/>
        <v>0</v>
      </c>
      <c r="CE358" s="15">
        <f t="shared" ca="1" si="462"/>
        <v>0</v>
      </c>
      <c r="CF358" s="15">
        <f t="shared" ca="1" si="463"/>
        <v>0</v>
      </c>
      <c r="CG358" s="15">
        <f t="shared" ca="1" si="464"/>
        <v>0</v>
      </c>
      <c r="CH358" s="15">
        <f t="shared" ca="1" si="465"/>
        <v>0</v>
      </c>
      <c r="CI358" s="15">
        <f t="shared" ca="1" si="466"/>
        <v>0</v>
      </c>
      <c r="CJ358" s="15">
        <f t="shared" ca="1" si="467"/>
        <v>0</v>
      </c>
      <c r="CK358" s="15">
        <f t="shared" ca="1" si="468"/>
        <v>0</v>
      </c>
      <c r="CL358" s="16">
        <f ca="1">_xll.DBRW($B$3,$Q$37,$Q$38,$Q$40,$Q$41,$Q$42,$P358,CL$2,CL$4,CL$3)</f>
        <v>0</v>
      </c>
      <c r="CM358" s="16">
        <f ca="1">_xll.DBRW($B$3,$Q$37,$Q$38,$Q$40,$Q$41,$Q$42,$P358,CM$2,CM$4,CM$3)</f>
        <v>0</v>
      </c>
      <c r="CN358" s="17">
        <f t="shared" ca="1" si="469"/>
        <v>0</v>
      </c>
      <c r="CO358" s="14">
        <f t="shared" ca="1" si="470"/>
        <v>0</v>
      </c>
      <c r="CP358" s="15">
        <f ca="1">_xll.DBRW($B$3,$Q$37,$Q$38,$Q$40,$Q$41,$Q$42,$P358,CP$2,CP$4,CP$3)</f>
        <v>0</v>
      </c>
      <c r="CQ358" s="15">
        <f ca="1">_xll.DBRW($B$3,$Q$37,$Q$38,$Q$40,$Q$41,$Q$42,$P358,CQ$2,CQ$4,CQ$3)</f>
        <v>0</v>
      </c>
      <c r="CR358" s="15">
        <f ca="1">_xll.DBRW($B$3,$Q$37,$Q$38,$Q$40,$Q$41,$Q$42,$P358,CR$2,CR$4,CR$3)</f>
        <v>0</v>
      </c>
      <c r="CS358" s="15">
        <f ca="1">_xll.DBRW($B$3,$Q$37,$Q$38,$Q$40,$Q$41,$Q$42,$P358,CS$2,CS$4,CS$3)</f>
        <v>0</v>
      </c>
      <c r="CT358" s="15">
        <f ca="1">_xll.DBRW($B$3,$Q$37,$Q$38,$Q$40,$Q$41,$Q$42,$P358,CT$2,CT$4,CT$3)</f>
        <v>0</v>
      </c>
      <c r="CU358" s="15">
        <f ca="1">_xll.DBRW($B$3,$Q$37,$Q$38,$Q$40,$Q$41,$Q$42,$P358,CU$2,CU$4,CU$3)</f>
        <v>0</v>
      </c>
      <c r="CV358" s="15">
        <f ca="1">_xll.DBRW($B$3,$Q$37,$Q$38,$Q$40,$Q$41,$Q$42,$P358,CV$2,CV$4,CV$3)</f>
        <v>0</v>
      </c>
      <c r="CW358" s="15">
        <f ca="1">_xll.DBRW($B$3,$Q$37,$Q$38,$Q$40,$Q$41,$Q$42,$P358,CW$2,CW$4,CW$3)</f>
        <v>0</v>
      </c>
      <c r="CX358" s="15">
        <f ca="1">_xll.DBRW($B$3,$Q$37,$Q$38,$Q$40,$Q$41,$Q$42,$P358,CX$2,CX$4,CX$3)</f>
        <v>0</v>
      </c>
      <c r="CY358" s="15">
        <f ca="1">_xll.DBRW($B$3,$Q$37,$Q$38,$Q$40,$Q$41,$Q$42,$P358,CY$2,CY$4,CY$3)</f>
        <v>0</v>
      </c>
      <c r="CZ358" s="15">
        <f t="shared" ca="1" si="471"/>
        <v>0</v>
      </c>
      <c r="DA358" s="15">
        <f t="shared" ca="1" si="472"/>
        <v>0</v>
      </c>
      <c r="DB358" s="15">
        <f t="shared" ca="1" si="473"/>
        <v>0</v>
      </c>
      <c r="DC358" s="15">
        <f t="shared" ca="1" si="474"/>
        <v>0</v>
      </c>
      <c r="DD358" s="15">
        <f t="shared" ca="1" si="475"/>
        <v>0</v>
      </c>
      <c r="DE358" s="15">
        <f t="shared" ca="1" si="476"/>
        <v>0</v>
      </c>
      <c r="DF358" s="15">
        <f t="shared" ca="1" si="477"/>
        <v>0</v>
      </c>
      <c r="DG358" s="15">
        <f t="shared" ca="1" si="478"/>
        <v>0</v>
      </c>
      <c r="DH358" s="15">
        <f t="shared" ca="1" si="479"/>
        <v>0</v>
      </c>
      <c r="DI358" s="15">
        <f t="shared" ca="1" si="480"/>
        <v>0</v>
      </c>
      <c r="DJ358" s="15">
        <f t="shared" ca="1" si="481"/>
        <v>0</v>
      </c>
      <c r="DK358" s="16">
        <f ca="1">_xll.DBRW($B$3,$Q$37,$Q$38,$Q$40,$Q$41,$Q$42,$P358,DK$2,DK$4,DK$3)</f>
        <v>0</v>
      </c>
      <c r="DL358" s="16">
        <f ca="1">_xll.DBRW($B$3,$Q$37,$Q$38,$Q$40,$Q$41,$Q$42,$P358,DL$2,DL$4,DL$3)</f>
        <v>0</v>
      </c>
      <c r="DM358" s="17">
        <f t="shared" ca="1" si="482"/>
        <v>0</v>
      </c>
      <c r="DN358" s="14">
        <f t="shared" ca="1" si="483"/>
        <v>0</v>
      </c>
      <c r="DO358" s="15">
        <f ca="1">_xll.DBRW($B$3,$Q$37,$Q$38,$Q$40,$Q$41,$Q$42,$P358,DO$2,DO$4,DO$3)</f>
        <v>0</v>
      </c>
      <c r="DP358" s="15">
        <f ca="1">_xll.DBRW($B$3,$Q$37,$Q$38,$Q$40,$Q$41,$Q$42,$P358,DP$2,DP$4,DP$3)</f>
        <v>0</v>
      </c>
      <c r="DQ358" s="15">
        <f ca="1">_xll.DBRW($B$3,$Q$37,$Q$38,$Q$40,$Q$41,$Q$42,$P358,DQ$2,DQ$4,DQ$3)</f>
        <v>0</v>
      </c>
      <c r="DR358" s="15">
        <f ca="1">_xll.DBRW($B$3,$Q$37,$Q$38,$Q$40,$Q$41,$Q$42,$P358,DR$2,DR$4,DR$3)</f>
        <v>0</v>
      </c>
      <c r="DS358" s="15">
        <f ca="1">_xll.DBRW($B$3,$Q$37,$Q$38,$Q$40,$Q$41,$Q$42,$P358,DS$2,DS$4,DS$3)</f>
        <v>0</v>
      </c>
      <c r="DT358" s="15">
        <f ca="1">_xll.DBRW($B$3,$Q$37,$Q$38,$Q$40,$Q$41,$Q$42,$P358,DT$2,DT$4,DT$3)</f>
        <v>0</v>
      </c>
      <c r="DU358" s="15">
        <f ca="1">_xll.DBRW($B$3,$Q$37,$Q$38,$Q$40,$Q$41,$Q$42,$P358,DU$2,DU$4,DU$3)</f>
        <v>0</v>
      </c>
      <c r="DV358" s="15">
        <f ca="1">_xll.DBRW($B$3,$Q$37,$Q$38,$Q$40,$Q$41,$Q$42,$P358,DV$2,DV$4,DV$3)</f>
        <v>0</v>
      </c>
      <c r="DW358" s="15">
        <f ca="1">_xll.DBRW($B$3,$Q$37,$Q$38,$Q$40,$Q$41,$Q$42,$P358,DW$2,DW$4,DW$3)</f>
        <v>0</v>
      </c>
      <c r="DX358" s="15">
        <f ca="1">_xll.DBRW($B$3,$Q$37,$Q$38,$Q$40,$Q$41,$Q$42,$P358,DX$2,DX$4,DX$3)</f>
        <v>0</v>
      </c>
      <c r="DY358" s="15">
        <f t="shared" ca="1" si="484"/>
        <v>0</v>
      </c>
      <c r="DZ358" s="15">
        <f t="shared" ca="1" si="485"/>
        <v>0</v>
      </c>
      <c r="EA358" s="15">
        <f t="shared" ca="1" si="486"/>
        <v>0</v>
      </c>
      <c r="EB358" s="15">
        <f t="shared" ca="1" si="487"/>
        <v>0</v>
      </c>
      <c r="EC358" s="15">
        <f t="shared" ca="1" si="488"/>
        <v>0</v>
      </c>
      <c r="ED358" s="15">
        <f t="shared" ca="1" si="489"/>
        <v>0</v>
      </c>
      <c r="EE358" s="15">
        <f t="shared" ca="1" si="490"/>
        <v>0</v>
      </c>
      <c r="EF358" s="15">
        <f t="shared" ca="1" si="491"/>
        <v>0</v>
      </c>
      <c r="EG358" s="15">
        <f t="shared" ca="1" si="492"/>
        <v>0</v>
      </c>
      <c r="EH358" s="15">
        <f t="shared" ca="1" si="493"/>
        <v>0</v>
      </c>
      <c r="EI358" s="15">
        <f t="shared" ca="1" si="494"/>
        <v>0</v>
      </c>
      <c r="EJ358" s="16">
        <f ca="1">_xll.DBRW($B$3,$Q$37,$Q$38,$Q$40,$Q$41,$Q$42,$P358,EJ$2,EJ$4,EJ$3)</f>
        <v>0.51550065674574674</v>
      </c>
      <c r="EK358" s="16">
        <f ca="1">_xll.DBRW($B$3,$Q$37,$Q$38,$Q$40,$Q$41,$Q$42,$P358,EK$2,EK$4,EK$3)</f>
        <v>0.45372207187735014</v>
      </c>
      <c r="EL358" s="17">
        <f t="shared" ca="1" si="495"/>
        <v>-6.1778584868396607</v>
      </c>
      <c r="EM358" s="14">
        <f t="shared" ca="1" si="496"/>
        <v>-29678370.392192855</v>
      </c>
      <c r="EN358" s="15">
        <f ca="1">_xll.DBRW($B$3,$Q$37,$Q$38,$Q$40,$Q$41,$Q$42,$P358,EN$2,EN$4,EN$3)</f>
        <v>0</v>
      </c>
      <c r="EO358" s="15">
        <f ca="1">_xll.DBRW($B$3,$Q$37,$Q$38,$Q$40,$Q$41,$Q$42,$P358,EO$2,EO$4,EO$3)</f>
        <v>0</v>
      </c>
      <c r="EP358" s="15">
        <f ca="1">_xll.DBRW($B$3,$Q$37,$Q$38,$Q$40,$Q$41,$Q$42,$P358,EP$2,EP$4,EP$3)</f>
        <v>0</v>
      </c>
      <c r="EQ358" s="15">
        <f ca="1">_xll.DBRW($B$3,$Q$37,$Q$38,$Q$40,$Q$41,$Q$42,$P358,EQ$2,EQ$4,EQ$3)</f>
        <v>0</v>
      </c>
      <c r="ER358" s="15">
        <f ca="1">_xll.DBRW($B$3,$Q$37,$Q$38,$Q$40,$Q$41,$Q$42,$P358,ER$2,ER$4,ER$3)</f>
        <v>0</v>
      </c>
      <c r="ES358" s="15">
        <f ca="1">_xll.DBRW($B$3,$Q$37,$Q$38,$Q$40,$Q$41,$Q$42,$P358,ES$2,ES$4,ES$3)</f>
        <v>0</v>
      </c>
      <c r="ET358" s="15">
        <f ca="1">_xll.DBRW($B$3,$Q$37,$Q$38,$Q$40,$Q$41,$Q$42,$P358,ET$2,ET$4,ET$3)</f>
        <v>0</v>
      </c>
      <c r="EU358" s="15">
        <f ca="1">_xll.DBRW($B$3,$Q$37,$Q$38,$Q$40,$Q$41,$Q$42,$P358,EU$2,EU$4,EU$3)</f>
        <v>0</v>
      </c>
      <c r="EV358" s="15">
        <f ca="1">_xll.DBRW($B$3,$Q$37,$Q$38,$Q$40,$Q$41,$Q$42,$P358,EV$2,EV$4,EV$3)</f>
        <v>0</v>
      </c>
      <c r="EW358" s="15">
        <f ca="1">_xll.DBRW($B$3,$Q$37,$Q$38,$Q$40,$Q$41,$Q$42,$P358,EW$2,EW$4,EW$3)</f>
        <v>0</v>
      </c>
      <c r="EX358" s="15">
        <f t="shared" ca="1" si="497"/>
        <v>0</v>
      </c>
      <c r="EY358" s="15">
        <f t="shared" ca="1" si="498"/>
        <v>0</v>
      </c>
      <c r="EZ358" s="15">
        <f t="shared" ca="1" si="499"/>
        <v>0</v>
      </c>
      <c r="FA358" s="15">
        <f t="shared" ca="1" si="500"/>
        <v>0</v>
      </c>
      <c r="FB358" s="15">
        <f t="shared" ca="1" si="501"/>
        <v>0</v>
      </c>
      <c r="FC358" s="15">
        <f t="shared" ca="1" si="502"/>
        <v>0</v>
      </c>
      <c r="FD358" s="15">
        <f t="shared" ca="1" si="503"/>
        <v>0</v>
      </c>
      <c r="FE358" s="15">
        <f t="shared" ca="1" si="504"/>
        <v>-29678370.392192855</v>
      </c>
      <c r="FF358" s="15">
        <f t="shared" ca="1" si="505"/>
        <v>-29678370.392192855</v>
      </c>
      <c r="FG358" s="15">
        <f t="shared" ca="1" si="506"/>
        <v>-64726629.607807145</v>
      </c>
      <c r="FH358" s="15">
        <f t="shared" ca="1" si="507"/>
        <v>-94405000</v>
      </c>
      <c r="FI358" s="20"/>
      <c r="FJ358" s="85">
        <f t="shared" ca="1" si="508"/>
        <v>-105701731.64723369</v>
      </c>
      <c r="FK358" s="21"/>
      <c r="FL358" s="22"/>
      <c r="FM358" s="104">
        <f ca="1">_xll.DBRW($B$3,$Q$37,$Q$38,$Q$40,$Q$41,$Q$42,$P358,FM$2,FM$4,FM$3)</f>
        <v>105004000</v>
      </c>
      <c r="FN358" s="105">
        <f t="shared" ca="1" si="509"/>
        <v>0.21857664150008638</v>
      </c>
      <c r="FO358" s="104">
        <f ca="1">_xll.DBRW($B$3,$Q$37,$Q$38,$Q$40,$Q$41,$Q$42,$P358,FO$2,FO$4,FO$3)</f>
        <v>87492000</v>
      </c>
      <c r="FP358" s="105">
        <f t="shared" ca="1" si="510"/>
        <v>0.25904980724932047</v>
      </c>
      <c r="FQ358" s="86">
        <f t="shared" ca="1" si="511"/>
        <v>17512000</v>
      </c>
      <c r="FR358" s="103">
        <f t="shared" ca="1" si="512"/>
        <v>-4.0473165749234097</v>
      </c>
      <c r="FS358" s="23"/>
      <c r="FU358" s="37"/>
      <c r="FV358" s="37"/>
      <c r="FW358" s="37"/>
      <c r="FX358" s="37"/>
      <c r="FY358" s="37"/>
      <c r="FZ358" s="37"/>
      <c r="GA358" s="37"/>
      <c r="GB358" s="37"/>
      <c r="GC358" s="37"/>
      <c r="GD358" s="37"/>
      <c r="GE358" s="37"/>
      <c r="GF358" s="37"/>
      <c r="GG358" s="37"/>
    </row>
    <row r="359" spans="1:189" ht="15" customHeight="1" x14ac:dyDescent="0.25">
      <c r="L359" s="9"/>
      <c r="M359" s="10"/>
      <c r="N359" s="9"/>
      <c r="O359" s="9"/>
      <c r="P359" s="9"/>
      <c r="Q359" s="9"/>
      <c r="R359" s="9"/>
      <c r="S359" s="76"/>
      <c r="T359" s="77"/>
      <c r="U359" s="77"/>
      <c r="V359" s="77"/>
      <c r="W359" s="77"/>
      <c r="X359" s="77"/>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77"/>
      <c r="BD359" s="77"/>
      <c r="BE359" s="77"/>
      <c r="BF359" s="77"/>
      <c r="BG359" s="77"/>
      <c r="BH359" s="77"/>
      <c r="BI359" s="77"/>
      <c r="BJ359" s="77"/>
      <c r="BK359" s="77"/>
      <c r="BL359" s="77"/>
      <c r="BM359" s="77"/>
      <c r="BN359" s="77"/>
      <c r="BO359" s="77"/>
      <c r="BP359" s="77"/>
      <c r="BQ359" s="77"/>
      <c r="BR359" s="77"/>
      <c r="BS359" s="77"/>
      <c r="BT359" s="77"/>
      <c r="BU359" s="77"/>
      <c r="BV359" s="77"/>
      <c r="BW359" s="77"/>
      <c r="BX359" s="77"/>
      <c r="BY359" s="77"/>
      <c r="BZ359" s="77"/>
      <c r="CA359" s="77"/>
      <c r="CB359" s="77"/>
      <c r="CC359" s="77"/>
      <c r="CD359" s="77"/>
      <c r="CE359" s="77"/>
      <c r="CF359" s="77"/>
      <c r="CG359" s="77"/>
      <c r="CH359" s="77"/>
      <c r="CI359" s="77"/>
      <c r="CJ359" s="77"/>
      <c r="CK359" s="77"/>
      <c r="CL359" s="77"/>
      <c r="CM359" s="77"/>
      <c r="CN359" s="77"/>
      <c r="CO359" s="77"/>
      <c r="CP359" s="77"/>
      <c r="CQ359" s="77"/>
      <c r="CR359" s="77"/>
      <c r="CS359" s="77"/>
      <c r="CT359" s="77"/>
      <c r="CU359" s="77"/>
      <c r="CV359" s="77"/>
      <c r="CW359" s="77"/>
      <c r="CX359" s="77"/>
      <c r="CY359" s="77"/>
      <c r="CZ359" s="77"/>
      <c r="DA359" s="77"/>
      <c r="DB359" s="77"/>
      <c r="DC359" s="77"/>
      <c r="DD359" s="77"/>
      <c r="DE359" s="77"/>
      <c r="DF359" s="77"/>
      <c r="DG359" s="77"/>
      <c r="DH359" s="77"/>
      <c r="DI359" s="77"/>
      <c r="DJ359" s="77"/>
      <c r="DK359" s="77"/>
      <c r="DL359" s="77"/>
      <c r="DM359" s="77"/>
      <c r="DN359" s="77"/>
      <c r="DO359" s="77"/>
      <c r="DP359" s="77"/>
      <c r="DQ359" s="77"/>
      <c r="DR359" s="77"/>
      <c r="DS359" s="77"/>
      <c r="DT359" s="77"/>
      <c r="DU359" s="77"/>
      <c r="DV359" s="77"/>
      <c r="DW359" s="77"/>
      <c r="DX359" s="77"/>
      <c r="DY359" s="77"/>
      <c r="DZ359" s="77"/>
      <c r="EA359" s="77"/>
      <c r="EB359" s="77"/>
      <c r="EC359" s="77"/>
      <c r="ED359" s="77"/>
      <c r="EE359" s="77"/>
      <c r="EF359" s="77"/>
      <c r="EG359" s="77"/>
      <c r="EH359" s="77"/>
      <c r="EI359" s="77"/>
      <c r="EJ359" s="77"/>
      <c r="EK359" s="77"/>
      <c r="EL359" s="77"/>
      <c r="EM359" s="77"/>
      <c r="EN359" s="77"/>
      <c r="EO359" s="77"/>
      <c r="EP359" s="77"/>
      <c r="EQ359" s="77"/>
      <c r="ER359" s="77"/>
      <c r="ES359" s="77"/>
      <c r="ET359" s="77"/>
      <c r="EU359" s="77"/>
      <c r="EV359" s="77"/>
      <c r="EW359" s="77"/>
      <c r="EX359" s="77"/>
      <c r="EY359" s="77"/>
      <c r="EZ359" s="77"/>
      <c r="FA359" s="77"/>
      <c r="FB359" s="77"/>
      <c r="FC359" s="77"/>
      <c r="FD359" s="77"/>
      <c r="FE359" s="77"/>
      <c r="FF359" s="77"/>
      <c r="FG359" s="77"/>
      <c r="FH359" s="77"/>
      <c r="FI359" s="77"/>
      <c r="FJ359" s="77"/>
      <c r="FK359" s="78"/>
      <c r="FL359" s="75"/>
      <c r="FM359" s="75"/>
      <c r="FN359" s="75"/>
      <c r="FO359" s="75"/>
      <c r="FP359" s="75"/>
      <c r="FQ359" s="75"/>
      <c r="FR359" s="75"/>
      <c r="FS359" s="23"/>
    </row>
    <row r="360" spans="1:189" ht="12.75" customHeight="1" x14ac:dyDescent="0.25">
      <c r="M360" s="69"/>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c r="AK360" s="26"/>
      <c r="AL360" s="26"/>
      <c r="AM360" s="26"/>
      <c r="AN360" s="26"/>
      <c r="AO360" s="26"/>
      <c r="AP360" s="26"/>
      <c r="AQ360" s="26"/>
      <c r="AR360" s="26"/>
      <c r="AS360" s="26"/>
      <c r="AT360" s="26"/>
      <c r="AU360" s="26"/>
      <c r="AV360" s="26"/>
      <c r="AW360" s="26"/>
      <c r="AX360" s="26"/>
      <c r="AY360" s="26"/>
      <c r="AZ360" s="26"/>
      <c r="BA360" s="26"/>
      <c r="BB360" s="26"/>
      <c r="BC360" s="26"/>
      <c r="BD360" s="26"/>
      <c r="BE360" s="26"/>
      <c r="BF360" s="26"/>
      <c r="BG360" s="26"/>
      <c r="BH360" s="26"/>
      <c r="BI360" s="26"/>
      <c r="BJ360" s="26"/>
      <c r="BK360" s="26"/>
      <c r="BL360" s="26"/>
      <c r="BM360" s="26"/>
      <c r="BN360" s="26"/>
      <c r="BO360" s="26"/>
      <c r="BP360" s="26"/>
      <c r="BQ360" s="26"/>
      <c r="BR360" s="26"/>
      <c r="BS360" s="26"/>
      <c r="BT360" s="26"/>
      <c r="BU360" s="26"/>
      <c r="BV360" s="26"/>
      <c r="BW360" s="26"/>
      <c r="BX360" s="26"/>
      <c r="BY360" s="26"/>
      <c r="BZ360" s="26"/>
      <c r="CA360" s="26"/>
      <c r="CB360" s="26"/>
      <c r="CC360" s="26"/>
      <c r="CD360" s="26"/>
      <c r="CE360" s="26"/>
      <c r="CF360" s="26"/>
      <c r="CG360" s="26"/>
      <c r="CH360" s="26"/>
      <c r="CI360" s="26"/>
      <c r="CJ360" s="26"/>
      <c r="CK360" s="26"/>
      <c r="CL360" s="26"/>
      <c r="CM360" s="26"/>
      <c r="CN360" s="26"/>
      <c r="CO360" s="26"/>
      <c r="CP360" s="26"/>
      <c r="CQ360" s="26"/>
      <c r="CR360" s="26"/>
      <c r="CS360" s="26"/>
      <c r="CT360" s="26"/>
      <c r="CU360" s="26"/>
      <c r="CV360" s="26"/>
      <c r="CW360" s="26"/>
      <c r="CX360" s="26"/>
      <c r="CY360" s="26"/>
      <c r="CZ360" s="26"/>
      <c r="DA360" s="26"/>
      <c r="DB360" s="26"/>
      <c r="DC360" s="26"/>
      <c r="DD360" s="26"/>
      <c r="DE360" s="26"/>
      <c r="DF360" s="26"/>
      <c r="DG360" s="26"/>
      <c r="DH360" s="26"/>
      <c r="DI360" s="26"/>
      <c r="DJ360" s="26"/>
      <c r="DK360" s="26"/>
      <c r="DL360" s="26"/>
      <c r="DM360" s="26"/>
      <c r="DN360" s="26"/>
      <c r="DO360" s="26"/>
      <c r="DP360" s="26"/>
      <c r="DQ360" s="26"/>
      <c r="DR360" s="26"/>
      <c r="DS360" s="26"/>
      <c r="DT360" s="26"/>
      <c r="DU360" s="26"/>
      <c r="DV360" s="26"/>
      <c r="DW360" s="26"/>
      <c r="DX360" s="26"/>
      <c r="DY360" s="26"/>
      <c r="DZ360" s="26"/>
      <c r="EA360" s="26"/>
      <c r="EB360" s="26"/>
      <c r="EC360" s="26"/>
      <c r="ED360" s="26"/>
      <c r="EE360" s="26"/>
      <c r="EF360" s="26"/>
      <c r="EG360" s="26"/>
      <c r="EH360" s="26"/>
      <c r="EI360" s="26"/>
      <c r="EJ360" s="26"/>
      <c r="EK360" s="26"/>
      <c r="EL360" s="26"/>
      <c r="EM360" s="26"/>
      <c r="EN360" s="26"/>
      <c r="EO360" s="26"/>
      <c r="EP360" s="26"/>
      <c r="EQ360" s="26"/>
      <c r="ER360" s="26"/>
      <c r="ES360" s="26"/>
      <c r="ET360" s="26"/>
      <c r="EU360" s="26"/>
      <c r="EV360" s="26"/>
      <c r="EW360" s="26"/>
      <c r="EX360" s="26"/>
      <c r="EY360" s="26"/>
      <c r="EZ360" s="26"/>
      <c r="FA360" s="26"/>
      <c r="FB360" s="26"/>
      <c r="FC360" s="26"/>
      <c r="FD360" s="26"/>
      <c r="FE360" s="26"/>
      <c r="FF360" s="26"/>
      <c r="FG360" s="26"/>
      <c r="FH360" s="26"/>
      <c r="FI360" s="26"/>
      <c r="FJ360" s="26"/>
      <c r="FK360" s="26"/>
      <c r="FL360" s="26"/>
      <c r="FM360" s="26"/>
      <c r="FN360" s="26"/>
      <c r="FO360" s="26"/>
      <c r="FP360" s="26"/>
      <c r="FQ360" s="26"/>
      <c r="FR360" s="26"/>
      <c r="FS360" s="70"/>
      <c r="FT360"/>
    </row>
  </sheetData>
  <sheetProtection formatColumns="0" formatRows="0"/>
  <customSheetViews>
    <customSheetView guid="{5E0F07AC-7F74-4756-B25B-D077886AE56F}" showPageBreaks="1" showGridLines="0" showRowCol="0" fitToPage="1" printArea="1" hiddenRows="1" hiddenColumns="1" topLeftCell="F26">
      <selection activeCell="K37" sqref="K37:P37"/>
      <pageMargins left="0.25" right="0.25" top="0.75" bottom="0.75" header="0.3" footer="0.3"/>
      <pageSetup paperSize="8" scale="38" fitToHeight="0" orientation="landscape" r:id="rId1"/>
    </customSheetView>
    <customSheetView guid="{0D3D7DF7-DF75-4E5B-985D-3FB7ADD47718}" scale="55">
      <selection activeCell="K19" sqref="K19"/>
      <pageMargins left="0.7" right="0.7" top="0.75" bottom="0.75" header="0.3" footer="0.3"/>
      <pageSetup paperSize="9" orientation="portrait" r:id="rId2"/>
    </customSheetView>
  </customSheetViews>
  <mergeCells count="339">
    <mergeCell ref="P357:Q357"/>
    <mergeCell ref="P358:Q358"/>
    <mergeCell ref="P348:Q348"/>
    <mergeCell ref="P349:Q349"/>
    <mergeCell ref="P350:Q350"/>
    <mergeCell ref="P351:Q351"/>
    <mergeCell ref="P352:Q352"/>
    <mergeCell ref="P353:Q353"/>
    <mergeCell ref="P354:Q354"/>
    <mergeCell ref="P355:Q355"/>
    <mergeCell ref="P356:Q356"/>
    <mergeCell ref="P339:Q339"/>
    <mergeCell ref="P340:Q340"/>
    <mergeCell ref="P341:Q341"/>
    <mergeCell ref="P342:Q342"/>
    <mergeCell ref="P343:Q343"/>
    <mergeCell ref="P344:Q344"/>
    <mergeCell ref="P345:Q345"/>
    <mergeCell ref="P346:Q346"/>
    <mergeCell ref="P347:Q347"/>
    <mergeCell ref="P330:Q330"/>
    <mergeCell ref="P331:Q331"/>
    <mergeCell ref="P332:Q332"/>
    <mergeCell ref="P333:Q333"/>
    <mergeCell ref="P334:Q334"/>
    <mergeCell ref="P335:Q335"/>
    <mergeCell ref="P336:Q336"/>
    <mergeCell ref="P337:Q337"/>
    <mergeCell ref="P338:Q338"/>
    <mergeCell ref="P321:Q321"/>
    <mergeCell ref="P322:Q322"/>
    <mergeCell ref="P323:Q323"/>
    <mergeCell ref="P324:Q324"/>
    <mergeCell ref="P325:Q325"/>
    <mergeCell ref="P326:Q326"/>
    <mergeCell ref="P327:Q327"/>
    <mergeCell ref="P328:Q328"/>
    <mergeCell ref="P329:Q329"/>
    <mergeCell ref="P312:Q312"/>
    <mergeCell ref="P313:Q313"/>
    <mergeCell ref="P314:Q314"/>
    <mergeCell ref="P315:Q315"/>
    <mergeCell ref="P316:Q316"/>
    <mergeCell ref="P317:Q317"/>
    <mergeCell ref="P318:Q318"/>
    <mergeCell ref="P319:Q319"/>
    <mergeCell ref="P320:Q320"/>
    <mergeCell ref="P303:Q303"/>
    <mergeCell ref="P304:Q304"/>
    <mergeCell ref="P305:Q305"/>
    <mergeCell ref="P306:Q306"/>
    <mergeCell ref="P307:Q307"/>
    <mergeCell ref="P308:Q308"/>
    <mergeCell ref="P309:Q309"/>
    <mergeCell ref="P310:Q310"/>
    <mergeCell ref="P311:Q311"/>
    <mergeCell ref="P297:Q297"/>
    <mergeCell ref="P298:Q298"/>
    <mergeCell ref="P299:Q299"/>
    <mergeCell ref="P300:Q300"/>
    <mergeCell ref="P301:Q301"/>
    <mergeCell ref="P302:Q302"/>
    <mergeCell ref="P249:Q249"/>
    <mergeCell ref="P292:Q292"/>
    <mergeCell ref="P293:Q293"/>
    <mergeCell ref="P294:Q294"/>
    <mergeCell ref="P282:Q282"/>
    <mergeCell ref="P283:Q283"/>
    <mergeCell ref="P284:Q284"/>
    <mergeCell ref="P285:Q285"/>
    <mergeCell ref="P286:Q286"/>
    <mergeCell ref="P287:Q287"/>
    <mergeCell ref="P250:Q250"/>
    <mergeCell ref="P251:Q251"/>
    <mergeCell ref="P252:Q252"/>
    <mergeCell ref="P253:Q253"/>
    <mergeCell ref="P254:Q254"/>
    <mergeCell ref="P229:Q229"/>
    <mergeCell ref="P230:Q230"/>
    <mergeCell ref="P231:Q231"/>
    <mergeCell ref="P232:Q232"/>
    <mergeCell ref="P233:Q233"/>
    <mergeCell ref="P234:Q234"/>
    <mergeCell ref="P235:Q235"/>
    <mergeCell ref="P295:Q295"/>
    <mergeCell ref="P296:Q296"/>
    <mergeCell ref="P281:Q281"/>
    <mergeCell ref="P264:Q264"/>
    <mergeCell ref="P265:Q265"/>
    <mergeCell ref="P266:Q266"/>
    <mergeCell ref="P267:Q267"/>
    <mergeCell ref="P268:Q268"/>
    <mergeCell ref="P255:Q255"/>
    <mergeCell ref="P256:Q256"/>
    <mergeCell ref="P257:Q257"/>
    <mergeCell ref="P269:Q269"/>
    <mergeCell ref="P270:Q270"/>
    <mergeCell ref="P271:Q271"/>
    <mergeCell ref="P272:Q272"/>
    <mergeCell ref="P247:Q247"/>
    <mergeCell ref="P246:Q246"/>
    <mergeCell ref="P109:Q109"/>
    <mergeCell ref="P112:Q112"/>
    <mergeCell ref="P113:Q113"/>
    <mergeCell ref="P115:Q115"/>
    <mergeCell ref="P117:Q117"/>
    <mergeCell ref="P118:Q118"/>
    <mergeCell ref="P226:Q226"/>
    <mergeCell ref="P227:Q227"/>
    <mergeCell ref="P228:Q228"/>
    <mergeCell ref="P208:Q208"/>
    <mergeCell ref="P209:Q209"/>
    <mergeCell ref="P210:Q210"/>
    <mergeCell ref="P192:Q192"/>
    <mergeCell ref="P193:Q193"/>
    <mergeCell ref="P194:Q194"/>
    <mergeCell ref="P202:Q202"/>
    <mergeCell ref="P203:Q203"/>
    <mergeCell ref="P198:Q198"/>
    <mergeCell ref="P199:Q199"/>
    <mergeCell ref="P200:Q200"/>
    <mergeCell ref="P191:Q191"/>
    <mergeCell ref="P222:Q222"/>
    <mergeCell ref="P162:Q162"/>
    <mergeCell ref="P163:Q163"/>
    <mergeCell ref="P68:Q68"/>
    <mergeCell ref="P106:Q106"/>
    <mergeCell ref="P108:Q108"/>
    <mergeCell ref="P110:Q110"/>
    <mergeCell ref="P111:Q111"/>
    <mergeCell ref="P114:Q114"/>
    <mergeCell ref="P116:Q116"/>
    <mergeCell ref="P133:Q133"/>
    <mergeCell ref="P135:Q135"/>
    <mergeCell ref="P134:Q134"/>
    <mergeCell ref="P78:Q78"/>
    <mergeCell ref="P128:Q128"/>
    <mergeCell ref="P129:Q129"/>
    <mergeCell ref="P130:Q130"/>
    <mergeCell ref="P104:Q104"/>
    <mergeCell ref="P122:Q122"/>
    <mergeCell ref="P105:Q105"/>
    <mergeCell ref="P107:Q107"/>
    <mergeCell ref="P74:Q74"/>
    <mergeCell ref="P119:Q119"/>
    <mergeCell ref="P124:Q124"/>
    <mergeCell ref="P91:Q91"/>
    <mergeCell ref="P90:Q90"/>
    <mergeCell ref="P89:Q89"/>
    <mergeCell ref="P164:Q164"/>
    <mergeCell ref="P176:Q176"/>
    <mergeCell ref="P177:Q177"/>
    <mergeCell ref="P178:Q178"/>
    <mergeCell ref="P171:Q171"/>
    <mergeCell ref="P172:Q172"/>
    <mergeCell ref="P173:Q173"/>
    <mergeCell ref="P174:Q174"/>
    <mergeCell ref="P175:Q175"/>
    <mergeCell ref="P187:Q187"/>
    <mergeCell ref="P188:Q188"/>
    <mergeCell ref="P204:Q204"/>
    <mergeCell ref="P207:Q207"/>
    <mergeCell ref="P120:Q120"/>
    <mergeCell ref="P152:Q152"/>
    <mergeCell ref="P123:Q123"/>
    <mergeCell ref="P140:Q140"/>
    <mergeCell ref="P145:Q145"/>
    <mergeCell ref="P127:Q127"/>
    <mergeCell ref="P141:Q141"/>
    <mergeCell ref="P142:Q142"/>
    <mergeCell ref="P206:Q206"/>
    <mergeCell ref="P166:Q166"/>
    <mergeCell ref="P167:Q167"/>
    <mergeCell ref="P168:Q168"/>
    <mergeCell ref="P169:Q169"/>
    <mergeCell ref="P170:Q170"/>
    <mergeCell ref="P160:Q160"/>
    <mergeCell ref="P161:Q161"/>
    <mergeCell ref="P205:Q205"/>
    <mergeCell ref="P154:Q154"/>
    <mergeCell ref="P155:Q155"/>
    <mergeCell ref="P165:Q165"/>
    <mergeCell ref="P146:Q146"/>
    <mergeCell ref="P158:Q158"/>
    <mergeCell ref="P159:Q159"/>
    <mergeCell ref="P201:Q201"/>
    <mergeCell ref="P125:Q125"/>
    <mergeCell ref="P126:Q126"/>
    <mergeCell ref="P131:Q131"/>
    <mergeCell ref="P132:Q132"/>
    <mergeCell ref="P157:Q157"/>
    <mergeCell ref="P147:Q147"/>
    <mergeCell ref="P148:Q148"/>
    <mergeCell ref="P149:Q149"/>
    <mergeCell ref="P150:Q150"/>
    <mergeCell ref="P136:Q136"/>
    <mergeCell ref="P137:Q137"/>
    <mergeCell ref="P138:Q138"/>
    <mergeCell ref="P139:Q139"/>
    <mergeCell ref="P153:Q153"/>
    <mergeCell ref="P179:Q179"/>
    <mergeCell ref="P151:Q151"/>
    <mergeCell ref="P185:Q185"/>
    <mergeCell ref="P196:Q196"/>
    <mergeCell ref="P197:Q197"/>
    <mergeCell ref="P186:Q186"/>
    <mergeCell ref="P224:Q224"/>
    <mergeCell ref="P225:Q225"/>
    <mergeCell ref="P221:Q221"/>
    <mergeCell ref="P219:Q219"/>
    <mergeCell ref="P220:Q220"/>
    <mergeCell ref="P211:Q211"/>
    <mergeCell ref="P216:Q216"/>
    <mergeCell ref="P217:Q217"/>
    <mergeCell ref="P218:Q218"/>
    <mergeCell ref="P212:Q212"/>
    <mergeCell ref="P213:Q213"/>
    <mergeCell ref="P214:Q214"/>
    <mergeCell ref="P215:Q215"/>
    <mergeCell ref="P223:Q223"/>
    <mergeCell ref="P291:Q291"/>
    <mergeCell ref="P258:Q258"/>
    <mergeCell ref="P259:Q259"/>
    <mergeCell ref="P260:Q260"/>
    <mergeCell ref="P261:Q261"/>
    <mergeCell ref="P262:Q262"/>
    <mergeCell ref="P263:Q263"/>
    <mergeCell ref="P288:Q288"/>
    <mergeCell ref="P289:Q289"/>
    <mergeCell ref="P290:Q290"/>
    <mergeCell ref="P273:Q273"/>
    <mergeCell ref="P274:Q274"/>
    <mergeCell ref="P275:Q275"/>
    <mergeCell ref="P276:Q276"/>
    <mergeCell ref="P277:Q277"/>
    <mergeCell ref="P278:Q278"/>
    <mergeCell ref="P279:Q279"/>
    <mergeCell ref="P280:Q280"/>
    <mergeCell ref="Q37:V37"/>
    <mergeCell ref="P7:Q7"/>
    <mergeCell ref="P8:Q8"/>
    <mergeCell ref="P9:Q9"/>
    <mergeCell ref="P10:Q10"/>
    <mergeCell ref="P11:Q11"/>
    <mergeCell ref="P60:Q60"/>
    <mergeCell ref="P12:Q12"/>
    <mergeCell ref="P28:FR28"/>
    <mergeCell ref="P29:FR29"/>
    <mergeCell ref="Q33:V33"/>
    <mergeCell ref="FM55:FR55"/>
    <mergeCell ref="FJ55:FJ57"/>
    <mergeCell ref="FM56:FN56"/>
    <mergeCell ref="FO56:FP56"/>
    <mergeCell ref="FQ56:FR56"/>
    <mergeCell ref="EJ55:EM55"/>
    <mergeCell ref="V56:W57"/>
    <mergeCell ref="AN56:AP56"/>
    <mergeCell ref="DN56:DN57"/>
    <mergeCell ref="EJ56:EL56"/>
    <mergeCell ref="EM56:EM57"/>
    <mergeCell ref="DK56:DM56"/>
    <mergeCell ref="Q35:V35"/>
    <mergeCell ref="P61:Q61"/>
    <mergeCell ref="P62:Q62"/>
    <mergeCell ref="P63:Q63"/>
    <mergeCell ref="P64:Q64"/>
    <mergeCell ref="P65:Q65"/>
    <mergeCell ref="P79:Q79"/>
    <mergeCell ref="P98:Q98"/>
    <mergeCell ref="P183:Q183"/>
    <mergeCell ref="P184:Q184"/>
    <mergeCell ref="P143:Q143"/>
    <mergeCell ref="P144:Q144"/>
    <mergeCell ref="P100:Q100"/>
    <mergeCell ref="P93:Q93"/>
    <mergeCell ref="P92:Q92"/>
    <mergeCell ref="P82:Q82"/>
    <mergeCell ref="P81:Q81"/>
    <mergeCell ref="P80:Q80"/>
    <mergeCell ref="P88:Q88"/>
    <mergeCell ref="P87:Q87"/>
    <mergeCell ref="P86:Q86"/>
    <mergeCell ref="P85:Q85"/>
    <mergeCell ref="P84:Q84"/>
    <mergeCell ref="P83:Q83"/>
    <mergeCell ref="P156:Q156"/>
    <mergeCell ref="Q40:V40"/>
    <mergeCell ref="Q46:V46"/>
    <mergeCell ref="Q48:V48"/>
    <mergeCell ref="Q50:V50"/>
    <mergeCell ref="AQ56:AQ57"/>
    <mergeCell ref="BM56:BO56"/>
    <mergeCell ref="BP56:BP57"/>
    <mergeCell ref="CL56:CN56"/>
    <mergeCell ref="DK55:DN55"/>
    <mergeCell ref="AN55:AQ55"/>
    <mergeCell ref="O56:Q57"/>
    <mergeCell ref="T56:T57"/>
    <mergeCell ref="CO56:CO57"/>
    <mergeCell ref="T55:W55"/>
    <mergeCell ref="BM55:BP55"/>
    <mergeCell ref="CL55:CO55"/>
    <mergeCell ref="U56:U57"/>
    <mergeCell ref="Q44:V44"/>
    <mergeCell ref="P248:Q248"/>
    <mergeCell ref="P236:Q236"/>
    <mergeCell ref="P237:Q237"/>
    <mergeCell ref="P238:Q238"/>
    <mergeCell ref="P239:Q239"/>
    <mergeCell ref="P240:Q240"/>
    <mergeCell ref="P241:Q241"/>
    <mergeCell ref="P242:Q242"/>
    <mergeCell ref="P243:Q243"/>
    <mergeCell ref="P244:Q244"/>
    <mergeCell ref="P245:Q245"/>
    <mergeCell ref="P195:Q195"/>
    <mergeCell ref="P180:Q180"/>
    <mergeCell ref="P189:Q189"/>
    <mergeCell ref="P190:Q190"/>
    <mergeCell ref="P181:Q181"/>
    <mergeCell ref="P182:Q182"/>
    <mergeCell ref="P121:Q121"/>
    <mergeCell ref="P67:Q67"/>
    <mergeCell ref="P69:Q69"/>
    <mergeCell ref="P70:Q70"/>
    <mergeCell ref="P71:Q71"/>
    <mergeCell ref="P72:Q72"/>
    <mergeCell ref="P73:Q73"/>
    <mergeCell ref="P75:Q75"/>
    <mergeCell ref="P76:Q76"/>
    <mergeCell ref="P77:Q77"/>
    <mergeCell ref="P94:Q94"/>
    <mergeCell ref="P95:Q95"/>
    <mergeCell ref="P96:Q96"/>
    <mergeCell ref="P97:Q97"/>
    <mergeCell ref="P101:Q101"/>
    <mergeCell ref="P102:Q102"/>
    <mergeCell ref="P103:Q103"/>
    <mergeCell ref="P99:Q99"/>
  </mergeCells>
  <conditionalFormatting sqref="W8:W12">
    <cfRule type="expression" dxfId="43" priority="11524">
      <formula>W8=0</formula>
    </cfRule>
    <cfRule type="expression" dxfId="42" priority="11525">
      <formula>W8&gt;0</formula>
    </cfRule>
    <cfRule type="expression" dxfId="41" priority="11526">
      <formula>W8&lt;0</formula>
    </cfRule>
  </conditionalFormatting>
  <conditionalFormatting sqref="AP8:AP12">
    <cfRule type="expression" dxfId="40" priority="11521">
      <formula>AP8=0</formula>
    </cfRule>
    <cfRule type="expression" dxfId="39" priority="11522">
      <formula>AP8&gt;0</formula>
    </cfRule>
    <cfRule type="expression" dxfId="38" priority="11523">
      <formula>AP8&lt;0</formula>
    </cfRule>
  </conditionalFormatting>
  <conditionalFormatting sqref="BO8:BO12">
    <cfRule type="expression" dxfId="37" priority="11518">
      <formula>BO8=0</formula>
    </cfRule>
    <cfRule type="expression" dxfId="36" priority="11519">
      <formula>BO8&gt;0</formula>
    </cfRule>
    <cfRule type="expression" dxfId="35" priority="11520">
      <formula>BO8&lt;0</formula>
    </cfRule>
  </conditionalFormatting>
  <conditionalFormatting sqref="CN8:CN12">
    <cfRule type="expression" dxfId="34" priority="11515">
      <formula>CN8=0</formula>
    </cfRule>
    <cfRule type="expression" dxfId="33" priority="11516">
      <formula>CN8&gt;0</formula>
    </cfRule>
    <cfRule type="expression" dxfId="32" priority="11517">
      <formula>CN8&lt;0</formula>
    </cfRule>
  </conditionalFormatting>
  <conditionalFormatting sqref="DM8:DM12">
    <cfRule type="expression" dxfId="31" priority="11512">
      <formula>DM8=0</formula>
    </cfRule>
    <cfRule type="expression" dxfId="30" priority="11513">
      <formula>DM8&gt;0</formula>
    </cfRule>
    <cfRule type="expression" dxfId="29" priority="11514">
      <formula>DM8&lt;0</formula>
    </cfRule>
  </conditionalFormatting>
  <conditionalFormatting sqref="EL8:EL12">
    <cfRule type="expression" dxfId="28" priority="11509">
      <formula>EL8=0</formula>
    </cfRule>
    <cfRule type="expression" dxfId="27" priority="11510">
      <formula>EL8&gt;0</formula>
    </cfRule>
    <cfRule type="expression" dxfId="26" priority="11511">
      <formula>EL8&lt;0</formula>
    </cfRule>
  </conditionalFormatting>
  <conditionalFormatting sqref="FQ8:FQ12">
    <cfRule type="colorScale" priority="11508">
      <colorScale>
        <cfvo type="min"/>
        <cfvo type="percentile" val="50"/>
        <cfvo type="max"/>
        <color rgb="FFF8696B"/>
        <color rgb="FFFFEB84"/>
        <color rgb="FF63BE7B"/>
      </colorScale>
    </cfRule>
  </conditionalFormatting>
  <conditionalFormatting sqref="V8:V12">
    <cfRule type="expression" priority="11527" stopIfTrue="1">
      <formula>V$59=""</formula>
    </cfRule>
    <cfRule type="colorScale" priority="11528">
      <colorScale>
        <cfvo type="min"/>
        <cfvo type="percentile" val="50"/>
        <cfvo type="max"/>
        <color rgb="FFF8696B"/>
        <color rgb="FFFFEB84"/>
        <color rgb="FF63BE7B"/>
      </colorScale>
    </cfRule>
  </conditionalFormatting>
  <conditionalFormatting sqref="AQ8:AQ12">
    <cfRule type="expression" priority="11529" stopIfTrue="1">
      <formula>AQ$59=""</formula>
    </cfRule>
    <cfRule type="colorScale" priority="11530">
      <colorScale>
        <cfvo type="min"/>
        <cfvo type="percentile" val="50"/>
        <cfvo type="max"/>
        <color rgb="FFF8696B"/>
        <color rgb="FFFFEB84"/>
        <color rgb="FF63BE7B"/>
      </colorScale>
    </cfRule>
  </conditionalFormatting>
  <conditionalFormatting sqref="BP8:BP12">
    <cfRule type="expression" priority="11531" stopIfTrue="1">
      <formula>BP$59=""</formula>
    </cfRule>
    <cfRule type="colorScale" priority="11532">
      <colorScale>
        <cfvo type="min"/>
        <cfvo type="percentile" val="50"/>
        <cfvo type="max"/>
        <color rgb="FFF8696B"/>
        <color rgb="FFFFEB84"/>
        <color rgb="FF63BE7B"/>
      </colorScale>
    </cfRule>
  </conditionalFormatting>
  <conditionalFormatting sqref="CO8:CO12">
    <cfRule type="expression" priority="11533" stopIfTrue="1">
      <formula>CO$59=""</formula>
    </cfRule>
    <cfRule type="colorScale" priority="11534">
      <colorScale>
        <cfvo type="min"/>
        <cfvo type="percentile" val="50"/>
        <cfvo type="max"/>
        <color rgb="FFF8696B"/>
        <color rgb="FFFFEB84"/>
        <color rgb="FF63BE7B"/>
      </colorScale>
    </cfRule>
  </conditionalFormatting>
  <conditionalFormatting sqref="EM8:EM12">
    <cfRule type="expression" priority="11535" stopIfTrue="1">
      <formula>EM$59=""</formula>
    </cfRule>
    <cfRule type="colorScale" priority="11536">
      <colorScale>
        <cfvo type="min"/>
        <cfvo type="percentile" val="50"/>
        <cfvo type="max"/>
        <color rgb="FFF8696B"/>
        <color rgb="FFFFEB84"/>
        <color rgb="FF63BE7B"/>
      </colorScale>
    </cfRule>
  </conditionalFormatting>
  <conditionalFormatting sqref="DN8:DN12">
    <cfRule type="expression" priority="11537" stopIfTrue="1">
      <formula>DN$59=""</formula>
    </cfRule>
    <cfRule type="colorScale" priority="11538">
      <colorScale>
        <cfvo type="min"/>
        <cfvo type="percentile" val="50"/>
        <cfvo type="max"/>
        <color rgb="FFF8696B"/>
        <color rgb="FFFFEB84"/>
        <color rgb="FF63BE7B"/>
      </colorScale>
    </cfRule>
  </conditionalFormatting>
  <conditionalFormatting sqref="FR8:FR12">
    <cfRule type="expression" dxfId="25" priority="7452">
      <formula>FR8=0</formula>
    </cfRule>
    <cfRule type="expression" dxfId="24" priority="7453">
      <formula>FR8&gt;0</formula>
    </cfRule>
    <cfRule type="expression" dxfId="23" priority="7454">
      <formula>FR8&lt;0</formula>
    </cfRule>
  </conditionalFormatting>
  <conditionalFormatting sqref="C8:J8">
    <cfRule type="expression" dxfId="22" priority="6757">
      <formula>C8&lt;&gt;0</formula>
    </cfRule>
  </conditionalFormatting>
  <conditionalFormatting sqref="W61:W65 W67:W358">
    <cfRule type="expression" dxfId="21" priority="21">
      <formula>W61=0</formula>
    </cfRule>
    <cfRule type="expression" dxfId="20" priority="22">
      <formula>W61&gt;0</formula>
    </cfRule>
    <cfRule type="expression" dxfId="19" priority="23">
      <formula>W61&lt;0</formula>
    </cfRule>
  </conditionalFormatting>
  <conditionalFormatting sqref="AP61:AP65 AP67:AP358">
    <cfRule type="expression" dxfId="18" priority="18">
      <formula>AP61=0</formula>
    </cfRule>
    <cfRule type="expression" dxfId="17" priority="19">
      <formula>AP61&gt;0</formula>
    </cfRule>
    <cfRule type="expression" dxfId="16" priority="20">
      <formula>AP61&lt;0</formula>
    </cfRule>
  </conditionalFormatting>
  <conditionalFormatting sqref="BO61:BO65 BO67:BO358">
    <cfRule type="expression" dxfId="15" priority="15">
      <formula>BO61=0</formula>
    </cfRule>
    <cfRule type="expression" dxfId="14" priority="16">
      <formula>BO61&gt;0</formula>
    </cfRule>
    <cfRule type="expression" dxfId="13" priority="17">
      <formula>BO61&lt;0</formula>
    </cfRule>
  </conditionalFormatting>
  <conditionalFormatting sqref="CN61:CN65 CN67:CN358">
    <cfRule type="expression" dxfId="12" priority="12">
      <formula>CN61=0</formula>
    </cfRule>
    <cfRule type="expression" dxfId="11" priority="13">
      <formula>CN61&gt;0</formula>
    </cfRule>
    <cfRule type="expression" dxfId="10" priority="14">
      <formula>CN61&lt;0</formula>
    </cfRule>
  </conditionalFormatting>
  <conditionalFormatting sqref="DM61:DM65 DM67:DM358">
    <cfRule type="expression" dxfId="9" priority="9">
      <formula>DM61=0</formula>
    </cfRule>
    <cfRule type="expression" dxfId="8" priority="10">
      <formula>DM61&gt;0</formula>
    </cfRule>
    <cfRule type="expression" dxfId="7" priority="11">
      <formula>DM61&lt;0</formula>
    </cfRule>
  </conditionalFormatting>
  <conditionalFormatting sqref="EL61:EL65 EL67:EL358">
    <cfRule type="expression" dxfId="6" priority="6">
      <formula>EL61=0</formula>
    </cfRule>
    <cfRule type="expression" dxfId="5" priority="7">
      <formula>EL61&gt;0</formula>
    </cfRule>
    <cfRule type="expression" dxfId="4" priority="8">
      <formula>EL61&lt;0</formula>
    </cfRule>
  </conditionalFormatting>
  <conditionalFormatting sqref="FQ61:FQ65 FQ67:FQ358">
    <cfRule type="colorScale" priority="5">
      <colorScale>
        <cfvo type="min"/>
        <cfvo type="percentile" val="50"/>
        <cfvo type="max"/>
        <color rgb="FFF8696B"/>
        <color rgb="FFFFEB84"/>
        <color rgb="FF63BE7B"/>
      </colorScale>
    </cfRule>
  </conditionalFormatting>
  <conditionalFormatting sqref="V61:V65 V67:V358">
    <cfRule type="expression" priority="24" stopIfTrue="1">
      <formula>V$59=""</formula>
    </cfRule>
    <cfRule type="colorScale" priority="25">
      <colorScale>
        <cfvo type="min"/>
        <cfvo type="percentile" val="50"/>
        <cfvo type="max"/>
        <color rgb="FFF8696B"/>
        <color rgb="FFFFEB84"/>
        <color rgb="FF63BE7B"/>
      </colorScale>
    </cfRule>
  </conditionalFormatting>
  <conditionalFormatting sqref="AQ61:AQ65 AQ67:AQ358">
    <cfRule type="expression" priority="26" stopIfTrue="1">
      <formula>AQ$59=""</formula>
    </cfRule>
    <cfRule type="colorScale" priority="27">
      <colorScale>
        <cfvo type="min"/>
        <cfvo type="percentile" val="50"/>
        <cfvo type="max"/>
        <color rgb="FFF8696B"/>
        <color rgb="FFFFEB84"/>
        <color rgb="FF63BE7B"/>
      </colorScale>
    </cfRule>
  </conditionalFormatting>
  <conditionalFormatting sqref="BP61:BP65 BP67:BP358">
    <cfRule type="expression" priority="28" stopIfTrue="1">
      <formula>BP$59=""</formula>
    </cfRule>
    <cfRule type="colorScale" priority="29">
      <colorScale>
        <cfvo type="min"/>
        <cfvo type="percentile" val="50"/>
        <cfvo type="max"/>
        <color rgb="FFF8696B"/>
        <color rgb="FFFFEB84"/>
        <color rgb="FF63BE7B"/>
      </colorScale>
    </cfRule>
  </conditionalFormatting>
  <conditionalFormatting sqref="CO61:CO65 CO67:CO358">
    <cfRule type="expression" priority="30" stopIfTrue="1">
      <formula>CO$59=""</formula>
    </cfRule>
    <cfRule type="colorScale" priority="31">
      <colorScale>
        <cfvo type="min"/>
        <cfvo type="percentile" val="50"/>
        <cfvo type="max"/>
        <color rgb="FFF8696B"/>
        <color rgb="FFFFEB84"/>
        <color rgb="FF63BE7B"/>
      </colorScale>
    </cfRule>
  </conditionalFormatting>
  <conditionalFormatting sqref="EM61:EM65 EM67:EM358">
    <cfRule type="expression" priority="32" stopIfTrue="1">
      <formula>EM$59=""</formula>
    </cfRule>
    <cfRule type="colorScale" priority="33">
      <colorScale>
        <cfvo type="min"/>
        <cfvo type="percentile" val="50"/>
        <cfvo type="max"/>
        <color rgb="FFF8696B"/>
        <color rgb="FFFFEB84"/>
        <color rgb="FF63BE7B"/>
      </colorScale>
    </cfRule>
  </conditionalFormatting>
  <conditionalFormatting sqref="DN61:DN65 DN67:DN358">
    <cfRule type="expression" priority="34" stopIfTrue="1">
      <formula>DN$59=""</formula>
    </cfRule>
    <cfRule type="colorScale" priority="35">
      <colorScale>
        <cfvo type="min"/>
        <cfvo type="percentile" val="50"/>
        <cfvo type="max"/>
        <color rgb="FFF8696B"/>
        <color rgb="FFFFEB84"/>
        <color rgb="FF63BE7B"/>
      </colorScale>
    </cfRule>
  </conditionalFormatting>
  <conditionalFormatting sqref="FR61:FR65 FR67:FR358">
    <cfRule type="expression" dxfId="3" priority="2">
      <formula>FR61=0</formula>
    </cfRule>
    <cfRule type="expression" dxfId="2" priority="3">
      <formula>FR61&gt;0</formula>
    </cfRule>
    <cfRule type="expression" dxfId="1" priority="4">
      <formula>FR61&lt;0</formula>
    </cfRule>
  </conditionalFormatting>
  <conditionalFormatting sqref="C61:J65 C67:J358">
    <cfRule type="expression" dxfId="0" priority="1">
      <formula>C61&lt;&gt;0</formula>
    </cfRule>
  </conditionalFormatting>
  <dataValidations count="5">
    <dataValidation type="list" allowBlank="1" showInputMessage="1" showErrorMessage="1" sqref="Q50">
      <formula1>$A$22:$A$24</formula1>
    </dataValidation>
    <dataValidation type="list" allowBlank="1" showInputMessage="1" showErrorMessage="1" sqref="Q48">
      <formula1>$E$16:$E$29</formula1>
    </dataValidation>
    <dataValidation type="list" allowBlank="1" showInputMessage="1" showErrorMessage="1" sqref="Q46:V46">
      <formula1>$A$16:$A$17</formula1>
    </dataValidation>
    <dataValidation type="list" allowBlank="1" showInputMessage="1" showErrorMessage="1" sqref="Q44:V44">
      <formula1>"English,French"</formula1>
    </dataValidation>
    <dataValidation type="list" allowBlank="1" showInputMessage="1" showErrorMessage="1" sqref="F4:H4 B4">
      <formula1>"0,1"</formula1>
    </dataValidation>
  </dataValidations>
  <pageMargins left="0.25" right="0.25" top="0.75" bottom="0.75" header="0.3" footer="0.3"/>
  <pageSetup paperSize="8" scale="36" fitToHeight="0"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43" r:id="rId6" name="Button 19">
              <controlPr defaultSize="0" print="0" autoFill="0" autoPict="0" macro="[0]!Feuil1.RafraichirRapport">
                <anchor>
                  <from>
                    <xdr:col>15</xdr:col>
                    <xdr:colOff>571500</xdr:colOff>
                    <xdr:row>51</xdr:row>
                    <xdr:rowOff>57150</xdr:rowOff>
                  </from>
                  <to>
                    <xdr:col>15</xdr:col>
                    <xdr:colOff>2305050</xdr:colOff>
                    <xdr:row>54</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pageSetUpPr fitToPage="1"/>
  </sheetPr>
  <dimension ref="A2:U67"/>
  <sheetViews>
    <sheetView showGridLines="0" zoomScale="80" zoomScaleNormal="80" workbookViewId="0">
      <selection activeCell="D23" sqref="D23"/>
    </sheetView>
  </sheetViews>
  <sheetFormatPr baseColWidth="10" defaultRowHeight="15" x14ac:dyDescent="0.25"/>
  <sheetData>
    <row r="2" spans="1:21" ht="33.75" customHeight="1" x14ac:dyDescent="0.4">
      <c r="B2" s="154" t="s">
        <v>94</v>
      </c>
      <c r="C2" s="154"/>
      <c r="D2" s="154"/>
      <c r="E2" s="154"/>
      <c r="F2" s="154"/>
      <c r="G2" s="154"/>
      <c r="H2" s="154"/>
      <c r="I2" s="154"/>
      <c r="J2" s="154"/>
      <c r="K2" s="154"/>
      <c r="L2" s="154"/>
      <c r="M2" s="154"/>
      <c r="N2" s="154"/>
      <c r="O2" s="154"/>
      <c r="P2" s="154"/>
      <c r="Q2" s="154"/>
      <c r="R2" s="154"/>
      <c r="S2" s="154"/>
      <c r="T2" s="154"/>
      <c r="U2" s="154"/>
    </row>
    <row r="3" spans="1:21" ht="21.75" customHeight="1" x14ac:dyDescent="0.25">
      <c r="B3" s="155"/>
      <c r="C3" s="155"/>
      <c r="D3" s="155"/>
      <c r="E3" s="155"/>
      <c r="F3" s="155"/>
      <c r="G3" s="155"/>
      <c r="H3" s="155"/>
      <c r="I3" s="155"/>
      <c r="J3" s="155"/>
      <c r="K3" s="155"/>
      <c r="L3" s="155"/>
      <c r="M3" s="155"/>
      <c r="N3" s="155"/>
      <c r="O3" s="155"/>
      <c r="P3" s="155"/>
      <c r="Q3" s="155"/>
      <c r="R3" s="155"/>
      <c r="S3" s="155"/>
      <c r="T3" s="155"/>
      <c r="U3" s="155"/>
    </row>
    <row r="6" spans="1:21" s="30" customFormat="1" ht="15.75" x14ac:dyDescent="0.25">
      <c r="A6" s="113" t="s">
        <v>104</v>
      </c>
    </row>
    <row r="7" spans="1:21" s="30" customFormat="1" ht="18" x14ac:dyDescent="0.25">
      <c r="A7" s="114"/>
    </row>
    <row r="8" spans="1:21" s="30" customFormat="1" ht="18" x14ac:dyDescent="0.25">
      <c r="A8" s="114"/>
    </row>
    <row r="9" spans="1:21" s="30" customFormat="1" ht="18" x14ac:dyDescent="0.25">
      <c r="A9" s="115" t="s">
        <v>95</v>
      </c>
    </row>
    <row r="10" spans="1:21" s="30" customFormat="1" ht="18" x14ac:dyDescent="0.25">
      <c r="A10" s="115"/>
    </row>
    <row r="11" spans="1:21" s="30" customFormat="1" ht="15.75" x14ac:dyDescent="0.25">
      <c r="A11" s="113" t="s">
        <v>96</v>
      </c>
    </row>
    <row r="12" spans="1:21" s="30" customFormat="1" ht="15.75" x14ac:dyDescent="0.25">
      <c r="A12" s="113" t="s">
        <v>97</v>
      </c>
    </row>
    <row r="13" spans="1:21" s="30" customFormat="1" ht="15.75" x14ac:dyDescent="0.25">
      <c r="A13" s="113" t="s">
        <v>98</v>
      </c>
    </row>
    <row r="14" spans="1:21" s="30" customFormat="1" ht="15.75" x14ac:dyDescent="0.25">
      <c r="A14" s="113" t="s">
        <v>99</v>
      </c>
    </row>
    <row r="15" spans="1:21" s="30" customFormat="1" ht="15.75" x14ac:dyDescent="0.25">
      <c r="A15" s="113" t="s">
        <v>100</v>
      </c>
    </row>
    <row r="16" spans="1:21" s="30" customFormat="1" ht="15.75" x14ac:dyDescent="0.25">
      <c r="A16" s="113"/>
    </row>
    <row r="17" spans="1:1" s="30" customFormat="1" ht="15.75" x14ac:dyDescent="0.25">
      <c r="A17" s="116" t="s">
        <v>101</v>
      </c>
    </row>
    <row r="18" spans="1:1" s="30" customFormat="1" ht="15.75" x14ac:dyDescent="0.25">
      <c r="A18" s="116" t="s">
        <v>102</v>
      </c>
    </row>
    <row r="19" spans="1:1" s="30" customFormat="1" ht="15.75" x14ac:dyDescent="0.25">
      <c r="A19" s="116"/>
    </row>
    <row r="20" spans="1:1" s="30" customFormat="1" ht="15.75" x14ac:dyDescent="0.25">
      <c r="A20" s="116"/>
    </row>
    <row r="21" spans="1:1" s="30" customFormat="1" ht="15.75" x14ac:dyDescent="0.25">
      <c r="A21" s="116"/>
    </row>
    <row r="22" spans="1:1" s="30" customFormat="1" ht="18" x14ac:dyDescent="0.25">
      <c r="A22" s="114"/>
    </row>
    <row r="23" spans="1:1" s="30" customFormat="1" ht="18" x14ac:dyDescent="0.25">
      <c r="A23" s="114"/>
    </row>
    <row r="24" spans="1:1" s="30" customFormat="1" ht="18" x14ac:dyDescent="0.25">
      <c r="A24" s="114"/>
    </row>
    <row r="25" spans="1:1" s="30" customFormat="1" ht="18" x14ac:dyDescent="0.25">
      <c r="A25" s="114"/>
    </row>
    <row r="26" spans="1:1" s="30" customFormat="1" ht="18" x14ac:dyDescent="0.25">
      <c r="A26" s="114"/>
    </row>
    <row r="27" spans="1:1" s="30" customFormat="1" ht="17.25" customHeight="1" x14ac:dyDescent="0.25">
      <c r="A27" s="114"/>
    </row>
    <row r="28" spans="1:1" s="30" customFormat="1" ht="18" x14ac:dyDescent="0.25">
      <c r="A28" s="114"/>
    </row>
    <row r="29" spans="1:1" s="30" customFormat="1" ht="18" x14ac:dyDescent="0.25">
      <c r="A29" s="114"/>
    </row>
    <row r="30" spans="1:1" s="30" customFormat="1" ht="18" x14ac:dyDescent="0.25">
      <c r="A30" s="114"/>
    </row>
    <row r="31" spans="1:1" s="30" customFormat="1" ht="18" x14ac:dyDescent="0.25">
      <c r="A31" s="114"/>
    </row>
    <row r="32" spans="1:1" s="30" customFormat="1" ht="18" x14ac:dyDescent="0.25">
      <c r="A32" s="112"/>
    </row>
    <row r="33" spans="1:1" s="30" customFormat="1" ht="18" x14ac:dyDescent="0.25">
      <c r="A33" s="115"/>
    </row>
    <row r="34" spans="1:1" s="30" customFormat="1" ht="18" x14ac:dyDescent="0.25">
      <c r="A34" s="115" t="s">
        <v>103</v>
      </c>
    </row>
    <row r="35" spans="1:1" s="30" customFormat="1" ht="18" x14ac:dyDescent="0.25">
      <c r="A35" s="112"/>
    </row>
    <row r="36" spans="1:1" s="30" customFormat="1" ht="18" x14ac:dyDescent="0.25">
      <c r="A36" s="112"/>
    </row>
    <row r="37" spans="1:1" s="30" customFormat="1" ht="18" x14ac:dyDescent="0.25">
      <c r="A37" s="112"/>
    </row>
    <row r="38" spans="1:1" s="30" customFormat="1" ht="18" x14ac:dyDescent="0.25">
      <c r="A38" s="112"/>
    </row>
    <row r="39" spans="1:1" s="30" customFormat="1" ht="18" x14ac:dyDescent="0.25">
      <c r="A39" s="112"/>
    </row>
    <row r="40" spans="1:1" s="30" customFormat="1" ht="18" x14ac:dyDescent="0.25">
      <c r="A40" s="112"/>
    </row>
    <row r="41" spans="1:1" s="30" customFormat="1" ht="18" x14ac:dyDescent="0.25">
      <c r="A41" s="112"/>
    </row>
    <row r="42" spans="1:1" s="30" customFormat="1" ht="18" x14ac:dyDescent="0.25">
      <c r="A42" s="112"/>
    </row>
    <row r="43" spans="1:1" s="30" customFormat="1" ht="18" x14ac:dyDescent="0.25">
      <c r="A43" s="112"/>
    </row>
    <row r="44" spans="1:1" s="30" customFormat="1" ht="18" x14ac:dyDescent="0.25">
      <c r="A44" s="112"/>
    </row>
    <row r="45" spans="1:1" s="30" customFormat="1" ht="18" x14ac:dyDescent="0.25">
      <c r="A45" s="112"/>
    </row>
    <row r="46" spans="1:1" s="30" customFormat="1" ht="18" x14ac:dyDescent="0.25">
      <c r="A46" s="112"/>
    </row>
    <row r="47" spans="1:1" s="30" customFormat="1" ht="18" x14ac:dyDescent="0.25">
      <c r="A47" s="112"/>
    </row>
    <row r="48" spans="1:1" s="30" customFormat="1" ht="18" x14ac:dyDescent="0.25">
      <c r="A48" s="112"/>
    </row>
    <row r="49" spans="1:1" s="30" customFormat="1" ht="18" x14ac:dyDescent="0.25">
      <c r="A49" s="112"/>
    </row>
    <row r="50" spans="1:1" s="30" customFormat="1" ht="18" x14ac:dyDescent="0.25">
      <c r="A50" s="112"/>
    </row>
    <row r="51" spans="1:1" s="30" customFormat="1" ht="18" x14ac:dyDescent="0.25">
      <c r="A51" s="112"/>
    </row>
    <row r="52" spans="1:1" s="30" customFormat="1" ht="18" x14ac:dyDescent="0.25">
      <c r="A52" s="112"/>
    </row>
    <row r="53" spans="1:1" s="30" customFormat="1" ht="18" x14ac:dyDescent="0.25">
      <c r="A53" s="112"/>
    </row>
    <row r="54" spans="1:1" s="30" customFormat="1" ht="18" x14ac:dyDescent="0.25">
      <c r="A54" s="112"/>
    </row>
    <row r="55" spans="1:1" s="30" customFormat="1" ht="18" x14ac:dyDescent="0.25">
      <c r="A55" s="112"/>
    </row>
    <row r="56" spans="1:1" s="30" customFormat="1" ht="18" x14ac:dyDescent="0.25">
      <c r="A56" s="112"/>
    </row>
    <row r="57" spans="1:1" s="30" customFormat="1" ht="18" x14ac:dyDescent="0.25">
      <c r="A57" s="112"/>
    </row>
    <row r="58" spans="1:1" s="30" customFormat="1" ht="18" x14ac:dyDescent="0.25">
      <c r="A58" s="112"/>
    </row>
    <row r="59" spans="1:1" s="30" customFormat="1" ht="18" x14ac:dyDescent="0.25">
      <c r="A59" s="112"/>
    </row>
    <row r="60" spans="1:1" s="30" customFormat="1" ht="18" x14ac:dyDescent="0.25">
      <c r="A60" s="112"/>
    </row>
    <row r="61" spans="1:1" s="30" customFormat="1" ht="18" x14ac:dyDescent="0.25">
      <c r="A61" s="112"/>
    </row>
    <row r="62" spans="1:1" s="30" customFormat="1" ht="18" x14ac:dyDescent="0.25">
      <c r="A62" s="112"/>
    </row>
    <row r="63" spans="1:1" s="30" customFormat="1" ht="18" x14ac:dyDescent="0.25">
      <c r="A63" s="112"/>
    </row>
    <row r="64" spans="1:1" s="30" customFormat="1" ht="18" x14ac:dyDescent="0.25">
      <c r="A64" s="112"/>
    </row>
    <row r="65" spans="1:1" s="30" customFormat="1" ht="18" x14ac:dyDescent="0.25">
      <c r="A65" s="112"/>
    </row>
    <row r="66" spans="1:1" s="30" customFormat="1" ht="18" x14ac:dyDescent="0.25">
      <c r="A66" s="112"/>
    </row>
    <row r="67" spans="1:1" s="30" customFormat="1" ht="18" x14ac:dyDescent="0.25">
      <c r="A67" s="112"/>
    </row>
  </sheetData>
  <sheetProtection password="D70F" sheet="1" objects="1" scenarios="1" formatColumns="0" formatRows="0"/>
  <customSheetViews>
    <customSheetView guid="{5E0F07AC-7F74-4756-B25B-D077886AE56F}" scale="80" showGridLines="0" fitToPage="1">
      <selection activeCell="D23" sqref="D23"/>
      <pageMargins left="0.25" right="0.25" top="0.75" bottom="0.75" header="0.3" footer="0.3"/>
      <pageSetup paperSize="9" scale="39" orientation="portrait" r:id="rId1"/>
    </customSheetView>
    <customSheetView guid="{0D3D7DF7-DF75-4E5B-985D-3FB7ADD47718}" scale="80" showGridLines="0" fitToPage="1">
      <selection activeCell="D23" sqref="D23"/>
      <pageMargins left="0.25" right="0.25" top="0.75" bottom="0.75" header="0.3" footer="0.3"/>
      <pageSetup paperSize="9" scale="39" orientation="portrait" r:id="rId2"/>
    </customSheetView>
  </customSheetViews>
  <mergeCells count="2">
    <mergeCell ref="B2:U2"/>
    <mergeCell ref="B3:U3"/>
  </mergeCells>
  <pageMargins left="0.25" right="0.25" top="0.75" bottom="0.75" header="0.3" footer="0.3"/>
  <pageSetup paperSize="9" scale="3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30</vt:i4>
      </vt:variant>
    </vt:vector>
  </HeadingPairs>
  <TitlesOfParts>
    <vt:vector size="32" baseType="lpstr">
      <vt:lpstr>Gross Margin variance breakdown</vt:lpstr>
      <vt:lpstr>Help</vt:lpstr>
      <vt:lpstr>activite</vt:lpstr>
      <vt:lpstr>AutoFit_Feuil1</vt:lpstr>
      <vt:lpstr>COL_FILTER</vt:lpstr>
      <vt:lpstr>DEBUG</vt:lpstr>
      <vt:lpstr>devise</vt:lpstr>
      <vt:lpstr>LANG</vt:lpstr>
      <vt:lpstr>mois_courant</vt:lpstr>
      <vt:lpstr>NB_LIGNES</vt:lpstr>
      <vt:lpstr>norme</vt:lpstr>
      <vt:lpstr>partenaire</vt:lpstr>
      <vt:lpstr>PERIM_CHOIX</vt:lpstr>
      <vt:lpstr>PERIM_TRAD</vt:lpstr>
      <vt:lpstr>PHASE_CHOIX</vt:lpstr>
      <vt:lpstr>PHASE_TRAD</vt:lpstr>
      <vt:lpstr>Phases_comp</vt:lpstr>
      <vt:lpstr>Server</vt:lpstr>
      <vt:lpstr>Start_position</vt:lpstr>
      <vt:lpstr>'Gross Margin variance breakdown'!TM1RPTDATARNG2</vt:lpstr>
      <vt:lpstr>'Gross Margin variance breakdown'!TM1RPTFMTIDCOL</vt:lpstr>
      <vt:lpstr>'Gross Margin variance breakdown'!TM1RPTFMTRNG</vt:lpstr>
      <vt:lpstr>TOP_FLOP_separateur</vt:lpstr>
      <vt:lpstr>TRI_CHOIX</vt:lpstr>
      <vt:lpstr>TRI_LANG</vt:lpstr>
      <vt:lpstr>TRI_TRAD</vt:lpstr>
      <vt:lpstr>tx_integ</vt:lpstr>
      <vt:lpstr>TYPE_PHASE</vt:lpstr>
      <vt:lpstr>TYPE_TRI</vt:lpstr>
      <vt:lpstr>UG</vt:lpstr>
      <vt:lpstr>xServer</vt:lpstr>
      <vt:lpstr>'Gross Margin variance breakdown'!Zone_d_impression</vt:lpstr>
    </vt:vector>
  </TitlesOfParts>
  <Company>Veolia Transport - Transdev</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miguel.fernandes</dc:creator>
  <cp:lastModifiedBy>SAINT JOHN de CREVECOEUR, Rozenn</cp:lastModifiedBy>
  <cp:lastPrinted>2014-10-09T15:17:15Z</cp:lastPrinted>
  <dcterms:created xsi:type="dcterms:W3CDTF">2014-10-07T07:10:15Z</dcterms:created>
  <dcterms:modified xsi:type="dcterms:W3CDTF">2018-09-27T15:14:02Z</dcterms:modified>
</cp:coreProperties>
</file>