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mariotte\Downloads\Fichiers Checks techniques LTP\"/>
    </mc:Choice>
  </mc:AlternateContent>
  <xr:revisionPtr revIDLastSave="0" documentId="8_{DB20C91F-FD41-43C5-87ED-EDF3809DA0B0}" xr6:coauthVersionLast="47" xr6:coauthVersionMax="47" xr10:uidLastSave="{00000000-0000-0000-0000-000000000000}"/>
  <bookViews>
    <workbookView xWindow="-93" yWindow="-93" windowWidth="25786" windowHeight="15466" tabRatio="830" xr2:uid="{00000000-000D-0000-FFFF-FFFF00000000}"/>
  </bookViews>
  <sheets>
    <sheet name="BDD" sheetId="1" r:id="rId1"/>
    <sheet name="Variation dette nette" sheetId="6" r:id="rId2"/>
    <sheet name="Revue analytique " sheetId="2" r:id="rId3"/>
    <sheet name="VS N-1" sheetId="11" r:id="rId4"/>
    <sheet name="WP =&gt;" sheetId="8" r:id="rId5"/>
    <sheet name="Lease" sheetId="7" r:id="rId6"/>
    <sheet name="Extrait comptes conso" sheetId="9" r:id="rId7"/>
    <sheet name="Feuil1" sheetId="3" state="hidden" r:id="rId8"/>
    <sheet name="Feuil2" sheetId="4" state="hidden" r:id="rId9"/>
    <sheet name="Feuil3" sheetId="5" state="hidden" r:id="rId10"/>
    <sheet name="EuroPP et dette BOLT" sheetId="10" r:id="rId11"/>
  </sheets>
  <externalReferences>
    <externalReference r:id="rId12"/>
  </externalReferences>
  <definedNames>
    <definedName name="ID" localSheetId="0" hidden="1">"9a3513d7-617c-497e-a28a-ac49d3e76471"</definedName>
    <definedName name="ID" localSheetId="10" hidden="1">"3529d297-d734-4387-9681-bd5dff4ee58e"</definedName>
    <definedName name="ID" localSheetId="6" hidden="1">"ff68efdf-9e38-46ac-9da5-521a73f3113f"</definedName>
    <definedName name="ID" localSheetId="7" hidden="1">"e2a37e35-fd3e-4817-a765-a17853631072"</definedName>
    <definedName name="ID" localSheetId="8" hidden="1">"2ff84c6d-d86d-4a5b-abe5-9069728db696"</definedName>
    <definedName name="ID" localSheetId="9" hidden="1">"e4b4ac80-a02f-46c1-9c2a-70b8da2fd67d"</definedName>
    <definedName name="ID" localSheetId="5" hidden="1">"2653c20e-9ec1-4b7d-8739-5bdd875363ff"</definedName>
    <definedName name="ID" localSheetId="2" hidden="1">"80ce7283-a4e1-4dcc-83bf-d557330a0be3"</definedName>
    <definedName name="ID" localSheetId="1" hidden="1">"6c9cb306-2711-404a-9a10-f47a92ce0240"</definedName>
    <definedName name="ID" localSheetId="3" hidden="1">"2b61a5da-1c57-47d1-a1f8-6f16a17f3b40"</definedName>
    <definedName name="ID" localSheetId="4" hidden="1">"3ad9fc27-8425-47c4-8d91-f43fd0287876"</definedName>
    <definedName name="Server">[1]Context!$B$4</definedName>
    <definedName name="TM1REBUILDOPTION">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I56" i="1"/>
  <c r="H56" i="1"/>
  <c r="N5" i="2"/>
  <c r="E56" i="1"/>
  <c r="F56" i="1"/>
  <c r="G56" i="1"/>
  <c r="F9" i="1"/>
  <c r="G9" i="1"/>
  <c r="H9" i="1"/>
  <c r="I9" i="1"/>
  <c r="J9" i="1"/>
  <c r="D102" i="1"/>
  <c r="D56" i="1"/>
  <c r="H16" i="11"/>
  <c r="C9" i="11"/>
  <c r="D9" i="11" s="1"/>
  <c r="E9" i="11" s="1"/>
  <c r="F9" i="11" s="1"/>
  <c r="G9" i="11" s="1"/>
  <c r="H9" i="11" s="1"/>
  <c r="I9" i="11" s="1"/>
  <c r="G16" i="11"/>
  <c r="F16" i="11"/>
  <c r="E16" i="11"/>
  <c r="D16" i="11"/>
  <c r="I16" i="11"/>
  <c r="C16" i="11"/>
  <c r="D24" i="11"/>
  <c r="E24" i="11" s="1"/>
  <c r="F24" i="11" s="1"/>
  <c r="G24" i="11" s="1"/>
  <c r="H24" i="11" s="1"/>
  <c r="I24" i="11" s="1"/>
  <c r="B12" i="11"/>
  <c r="D12" i="11"/>
  <c r="E12" i="11"/>
  <c r="F12" i="11" s="1"/>
  <c r="G12" i="11" s="1"/>
  <c r="H12" i="11" s="1"/>
  <c r="I12" i="11" s="1"/>
  <c r="B19" i="11"/>
  <c r="D19" i="11"/>
  <c r="E19" i="11"/>
  <c r="F19" i="11"/>
  <c r="G19" i="11" s="1"/>
  <c r="H19" i="11" s="1"/>
  <c r="I19" i="11" s="1"/>
  <c r="F54" i="2"/>
  <c r="G54" i="2"/>
  <c r="H54" i="2" s="1"/>
  <c r="I54" i="2" s="1"/>
  <c r="T4" i="6"/>
  <c r="D5" i="6"/>
  <c r="E5" i="6" s="1"/>
  <c r="C4" i="6"/>
  <c r="D4" i="6" s="1"/>
  <c r="E4" i="6" s="1"/>
  <c r="F4" i="6" s="1"/>
  <c r="G4" i="6" s="1"/>
  <c r="E7" i="6"/>
  <c r="F7" i="6" s="1"/>
  <c r="I19" i="6"/>
  <c r="I31" i="6" s="1"/>
  <c r="I32" i="6" s="1"/>
  <c r="T14" i="6" s="1"/>
  <c r="E12" i="6"/>
  <c r="P13" i="6" s="1"/>
  <c r="F12" i="6"/>
  <c r="Q13" i="6" s="1"/>
  <c r="R4" i="6"/>
  <c r="E8" i="6"/>
  <c r="F8" i="6" s="1"/>
  <c r="G8" i="6" s="1"/>
  <c r="Q4" i="6"/>
  <c r="P4" i="6"/>
  <c r="S4" i="6"/>
  <c r="S15" i="6"/>
  <c r="E9" i="1"/>
  <c r="D9" i="1"/>
  <c r="I7" i="2"/>
  <c r="H7" i="2"/>
  <c r="G7" i="2"/>
  <c r="F7" i="2"/>
  <c r="E7" i="2"/>
  <c r="D7" i="2"/>
  <c r="P8" i="6"/>
  <c r="P7" i="6"/>
  <c r="Q7" i="6" s="1"/>
  <c r="R7" i="6" s="1"/>
  <c r="S7" i="6" s="1"/>
  <c r="T7" i="6" s="1"/>
  <c r="K22" i="10"/>
  <c r="T9" i="6" s="1"/>
  <c r="T13" i="6"/>
  <c r="J22" i="10"/>
  <c r="S9" i="6" s="1"/>
  <c r="S13" i="6"/>
  <c r="I22" i="10"/>
  <c r="R9" i="6" s="1"/>
  <c r="R13" i="6"/>
  <c r="G19" i="6"/>
  <c r="G31" i="6" s="1"/>
  <c r="G32" i="6" s="1"/>
  <c r="R14" i="6" s="1"/>
  <c r="H22" i="10"/>
  <c r="Q9" i="6" s="1"/>
  <c r="F19" i="6"/>
  <c r="F31" i="6"/>
  <c r="F32" i="6" s="1"/>
  <c r="Q14" i="6" s="1"/>
  <c r="G22" i="10"/>
  <c r="P9" i="6" s="1"/>
  <c r="E19" i="6"/>
  <c r="E31" i="6" s="1"/>
  <c r="E32" i="6" s="1"/>
  <c r="P14" i="6" s="1"/>
  <c r="D19" i="6"/>
  <c r="D31" i="6" s="1"/>
  <c r="C19" i="6"/>
  <c r="C31" i="6" s="1"/>
  <c r="B19" i="6"/>
  <c r="B21" i="6" s="1"/>
  <c r="B28" i="6" s="1"/>
  <c r="C17" i="7"/>
  <c r="D17" i="7"/>
  <c r="E17" i="7"/>
  <c r="F17" i="7"/>
  <c r="G17" i="7"/>
  <c r="H17" i="7"/>
  <c r="R15" i="9"/>
  <c r="N15" i="9" s="1"/>
  <c r="E11" i="6" s="1"/>
  <c r="N22" i="9"/>
  <c r="M19" i="9"/>
  <c r="M20" i="9" s="1"/>
  <c r="M21" i="9" s="1"/>
  <c r="M11" i="9"/>
  <c r="M12" i="9" s="1"/>
  <c r="M13" i="9" s="1"/>
  <c r="E46" i="6"/>
  <c r="Y4" i="6"/>
  <c r="Y5" i="6"/>
  <c r="Y6" i="6"/>
  <c r="Y7" i="6"/>
  <c r="Y8" i="6"/>
  <c r="Y10" i="6" s="1"/>
  <c r="V4" i="6"/>
  <c r="V5" i="6"/>
  <c r="V7" i="6"/>
  <c r="V9" i="6" s="1"/>
  <c r="D39" i="6"/>
  <c r="D34" i="6" s="1"/>
  <c r="C39" i="6"/>
  <c r="C34" i="6" s="1"/>
  <c r="C27" i="6" s="1"/>
  <c r="E39" i="6"/>
  <c r="F39" i="6"/>
  <c r="G39" i="6"/>
  <c r="G34" i="6" s="1"/>
  <c r="H39" i="6"/>
  <c r="H40" i="6" s="1"/>
  <c r="I39" i="6"/>
  <c r="I34" i="6"/>
  <c r="F46" i="6"/>
  <c r="G46" i="6"/>
  <c r="H46" i="6"/>
  <c r="I46" i="6"/>
  <c r="B13" i="6"/>
  <c r="D46" i="6"/>
  <c r="C46" i="6"/>
  <c r="B46" i="6"/>
  <c r="F24" i="6"/>
  <c r="G24" i="6" s="1"/>
  <c r="H24" i="6" s="1"/>
  <c r="I24" i="6" s="1"/>
  <c r="B39" i="6"/>
  <c r="C43" i="6"/>
  <c r="D43" i="6"/>
  <c r="E43" i="6"/>
  <c r="F43" i="6"/>
  <c r="G43" i="6"/>
  <c r="H43" i="6"/>
  <c r="I43" i="6"/>
  <c r="B43" i="6"/>
  <c r="F53" i="2"/>
  <c r="F61" i="2"/>
  <c r="G61" i="2"/>
  <c r="F60" i="2"/>
  <c r="G60" i="2"/>
  <c r="H60" i="2"/>
  <c r="I60" i="2"/>
  <c r="F59" i="2"/>
  <c r="G59" i="2"/>
  <c r="H59" i="2"/>
  <c r="I59" i="2"/>
  <c r="F58" i="2"/>
  <c r="G58" i="2" s="1"/>
  <c r="H58" i="2" s="1"/>
  <c r="F56" i="2"/>
  <c r="G56" i="2" s="1"/>
  <c r="H56" i="2"/>
  <c r="I56" i="2" s="1"/>
  <c r="F55" i="2"/>
  <c r="G55" i="2" s="1"/>
  <c r="I74" i="2"/>
  <c r="D74" i="2"/>
  <c r="E74" i="2"/>
  <c r="F74" i="2"/>
  <c r="G74" i="2"/>
  <c r="H74" i="2"/>
  <c r="C74" i="2"/>
  <c r="D63" i="2"/>
  <c r="E63" i="2"/>
  <c r="F63" i="2"/>
  <c r="G63" i="2"/>
  <c r="H63" i="2"/>
  <c r="I63" i="2"/>
  <c r="C63" i="2"/>
  <c r="D52" i="2"/>
  <c r="E52" i="2"/>
  <c r="F52" i="2"/>
  <c r="G52" i="2"/>
  <c r="H52" i="2"/>
  <c r="I52" i="2"/>
  <c r="C52" i="2"/>
  <c r="D40" i="2"/>
  <c r="E40" i="2"/>
  <c r="F40" i="2"/>
  <c r="G40" i="2"/>
  <c r="H40" i="2"/>
  <c r="I40" i="2"/>
  <c r="C40" i="2"/>
  <c r="D26" i="2"/>
  <c r="E26" i="2"/>
  <c r="F26" i="2"/>
  <c r="G26" i="2"/>
  <c r="H26" i="2"/>
  <c r="I26" i="2"/>
  <c r="C26" i="2"/>
  <c r="D12" i="2"/>
  <c r="E12" i="2"/>
  <c r="F12" i="2"/>
  <c r="G12" i="2"/>
  <c r="H12" i="2"/>
  <c r="I12" i="2"/>
  <c r="C12" i="2"/>
  <c r="F102" i="1"/>
  <c r="G102" i="1"/>
  <c r="H102" i="1"/>
  <c r="I102" i="1"/>
  <c r="J102" i="1"/>
  <c r="E102" i="1"/>
  <c r="D2" i="1"/>
  <c r="D3" i="1"/>
  <c r="D4" i="1"/>
  <c r="D5" i="1"/>
  <c r="C2" i="11"/>
  <c r="C3" i="11"/>
  <c r="C4" i="11"/>
  <c r="C5" i="11"/>
  <c r="F40" i="6" l="1"/>
  <c r="D21" i="6"/>
  <c r="B17" i="7"/>
  <c r="B19" i="7" s="1"/>
  <c r="C1" i="11"/>
  <c r="D1" i="1"/>
  <c r="B31" i="6"/>
  <c r="C21" i="6"/>
  <c r="C28" i="6" s="1"/>
  <c r="H34" i="6"/>
  <c r="E40" i="6"/>
  <c r="D40" i="6"/>
  <c r="D35" i="6" s="1"/>
  <c r="E35" i="6" s="1"/>
  <c r="F35" i="6" s="1"/>
  <c r="G40" i="6"/>
  <c r="F34" i="6"/>
  <c r="D27" i="6"/>
  <c r="D28" i="6" s="1"/>
  <c r="I40" i="6"/>
  <c r="E34" i="6"/>
  <c r="H55" i="2"/>
  <c r="G11" i="6"/>
  <c r="R12" i="6" s="1"/>
  <c r="H11" i="6"/>
  <c r="S12" i="6" s="1"/>
  <c r="I11" i="6"/>
  <c r="T12" i="6" s="1"/>
  <c r="P12" i="6"/>
  <c r="F11" i="6"/>
  <c r="Q12" i="6" s="1"/>
  <c r="I58" i="2"/>
  <c r="E10" i="6"/>
  <c r="C19" i="7"/>
  <c r="D19" i="7" s="1"/>
  <c r="E19" i="7" s="1"/>
  <c r="F19" i="7" s="1"/>
  <c r="G19" i="7" s="1"/>
  <c r="H19" i="7" s="1"/>
  <c r="G7" i="6"/>
  <c r="Q8" i="6"/>
  <c r="G53" i="2"/>
  <c r="H4" i="6"/>
  <c r="H61" i="2"/>
  <c r="F5" i="6"/>
  <c r="P5" i="6"/>
  <c r="H19" i="6"/>
  <c r="C40" i="6"/>
  <c r="F14" i="11"/>
  <c r="C14" i="11"/>
  <c r="F13" i="11"/>
  <c r="I21" i="11"/>
  <c r="F20" i="11"/>
  <c r="I20" i="11"/>
  <c r="G14" i="11"/>
  <c r="F21" i="11"/>
  <c r="D14" i="11"/>
  <c r="G13" i="11"/>
  <c r="D13" i="11"/>
  <c r="G21" i="11"/>
  <c r="C13" i="11"/>
  <c r="D21" i="11"/>
  <c r="G20" i="11"/>
  <c r="D20" i="11"/>
  <c r="H14" i="11"/>
  <c r="E14" i="11"/>
  <c r="H13" i="11"/>
  <c r="E13" i="11"/>
  <c r="E21" i="11"/>
  <c r="H21" i="11"/>
  <c r="C21" i="11"/>
  <c r="E20" i="11"/>
  <c r="H20" i="11"/>
  <c r="C20" i="11"/>
  <c r="I72" i="1"/>
  <c r="I78" i="1"/>
  <c r="E88" i="1"/>
  <c r="J82" i="1"/>
  <c r="G91" i="1"/>
  <c r="G72" i="1"/>
  <c r="F88" i="1"/>
  <c r="F72" i="1"/>
  <c r="D73" i="1"/>
  <c r="I71" i="1"/>
  <c r="H89" i="1"/>
  <c r="H69" i="1"/>
  <c r="G86" i="1"/>
  <c r="G67" i="1"/>
  <c r="F84" i="1"/>
  <c r="F65" i="1"/>
  <c r="E82" i="1"/>
  <c r="D90" i="1"/>
  <c r="D70" i="1"/>
  <c r="G61" i="1"/>
  <c r="D47" i="1"/>
  <c r="D28" i="1"/>
  <c r="D13" i="1"/>
  <c r="E34" i="1"/>
  <c r="E16" i="1"/>
  <c r="F38" i="1"/>
  <c r="G48" i="1"/>
  <c r="G30" i="1"/>
  <c r="H40" i="1"/>
  <c r="H20" i="1"/>
  <c r="I32" i="1"/>
  <c r="J40" i="1"/>
  <c r="J20" i="1"/>
  <c r="F19" i="1"/>
  <c r="J24" i="1"/>
  <c r="I50" i="1"/>
  <c r="F96" i="1"/>
  <c r="H105" i="1"/>
  <c r="J94" i="1"/>
  <c r="J75" i="1"/>
  <c r="I90" i="1"/>
  <c r="I70" i="1"/>
  <c r="H88" i="1"/>
  <c r="H68" i="1"/>
  <c r="G85" i="1"/>
  <c r="G66" i="1"/>
  <c r="F83" i="1"/>
  <c r="F64" i="1"/>
  <c r="E81" i="1"/>
  <c r="D89" i="1"/>
  <c r="D69" i="1"/>
  <c r="F61" i="1"/>
  <c r="D46" i="1"/>
  <c r="D27" i="1"/>
  <c r="D50" i="1"/>
  <c r="E32" i="1"/>
  <c r="E15" i="1"/>
  <c r="F37" i="1"/>
  <c r="G47" i="1"/>
  <c r="G28" i="1"/>
  <c r="H39" i="1"/>
  <c r="H18" i="1"/>
  <c r="I31" i="1"/>
  <c r="J39" i="1"/>
  <c r="J18" i="1"/>
  <c r="J29" i="1"/>
  <c r="I24" i="1"/>
  <c r="H50" i="1"/>
  <c r="H94" i="1"/>
  <c r="F70" i="1"/>
  <c r="F23" i="1"/>
  <c r="H91" i="1"/>
  <c r="D92" i="1"/>
  <c r="G32" i="1"/>
  <c r="I92" i="1"/>
  <c r="G68" i="1"/>
  <c r="J93" i="1"/>
  <c r="E58" i="1"/>
  <c r="I88" i="1"/>
  <c r="F59" i="1"/>
  <c r="D86" i="1"/>
  <c r="D67" i="1"/>
  <c r="E59" i="1"/>
  <c r="D44" i="1"/>
  <c r="D23" i="1"/>
  <c r="E48" i="1"/>
  <c r="E30" i="1"/>
  <c r="E14" i="1"/>
  <c r="F35" i="1"/>
  <c r="G45" i="1"/>
  <c r="G26" i="1"/>
  <c r="H37" i="1"/>
  <c r="I47" i="1"/>
  <c r="I28" i="1"/>
  <c r="J37" i="1"/>
  <c r="H29" i="1"/>
  <c r="G24" i="1"/>
  <c r="J13" i="1"/>
  <c r="G73" i="1"/>
  <c r="G69" i="1"/>
  <c r="E75" i="1"/>
  <c r="G62" i="1"/>
  <c r="D43" i="1"/>
  <c r="D22" i="1"/>
  <c r="E47" i="1"/>
  <c r="E28" i="1"/>
  <c r="E13" i="1"/>
  <c r="F34" i="1"/>
  <c r="G44" i="1"/>
  <c r="G23" i="1"/>
  <c r="H36" i="1"/>
  <c r="I46" i="1"/>
  <c r="I27" i="1"/>
  <c r="J36" i="1"/>
  <c r="J59" i="1"/>
  <c r="G29" i="1"/>
  <c r="F24" i="1"/>
  <c r="I62" i="1"/>
  <c r="D42" i="1"/>
  <c r="D21" i="1"/>
  <c r="E46" i="1"/>
  <c r="E27" i="1"/>
  <c r="E50" i="1"/>
  <c r="F32" i="1"/>
  <c r="G43" i="1"/>
  <c r="G22" i="1"/>
  <c r="H35" i="1"/>
  <c r="I45" i="1"/>
  <c r="I26" i="1"/>
  <c r="J35" i="1"/>
  <c r="J58" i="1"/>
  <c r="F29" i="1"/>
  <c r="J16" i="1"/>
  <c r="I13" i="1"/>
  <c r="H96" i="1"/>
  <c r="J64" i="1"/>
  <c r="E39" i="1"/>
  <c r="J60" i="1"/>
  <c r="I94" i="1"/>
  <c r="H71" i="1"/>
  <c r="I35" i="1"/>
  <c r="F60" i="1"/>
  <c r="G105" i="1"/>
  <c r="J92" i="1"/>
  <c r="F81" i="1"/>
  <c r="J71" i="1"/>
  <c r="H65" i="1"/>
  <c r="D85" i="1"/>
  <c r="G77" i="1"/>
  <c r="J89" i="1"/>
  <c r="F62" i="1"/>
  <c r="E26" i="1"/>
  <c r="F31" i="1"/>
  <c r="G42" i="1"/>
  <c r="G21" i="1"/>
  <c r="H34" i="1"/>
  <c r="I44" i="1"/>
  <c r="I23" i="1"/>
  <c r="J34" i="1"/>
  <c r="J14" i="1"/>
  <c r="I16" i="1"/>
  <c r="D76" i="1"/>
  <c r="E18" i="1"/>
  <c r="I38" i="1"/>
  <c r="G71" i="1"/>
  <c r="G90" i="1"/>
  <c r="D93" i="1"/>
  <c r="I74" i="1"/>
  <c r="F20" i="1"/>
  <c r="J22" i="1"/>
  <c r="E72" i="1"/>
  <c r="H70" i="1"/>
  <c r="F85" i="1"/>
  <c r="G65" i="1"/>
  <c r="D88" i="1"/>
  <c r="H38" i="1"/>
  <c r="I30" i="1"/>
  <c r="H24" i="1"/>
  <c r="I68" i="1"/>
  <c r="H66" i="1"/>
  <c r="F77" i="1"/>
  <c r="I67" i="1"/>
  <c r="G82" i="1"/>
  <c r="E76" i="1"/>
  <c r="F105" i="1"/>
  <c r="J90" i="1"/>
  <c r="H83" i="1"/>
  <c r="G59" i="1"/>
  <c r="D65" i="1"/>
  <c r="H77" i="1"/>
  <c r="I65" i="1"/>
  <c r="F76" i="1"/>
  <c r="E73" i="1"/>
  <c r="D40" i="1"/>
  <c r="I77" i="1"/>
  <c r="J68" i="1"/>
  <c r="I64" i="1"/>
  <c r="G78" i="1"/>
  <c r="F94" i="1"/>
  <c r="E92" i="1"/>
  <c r="E69" i="1"/>
  <c r="D82" i="1"/>
  <c r="D61" i="1"/>
  <c r="E62" i="1"/>
  <c r="H62" i="1"/>
  <c r="D39" i="1"/>
  <c r="D18" i="1"/>
  <c r="E44" i="1"/>
  <c r="E23" i="1"/>
  <c r="F48" i="1"/>
  <c r="F30" i="1"/>
  <c r="G40" i="1"/>
  <c r="G20" i="1"/>
  <c r="H32" i="1"/>
  <c r="I43" i="1"/>
  <c r="I22" i="1"/>
  <c r="J32" i="1"/>
  <c r="J17" i="1"/>
  <c r="I14" i="1"/>
  <c r="H16" i="1"/>
  <c r="H13" i="1"/>
  <c r="I96" i="1"/>
  <c r="E105" i="1"/>
  <c r="E64" i="1"/>
  <c r="D35" i="1"/>
  <c r="H46" i="1"/>
  <c r="I75" i="1"/>
  <c r="E85" i="1"/>
  <c r="I93" i="1"/>
  <c r="G89" i="1"/>
  <c r="E84" i="1"/>
  <c r="I61" i="1"/>
  <c r="D29" i="1"/>
  <c r="F40" i="1"/>
  <c r="J43" i="1"/>
  <c r="I105" i="1"/>
  <c r="H90" i="1"/>
  <c r="J76" i="1"/>
  <c r="D77" i="1"/>
  <c r="I69" i="1"/>
  <c r="H86" i="1"/>
  <c r="E80" i="1"/>
  <c r="D45" i="1"/>
  <c r="E29" i="1"/>
  <c r="G46" i="1"/>
  <c r="I48" i="1"/>
  <c r="E96" i="1"/>
  <c r="G64" i="1"/>
  <c r="J91" i="1"/>
  <c r="I86" i="1"/>
  <c r="F58" i="1"/>
  <c r="D66" i="1"/>
  <c r="I85" i="1"/>
  <c r="H64" i="1"/>
  <c r="F78" i="1"/>
  <c r="E60" i="1"/>
  <c r="I84" i="1"/>
  <c r="H60" i="1"/>
  <c r="G58" i="1"/>
  <c r="D83" i="1"/>
  <c r="D20" i="1"/>
  <c r="D105" i="1"/>
  <c r="J88" i="1"/>
  <c r="I83" i="1"/>
  <c r="H81" i="1"/>
  <c r="H59" i="1"/>
  <c r="F75" i="1"/>
  <c r="J77" i="1"/>
  <c r="J86" i="1"/>
  <c r="J67" i="1"/>
  <c r="I82" i="1"/>
  <c r="I60" i="1"/>
  <c r="H80" i="1"/>
  <c r="H58" i="1"/>
  <c r="G76" i="1"/>
  <c r="F93" i="1"/>
  <c r="F74" i="1"/>
  <c r="E91" i="1"/>
  <c r="E68" i="1"/>
  <c r="D81" i="1"/>
  <c r="D60" i="1"/>
  <c r="E70" i="1"/>
  <c r="J62" i="1"/>
  <c r="D38" i="1"/>
  <c r="D19" i="1"/>
  <c r="E43" i="1"/>
  <c r="E22" i="1"/>
  <c r="F47" i="1"/>
  <c r="F28" i="1"/>
  <c r="G39" i="1"/>
  <c r="G18" i="1"/>
  <c r="H31" i="1"/>
  <c r="I42" i="1"/>
  <c r="I21" i="1"/>
  <c r="J31" i="1"/>
  <c r="I17" i="1"/>
  <c r="H14" i="1"/>
  <c r="G16" i="1"/>
  <c r="J83" i="1"/>
  <c r="G92" i="1"/>
  <c r="H72" i="1"/>
  <c r="J105" i="1"/>
  <c r="H92" i="1"/>
  <c r="J80" i="1"/>
  <c r="H22" i="1"/>
  <c r="G88" i="1"/>
  <c r="G84" i="1"/>
  <c r="I29" i="1"/>
  <c r="E78" i="1"/>
  <c r="G60" i="1"/>
  <c r="I66" i="1"/>
  <c r="E74" i="1"/>
  <c r="H82" i="1"/>
  <c r="D64" i="1"/>
  <c r="E45" i="1"/>
  <c r="D72" i="1"/>
  <c r="J85" i="1"/>
  <c r="J66" i="1"/>
  <c r="I81" i="1"/>
  <c r="I59" i="1"/>
  <c r="H78" i="1"/>
  <c r="G75" i="1"/>
  <c r="F92" i="1"/>
  <c r="F73" i="1"/>
  <c r="E90" i="1"/>
  <c r="E67" i="1"/>
  <c r="D80" i="1"/>
  <c r="D59" i="1"/>
  <c r="E71" i="1"/>
  <c r="D37" i="1"/>
  <c r="D25" i="1"/>
  <c r="E42" i="1"/>
  <c r="E21" i="1"/>
  <c r="F46" i="1"/>
  <c r="F27" i="1"/>
  <c r="G38" i="1"/>
  <c r="H48" i="1"/>
  <c r="H30" i="1"/>
  <c r="I40" i="1"/>
  <c r="I20" i="1"/>
  <c r="J48" i="1"/>
  <c r="J30" i="1"/>
  <c r="H17" i="1"/>
  <c r="G14" i="1"/>
  <c r="F16" i="1"/>
  <c r="G13" i="1"/>
  <c r="J96" i="1"/>
  <c r="H75" i="1"/>
  <c r="F90" i="1"/>
  <c r="D96" i="1"/>
  <c r="F44" i="1"/>
  <c r="H27" i="1"/>
  <c r="H93" i="1"/>
  <c r="F89" i="1"/>
  <c r="J81" i="1"/>
  <c r="H73" i="1"/>
  <c r="F68" i="1"/>
  <c r="F86" i="1"/>
  <c r="D31" i="1"/>
  <c r="E24" i="1"/>
  <c r="H43" i="1"/>
  <c r="J78" i="1"/>
  <c r="I73" i="1"/>
  <c r="I91" i="1"/>
  <c r="J74" i="1"/>
  <c r="I89" i="1"/>
  <c r="H67" i="1"/>
  <c r="F82" i="1"/>
  <c r="D68" i="1"/>
  <c r="D26" i="1"/>
  <c r="E31" i="1"/>
  <c r="F36" i="1"/>
  <c r="G27" i="1"/>
  <c r="J38" i="1"/>
  <c r="G50" i="1"/>
  <c r="E77" i="1"/>
  <c r="J73" i="1"/>
  <c r="H85" i="1"/>
  <c r="G83" i="1"/>
  <c r="H84" i="1"/>
  <c r="F80" i="1"/>
  <c r="J70" i="1"/>
  <c r="G81" i="1"/>
  <c r="E94" i="1"/>
  <c r="D84" i="1"/>
  <c r="J69" i="1"/>
  <c r="G80" i="1"/>
  <c r="E93" i="1"/>
  <c r="E61" i="1"/>
  <c r="G94" i="1"/>
  <c r="J72" i="1"/>
  <c r="J84" i="1"/>
  <c r="J65" i="1"/>
  <c r="I80" i="1"/>
  <c r="I58" i="1"/>
  <c r="H76" i="1"/>
  <c r="G93" i="1"/>
  <c r="G74" i="1"/>
  <c r="F91" i="1"/>
  <c r="F71" i="1"/>
  <c r="E89" i="1"/>
  <c r="E66" i="1"/>
  <c r="D78" i="1"/>
  <c r="D58" i="1"/>
  <c r="E65" i="1"/>
  <c r="D36" i="1"/>
  <c r="D24" i="1"/>
  <c r="E40" i="1"/>
  <c r="E20" i="1"/>
  <c r="F45" i="1"/>
  <c r="F26" i="1"/>
  <c r="G37" i="1"/>
  <c r="H47" i="1"/>
  <c r="H28" i="1"/>
  <c r="I39" i="1"/>
  <c r="I18" i="1"/>
  <c r="J47" i="1"/>
  <c r="J28" i="1"/>
  <c r="G17" i="1"/>
  <c r="F14" i="1"/>
  <c r="J15" i="1"/>
  <c r="J46" i="1"/>
  <c r="J27" i="1"/>
  <c r="F17" i="1"/>
  <c r="J25" i="1"/>
  <c r="I15" i="1"/>
  <c r="F13" i="1"/>
  <c r="G36" i="1"/>
  <c r="H74" i="1"/>
  <c r="F69" i="1"/>
  <c r="E86" i="1"/>
  <c r="D94" i="1"/>
  <c r="D75" i="1"/>
  <c r="D62" i="1"/>
  <c r="D34" i="1"/>
  <c r="D16" i="1"/>
  <c r="E38" i="1"/>
  <c r="E19" i="1"/>
  <c r="F43" i="1"/>
  <c r="F22" i="1"/>
  <c r="G35" i="1"/>
  <c r="H45" i="1"/>
  <c r="H26" i="1"/>
  <c r="I37" i="1"/>
  <c r="J45" i="1"/>
  <c r="J26" i="1"/>
  <c r="J19" i="1"/>
  <c r="I25" i="1"/>
  <c r="H15" i="1"/>
  <c r="F50" i="1"/>
  <c r="D17" i="1"/>
  <c r="I76" i="1"/>
  <c r="G70" i="1"/>
  <c r="D74" i="1"/>
  <c r="J61" i="1"/>
  <c r="D32" i="1"/>
  <c r="D15" i="1"/>
  <c r="E37" i="1"/>
  <c r="E25" i="1"/>
  <c r="F42" i="1"/>
  <c r="F21" i="1"/>
  <c r="G34" i="1"/>
  <c r="H44" i="1"/>
  <c r="H23" i="1"/>
  <c r="I36" i="1"/>
  <c r="J44" i="1"/>
  <c r="J23" i="1"/>
  <c r="I19" i="1"/>
  <c r="H25" i="1"/>
  <c r="G15" i="1"/>
  <c r="H19" i="1"/>
  <c r="G25" i="1"/>
  <c r="F15" i="1"/>
  <c r="G96" i="1"/>
  <c r="F67" i="1"/>
  <c r="E36" i="1"/>
  <c r="F66" i="1"/>
  <c r="E83" i="1"/>
  <c r="D91" i="1"/>
  <c r="D71" i="1"/>
  <c r="H61" i="1"/>
  <c r="D48" i="1"/>
  <c r="D30" i="1"/>
  <c r="D14" i="1"/>
  <c r="E35" i="1"/>
  <c r="E17" i="1"/>
  <c r="F39" i="1"/>
  <c r="F18" i="1"/>
  <c r="G31" i="1"/>
  <c r="H42" i="1"/>
  <c r="H21" i="1"/>
  <c r="I34" i="1"/>
  <c r="J42" i="1"/>
  <c r="J21" i="1"/>
  <c r="G19" i="1"/>
  <c r="F25" i="1"/>
  <c r="J50" i="1"/>
  <c r="E27" i="6" l="1"/>
  <c r="I13" i="2"/>
  <c r="E21" i="2"/>
  <c r="F22" i="2"/>
  <c r="J41" i="1"/>
  <c r="I33" i="1"/>
  <c r="H41" i="1"/>
  <c r="D19" i="2"/>
  <c r="C15" i="2"/>
  <c r="G32" i="2"/>
  <c r="C35" i="2"/>
  <c r="F27" i="2"/>
  <c r="E17" i="2"/>
  <c r="F21" i="2"/>
  <c r="G22" i="2"/>
  <c r="F17" i="2"/>
  <c r="G21" i="2"/>
  <c r="H22" i="2"/>
  <c r="G33" i="1"/>
  <c r="F41" i="1"/>
  <c r="D21" i="2"/>
  <c r="C17" i="2"/>
  <c r="I32" i="2"/>
  <c r="F34" i="2"/>
  <c r="C19" i="2"/>
  <c r="E13" i="2"/>
  <c r="G17" i="2"/>
  <c r="H21" i="2"/>
  <c r="I22" i="2"/>
  <c r="D22" i="2"/>
  <c r="C18" i="2"/>
  <c r="D33" i="1"/>
  <c r="C33" i="2"/>
  <c r="C30" i="2"/>
  <c r="E14" i="2"/>
  <c r="H17" i="2"/>
  <c r="I21" i="2"/>
  <c r="E19" i="2"/>
  <c r="I17" i="2"/>
  <c r="E15" i="2"/>
  <c r="F19" i="2"/>
  <c r="C20" i="2"/>
  <c r="D36" i="2"/>
  <c r="C28" i="2"/>
  <c r="E35" i="2"/>
  <c r="H28" i="2"/>
  <c r="I79" i="1"/>
  <c r="I36" i="2"/>
  <c r="D32" i="2"/>
  <c r="G79" i="1"/>
  <c r="I34" i="2"/>
  <c r="F79" i="1"/>
  <c r="F13" i="2"/>
  <c r="G52" i="1"/>
  <c r="D20" i="2"/>
  <c r="C27" i="2"/>
  <c r="G30" i="2"/>
  <c r="I27" i="2"/>
  <c r="F14" i="2"/>
  <c r="E18" i="2"/>
  <c r="F15" i="2"/>
  <c r="G19" i="2"/>
  <c r="E41" i="1"/>
  <c r="C21" i="2"/>
  <c r="D35" i="2"/>
  <c r="C29" i="2"/>
  <c r="D79" i="1"/>
  <c r="F30" i="2"/>
  <c r="H29" i="2"/>
  <c r="D63" i="1"/>
  <c r="F31" i="2"/>
  <c r="H16" i="2"/>
  <c r="G87" i="1"/>
  <c r="F37" i="2" s="1"/>
  <c r="J79" i="1"/>
  <c r="I4" i="2"/>
  <c r="F18" i="2"/>
  <c r="G15" i="2"/>
  <c r="H19" i="2"/>
  <c r="I41" i="1"/>
  <c r="I52" i="1" s="1"/>
  <c r="F23" i="2"/>
  <c r="C22" i="2"/>
  <c r="I33" i="2"/>
  <c r="D34" i="2"/>
  <c r="C31" i="2"/>
  <c r="G28" i="2"/>
  <c r="H79" i="1"/>
  <c r="H31" i="2"/>
  <c r="E30" i="2"/>
  <c r="G29" i="2"/>
  <c r="J87" i="1"/>
  <c r="C4" i="2"/>
  <c r="F28" i="2"/>
  <c r="F41" i="2" s="1"/>
  <c r="F64" i="2" s="1"/>
  <c r="F75" i="2" s="1"/>
  <c r="G31" i="2"/>
  <c r="D31" i="2"/>
  <c r="H63" i="1"/>
  <c r="E28" i="2"/>
  <c r="G63" i="1"/>
  <c r="D27" i="2"/>
  <c r="D16" i="2"/>
  <c r="E79" i="1"/>
  <c r="H4" i="2"/>
  <c r="C16" i="2"/>
  <c r="H32" i="2"/>
  <c r="H30" i="2"/>
  <c r="E63" i="1"/>
  <c r="D4" i="2"/>
  <c r="H27" i="2"/>
  <c r="G14" i="2"/>
  <c r="G18" i="2"/>
  <c r="H15" i="2"/>
  <c r="I19" i="2"/>
  <c r="G33" i="2"/>
  <c r="D33" i="2"/>
  <c r="C32" i="2"/>
  <c r="I63" i="1"/>
  <c r="H36" i="2"/>
  <c r="C36" i="2"/>
  <c r="F29" i="2"/>
  <c r="E4" i="2"/>
  <c r="G20" i="2"/>
  <c r="D87" i="1"/>
  <c r="C37" i="2" s="1"/>
  <c r="F36" i="2"/>
  <c r="G34" i="2"/>
  <c r="F35" i="2"/>
  <c r="H18" i="2"/>
  <c r="I15" i="2"/>
  <c r="J33" i="1"/>
  <c r="J52" i="1" s="1"/>
  <c r="H33" i="1"/>
  <c r="H52" i="1" s="1"/>
  <c r="G41" i="1"/>
  <c r="E33" i="2"/>
  <c r="E46" i="2" s="1"/>
  <c r="E69" i="2" s="1"/>
  <c r="G36" i="2"/>
  <c r="I35" i="2"/>
  <c r="F4" i="2"/>
  <c r="E31" i="2"/>
  <c r="G35" i="2"/>
  <c r="I31" i="2"/>
  <c r="I44" i="2" s="1"/>
  <c r="I67" i="2" s="1"/>
  <c r="I78" i="2" s="1"/>
  <c r="J63" i="1"/>
  <c r="J98" i="1" s="1"/>
  <c r="G27" i="2"/>
  <c r="H14" i="2"/>
  <c r="I18" i="2"/>
  <c r="E16" i="2"/>
  <c r="I28" i="2"/>
  <c r="D13" i="2"/>
  <c r="D41" i="1"/>
  <c r="H33" i="2"/>
  <c r="E20" i="2"/>
  <c r="F16" i="2"/>
  <c r="I29" i="2"/>
  <c r="F33" i="1"/>
  <c r="E23" i="2" s="1"/>
  <c r="D14" i="2"/>
  <c r="F33" i="2"/>
  <c r="D30" i="2"/>
  <c r="I14" i="2"/>
  <c r="F20" i="2"/>
  <c r="G16" i="2"/>
  <c r="D15" i="2"/>
  <c r="D29" i="2"/>
  <c r="E29" i="2"/>
  <c r="I87" i="1"/>
  <c r="I98" i="1" s="1"/>
  <c r="D28" i="2"/>
  <c r="E34" i="2"/>
  <c r="G13" i="2"/>
  <c r="H20" i="2"/>
  <c r="I16" i="2"/>
  <c r="D17" i="2"/>
  <c r="C13" i="2"/>
  <c r="E32" i="2"/>
  <c r="F63" i="1"/>
  <c r="H87" i="1"/>
  <c r="H34" i="2"/>
  <c r="I30" i="2"/>
  <c r="G4" i="2"/>
  <c r="E27" i="2"/>
  <c r="H13" i="2"/>
  <c r="I20" i="2"/>
  <c r="E22" i="2"/>
  <c r="D18" i="2"/>
  <c r="E33" i="1"/>
  <c r="C14" i="2"/>
  <c r="F32" i="2"/>
  <c r="C34" i="2"/>
  <c r="E36" i="2"/>
  <c r="H35" i="2"/>
  <c r="H48" i="2" s="1"/>
  <c r="H71" i="2" s="1"/>
  <c r="H82" i="2" s="1"/>
  <c r="F87" i="1"/>
  <c r="E87" i="1"/>
  <c r="C22" i="11"/>
  <c r="H25" i="11"/>
  <c r="H22" i="11"/>
  <c r="E22" i="11"/>
  <c r="E27" i="11" s="1"/>
  <c r="E25" i="11"/>
  <c r="H26" i="11"/>
  <c r="E26" i="11"/>
  <c r="E15" i="11"/>
  <c r="H15" i="11"/>
  <c r="D25" i="11"/>
  <c r="D22" i="11"/>
  <c r="G22" i="11"/>
  <c r="G25" i="11"/>
  <c r="D26" i="11"/>
  <c r="C15" i="11"/>
  <c r="C25" i="11"/>
  <c r="G26" i="11"/>
  <c r="D15" i="11"/>
  <c r="G15" i="11"/>
  <c r="F26" i="11"/>
  <c r="I22" i="11"/>
  <c r="F22" i="11"/>
  <c r="F25" i="11"/>
  <c r="F15" i="11"/>
  <c r="C26" i="11"/>
  <c r="C5" i="2"/>
  <c r="F10" i="6"/>
  <c r="P11" i="6"/>
  <c r="G35" i="6"/>
  <c r="F27" i="6"/>
  <c r="H7" i="6"/>
  <c r="R8" i="6"/>
  <c r="I4" i="6"/>
  <c r="Q5" i="6"/>
  <c r="G5" i="6"/>
  <c r="K69" i="2"/>
  <c r="E80" i="2"/>
  <c r="K80" i="2" s="1"/>
  <c r="H53" i="2"/>
  <c r="I61" i="2"/>
  <c r="I55" i="2"/>
  <c r="H31" i="6"/>
  <c r="H32" i="6" s="1"/>
  <c r="S14" i="6" s="1"/>
  <c r="H37" i="2" l="1"/>
  <c r="F50" i="2"/>
  <c r="F46" i="2"/>
  <c r="F69" i="2" s="1"/>
  <c r="F80" i="2" s="1"/>
  <c r="E52" i="1"/>
  <c r="I23" i="2"/>
  <c r="E42" i="2"/>
  <c r="E65" i="2" s="1"/>
  <c r="K65" i="2" s="1"/>
  <c r="D52" i="1"/>
  <c r="C27" i="11"/>
  <c r="E49" i="2"/>
  <c r="E72" i="2" s="1"/>
  <c r="K72" i="2" s="1"/>
  <c r="F98" i="1"/>
  <c r="I37" i="2"/>
  <c r="I50" i="2" s="1"/>
  <c r="G27" i="11"/>
  <c r="H23" i="2"/>
  <c r="H50" i="2" s="1"/>
  <c r="D27" i="11"/>
  <c r="G37" i="2"/>
  <c r="G38" i="2" s="1"/>
  <c r="D98" i="1"/>
  <c r="E37" i="2"/>
  <c r="E50" i="2" s="1"/>
  <c r="G98" i="1"/>
  <c r="G48" i="2"/>
  <c r="G71" i="2" s="1"/>
  <c r="G82" i="2" s="1"/>
  <c r="K17" i="2"/>
  <c r="N17" i="2" s="1"/>
  <c r="F45" i="2"/>
  <c r="F68" i="2" s="1"/>
  <c r="F79" i="2" s="1"/>
  <c r="H27" i="11"/>
  <c r="F42" i="2"/>
  <c r="F65" i="2" s="1"/>
  <c r="F76" i="2" s="1"/>
  <c r="G43" i="2"/>
  <c r="G66" i="2" s="1"/>
  <c r="G77" i="2" s="1"/>
  <c r="E83" i="2"/>
  <c r="K83" i="2" s="1"/>
  <c r="F52" i="1"/>
  <c r="K22" i="2"/>
  <c r="N22" i="2" s="1"/>
  <c r="N29" i="2" s="1"/>
  <c r="P29" i="2" s="1"/>
  <c r="H49" i="2"/>
  <c r="H72" i="2" s="1"/>
  <c r="H83" i="2" s="1"/>
  <c r="G41" i="2"/>
  <c r="G64" i="2" s="1"/>
  <c r="G75" i="2" s="1"/>
  <c r="F27" i="11"/>
  <c r="G49" i="2"/>
  <c r="G72" i="2" s="1"/>
  <c r="G83" i="2" s="1"/>
  <c r="E98" i="1"/>
  <c r="E47" i="2"/>
  <c r="E70" i="2" s="1"/>
  <c r="K70" i="2" s="1"/>
  <c r="H46" i="2"/>
  <c r="H69" i="2" s="1"/>
  <c r="H80" i="2" s="1"/>
  <c r="C23" i="2"/>
  <c r="C50" i="2" s="1"/>
  <c r="K16" i="2"/>
  <c r="N16" i="2" s="1"/>
  <c r="N28" i="2" s="1"/>
  <c r="P28" i="2" s="1"/>
  <c r="G46" i="2"/>
  <c r="G69" i="2" s="1"/>
  <c r="G80" i="2" s="1"/>
  <c r="F48" i="2"/>
  <c r="F71" i="2" s="1"/>
  <c r="F82" i="2" s="1"/>
  <c r="I49" i="2"/>
  <c r="I72" i="2" s="1"/>
  <c r="I83" i="2" s="1"/>
  <c r="I41" i="2"/>
  <c r="C38" i="2"/>
  <c r="F5" i="2"/>
  <c r="F3" i="2" s="1"/>
  <c r="F38" i="2"/>
  <c r="E76" i="2"/>
  <c r="K76" i="2" s="1"/>
  <c r="E45" i="2"/>
  <c r="E68" i="2" s="1"/>
  <c r="D5" i="2"/>
  <c r="D3" i="2" s="1"/>
  <c r="H42" i="2"/>
  <c r="H65" i="2" s="1"/>
  <c r="H76" i="2" s="1"/>
  <c r="E17" i="6"/>
  <c r="E6" i="2"/>
  <c r="E24" i="2"/>
  <c r="D23" i="2"/>
  <c r="D24" i="2" s="1"/>
  <c r="I46" i="2"/>
  <c r="I69" i="2" s="1"/>
  <c r="I80" i="2" s="1"/>
  <c r="F43" i="2"/>
  <c r="F66" i="2" s="1"/>
  <c r="F77" i="2" s="1"/>
  <c r="K15" i="2"/>
  <c r="N15" i="2" s="1"/>
  <c r="N27" i="2" s="1"/>
  <c r="P27" i="2" s="1"/>
  <c r="C6" i="2"/>
  <c r="C17" i="6"/>
  <c r="C6" i="6" s="1"/>
  <c r="C13" i="6" s="1"/>
  <c r="H98" i="1"/>
  <c r="E41" i="2"/>
  <c r="E64" i="2" s="1"/>
  <c r="F17" i="6"/>
  <c r="Y14" i="6" s="1"/>
  <c r="F24" i="2"/>
  <c r="F6" i="2"/>
  <c r="F8" i="2" s="1"/>
  <c r="F47" i="2"/>
  <c r="F70" i="2" s="1"/>
  <c r="F81" i="2" s="1"/>
  <c r="G45" i="2"/>
  <c r="G68" i="2" s="1"/>
  <c r="G79" i="2" s="1"/>
  <c r="G5" i="2"/>
  <c r="G47" i="2"/>
  <c r="G70" i="2" s="1"/>
  <c r="G81" i="2" s="1"/>
  <c r="K19" i="2"/>
  <c r="N19" i="2" s="1"/>
  <c r="N30" i="2" s="1"/>
  <c r="P30" i="2" s="1"/>
  <c r="I45" i="2"/>
  <c r="I68" i="2" s="1"/>
  <c r="I79" i="2" s="1"/>
  <c r="G23" i="2"/>
  <c r="F49" i="2"/>
  <c r="F72" i="2" s="1"/>
  <c r="F83" i="2" s="1"/>
  <c r="I47" i="2"/>
  <c r="I70" i="2" s="1"/>
  <c r="I81" i="2" s="1"/>
  <c r="H5" i="2"/>
  <c r="H38" i="2"/>
  <c r="G44" i="2"/>
  <c r="G67" i="2" s="1"/>
  <c r="G78" i="2" s="1"/>
  <c r="K14" i="2"/>
  <c r="H17" i="6"/>
  <c r="H24" i="2"/>
  <c r="H6" i="2"/>
  <c r="I42" i="2"/>
  <c r="I65" i="2" s="1"/>
  <c r="I76" i="2" s="1"/>
  <c r="E44" i="2"/>
  <c r="E67" i="2" s="1"/>
  <c r="C3" i="2"/>
  <c r="E5" i="2"/>
  <c r="E3" i="2" s="1"/>
  <c r="E38" i="2"/>
  <c r="G17" i="6"/>
  <c r="G6" i="2"/>
  <c r="G24" i="2"/>
  <c r="K20" i="2"/>
  <c r="N20" i="2" s="1"/>
  <c r="I48" i="2"/>
  <c r="I71" i="2" s="1"/>
  <c r="I82" i="2" s="1"/>
  <c r="H43" i="2"/>
  <c r="H66" i="2" s="1"/>
  <c r="H77" i="2" s="1"/>
  <c r="K18" i="2"/>
  <c r="N18" i="2" s="1"/>
  <c r="H41" i="2"/>
  <c r="H64" i="2" s="1"/>
  <c r="H75" i="2" s="1"/>
  <c r="H45" i="2"/>
  <c r="H68" i="2" s="1"/>
  <c r="H79" i="2" s="1"/>
  <c r="G42" i="2"/>
  <c r="G65" i="2" s="1"/>
  <c r="G76" i="2" s="1"/>
  <c r="E48" i="2"/>
  <c r="E71" i="2" s="1"/>
  <c r="K21" i="2"/>
  <c r="N21" i="2" s="1"/>
  <c r="I43" i="2"/>
  <c r="I66" i="2" s="1"/>
  <c r="I77" i="2" s="1"/>
  <c r="E43" i="2"/>
  <c r="E66" i="2" s="1"/>
  <c r="D37" i="2"/>
  <c r="D38" i="2" s="1"/>
  <c r="D6" i="2"/>
  <c r="D17" i="6"/>
  <c r="D6" i="6" s="1"/>
  <c r="D13" i="6" s="1"/>
  <c r="H47" i="2"/>
  <c r="H70" i="2" s="1"/>
  <c r="H81" i="2" s="1"/>
  <c r="H3" i="2"/>
  <c r="H44" i="2"/>
  <c r="H67" i="2" s="1"/>
  <c r="H78" i="2" s="1"/>
  <c r="F44" i="2"/>
  <c r="F67" i="2" s="1"/>
  <c r="F78" i="2" s="1"/>
  <c r="I5" i="2"/>
  <c r="I38" i="2"/>
  <c r="I6" i="2"/>
  <c r="K6" i="2" s="1"/>
  <c r="I17" i="6"/>
  <c r="I24" i="2"/>
  <c r="S8" i="6"/>
  <c r="I7" i="6"/>
  <c r="T8" i="6" s="1"/>
  <c r="I53" i="2"/>
  <c r="H5" i="6"/>
  <c r="R5" i="6"/>
  <c r="G27" i="6"/>
  <c r="H35" i="6"/>
  <c r="G10" i="6"/>
  <c r="Q11" i="6"/>
  <c r="I64" i="2" l="1"/>
  <c r="I75" i="2" s="1"/>
  <c r="E81" i="2"/>
  <c r="K81" i="2" s="1"/>
  <c r="C24" i="2"/>
  <c r="G50" i="2"/>
  <c r="D8" i="2"/>
  <c r="V14" i="6" s="1"/>
  <c r="F6" i="6"/>
  <c r="G11" i="2"/>
  <c r="Y16" i="6" s="1"/>
  <c r="Y17" i="6" s="1"/>
  <c r="Y19" i="6" s="1"/>
  <c r="Y22" i="6" s="1"/>
  <c r="E8" i="2"/>
  <c r="V13" i="6"/>
  <c r="V16" i="6" s="1"/>
  <c r="V18" i="6" s="1"/>
  <c r="V21" i="6" s="1"/>
  <c r="E6" i="6"/>
  <c r="G3" i="2"/>
  <c r="D11" i="2"/>
  <c r="G8" i="2"/>
  <c r="K23" i="2"/>
  <c r="N14" i="2"/>
  <c r="N26" i="2" s="1"/>
  <c r="K68" i="2"/>
  <c r="E79" i="2"/>
  <c r="K79" i="2" s="1"/>
  <c r="E75" i="2"/>
  <c r="K75" i="2" s="1"/>
  <c r="K64" i="2"/>
  <c r="E78" i="2"/>
  <c r="K78" i="2" s="1"/>
  <c r="K67" i="2"/>
  <c r="D50" i="2"/>
  <c r="E11" i="2"/>
  <c r="H8" i="2"/>
  <c r="H11" i="2"/>
  <c r="F11" i="2"/>
  <c r="I11" i="2"/>
  <c r="I8" i="2"/>
  <c r="E77" i="2"/>
  <c r="K77" i="2" s="1"/>
  <c r="K66" i="2"/>
  <c r="I3" i="2"/>
  <c r="K71" i="2"/>
  <c r="E82" i="2"/>
  <c r="K82" i="2" s="1"/>
  <c r="H27" i="6"/>
  <c r="I35" i="6"/>
  <c r="I27" i="6" s="1"/>
  <c r="H10" i="6"/>
  <c r="H6" i="6" s="1"/>
  <c r="H13" i="6" s="1"/>
  <c r="R11" i="6"/>
  <c r="G6" i="6"/>
  <c r="I5" i="6"/>
  <c r="S5" i="6"/>
  <c r="F13" i="6" l="1"/>
  <c r="Q6" i="6"/>
  <c r="Q16" i="6" s="1"/>
  <c r="F20" i="6"/>
  <c r="F21" i="6" s="1"/>
  <c r="F28" i="6" s="1"/>
  <c r="P6" i="6"/>
  <c r="P16" i="6" s="1"/>
  <c r="E13" i="6"/>
  <c r="E20" i="6"/>
  <c r="E21" i="6" s="1"/>
  <c r="E28" i="6" s="1"/>
  <c r="N31" i="2"/>
  <c r="O31" i="2" s="1"/>
  <c r="P31" i="2" s="1"/>
  <c r="P26" i="2"/>
  <c r="P32" i="2" s="1"/>
  <c r="N32" i="2"/>
  <c r="S6" i="6"/>
  <c r="S16" i="6" s="1"/>
  <c r="H20" i="6"/>
  <c r="H21" i="6" s="1"/>
  <c r="H28" i="6" s="1"/>
  <c r="T5" i="6"/>
  <c r="R6" i="6"/>
  <c r="R16" i="6" s="1"/>
  <c r="G20" i="6"/>
  <c r="G21" i="6" s="1"/>
  <c r="G28" i="6" s="1"/>
  <c r="G13" i="6"/>
  <c r="I10" i="6"/>
  <c r="T11" i="6" s="1"/>
  <c r="S11" i="6"/>
  <c r="Q26" i="6" l="1"/>
  <c r="Q27" i="6" s="1"/>
  <c r="Q30" i="6" s="1"/>
  <c r="Q18" i="6"/>
  <c r="K8" i="2"/>
  <c r="K5" i="2" s="1"/>
  <c r="N10" i="6"/>
  <c r="P26" i="6"/>
  <c r="P27" i="6" s="1"/>
  <c r="P30" i="6" s="1"/>
  <c r="P18" i="6"/>
  <c r="I6" i="6"/>
  <c r="T6" i="6" s="1"/>
  <c r="T16" i="6" s="1"/>
  <c r="S18" i="6"/>
  <c r="S26" i="6"/>
  <c r="S27" i="6" s="1"/>
  <c r="S30" i="6" s="1"/>
  <c r="R26" i="6"/>
  <c r="R27" i="6" s="1"/>
  <c r="R30" i="6" s="1"/>
  <c r="R18" i="6"/>
  <c r="Q32" i="6" l="1"/>
  <c r="Q37" i="6"/>
  <c r="P32" i="6"/>
  <c r="P37" i="6"/>
  <c r="S10" i="6"/>
  <c r="R10" i="6"/>
  <c r="Q20" i="6"/>
  <c r="Q10" i="6" s="1"/>
  <c r="T21" i="6"/>
  <c r="T10" i="6" s="1"/>
  <c r="P10" i="6"/>
  <c r="I13" i="6"/>
  <c r="I20" i="6"/>
  <c r="I21" i="6" s="1"/>
  <c r="I28" i="6" s="1"/>
  <c r="R37" i="6"/>
  <c r="R32" i="6"/>
  <c r="S37" i="6"/>
  <c r="S32" i="6"/>
  <c r="T18" i="6"/>
  <c r="T26" i="6"/>
  <c r="T27" i="6" s="1"/>
  <c r="T30" i="6" s="1"/>
  <c r="T32" i="6" l="1"/>
  <c r="T37" i="6"/>
</calcChain>
</file>

<file path=xl/sharedStrings.xml><?xml version="1.0" encoding="utf-8"?>
<sst xmlns="http://schemas.openxmlformats.org/spreadsheetml/2006/main" count="576" uniqueCount="244">
  <si>
    <t>CUBE:</t>
  </si>
  <si>
    <t>Activity</t>
  </si>
  <si>
    <t>Currency</t>
  </si>
  <si>
    <t>LTP_Components</t>
  </si>
  <si>
    <t>Weighting</t>
  </si>
  <si>
    <t>NET FINANCIAL DEBT (NFD)</t>
  </si>
  <si>
    <t>F_year_2023</t>
  </si>
  <si>
    <t>F_year_2024</t>
  </si>
  <si>
    <t>F_year_2025</t>
  </si>
  <si>
    <t>F_year_2026</t>
  </si>
  <si>
    <t>F_year_2027</t>
  </si>
  <si>
    <t>F_year_2028</t>
  </si>
  <si>
    <t>TRANSDEV All</t>
  </si>
  <si>
    <t>Morocco</t>
  </si>
  <si>
    <t>AMEA_Input1 - AMEA Project 1</t>
  </si>
  <si>
    <t>AMEA_Input2 - AMEA Project 2</t>
  </si>
  <si>
    <t>AMEA_Input3 - AMEA Project 3</t>
  </si>
  <si>
    <t>AMEA_Input5 - AMEA Project 5</t>
  </si>
  <si>
    <t>AMEA_Input6 - AMEA Project 6</t>
  </si>
  <si>
    <t>AMEA_Input7 - AMEA Project 7</t>
  </si>
  <si>
    <t>Australia</t>
  </si>
  <si>
    <t>New Zealand</t>
  </si>
  <si>
    <t>The Netherlands</t>
  </si>
  <si>
    <t>Czech Republic</t>
  </si>
  <si>
    <t>Germany</t>
  </si>
  <si>
    <t>Slovakia</t>
  </si>
  <si>
    <t>Canada</t>
  </si>
  <si>
    <t>United States</t>
  </si>
  <si>
    <t>Chile</t>
  </si>
  <si>
    <t>Colombia</t>
  </si>
  <si>
    <t>LATAM_Input1 - LATAM Project 1</t>
  </si>
  <si>
    <t>LATAM_Input2 - LATAM Project 2</t>
  </si>
  <si>
    <t>LATAM_Input3 - LATAM Project 3</t>
  </si>
  <si>
    <t>LATAM_Input4 - LATAM Project 4</t>
  </si>
  <si>
    <t>LATAM_Input5 - LATAM Project 5</t>
  </si>
  <si>
    <t>LATAM_Input6 - LATAM Project 6</t>
  </si>
  <si>
    <t>LATAM_Input7 - LATAM Project 7</t>
  </si>
  <si>
    <t>Spain</t>
  </si>
  <si>
    <t>Portugal</t>
  </si>
  <si>
    <t>Ireland</t>
  </si>
  <si>
    <t>United Kingdom and On-Demand</t>
  </si>
  <si>
    <t>TDV Corporate</t>
  </si>
  <si>
    <t>Zone France</t>
  </si>
  <si>
    <t>Sweden</t>
  </si>
  <si>
    <t>VU1040 - GROWTH STOCKHOLM</t>
  </si>
  <si>
    <t>United Kingdom</t>
  </si>
  <si>
    <t>Corporate</t>
  </si>
  <si>
    <t>France</t>
  </si>
  <si>
    <t>Stockholm Metro</t>
  </si>
  <si>
    <t>Brasilia - Metro</t>
  </si>
  <si>
    <t>Brazil - Heavy Rail</t>
  </si>
  <si>
    <t>Sao Paulo - Metro Tech. Assist.</t>
  </si>
  <si>
    <t>Sao Paulo - Metro</t>
  </si>
  <si>
    <t>Quito - Metro</t>
  </si>
  <si>
    <t>Rio - BRT</t>
  </si>
  <si>
    <t>Porto Alegre - Bus</t>
  </si>
  <si>
    <t>Dubaï - Bus</t>
  </si>
  <si>
    <t>Singapore - Bus</t>
  </si>
  <si>
    <t>Jeddah - Bus</t>
  </si>
  <si>
    <t>Jabodebeck - Light Rail</t>
  </si>
  <si>
    <t>Singapore - Metro</t>
  </si>
  <si>
    <t>Nanning - Metro</t>
  </si>
  <si>
    <t>LATAM Project</t>
  </si>
  <si>
    <t>AMEA Project</t>
  </si>
  <si>
    <t>BUDGET 2023</t>
  </si>
  <si>
    <t>LTP 2024</t>
  </si>
  <si>
    <t>LTP 2025</t>
  </si>
  <si>
    <t>LTP 2026</t>
  </si>
  <si>
    <t>LTP 2027</t>
  </si>
  <si>
    <t>LTP 2028</t>
  </si>
  <si>
    <t>Ctrl</t>
  </si>
  <si>
    <t>LTP version</t>
  </si>
  <si>
    <t>USA</t>
  </si>
  <si>
    <t>UK</t>
  </si>
  <si>
    <t>Other</t>
  </si>
  <si>
    <t>Cost of financial debt</t>
  </si>
  <si>
    <t>Other financial costs</t>
  </si>
  <si>
    <t>NET DEBT</t>
  </si>
  <si>
    <t xml:space="preserve">TOTAL COSTS OF NFD </t>
  </si>
  <si>
    <t>TOTAL NFD</t>
  </si>
  <si>
    <t>FINANCING RATE</t>
  </si>
  <si>
    <t>Other financial result</t>
  </si>
  <si>
    <t>MEUR</t>
  </si>
  <si>
    <t>NET FINANCIAL DEBT</t>
  </si>
  <si>
    <t>COSTS OF NET FINANCIAL DEBT</t>
  </si>
  <si>
    <t>FINANCIAL   EXPENSES</t>
  </si>
  <si>
    <t>Costs of financial debt</t>
  </si>
  <si>
    <t>%</t>
  </si>
  <si>
    <t>FINANCIAL EXPENSES</t>
  </si>
  <si>
    <t>CHECK (1)</t>
  </si>
  <si>
    <t>CHECK (2)</t>
  </si>
  <si>
    <t>FINANCING RATE (indebtedness) as per instructions</t>
  </si>
  <si>
    <t>F2 2023</t>
  </si>
  <si>
    <t>Commentaires sur les écarts significatifs</t>
  </si>
  <si>
    <t>F_year_2029</t>
  </si>
  <si>
    <t>Ecuador</t>
  </si>
  <si>
    <t>Poland</t>
  </si>
  <si>
    <t>BUDGET 2024</t>
  </si>
  <si>
    <t>LTP 2029</t>
  </si>
  <si>
    <t>Czech Rep</t>
  </si>
  <si>
    <t>OK</t>
  </si>
  <si>
    <t>Average</t>
  </si>
  <si>
    <t>Question posée au contrôleur</t>
  </si>
  <si>
    <t xml:space="preserve">
• Coût du financement à calculer sur la gross dette et pas la dette nette. A retraiter du cash de 250m€ (?)
</t>
  </si>
  <si>
    <t>• Report / Déport : taux différentiel sur un financement interco (Groupe en fixe et pays en variable)</t>
  </si>
  <si>
    <t>EuroPP</t>
  </si>
  <si>
    <t>Schuldshein</t>
  </si>
  <si>
    <t>RCF</t>
  </si>
  <si>
    <t>Debt Bolt</t>
  </si>
  <si>
    <t>New external Debt Stock</t>
  </si>
  <si>
    <t>Leases</t>
  </si>
  <si>
    <t>Sub-total Gross Debt</t>
  </si>
  <si>
    <t>Net Financial Debt including IFRS16</t>
  </si>
  <si>
    <t>Net cash</t>
  </si>
  <si>
    <t>Undrawn debt under RCF and short term loan</t>
  </si>
  <si>
    <t>Total liquidity available</t>
  </si>
  <si>
    <t>Current RCF</t>
  </si>
  <si>
    <t>New RCF</t>
  </si>
  <si>
    <t>Limits of short term loan/overdraft + RCF</t>
  </si>
  <si>
    <t xml:space="preserve">Required liquidity </t>
  </si>
  <si>
    <t>Liquidity excess = (-) /need = (+)</t>
  </si>
  <si>
    <t>PAO</t>
  </si>
  <si>
    <t>Var BFR during the year</t>
  </si>
  <si>
    <t>Net Cash (cash excess net from overdraft)</t>
  </si>
  <si>
    <t>Other Debt</t>
  </si>
  <si>
    <t>In m€</t>
  </si>
  <si>
    <t>Actual 2022</t>
  </si>
  <si>
    <t>Net operating WC</t>
  </si>
  <si>
    <t xml:space="preserve">Variation du CA </t>
  </si>
  <si>
    <t>Dette nette</t>
  </si>
  <si>
    <t>ACCOUNT</t>
  </si>
  <si>
    <t>L-X16A - Dette à 1 an</t>
  </si>
  <si>
    <t>L-X16B - Dette de 1 à 2 ans</t>
  </si>
  <si>
    <t>L-X16C - Dette de 2 à 3 ans</t>
  </si>
  <si>
    <t>L-X16D - Dette de 3 à 4 ans</t>
  </si>
  <si>
    <t>L-X16E - Dette de 4 à 5 ans</t>
  </si>
  <si>
    <t>L-X16F - Dette de 5 ans et plus</t>
  </si>
  <si>
    <t>L-X612A - Loyers à -1 an</t>
  </si>
  <si>
    <t>L-X612B - Loyers à 2 ans</t>
  </si>
  <si>
    <t>L-X612C - Loyers à 3 ans</t>
  </si>
  <si>
    <t>L-X612D - Loyers à 4 ans</t>
  </si>
  <si>
    <t>L-X612E - Loyers à 5 ans</t>
  </si>
  <si>
    <t>L-X612F - Loyers à +5 ans</t>
  </si>
  <si>
    <t>Total Annexe</t>
  </si>
  <si>
    <t>LESSEE</t>
  </si>
  <si>
    <t>AUSTRALIA___NEW_ - Australia &amp; New Zealand</t>
  </si>
  <si>
    <t>CANADA - Canada</t>
  </si>
  <si>
    <t>CORPORATE - Corporate</t>
  </si>
  <si>
    <t>CZECH_REPUBLIC - Czech Republic</t>
  </si>
  <si>
    <t>FRANCE - France</t>
  </si>
  <si>
    <t>GERMANY - Germany</t>
  </si>
  <si>
    <t>MOROCCO - Morocco</t>
  </si>
  <si>
    <t>NETHERLANDS - Netherlands</t>
  </si>
  <si>
    <t>PORTUGAL - Portugal</t>
  </si>
  <si>
    <t>SLOVAKIA - Slovakia</t>
  </si>
  <si>
    <t>SWEDEN - Sweden</t>
  </si>
  <si>
    <t>UNITED_KINGDOM - United Kingdom</t>
  </si>
  <si>
    <t>UNITED_STATES - United States</t>
  </si>
  <si>
    <t>CHILE - Chile</t>
  </si>
  <si>
    <t xml:space="preserve">From Treasury dpt </t>
  </si>
  <si>
    <t>Calc.</t>
  </si>
  <si>
    <t xml:space="preserve">Source </t>
  </si>
  <si>
    <t>Nouvelle dette émise en 2024</t>
  </si>
  <si>
    <t>Nouvelle dette émise en 2025</t>
  </si>
  <si>
    <t>Tx nouvelle dette selon instructions</t>
  </si>
  <si>
    <t xml:space="preserve">Dette historique </t>
  </si>
  <si>
    <t>Cout nouvelle dette</t>
  </si>
  <si>
    <t>Cout ancienne dette</t>
  </si>
  <si>
    <t>Coût de la dette selon Ctrl Fi</t>
  </si>
  <si>
    <t>Côut de la dette avant modification dans Tango</t>
  </si>
  <si>
    <t xml:space="preserve">Dette à financer au nouveau taux </t>
  </si>
  <si>
    <t>Nouvelle dette émise en 2026</t>
  </si>
  <si>
    <t>Tx ancienne dette selon instructions</t>
  </si>
  <si>
    <t>Nouveau lease IFRS 16 2025</t>
  </si>
  <si>
    <t>Nouveau lease IFRS 16 (2025 &amp; 2026)</t>
  </si>
  <si>
    <t>Dette au nouveau taux en 2025</t>
  </si>
  <si>
    <t>Dette au nouveau taux en 2026</t>
  </si>
  <si>
    <t>=&gt; Ajustement à passer dans Input3 - Holding</t>
  </si>
  <si>
    <t>Financing rate</t>
  </si>
  <si>
    <t>Based on Viareport</t>
  </si>
  <si>
    <t>Moyenne</t>
  </si>
  <si>
    <t>New debt</t>
  </si>
  <si>
    <t>Chiemgau</t>
  </si>
  <si>
    <t>Crystal</t>
  </si>
  <si>
    <t>Madrid</t>
  </si>
  <si>
    <t>m€</t>
  </si>
  <si>
    <t>year</t>
  </si>
  <si>
    <t>New lease identifiés</t>
  </si>
  <si>
    <t>New Leases rollforward</t>
  </si>
  <si>
    <t>Rbt</t>
  </si>
  <si>
    <t>Siege par an</t>
  </si>
  <si>
    <t>Total</t>
  </si>
  <si>
    <t>Moyenne retraitée</t>
  </si>
  <si>
    <t>Rate</t>
  </si>
  <si>
    <t>Debt</t>
  </si>
  <si>
    <t>€</t>
  </si>
  <si>
    <t>USD</t>
  </si>
  <si>
    <t>SEK</t>
  </si>
  <si>
    <t>GBP</t>
  </si>
  <si>
    <t>IFRS 16 CAPEX identifiés</t>
  </si>
  <si>
    <t xml:space="preserve">Déport / Report </t>
  </si>
  <si>
    <t>Interest rates</t>
  </si>
  <si>
    <t>Vie moyenne du stock</t>
  </si>
  <si>
    <t>Taux actuariel moyen pondéré du stock</t>
  </si>
  <si>
    <t xml:space="preserve">Nom du programme </t>
  </si>
  <si>
    <t>Typologie des émissions</t>
  </si>
  <si>
    <t>EUROPP 2018</t>
  </si>
  <si>
    <t>EUROPP 2019</t>
  </si>
  <si>
    <t>EUROPP 2021</t>
  </si>
  <si>
    <t>Maturité</t>
  </si>
  <si>
    <t>Stock au</t>
  </si>
  <si>
    <t>Encours au 31/12/2022</t>
  </si>
  <si>
    <t xml:space="preserve">FICHIER A OBTENIR AUPRES DE CORINNE </t>
  </si>
  <si>
    <t>Costs of financial debt - In m€</t>
  </si>
  <si>
    <t>To be filled in for LTP calc.</t>
  </si>
  <si>
    <t xml:space="preserve">KSA 1 </t>
  </si>
  <si>
    <t>KSA 2</t>
  </si>
  <si>
    <t>KSA 3</t>
  </si>
  <si>
    <t>Taux de change</t>
  </si>
  <si>
    <t>Charge financière BOLT - USD</t>
  </si>
  <si>
    <t>Charge financière BOLT - EUR</t>
  </si>
  <si>
    <t xml:space="preserve">New lease identifiés </t>
  </si>
  <si>
    <t>RCF (non used)</t>
  </si>
  <si>
    <t>RCF (used)</t>
  </si>
  <si>
    <t xml:space="preserve">Deposit </t>
  </si>
  <si>
    <t>of which subject to remuneration</t>
  </si>
  <si>
    <t>Plug mi année (new debt n'est pas souscrite le 1/1/N mais le 30/6/N)</t>
  </si>
  <si>
    <t>Plug mi année (new debt n'est pas souscrite le 1/1/N mais le 30/11N)</t>
  </si>
  <si>
    <t>Cost</t>
  </si>
  <si>
    <t>Tax</t>
  </si>
  <si>
    <t>of which new external debt</t>
  </si>
  <si>
    <t xml:space="preserve">Taux all in </t>
  </si>
  <si>
    <t>Plug fin de process LTP 18/12</t>
  </si>
  <si>
    <t xml:space="preserve">Other </t>
  </si>
  <si>
    <t>LTP_2023_V7</t>
  </si>
  <si>
    <t>CAD</t>
  </si>
  <si>
    <t>LTP_2022_V6</t>
  </si>
  <si>
    <t>Var in M€</t>
  </si>
  <si>
    <t>n/a</t>
  </si>
  <si>
    <t>Mettre charge actuelle du input</t>
  </si>
  <si>
    <t>Nouvelle charge à saisir</t>
  </si>
  <si>
    <t xml:space="preserve">Charge totale as is </t>
  </si>
  <si>
    <t>Autres plug V9 only</t>
  </si>
  <si>
    <t>LTP_2023_V12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</si>
</sst>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0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??_);_(@_)"/>
    <numFmt numFmtId="165" formatCode="#,##0.00_ ;\-#,##0.00\ "/>
    <numFmt numFmtId="166" formatCode="0.0%"/>
    <numFmt numFmtId="167" formatCode="#,##0.0\ _€;\-#,##0.0\ _€"/>
    <numFmt numFmtId="168" formatCode="#,##0.0_ ;\-#,##0.0\ "/>
    <numFmt numFmtId="169" formatCode="#,##0.0"/>
    <numFmt numFmtId="170" formatCode="0.0"/>
    <numFmt numFmtId="171" formatCode="_-* #,##0_-;\-* #,##0_-;_-* &quot;-&quot;??_-;_-@_-"/>
    <numFmt numFmtId="172" formatCode="0.000%"/>
    <numFmt numFmtId="173" formatCode="&quot;$&quot;\ \ \ #,##0;\(&quot;$&quot;\ \ \ #,##0\)"/>
    <numFmt numFmtId="174" formatCode="_-* #,##0.000\ [$€]_-;\-* #,##0.000\ [$€]_-;_-* &quot;-&quot;??\ [$€]_-;_-@_-"/>
    <numFmt numFmtId="175" formatCode="#,##0;\(#,##0\)"/>
    <numFmt numFmtId="176" formatCode="#,##0.0;\(#,##0.0\);\-"/>
    <numFmt numFmtId="177" formatCode="_-* #,##0.00\ _F_-;\-* #,##0.00\ _F_-;_-* &quot;-&quot;??\ _F_-;_-@_-"/>
    <numFmt numFmtId="178" formatCode="_(&quot;$&quot;* #,##0.00_);_(&quot;$&quot;* \(#,##0.00\);_(&quot;$&quot;* &quot;-&quot;??_);_(@_)"/>
    <numFmt numFmtId="179" formatCode="_(* #,##0_);_(* \(#,##0\);_(* &quot;&quot;\ \-\ &quot;&quot;_);_(@_)"/>
    <numFmt numFmtId="180" formatCode="_(&quot;€&quot;* #,##0.00_);_(&quot;€&quot;* \(#,##0.00\);_(&quot;€&quot;* &quot;-&quot;??_);_(@_)"/>
    <numFmt numFmtId="181" formatCode="_-* #,##0.00\ [$€]_-;\-* #,##0.00\ [$€]_-;_-* &quot;-&quot;??\ [$€]_-;_-@_-"/>
    <numFmt numFmtId="182" formatCode="_(* #,##0.0_%_);_(* \(#,##0.0_%\);_(* &quot; - &quot;_%_);_(@_)"/>
    <numFmt numFmtId="183" formatCode="_(\ #,##0.0_%_);_(\ \(#,##0.0_%\);_(\ &quot; - &quot;_%_);_(@_)"/>
    <numFmt numFmtId="184" formatCode="_(* #,##0.0%_);_(* \(#,##0.0%\);_(* &quot; - &quot;\%_);_(@_)"/>
    <numFmt numFmtId="185" formatCode="_(\ #,##0.0%_);_(\ \(#,##0.0%\);_(\ &quot; - &quot;\%_);_(@_)"/>
    <numFmt numFmtId="186" formatCode="_(* #,##0_);_(* \(#,##0\);_(* &quot; - &quot;_);_(@_)"/>
    <numFmt numFmtId="187" formatCode="#,##0_);\(#,##0\);&quot; - &quot;_);@_)"/>
    <numFmt numFmtId="188" formatCode="_(* #,##0.0_);_(* \(#,##0.0\);_(* &quot; - &quot;_);_(@_)"/>
    <numFmt numFmtId="189" formatCode="\ #,##0.0_);\(#,##0.0\);&quot; - &quot;_);@_)"/>
    <numFmt numFmtId="190" formatCode="_(* #,##0.00_);_(* \(#,##0.00\);_(* &quot; - &quot;_);_(@_)"/>
    <numFmt numFmtId="191" formatCode="\ #,##0.00_);\(#,##0.00\);&quot; - &quot;_);@_)"/>
    <numFmt numFmtId="192" formatCode="_(* #,##0.000_);_(* \(#,##0.000\);_(* &quot; - &quot;_);_(@_)"/>
    <numFmt numFmtId="193" formatCode="\ #,##0.000_);\(#,##0.000\);&quot; - &quot;_);@_)"/>
    <numFmt numFmtId="194" formatCode="#,##0;\(#,##0\);&quot;-&quot;"/>
    <numFmt numFmtId="195" formatCode="d\ mmmm\ yyyy"/>
    <numFmt numFmtId="196" formatCode="#,##0;[Red]\(#,##0\);0"/>
    <numFmt numFmtId="197" formatCode="_(* #,##0_);_(* \(#,##0\);_(* &quot;-&quot;_);_(@_)"/>
    <numFmt numFmtId="198" formatCode="#,##0.00;\(#,##0.00\)"/>
    <numFmt numFmtId="199" formatCode="###0.0%;\(###0.0%\)"/>
    <numFmt numFmtId="200" formatCode="#,###,##0.00"/>
    <numFmt numFmtId="201" formatCode="#,###,##0.0"/>
    <numFmt numFmtId="202" formatCode="#,###,##0"/>
    <numFmt numFmtId="203" formatCode="#,##0.0_)\x;\(#,##0.0\)\x;#,##0.0_)\x;@_)_x"/>
    <numFmt numFmtId="204" formatCode="0.00_)"/>
    <numFmt numFmtId="205" formatCode="_ * #,##0_)\ [$€-1]_ ;_ * \(#,##0\)\ [$€-1]_ ;_ * &quot;-&quot;??_)\ [$€-1]_ "/>
    <numFmt numFmtId="206" formatCode="[$-409]d/m/yy\ h:mm\ AM/PM;@"/>
    <numFmt numFmtId="207" formatCode="0.00;[Red]0.00"/>
    <numFmt numFmtId="208" formatCode="_(* #,##0_);_(* \(#,##0\);_(* &quot;-&quot;_);@_)"/>
    <numFmt numFmtId="209" formatCode="0%_);\(0%\)"/>
    <numFmt numFmtId="210" formatCode="#,###,##0.000"/>
    <numFmt numFmtId="211" formatCode="#,##0.0&quot; &quot;;\(#,##0.0\)&quot;&quot;;&quot;- &quot;"/>
  </numFmts>
  <fonts count="1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E77D4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color rgb="FF3391AA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36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name val="MS Sans Serif"/>
      <family val="2"/>
    </font>
    <font>
      <sz val="12"/>
      <name val="Times"/>
      <family val="1"/>
    </font>
    <font>
      <sz val="12"/>
      <color indexed="12"/>
      <name val="Times New Roman"/>
      <family val="1"/>
    </font>
    <font>
      <sz val="12"/>
      <name val="Times New Roman"/>
      <family val="1"/>
    </font>
    <font>
      <b/>
      <sz val="11"/>
      <name val="Book Antiqua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0"/>
      <color indexed="8"/>
      <name val="Book Antiqua"/>
      <family val="1"/>
    </font>
    <font>
      <b/>
      <sz val="11"/>
      <color indexed="9"/>
      <name val="Calibri"/>
      <family val="2"/>
    </font>
    <font>
      <sz val="10"/>
      <color indexed="12"/>
      <name val="Book Antiqua"/>
      <family val="1"/>
    </font>
    <font>
      <sz val="6"/>
      <name val="MS Serif"/>
      <family val="1"/>
    </font>
    <font>
      <b/>
      <sz val="10"/>
      <color indexed="8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sz val="11"/>
      <name val="Book Antiqua"/>
      <family val="1"/>
    </font>
    <font>
      <sz val="12"/>
      <color indexed="8"/>
      <name val="Book Antiqua"/>
      <family val="1"/>
    </font>
    <font>
      <b/>
      <sz val="9"/>
      <color indexed="9"/>
      <name val="Arial"/>
      <family val="2"/>
    </font>
    <font>
      <sz val="8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i/>
      <sz val="8"/>
      <name val="Times New Roman"/>
      <family val="1"/>
    </font>
    <font>
      <i/>
      <sz val="10"/>
      <name val="Arial Narrow"/>
      <family val="2"/>
    </font>
    <font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0"/>
      <color indexed="32"/>
      <name val="Arial Narrow"/>
      <family val="2"/>
    </font>
    <font>
      <i/>
      <sz val="10"/>
      <color indexed="32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indexed="32"/>
      <name val="Arial"/>
      <family val="2"/>
    </font>
    <font>
      <sz val="8"/>
      <color indexed="32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u/>
      <sz val="10"/>
      <color indexed="14"/>
      <name val="MS Sans Serif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12"/>
      <color indexed="9"/>
      <name val="Times New Roman"/>
      <family val="1"/>
    </font>
    <font>
      <b/>
      <sz val="15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8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u/>
      <sz val="6"/>
      <color indexed="30"/>
      <name val="Arial"/>
      <family val="2"/>
    </font>
    <font>
      <sz val="10"/>
      <color indexed="8"/>
      <name val="Times New Roman"/>
      <family val="1"/>
    </font>
    <font>
      <sz val="8"/>
      <color indexed="8"/>
      <name val="Comic Sans MS"/>
      <family val="4"/>
    </font>
    <font>
      <sz val="12"/>
      <color indexed="8"/>
      <name val="Times New Roman"/>
      <family val="2"/>
    </font>
    <font>
      <b/>
      <u val="singleAccounting"/>
      <sz val="9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238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2"/>
      <name val="Arial MT"/>
    </font>
    <font>
      <sz val="7"/>
      <color indexed="8"/>
      <name val="Arial"/>
      <family val="2"/>
    </font>
    <font>
      <b/>
      <sz val="11"/>
      <color indexed="63"/>
      <name val="Calibri"/>
      <family val="2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indexed="12"/>
      <name val="Times New Roman"/>
      <family val="1"/>
    </font>
    <font>
      <b/>
      <sz val="9"/>
      <color indexed="30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56"/>
      <name val="Arial"/>
      <family val="2"/>
    </font>
    <font>
      <b/>
      <sz val="9"/>
      <color indexed="8"/>
      <name val="Arial"/>
      <family val="2"/>
    </font>
    <font>
      <b/>
      <sz val="11"/>
      <color indexed="56"/>
      <name val="Arial"/>
      <family val="2"/>
    </font>
    <font>
      <b/>
      <i/>
      <sz val="10"/>
      <color indexed="8"/>
      <name val="Arial"/>
      <family val="2"/>
    </font>
    <font>
      <b/>
      <sz val="10"/>
      <color indexed="18"/>
      <name val="Arial"/>
      <family val="2"/>
    </font>
    <font>
      <b/>
      <i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8"/>
      <name val="Arial"/>
      <family val="2"/>
    </font>
    <font>
      <b/>
      <sz val="18"/>
      <color indexed="8"/>
      <name val="Cambria"/>
      <family val="2"/>
    </font>
    <font>
      <b/>
      <sz val="18"/>
      <color indexed="56"/>
      <name val="Cambria"/>
      <family val="2"/>
    </font>
    <font>
      <b/>
      <sz val="12"/>
      <name val="Avant Garde"/>
    </font>
    <font>
      <b/>
      <i/>
      <sz val="12"/>
      <color indexed="8"/>
      <name val="Times New Roman"/>
      <family val="1"/>
    </font>
    <font>
      <b/>
      <sz val="14"/>
      <name val="Helv"/>
    </font>
    <font>
      <b/>
      <sz val="10"/>
      <color indexed="12"/>
      <name val="Book Antiqua"/>
      <family val="1"/>
    </font>
  </fonts>
  <fills count="5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5"/>
        <bgColor indexed="11"/>
      </patternFill>
    </fill>
    <fill>
      <patternFill patternType="solid">
        <fgColor rgb="FF3391A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0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0024"/>
        <bgColor indexed="64"/>
      </patternFill>
    </fill>
    <fill>
      <patternFill patternType="solid">
        <fgColor rgb="FFA2CAB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9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35"/>
      </left>
      <right style="medium">
        <color indexed="35"/>
      </right>
      <top style="thin">
        <color indexed="35"/>
      </top>
      <bottom style="thin">
        <color indexed="35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medium">
        <color indexed="56"/>
      </bottom>
      <diagonal/>
    </border>
    <border>
      <left/>
      <right/>
      <top style="thin">
        <color indexed="56"/>
      </top>
      <bottom/>
      <diagonal/>
    </border>
    <border>
      <left/>
      <right/>
      <top style="thin">
        <color indexed="56"/>
      </top>
      <bottom style="medium">
        <color indexed="5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7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15" fillId="0" borderId="0"/>
    <xf numFmtId="0" fontId="17" fillId="0" borderId="0"/>
    <xf numFmtId="0" fontId="17" fillId="0" borderId="0"/>
    <xf numFmtId="0" fontId="17" fillId="0" borderId="0"/>
    <xf numFmtId="173" fontId="18" fillId="0" borderId="0" applyAlignment="0"/>
    <xf numFmtId="10" fontId="19" fillId="0" borderId="0"/>
    <xf numFmtId="9" fontId="20" fillId="0" borderId="0"/>
    <xf numFmtId="174" fontId="20" fillId="0" borderId="0"/>
    <xf numFmtId="10" fontId="20" fillId="0" borderId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/>
    <xf numFmtId="3" fontId="18" fillId="0" borderId="0"/>
    <xf numFmtId="2" fontId="18" fillId="0" borderId="0"/>
    <xf numFmtId="10" fontId="18" fillId="0" borderId="0" applyFont="0" applyBorder="0" applyAlignment="0">
      <alignment horizontal="centerContinuous"/>
    </xf>
    <xf numFmtId="2" fontId="18" fillId="0" borderId="0"/>
    <xf numFmtId="174" fontId="21" fillId="0" borderId="10" applyFont="0" applyFill="0" applyBorder="0" applyAlignment="0" applyProtection="0"/>
    <xf numFmtId="175" fontId="20" fillId="0" borderId="0"/>
    <xf numFmtId="175" fontId="20" fillId="0" borderId="0"/>
    <xf numFmtId="175" fontId="20" fillId="0" borderId="0"/>
    <xf numFmtId="175" fontId="20" fillId="0" borderId="0"/>
    <xf numFmtId="175" fontId="20" fillId="0" borderId="0"/>
    <xf numFmtId="175" fontId="20" fillId="0" borderId="0"/>
    <xf numFmtId="175" fontId="20" fillId="0" borderId="0"/>
    <xf numFmtId="1" fontId="18" fillId="0" borderId="0" applyFont="0" applyAlignment="0">
      <alignment horizontal="centerContinuous"/>
    </xf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1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4" fillId="21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4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4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4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4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4" fillId="19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4" fillId="26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4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4" fillId="2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4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4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4" fillId="19" borderId="0" applyNumberFormat="0" applyBorder="0" applyAlignment="0" applyProtection="0"/>
    <xf numFmtId="0" fontId="25" fillId="33" borderId="0" applyNumberFormat="0" applyBorder="0" applyAlignment="0" applyProtection="0"/>
    <xf numFmtId="0" fontId="25" fillId="31" borderId="0" applyNumberFormat="0" applyBorder="0" applyAlignment="0" applyProtection="0"/>
    <xf numFmtId="0" fontId="25" fillId="28" borderId="0" applyNumberFormat="0" applyBorder="0" applyAlignment="0" applyProtection="0"/>
    <xf numFmtId="0" fontId="25" fillId="34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2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26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19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174" fontId="26" fillId="0" borderId="6" applyFont="0">
      <alignment horizontal="centerContinuous"/>
    </xf>
    <xf numFmtId="0" fontId="27" fillId="0" borderId="0" applyNumberFormat="0" applyFill="0" applyBorder="0" applyAlignment="0" applyProtection="0"/>
    <xf numFmtId="174" fontId="28" fillId="0" borderId="0"/>
    <xf numFmtId="9" fontId="19" fillId="0" borderId="0"/>
    <xf numFmtId="174" fontId="19" fillId="0" borderId="0"/>
    <xf numFmtId="174" fontId="19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28" fillId="0" borderId="0"/>
    <xf numFmtId="174" fontId="28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28" fillId="0" borderId="0"/>
    <xf numFmtId="174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19" fillId="0" borderId="0"/>
    <xf numFmtId="174" fontId="19" fillId="0" borderId="0"/>
    <xf numFmtId="174" fontId="15" fillId="0" borderId="0"/>
    <xf numFmtId="174" fontId="20" fillId="0" borderId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38" fontId="30" fillId="0" borderId="0" applyNumberFormat="0" applyFill="0" applyBorder="0" applyAlignment="0" applyProtection="0"/>
    <xf numFmtId="0" fontId="31" fillId="41" borderId="0"/>
    <xf numFmtId="174" fontId="32" fillId="0" borderId="0" applyNumberFormat="0" applyFill="0" applyBorder="0" applyAlignment="0" applyProtection="0"/>
    <xf numFmtId="174" fontId="20" fillId="0" borderId="0"/>
    <xf numFmtId="174" fontId="26" fillId="0" borderId="6" applyNumberFormat="0" applyFill="0" applyAlignment="0" applyProtection="0"/>
    <xf numFmtId="174" fontId="30" fillId="0" borderId="6" applyNumberFormat="0" applyFont="0" applyFill="0" applyAlignment="0" applyProtection="0"/>
    <xf numFmtId="174" fontId="28" fillId="0" borderId="3"/>
    <xf numFmtId="174" fontId="20" fillId="0" borderId="6">
      <alignment horizontal="centerContinuous"/>
    </xf>
    <xf numFmtId="174" fontId="15" fillId="0" borderId="11" applyBorder="0">
      <alignment horizontal="centerContinuous"/>
    </xf>
    <xf numFmtId="3" fontId="33" fillId="0" borderId="12"/>
    <xf numFmtId="0" fontId="15" fillId="0" borderId="13" applyBorder="0">
      <alignment horizontal="center" vertical="center"/>
    </xf>
    <xf numFmtId="174" fontId="20" fillId="0" borderId="0" applyFont="0" applyFill="0" applyBorder="0" applyAlignment="0" applyProtection="0"/>
    <xf numFmtId="174" fontId="34" fillId="0" borderId="0"/>
    <xf numFmtId="174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4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4" fontId="34" fillId="0" borderId="0"/>
    <xf numFmtId="0" fontId="34" fillId="0" borderId="0"/>
    <xf numFmtId="0" fontId="34" fillId="0" borderId="0"/>
    <xf numFmtId="0" fontId="34" fillId="0" borderId="0"/>
    <xf numFmtId="174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4" fontId="34" fillId="0" borderId="0"/>
    <xf numFmtId="174" fontId="19" fillId="0" borderId="0"/>
    <xf numFmtId="174" fontId="19" fillId="0" borderId="0"/>
    <xf numFmtId="0" fontId="19" fillId="0" borderId="0"/>
    <xf numFmtId="0" fontId="19" fillId="0" borderId="0"/>
    <xf numFmtId="174" fontId="34" fillId="0" borderId="0"/>
    <xf numFmtId="174" fontId="34" fillId="0" borderId="0"/>
    <xf numFmtId="0" fontId="34" fillId="0" borderId="0"/>
    <xf numFmtId="0" fontId="34" fillId="0" borderId="0"/>
    <xf numFmtId="174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174" fontId="28" fillId="0" borderId="0">
      <alignment horizontal="right"/>
    </xf>
    <xf numFmtId="174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34" fillId="0" borderId="0"/>
    <xf numFmtId="0" fontId="34" fillId="0" borderId="0"/>
    <xf numFmtId="174" fontId="34" fillId="0" borderId="0"/>
    <xf numFmtId="174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37" fontId="20" fillId="0" borderId="0">
      <alignment horizontal="center"/>
    </xf>
    <xf numFmtId="174" fontId="26" fillId="0" borderId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5" fillId="26" borderId="14" applyNumberFormat="0" applyAlignment="0" applyProtection="0"/>
    <xf numFmtId="0" fontId="36" fillId="0" borderId="15" applyNumberFormat="0" applyFill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0" fontId="31" fillId="40" borderId="16" applyNumberFormat="0" applyAlignment="0" applyProtection="0"/>
    <xf numFmtId="176" fontId="15" fillId="0" borderId="0">
      <alignment horizontal="right" wrapText="1"/>
    </xf>
    <xf numFmtId="174" fontId="20" fillId="0" borderId="0"/>
    <xf numFmtId="0" fontId="37" fillId="0" borderId="9">
      <alignment horizontal="left" wrapText="1"/>
    </xf>
    <xf numFmtId="174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23" borderId="17" applyNumberFormat="0" applyFont="0" applyAlignment="0" applyProtection="0"/>
    <xf numFmtId="0" fontId="15" fillId="23" borderId="17" applyNumberFormat="0" applyFont="0" applyAlignment="0" applyProtection="0"/>
    <xf numFmtId="0" fontId="15" fillId="23" borderId="17" applyNumberFormat="0" applyFont="0" applyAlignment="0" applyProtection="0"/>
    <xf numFmtId="174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8" fontId="15" fillId="0" borderId="0" applyFont="0" applyFill="0" applyBorder="0" applyAlignment="0" applyProtection="0"/>
    <xf numFmtId="49" fontId="40" fillId="42" borderId="0">
      <alignment vertical="center"/>
    </xf>
    <xf numFmtId="174" fontId="20" fillId="0" borderId="0" applyFont="0" applyFill="0" applyBorder="0" applyAlignment="0" applyProtection="0"/>
    <xf numFmtId="179" fontId="41" fillId="43" borderId="0">
      <alignment horizontal="right"/>
    </xf>
    <xf numFmtId="164" fontId="15" fillId="0" borderId="0" applyFont="0" applyFill="0" applyBorder="0" applyAlignment="0" applyProtection="0"/>
    <xf numFmtId="0" fontId="42" fillId="19" borderId="14" applyNumberFormat="0" applyAlignment="0" applyProtection="0"/>
    <xf numFmtId="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49" fontId="44" fillId="0" borderId="0" applyNumberFormat="0" applyFill="0" applyBorder="0" applyProtection="0">
      <alignment horizontal="center" vertical="top"/>
    </xf>
    <xf numFmtId="182" fontId="45" fillId="0" borderId="0">
      <alignment horizontal="right" vertical="top"/>
    </xf>
    <xf numFmtId="183" fontId="46" fillId="0" borderId="0" applyBorder="0">
      <alignment horizontal="right" vertical="top"/>
    </xf>
    <xf numFmtId="184" fontId="47" fillId="0" borderId="0">
      <alignment horizontal="right" vertical="top"/>
    </xf>
    <xf numFmtId="185" fontId="44" fillId="0" borderId="0" applyBorder="0">
      <alignment horizontal="right" vertical="top"/>
    </xf>
    <xf numFmtId="184" fontId="45" fillId="0" borderId="0">
      <alignment horizontal="right" vertical="top"/>
    </xf>
    <xf numFmtId="185" fontId="46" fillId="0" borderId="0" applyBorder="0">
      <alignment horizontal="right" vertical="top"/>
    </xf>
    <xf numFmtId="186" fontId="47" fillId="0" borderId="0" applyFill="0" applyBorder="0">
      <alignment horizontal="right" vertical="top"/>
    </xf>
    <xf numFmtId="187" fontId="44" fillId="0" borderId="0" applyFill="0" applyBorder="0">
      <alignment horizontal="right" vertical="top"/>
    </xf>
    <xf numFmtId="188" fontId="47" fillId="0" borderId="0" applyFill="0" applyBorder="0">
      <alignment horizontal="right" vertical="top"/>
    </xf>
    <xf numFmtId="189" fontId="44" fillId="0" borderId="0" applyFill="0" applyBorder="0">
      <alignment horizontal="right" vertical="top"/>
    </xf>
    <xf numFmtId="190" fontId="47" fillId="0" borderId="0" applyFill="0" applyBorder="0">
      <alignment horizontal="right" vertical="top"/>
    </xf>
    <xf numFmtId="191" fontId="44" fillId="0" borderId="0" applyFill="0" applyBorder="0">
      <alignment horizontal="right" vertical="top"/>
    </xf>
    <xf numFmtId="192" fontId="47" fillId="0" borderId="0" applyFill="0" applyBorder="0">
      <alignment horizontal="right" vertical="top"/>
    </xf>
    <xf numFmtId="193" fontId="44" fillId="0" borderId="0" applyFill="0" applyBorder="0">
      <alignment horizontal="right" vertical="top"/>
    </xf>
    <xf numFmtId="0" fontId="48" fillId="0" borderId="0">
      <alignment horizontal="center" wrapText="1"/>
    </xf>
    <xf numFmtId="174" fontId="49" fillId="0" borderId="18">
      <alignment horizontal="right"/>
    </xf>
    <xf numFmtId="174" fontId="48" fillId="0" borderId="0">
      <alignment horizontal="center" wrapText="1"/>
    </xf>
    <xf numFmtId="0" fontId="48" fillId="0" borderId="0">
      <alignment horizontal="center" wrapText="1"/>
    </xf>
    <xf numFmtId="194" fontId="50" fillId="0" borderId="18">
      <alignment horizontal="left"/>
    </xf>
    <xf numFmtId="0" fontId="51" fillId="0" borderId="0">
      <alignment vertical="center"/>
    </xf>
    <xf numFmtId="195" fontId="51" fillId="0" borderId="0">
      <alignment horizontal="left" vertical="center"/>
    </xf>
    <xf numFmtId="196" fontId="52" fillId="0" borderId="0">
      <alignment vertical="center"/>
    </xf>
    <xf numFmtId="0" fontId="53" fillId="0" borderId="0">
      <alignment vertical="center"/>
    </xf>
    <xf numFmtId="194" fontId="50" fillId="0" borderId="18">
      <alignment horizontal="left"/>
    </xf>
    <xf numFmtId="194" fontId="54" fillId="0" borderId="0" applyFill="0" applyBorder="0">
      <alignment vertical="top"/>
    </xf>
    <xf numFmtId="194" fontId="55" fillId="0" borderId="0" applyFill="0" applyBorder="0" applyProtection="0">
      <alignment vertical="top"/>
    </xf>
    <xf numFmtId="194" fontId="56" fillId="0" borderId="0">
      <alignment vertical="top"/>
    </xf>
    <xf numFmtId="194" fontId="44" fillId="0" borderId="0">
      <alignment horizontal="center"/>
    </xf>
    <xf numFmtId="194" fontId="57" fillId="0" borderId="18">
      <alignment horizontal="center"/>
    </xf>
    <xf numFmtId="41" fontId="47" fillId="0" borderId="0" applyFill="0" applyBorder="0" applyAlignment="0" applyProtection="0">
      <alignment horizontal="right" vertical="top"/>
    </xf>
    <xf numFmtId="41" fontId="44" fillId="0" borderId="18" applyFill="0" applyBorder="0" applyProtection="0">
      <alignment horizontal="right" vertical="top"/>
    </xf>
    <xf numFmtId="197" fontId="47" fillId="0" borderId="0" applyFill="0" applyBorder="0" applyAlignment="0" applyProtection="0">
      <alignment horizontal="right" vertical="top"/>
    </xf>
    <xf numFmtId="194" fontId="58" fillId="0" borderId="0"/>
    <xf numFmtId="194" fontId="59" fillId="0" borderId="0"/>
    <xf numFmtId="194" fontId="60" fillId="0" borderId="0"/>
    <xf numFmtId="194" fontId="15" fillId="0" borderId="0"/>
    <xf numFmtId="194" fontId="61" fillId="0" borderId="0">
      <alignment horizontal="left" vertical="top"/>
    </xf>
    <xf numFmtId="0" fontId="47" fillId="0" borderId="0" applyFill="0" applyBorder="0">
      <alignment horizontal="left" vertical="top"/>
    </xf>
    <xf numFmtId="174" fontId="44" fillId="0" borderId="0" applyFill="0" applyBorder="0">
      <alignment horizontal="left" vertical="top" wrapText="1"/>
    </xf>
    <xf numFmtId="174" fontId="47" fillId="0" borderId="0" applyFill="0" applyBorder="0">
      <alignment horizontal="left" vertical="top"/>
    </xf>
    <xf numFmtId="0" fontId="47" fillId="0" borderId="0" applyFill="0" applyBorder="0">
      <alignment horizontal="left" vertical="top"/>
    </xf>
    <xf numFmtId="0" fontId="62" fillId="0" borderId="0">
      <alignment horizontal="left" vertical="top" wrapText="1"/>
    </xf>
    <xf numFmtId="0" fontId="63" fillId="0" borderId="0">
      <alignment horizontal="left" vertical="top" wrapText="1"/>
    </xf>
    <xf numFmtId="0" fontId="46" fillId="0" borderId="0">
      <alignment horizontal="left" vertical="top" wrapText="1"/>
    </xf>
    <xf numFmtId="174" fontId="64" fillId="0" borderId="0" applyNumberFormat="0" applyFill="0" applyBorder="0" applyAlignment="0" applyProtection="0"/>
    <xf numFmtId="174" fontId="40" fillId="44" borderId="0">
      <alignment horizontal="right" vertical="center"/>
    </xf>
    <xf numFmtId="0" fontId="15" fillId="6" borderId="0"/>
    <xf numFmtId="198" fontId="65" fillId="0" borderId="0"/>
    <xf numFmtId="199" fontId="65" fillId="0" borderId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174" fontId="67" fillId="0" borderId="0" applyNumberFormat="0" applyFill="0" applyProtection="0">
      <alignment horizontal="left"/>
    </xf>
    <xf numFmtId="0" fontId="68" fillId="0" borderId="19" applyNumberFormat="0" applyFill="0" applyAlignment="0" applyProtection="0"/>
    <xf numFmtId="0" fontId="69" fillId="0" borderId="20" applyNumberFormat="0" applyFill="0" applyAlignment="0" applyProtection="0"/>
    <xf numFmtId="0" fontId="69" fillId="0" borderId="20" applyNumberFormat="0" applyFill="0" applyAlignment="0" applyProtection="0"/>
    <xf numFmtId="0" fontId="69" fillId="0" borderId="20" applyNumberFormat="0" applyFill="0" applyAlignment="0" applyProtection="0"/>
    <xf numFmtId="0" fontId="69" fillId="0" borderId="20" applyNumberFormat="0" applyFill="0" applyAlignment="0" applyProtection="0"/>
    <xf numFmtId="0" fontId="68" fillId="0" borderId="19" applyNumberFormat="0" applyFill="0" applyAlignment="0" applyProtection="0"/>
    <xf numFmtId="0" fontId="68" fillId="0" borderId="19" applyNumberFormat="0" applyFill="0" applyAlignment="0" applyProtection="0"/>
    <xf numFmtId="0" fontId="70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2" fillId="0" borderId="22" applyNumberFormat="0" applyFill="0" applyAlignment="0" applyProtection="0"/>
    <xf numFmtId="0" fontId="73" fillId="0" borderId="23" applyNumberFormat="0" applyFill="0" applyAlignment="0" applyProtection="0"/>
    <xf numFmtId="0" fontId="73" fillId="0" borderId="23" applyNumberFormat="0" applyFill="0" applyAlignment="0" applyProtection="0"/>
    <xf numFmtId="0" fontId="73" fillId="0" borderId="23" applyNumberFormat="0" applyFill="0" applyAlignment="0" applyProtection="0"/>
    <xf numFmtId="0" fontId="73" fillId="0" borderId="23" applyNumberFormat="0" applyFill="0" applyAlignment="0" applyProtection="0"/>
    <xf numFmtId="0" fontId="72" fillId="0" borderId="22" applyNumberFormat="0" applyFill="0" applyAlignment="0" applyProtection="0"/>
    <xf numFmtId="0" fontId="72" fillId="0" borderId="22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74" fontId="74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2" fillId="26" borderId="14" applyNumberFormat="0" applyAlignment="0" applyProtection="0"/>
    <xf numFmtId="0" fontId="42" fillId="26" borderId="14" applyNumberFormat="0" applyAlignment="0" applyProtection="0"/>
    <xf numFmtId="0" fontId="42" fillId="26" borderId="14" applyNumberFormat="0" applyAlignment="0" applyProtection="0"/>
    <xf numFmtId="0" fontId="42" fillId="26" borderId="14" applyNumberFormat="0" applyAlignment="0" applyProtection="0"/>
    <xf numFmtId="0" fontId="42" fillId="26" borderId="14" applyNumberFormat="0" applyAlignment="0" applyProtection="0"/>
    <xf numFmtId="0" fontId="42" fillId="26" borderId="14" applyNumberFormat="0" applyAlignment="0" applyProtection="0"/>
    <xf numFmtId="174" fontId="19" fillId="0" borderId="0" applyNumberFormat="0" applyFill="0" applyBorder="0" applyAlignment="0">
      <protection locked="0"/>
    </xf>
    <xf numFmtId="174" fontId="77" fillId="0" borderId="0" applyNumberFormat="0" applyFill="0" applyBorder="0" applyAlignment="0"/>
    <xf numFmtId="0" fontId="29" fillId="20" borderId="0" applyNumberFormat="0" applyBorder="0" applyAlignment="0" applyProtection="0"/>
    <xf numFmtId="38" fontId="78" fillId="0" borderId="0"/>
    <xf numFmtId="38" fontId="79" fillId="0" borderId="0"/>
    <xf numFmtId="38" fontId="80" fillId="0" borderId="0"/>
    <xf numFmtId="38" fontId="81" fillId="0" borderId="0"/>
    <xf numFmtId="174" fontId="82" fillId="0" borderId="0"/>
    <xf numFmtId="174" fontId="82" fillId="0" borderId="0"/>
    <xf numFmtId="174" fontId="82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200" fontId="84" fillId="45" borderId="0" applyNumberFormat="0" applyBorder="0">
      <alignment horizontal="right"/>
      <protection locked="0"/>
    </xf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174" fontId="40" fillId="46" borderId="0">
      <alignment horizontal="right" vertical="center"/>
    </xf>
    <xf numFmtId="201" fontId="85" fillId="47" borderId="0" applyNumberFormat="0" applyBorder="0">
      <alignment horizontal="right" vertical="center"/>
      <protection locked="0"/>
    </xf>
    <xf numFmtId="202" fontId="85" fillId="48" borderId="0" applyNumberFormat="0" applyBorder="0">
      <alignment horizontal="right" vertical="center"/>
      <protection locked="0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2" fillId="0" borderId="0" applyFont="0" applyFill="0" applyBorder="0" applyAlignment="0" applyProtection="0"/>
    <xf numFmtId="180" fontId="86" fillId="0" borderId="0" applyFont="0" applyFill="0" applyBorder="0" applyAlignment="0" applyProtection="0"/>
    <xf numFmtId="203" fontId="15" fillId="0" borderId="0" applyFont="0" applyFill="0" applyBorder="0" applyAlignment="0" applyProtection="0"/>
    <xf numFmtId="49" fontId="87" fillId="42" borderId="0">
      <alignment horizontal="centerContinuous" vertical="center"/>
    </xf>
    <xf numFmtId="0" fontId="88" fillId="49" borderId="0"/>
    <xf numFmtId="0" fontId="89" fillId="0" borderId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174" fontId="28" fillId="0" borderId="0">
      <alignment horizontal="left"/>
    </xf>
    <xf numFmtId="0" fontId="91" fillId="0" borderId="0"/>
    <xf numFmtId="0" fontId="91" fillId="0" borderId="0"/>
    <xf numFmtId="174" fontId="91" fillId="0" borderId="0"/>
    <xf numFmtId="0" fontId="91" fillId="0" borderId="0"/>
    <xf numFmtId="0" fontId="88" fillId="49" borderId="0"/>
    <xf numFmtId="0" fontId="88" fillId="49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204" fontId="92" fillId="0" borderId="0"/>
    <xf numFmtId="174" fontId="93" fillId="0" borderId="0"/>
    <xf numFmtId="174" fontId="93" fillId="0" borderId="0"/>
    <xf numFmtId="174" fontId="93" fillId="0" borderId="0"/>
    <xf numFmtId="174" fontId="93" fillId="0" borderId="0"/>
    <xf numFmtId="174" fontId="93" fillId="0" borderId="0"/>
    <xf numFmtId="174" fontId="93" fillId="0" borderId="0"/>
    <xf numFmtId="174" fontId="93" fillId="0" borderId="0"/>
    <xf numFmtId="0" fontId="15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0" fontId="1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174" fontId="15" fillId="0" borderId="0"/>
    <xf numFmtId="174" fontId="15" fillId="0" borderId="0"/>
    <xf numFmtId="174" fontId="15" fillId="0" borderId="0"/>
    <xf numFmtId="174" fontId="1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4" fontId="15" fillId="0" borderId="0"/>
    <xf numFmtId="174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174" fontId="15" fillId="0" borderId="0"/>
    <xf numFmtId="174" fontId="15" fillId="0" borderId="0"/>
    <xf numFmtId="205" fontId="15" fillId="0" borderId="0"/>
    <xf numFmtId="0" fontId="15" fillId="0" borderId="0"/>
    <xf numFmtId="0" fontId="22" fillId="0" borderId="0"/>
    <xf numFmtId="174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6" fontId="15" fillId="0" borderId="0"/>
    <xf numFmtId="0" fontId="22" fillId="0" borderId="0"/>
    <xf numFmtId="0" fontId="22" fillId="0" borderId="0"/>
    <xf numFmtId="206" fontId="15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174" fontId="15" fillId="0" borderId="0"/>
    <xf numFmtId="0" fontId="15" fillId="0" borderId="0"/>
    <xf numFmtId="0" fontId="15" fillId="0" borderId="0"/>
    <xf numFmtId="0" fontId="15" fillId="0" borderId="0"/>
    <xf numFmtId="174" fontId="22" fillId="0" borderId="0"/>
    <xf numFmtId="174" fontId="2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0" fontId="15" fillId="0" borderId="0"/>
    <xf numFmtId="0" fontId="15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0" fontId="15" fillId="0" borderId="0"/>
    <xf numFmtId="0" fontId="15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174" fontId="22" fillId="0" borderId="0"/>
    <xf numFmtId="0" fontId="15" fillId="0" borderId="0"/>
    <xf numFmtId="0" fontId="22" fillId="23" borderId="17" applyNumberFormat="0" applyFont="0" applyAlignment="0" applyProtection="0"/>
    <xf numFmtId="0" fontId="22" fillId="23" borderId="17" applyNumberFormat="0" applyFont="0" applyAlignment="0" applyProtection="0"/>
    <xf numFmtId="0" fontId="22" fillId="23" borderId="17" applyNumberFormat="0" applyFont="0" applyAlignment="0" applyProtection="0"/>
    <xf numFmtId="0" fontId="22" fillId="23" borderId="17" applyNumberFormat="0" applyFont="0" applyAlignment="0" applyProtection="0"/>
    <xf numFmtId="0" fontId="22" fillId="23" borderId="17" applyNumberFormat="0" applyFont="0" applyAlignment="0" applyProtection="0"/>
    <xf numFmtId="174" fontId="94" fillId="43" borderId="0">
      <alignment horizontal="left" vertical="top" wrapText="1"/>
    </xf>
    <xf numFmtId="0" fontId="88" fillId="49" borderId="0"/>
    <xf numFmtId="0" fontId="95" fillId="21" borderId="24" applyNumberFormat="0" applyAlignment="0" applyProtection="0"/>
    <xf numFmtId="0" fontId="95" fillId="26" borderId="24" applyNumberFormat="0" applyAlignment="0" applyProtection="0"/>
    <xf numFmtId="0" fontId="95" fillId="26" borderId="24" applyNumberFormat="0" applyAlignment="0" applyProtection="0"/>
    <xf numFmtId="0" fontId="95" fillId="26" borderId="24" applyNumberFormat="0" applyAlignment="0" applyProtection="0"/>
    <xf numFmtId="0" fontId="95" fillId="26" borderId="24" applyNumberFormat="0" applyAlignment="0" applyProtection="0"/>
    <xf numFmtId="0" fontId="95" fillId="21" borderId="24" applyNumberFormat="0" applyAlignment="0" applyProtection="0"/>
    <xf numFmtId="0" fontId="95" fillId="21" borderId="24" applyNumberFormat="0" applyAlignment="0" applyProtection="0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10" fontId="20" fillId="0" borderId="25"/>
    <xf numFmtId="49" fontId="96" fillId="0" borderId="6" applyFill="0" applyProtection="0">
      <alignment vertical="center"/>
    </xf>
    <xf numFmtId="174" fontId="28" fillId="0" borderId="0"/>
    <xf numFmtId="174" fontId="97" fillId="0" borderId="0"/>
    <xf numFmtId="9" fontId="30" fillId="0" borderId="0" applyFont="0" applyFill="0" applyBorder="0" applyAlignment="0" applyProtection="0"/>
    <xf numFmtId="174" fontId="98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99" fillId="0" borderId="0" applyFont="0" applyFill="0" applyBorder="0" applyAlignment="0" applyProtection="0">
      <alignment horizontal="center"/>
    </xf>
    <xf numFmtId="174" fontId="99" fillId="0" borderId="0" applyFont="0" applyFill="0" applyBorder="0" applyAlignment="0" applyProtection="0">
      <alignment horizontal="center"/>
    </xf>
    <xf numFmtId="174" fontId="99" fillId="0" borderId="0" applyFont="0" applyFill="0" applyBorder="0" applyAlignment="0" applyProtection="0">
      <alignment horizontal="center"/>
    </xf>
    <xf numFmtId="174" fontId="99" fillId="0" borderId="0" applyFont="0" applyFill="0" applyBorder="0" applyAlignment="0" applyProtection="0">
      <alignment horizont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74" fontId="100" fillId="0" borderId="6"/>
    <xf numFmtId="10" fontId="28" fillId="0" borderId="9"/>
    <xf numFmtId="10" fontId="15" fillId="0" borderId="0"/>
    <xf numFmtId="2" fontId="20" fillId="0" borderId="0">
      <alignment horizontal="right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0"/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0" fontId="84" fillId="0" borderId="10">
      <protection locked="0"/>
    </xf>
    <xf numFmtId="0" fontId="84" fillId="0" borderId="10">
      <protection locked="0"/>
    </xf>
    <xf numFmtId="174" fontId="84" fillId="0" borderId="10">
      <protection locked="0"/>
    </xf>
    <xf numFmtId="174" fontId="84" fillId="0" borderId="10">
      <protection locked="0"/>
    </xf>
    <xf numFmtId="174" fontId="84" fillId="0" borderId="0"/>
    <xf numFmtId="0" fontId="84" fillId="0" borderId="0"/>
    <xf numFmtId="0" fontId="84" fillId="0" borderId="0"/>
    <xf numFmtId="0" fontId="84" fillId="0" borderId="0"/>
    <xf numFmtId="174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74" fontId="84" fillId="0" borderId="0"/>
    <xf numFmtId="0" fontId="84" fillId="0" borderId="0"/>
    <xf numFmtId="0" fontId="84" fillId="0" borderId="0"/>
    <xf numFmtId="0" fontId="84" fillId="0" borderId="0"/>
    <xf numFmtId="174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74" fontId="84" fillId="0" borderId="0"/>
    <xf numFmtId="174" fontId="84" fillId="0" borderId="0"/>
    <xf numFmtId="174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74" fontId="84" fillId="0" borderId="0"/>
    <xf numFmtId="174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101" fillId="0" borderId="0">
      <alignment horizontal="center"/>
    </xf>
    <xf numFmtId="174" fontId="101" fillId="0" borderId="0">
      <alignment horizontal="center"/>
    </xf>
    <xf numFmtId="0" fontId="101" fillId="0" borderId="0">
      <alignment horizontal="center"/>
    </xf>
    <xf numFmtId="0" fontId="101" fillId="0" borderId="0">
      <alignment horizontal="center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84" fillId="0" borderId="10">
      <alignment horizontal="centerContinuous"/>
    </xf>
    <xf numFmtId="0" fontId="84" fillId="0" borderId="10">
      <alignment horizontal="centerContinuous"/>
    </xf>
    <xf numFmtId="174" fontId="84" fillId="0" borderId="10">
      <alignment horizontal="centerContinuous"/>
    </xf>
    <xf numFmtId="174" fontId="84" fillId="0" borderId="10">
      <alignment horizontal="centerContinuous"/>
    </xf>
    <xf numFmtId="0" fontId="37" fillId="44" borderId="26" applyNumberFormat="0" applyProtection="0">
      <alignment horizontal="left" vertical="center" indent="1"/>
    </xf>
    <xf numFmtId="207" fontId="102" fillId="50" borderId="26" applyProtection="0">
      <alignment horizontal="right" vertical="center"/>
    </xf>
    <xf numFmtId="0" fontId="66" fillId="22" borderId="0" applyNumberFormat="0" applyBorder="0" applyAlignment="0" applyProtection="0"/>
    <xf numFmtId="174" fontId="103" fillId="6" borderId="0" applyNumberFormat="0" applyFont="0" applyBorder="0" applyAlignment="0" applyProtection="0"/>
    <xf numFmtId="174" fontId="40" fillId="42" borderId="0">
      <alignment horizontal="right" vertical="center"/>
    </xf>
    <xf numFmtId="208" fontId="104" fillId="0" borderId="0" applyNumberFormat="0" applyFill="0" applyBorder="0" applyAlignment="0" applyProtection="0"/>
    <xf numFmtId="208" fontId="105" fillId="51" borderId="0" applyNumberFormat="0" applyFont="0" applyBorder="0" applyAlignment="0" applyProtection="0"/>
    <xf numFmtId="0" fontId="105" fillId="0" borderId="0" applyFill="0" applyBorder="0" applyProtection="0"/>
    <xf numFmtId="208" fontId="105" fillId="17" borderId="0" applyNumberFormat="0" applyFont="0" applyBorder="0" applyAlignment="0" applyProtection="0"/>
    <xf numFmtId="209" fontId="105" fillId="0" borderId="0" applyFill="0" applyBorder="0" applyAlignment="0" applyProtection="0"/>
    <xf numFmtId="208" fontId="106" fillId="0" borderId="0" applyNumberFormat="0" applyAlignment="0" applyProtection="0"/>
    <xf numFmtId="0" fontId="107" fillId="0" borderId="27" applyProtection="0">
      <alignment horizontal="right" wrapText="1"/>
    </xf>
    <xf numFmtId="0" fontId="107" fillId="0" borderId="0" applyProtection="0">
      <alignment wrapText="1"/>
    </xf>
    <xf numFmtId="208" fontId="108" fillId="0" borderId="28" applyNumberFormat="0" applyFill="0" applyAlignment="0" applyProtection="0"/>
    <xf numFmtId="0" fontId="109" fillId="0" borderId="0" applyAlignment="0" applyProtection="0"/>
    <xf numFmtId="208" fontId="108" fillId="0" borderId="29" applyNumberFormat="0" applyFill="0" applyAlignment="0" applyProtection="0"/>
    <xf numFmtId="0" fontId="95" fillId="26" borderId="24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4" fontId="15" fillId="0" borderId="0"/>
    <xf numFmtId="0" fontId="15" fillId="0" borderId="0"/>
    <xf numFmtId="0" fontId="102" fillId="0" borderId="0" applyNumberFormat="0" applyBorder="0" applyAlignment="0"/>
    <xf numFmtId="174" fontId="102" fillId="0" borderId="0" applyNumberFormat="0" applyBorder="0" applyAlignment="0"/>
    <xf numFmtId="0" fontId="110" fillId="0" borderId="0" applyNumberFormat="0" applyBorder="0" applyAlignment="0"/>
    <xf numFmtId="174" fontId="110" fillId="0" borderId="0" applyNumberFormat="0" applyBorder="0" applyAlignment="0"/>
    <xf numFmtId="0" fontId="111" fillId="0" borderId="0" applyNumberFormat="0" applyBorder="0" applyAlignment="0"/>
    <xf numFmtId="174" fontId="111" fillId="0" borderId="0" applyNumberFormat="0" applyBorder="0" applyAlignment="0"/>
    <xf numFmtId="0" fontId="111" fillId="0" borderId="0" applyNumberFormat="0" applyBorder="0" applyAlignment="0"/>
    <xf numFmtId="174" fontId="111" fillId="0" borderId="0" applyNumberFormat="0" applyBorder="0" applyAlignment="0"/>
    <xf numFmtId="0" fontId="112" fillId="0" borderId="0" applyNumberFormat="0" applyBorder="0" applyAlignment="0"/>
    <xf numFmtId="174" fontId="112" fillId="0" borderId="0" applyNumberFormat="0" applyBorder="0" applyAlignment="0"/>
    <xf numFmtId="0" fontId="113" fillId="22" borderId="0" applyNumberFormat="0" applyBorder="0" applyAlignment="0"/>
    <xf numFmtId="174" fontId="113" fillId="22" borderId="0" applyNumberFormat="0" applyBorder="0" applyAlignment="0"/>
    <xf numFmtId="0" fontId="114" fillId="22" borderId="0" applyNumberFormat="0" applyBorder="0" applyAlignment="0"/>
    <xf numFmtId="174" fontId="114" fillId="22" borderId="0" applyNumberFormat="0" applyBorder="0" applyAlignment="0"/>
    <xf numFmtId="0" fontId="115" fillId="0" borderId="0" applyNumberFormat="0" applyBorder="0" applyAlignment="0"/>
    <xf numFmtId="174" fontId="115" fillId="0" borderId="0" applyNumberFormat="0" applyBorder="0" applyAlignment="0"/>
    <xf numFmtId="0" fontId="115" fillId="0" borderId="0" applyNumberFormat="0" applyBorder="0" applyAlignment="0"/>
    <xf numFmtId="174" fontId="115" fillId="0" borderId="0" applyNumberFormat="0" applyBorder="0" applyAlignment="0"/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Continuous"/>
    </xf>
    <xf numFmtId="0" fontId="26" fillId="0" borderId="6">
      <alignment horizontal="centerContinuous"/>
    </xf>
    <xf numFmtId="174" fontId="26" fillId="0" borderId="6">
      <alignment horizontal="centerContinuous"/>
    </xf>
    <xf numFmtId="174" fontId="26" fillId="0" borderId="6">
      <alignment horizontal="centerContinuous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0" fontId="26" fillId="0" borderId="6">
      <alignment horizontal="center"/>
    </xf>
    <xf numFmtId="0" fontId="26" fillId="0" borderId="6">
      <alignment horizontal="center"/>
    </xf>
    <xf numFmtId="174" fontId="26" fillId="0" borderId="6">
      <alignment horizontal="center"/>
    </xf>
    <xf numFmtId="174" fontId="26" fillId="0" borderId="6">
      <alignment horizontal="center"/>
    </xf>
    <xf numFmtId="174" fontId="116" fillId="43" borderId="0"/>
    <xf numFmtId="174" fontId="41" fillId="43" borderId="0">
      <alignment horizontal="left"/>
    </xf>
    <xf numFmtId="174" fontId="41" fillId="43" borderId="0">
      <alignment horizontal="left" indent="1"/>
    </xf>
    <xf numFmtId="174" fontId="41" fillId="43" borderId="0">
      <alignment horizontal="left" vertical="center" indent="2"/>
    </xf>
    <xf numFmtId="0" fontId="43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74" fontId="119" fillId="0" borderId="2" applyNumberFormat="0" applyFill="0" applyBorder="0" applyAlignment="0" applyProtection="0">
      <alignment horizontal="left"/>
    </xf>
    <xf numFmtId="0" fontId="118" fillId="0" borderId="0" applyNumberFormat="0" applyFill="0" applyBorder="0" applyAlignment="0" applyProtection="0"/>
    <xf numFmtId="210" fontId="120" fillId="52" borderId="0" applyNumberFormat="0" applyBorder="0">
      <alignment horizontal="left" vertical="center"/>
      <protection locked="0"/>
    </xf>
    <xf numFmtId="210" fontId="28" fillId="45" borderId="0" applyNumberFormat="0" applyBorder="0">
      <alignment horizontal="left"/>
      <protection locked="0"/>
    </xf>
    <xf numFmtId="0" fontId="69" fillId="0" borderId="20" applyNumberFormat="0" applyFill="0" applyAlignment="0" applyProtection="0"/>
    <xf numFmtId="0" fontId="71" fillId="0" borderId="21" applyNumberFormat="0" applyFill="0" applyAlignment="0" applyProtection="0"/>
    <xf numFmtId="0" fontId="73" fillId="0" borderId="23" applyNumberFormat="0" applyFill="0" applyAlignment="0" applyProtection="0"/>
    <xf numFmtId="0" fontId="73" fillId="0" borderId="0" applyNumberFormat="0" applyFill="0" applyBorder="0" applyAlignment="0" applyProtection="0"/>
    <xf numFmtId="174" fontId="30" fillId="0" borderId="30" applyNumberFormat="0" applyFont="0" applyFill="0" applyAlignment="0" applyProtection="0"/>
    <xf numFmtId="0" fontId="72" fillId="0" borderId="31" applyNumberFormat="0" applyFill="0" applyAlignment="0" applyProtection="0"/>
    <xf numFmtId="0" fontId="72" fillId="0" borderId="31" applyNumberFormat="0" applyFill="0" applyAlignment="0" applyProtection="0"/>
    <xf numFmtId="0" fontId="72" fillId="0" borderId="31" applyNumberFormat="0" applyFill="0" applyAlignment="0" applyProtection="0"/>
    <xf numFmtId="0" fontId="72" fillId="0" borderId="31" applyNumberFormat="0" applyFill="0" applyAlignment="0" applyProtection="0"/>
    <xf numFmtId="0" fontId="72" fillId="0" borderId="31" applyNumberFormat="0" applyFill="0" applyAlignment="0" applyProtection="0"/>
    <xf numFmtId="174" fontId="121" fillId="0" borderId="0"/>
    <xf numFmtId="0" fontId="31" fillId="40" borderId="16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" fontId="122" fillId="0" borderId="6">
      <alignment horizontal="center"/>
    </xf>
    <xf numFmtId="211" fontId="20" fillId="0" borderId="0" applyFont="0" applyFill="0" applyBorder="0" applyAlignment="0" applyProtection="0">
      <alignment horizontal="right" vertical="center"/>
    </xf>
    <xf numFmtId="174" fontId="15" fillId="0" borderId="0"/>
  </cellStyleXfs>
  <cellXfs count="120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left" indent="2"/>
    </xf>
    <xf numFmtId="39" fontId="0" fillId="0" borderId="0" xfId="1" applyNumberFormat="1" applyFont="1"/>
    <xf numFmtId="0" fontId="0" fillId="0" borderId="0" xfId="0" applyAlignment="1">
      <alignment horizontal="center"/>
    </xf>
    <xf numFmtId="165" fontId="4" fillId="0" borderId="0" xfId="0" applyNumberFormat="1" applyFont="1"/>
    <xf numFmtId="0" fontId="4" fillId="0" borderId="0" xfId="0" applyFont="1" applyAlignment="1">
      <alignment horizontal="right"/>
    </xf>
    <xf numFmtId="10" fontId="0" fillId="0" borderId="0" xfId="2" applyNumberFormat="1" applyFont="1"/>
    <xf numFmtId="39" fontId="4" fillId="0" borderId="0" xfId="1" applyNumberFormat="1" applyFont="1"/>
    <xf numFmtId="0" fontId="2" fillId="4" borderId="0" xfId="0" applyFont="1" applyFill="1" applyAlignment="1">
      <alignment horizontal="center"/>
    </xf>
    <xf numFmtId="0" fontId="5" fillId="0" borderId="0" xfId="0" applyFont="1"/>
    <xf numFmtId="166" fontId="0" fillId="0" borderId="0" xfId="2" applyNumberFormat="1" applyFont="1"/>
    <xf numFmtId="37" fontId="0" fillId="0" borderId="0" xfId="1" applyNumberFormat="1" applyFont="1"/>
    <xf numFmtId="167" fontId="0" fillId="0" borderId="0" xfId="0" applyNumberFormat="1"/>
    <xf numFmtId="37" fontId="3" fillId="0" borderId="0" xfId="1" applyNumberFormat="1" applyFont="1"/>
    <xf numFmtId="37" fontId="7" fillId="0" borderId="0" xfId="1" applyNumberFormat="1" applyFont="1"/>
    <xf numFmtId="0" fontId="8" fillId="0" borderId="0" xfId="0" applyFont="1" applyAlignment="1">
      <alignment horizontal="right"/>
    </xf>
    <xf numFmtId="37" fontId="3" fillId="0" borderId="0" xfId="0" applyNumberFormat="1" applyFont="1"/>
    <xf numFmtId="0" fontId="9" fillId="0" borderId="0" xfId="0" applyFont="1" applyAlignment="1">
      <alignment horizontal="left"/>
    </xf>
    <xf numFmtId="166" fontId="9" fillId="0" borderId="0" xfId="2" applyNumberFormat="1" applyFont="1"/>
    <xf numFmtId="0" fontId="10" fillId="0" borderId="0" xfId="0" applyFont="1"/>
    <xf numFmtId="166" fontId="0" fillId="0" borderId="0" xfId="2" applyNumberFormat="1" applyFont="1" applyFill="1"/>
    <xf numFmtId="3" fontId="0" fillId="0" borderId="0" xfId="2" applyNumberFormat="1" applyFont="1" applyFill="1" applyAlignment="1">
      <alignment horizontal="right" indent="1"/>
    </xf>
    <xf numFmtId="166" fontId="0" fillId="6" borderId="0" xfId="2" applyNumberFormat="1" applyFont="1" applyFill="1"/>
    <xf numFmtId="0" fontId="2" fillId="4" borderId="0" xfId="0" applyFont="1" applyFill="1"/>
    <xf numFmtId="168" fontId="4" fillId="0" borderId="0" xfId="0" applyNumberFormat="1" applyFont="1"/>
    <xf numFmtId="169" fontId="0" fillId="0" borderId="0" xfId="2" applyNumberFormat="1" applyFont="1" applyFill="1" applyAlignment="1">
      <alignment horizontal="right" indent="1"/>
    </xf>
    <xf numFmtId="166" fontId="0" fillId="7" borderId="0" xfId="2" applyNumberFormat="1" applyFont="1" applyFill="1"/>
    <xf numFmtId="166" fontId="9" fillId="0" borderId="0" xfId="2" applyNumberFormat="1" applyFont="1" applyFill="1"/>
    <xf numFmtId="0" fontId="2" fillId="4" borderId="0" xfId="0" applyFont="1" applyFill="1" applyAlignment="1">
      <alignment horizontal="left"/>
    </xf>
    <xf numFmtId="0" fontId="3" fillId="8" borderId="0" xfId="0" applyFont="1" applyFill="1"/>
    <xf numFmtId="0" fontId="3" fillId="9" borderId="0" xfId="0" applyFont="1" applyFill="1"/>
    <xf numFmtId="0" fontId="11" fillId="10" borderId="0" xfId="0" applyFont="1" applyFill="1"/>
    <xf numFmtId="0" fontId="0" fillId="0" borderId="2" xfId="0" applyBorder="1"/>
    <xf numFmtId="0" fontId="0" fillId="0" borderId="5" xfId="0" applyBorder="1"/>
    <xf numFmtId="3" fontId="0" fillId="0" borderId="0" xfId="0" applyNumberFormat="1"/>
    <xf numFmtId="3" fontId="2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9" fontId="0" fillId="0" borderId="0" xfId="2" applyFont="1"/>
    <xf numFmtId="3" fontId="3" fillId="8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9" borderId="0" xfId="0" applyNumberFormat="1" applyFont="1" applyFill="1" applyAlignment="1">
      <alignment horizontal="right"/>
    </xf>
    <xf numFmtId="3" fontId="11" fillId="10" borderId="0" xfId="0" applyNumberFormat="1" applyFont="1" applyFill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11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vertical="center" wrapText="1"/>
    </xf>
    <xf numFmtId="3" fontId="11" fillId="0" borderId="0" xfId="0" applyNumberFormat="1" applyFont="1" applyAlignment="1">
      <alignment wrapText="1"/>
    </xf>
    <xf numFmtId="3" fontId="11" fillId="0" borderId="0" xfId="0" applyNumberFormat="1" applyFont="1" applyAlignment="1">
      <alignment vertical="center" wrapText="1"/>
    </xf>
    <xf numFmtId="3" fontId="0" fillId="0" borderId="3" xfId="0" applyNumberFormat="1" applyBorder="1"/>
    <xf numFmtId="170" fontId="0" fillId="0" borderId="0" xfId="0" applyNumberFormat="1"/>
    <xf numFmtId="169" fontId="0" fillId="0" borderId="0" xfId="0" applyNumberFormat="1"/>
    <xf numFmtId="0" fontId="0" fillId="11" borderId="0" xfId="0" applyFill="1"/>
    <xf numFmtId="169" fontId="11" fillId="0" borderId="0" xfId="0" applyNumberFormat="1" applyFont="1"/>
    <xf numFmtId="0" fontId="11" fillId="0" borderId="0" xfId="0" quotePrefix="1" applyFont="1"/>
    <xf numFmtId="0" fontId="11" fillId="0" borderId="0" xfId="0" applyFont="1"/>
    <xf numFmtId="170" fontId="3" fillId="0" borderId="0" xfId="0" applyNumberFormat="1" applyFont="1"/>
    <xf numFmtId="3" fontId="12" fillId="13" borderId="0" xfId="0" applyNumberFormat="1" applyFont="1" applyFill="1" applyAlignment="1">
      <alignment horizontal="right"/>
    </xf>
    <xf numFmtId="3" fontId="11" fillId="1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37" fontId="0" fillId="0" borderId="0" xfId="0" applyNumberFormat="1"/>
    <xf numFmtId="9" fontId="0" fillId="0" borderId="0" xfId="0" applyNumberFormat="1"/>
    <xf numFmtId="169" fontId="3" fillId="0" borderId="0" xfId="0" applyNumberFormat="1" applyFo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12" borderId="0" xfId="0" applyFont="1" applyFill="1" applyAlignment="1">
      <alignment horizontal="left" vertical="center"/>
    </xf>
    <xf numFmtId="166" fontId="3" fillId="0" borderId="0" xfId="2" applyNumberFormat="1" applyFont="1"/>
    <xf numFmtId="0" fontId="0" fillId="8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 wrapText="1"/>
    </xf>
    <xf numFmtId="14" fontId="0" fillId="10" borderId="6" xfId="0" applyNumberFormat="1" applyFill="1" applyBorder="1" applyAlignment="1">
      <alignment horizontal="center" vertical="center" wrapText="1"/>
    </xf>
    <xf numFmtId="14" fontId="0" fillId="0" borderId="0" xfId="0" applyNumberFormat="1"/>
    <xf numFmtId="0" fontId="0" fillId="8" borderId="8" xfId="0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8" borderId="0" xfId="0" applyFill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0" fillId="14" borderId="0" xfId="0" applyFill="1"/>
    <xf numFmtId="171" fontId="13" fillId="14" borderId="9" xfId="4" applyNumberFormat="1" applyFont="1" applyFill="1" applyBorder="1"/>
    <xf numFmtId="14" fontId="13" fillId="14" borderId="9" xfId="0" applyNumberFormat="1" applyFont="1" applyFill="1" applyBorder="1" applyAlignment="1">
      <alignment horizontal="center"/>
    </xf>
    <xf numFmtId="170" fontId="13" fillId="14" borderId="9" xfId="0" applyNumberFormat="1" applyFont="1" applyFill="1" applyBorder="1" applyAlignment="1">
      <alignment horizontal="center"/>
    </xf>
    <xf numFmtId="172" fontId="13" fillId="14" borderId="9" xfId="2" applyNumberFormat="1" applyFont="1" applyFill="1" applyBorder="1" applyAlignment="1">
      <alignment horizontal="center"/>
    </xf>
    <xf numFmtId="4" fontId="0" fillId="0" borderId="0" xfId="0" applyNumberFormat="1"/>
    <xf numFmtId="172" fontId="13" fillId="14" borderId="9" xfId="0" applyNumberFormat="1" applyFont="1" applyFill="1" applyBorder="1" applyAlignment="1">
      <alignment horizontal="center"/>
    </xf>
    <xf numFmtId="10" fontId="13" fillId="14" borderId="9" xfId="0" applyNumberFormat="1" applyFont="1" applyFill="1" applyBorder="1" applyAlignment="1">
      <alignment horizontal="center"/>
    </xf>
    <xf numFmtId="0" fontId="13" fillId="0" borderId="9" xfId="0" applyFont="1" applyBorder="1"/>
    <xf numFmtId="169" fontId="11" fillId="0" borderId="0" xfId="0" quotePrefix="1" applyNumberFormat="1" applyFont="1"/>
    <xf numFmtId="39" fontId="0" fillId="0" borderId="0" xfId="1" applyNumberFormat="1" applyFont="1" applyFill="1"/>
    <xf numFmtId="0" fontId="14" fillId="0" borderId="0" xfId="0" applyFont="1"/>
    <xf numFmtId="3" fontId="3" fillId="0" borderId="0" xfId="0" applyNumberFormat="1" applyFont="1"/>
    <xf numFmtId="0" fontId="7" fillId="0" borderId="0" xfId="0" applyFont="1"/>
    <xf numFmtId="169" fontId="0" fillId="7" borderId="0" xfId="0" applyNumberFormat="1" applyFill="1"/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37" fontId="0" fillId="7" borderId="0" xfId="0" applyNumberFormat="1" applyFill="1"/>
    <xf numFmtId="0" fontId="0" fillId="7" borderId="0" xfId="0" applyFill="1"/>
    <xf numFmtId="10" fontId="9" fillId="7" borderId="0" xfId="2" applyNumberFormat="1" applyFont="1" applyFill="1"/>
    <xf numFmtId="170" fontId="0" fillId="7" borderId="0" xfId="0" applyNumberFormat="1" applyFill="1"/>
    <xf numFmtId="10" fontId="11" fillId="0" borderId="0" xfId="0" applyNumberFormat="1" applyFont="1"/>
    <xf numFmtId="0" fontId="12" fillId="14" borderId="0" xfId="0" applyFont="1" applyFill="1" applyAlignment="1">
      <alignment horizontal="left"/>
    </xf>
    <xf numFmtId="37" fontId="0" fillId="14" borderId="0" xfId="1" applyNumberFormat="1" applyFont="1" applyFill="1"/>
    <xf numFmtId="0" fontId="5" fillId="14" borderId="0" xfId="0" applyFont="1" applyFill="1"/>
    <xf numFmtId="37" fontId="3" fillId="14" borderId="0" xfId="0" applyNumberFormat="1" applyFont="1" applyFill="1"/>
    <xf numFmtId="37" fontId="0" fillId="14" borderId="0" xfId="1" applyNumberFormat="1" applyFont="1" applyFill="1" applyAlignment="1">
      <alignment horizontal="right"/>
    </xf>
    <xf numFmtId="37" fontId="3" fillId="14" borderId="0" xfId="0" applyNumberFormat="1" applyFont="1" applyFill="1" applyAlignment="1">
      <alignment horizontal="right"/>
    </xf>
    <xf numFmtId="169" fontId="16" fillId="17" borderId="0" xfId="5" applyNumberFormat="1" applyFont="1" applyFill="1" applyAlignment="1">
      <alignment vertical="center"/>
    </xf>
    <xf numFmtId="3" fontId="16" fillId="0" borderId="0" xfId="5" applyNumberFormat="1" applyFont="1" applyAlignment="1">
      <alignment vertical="center"/>
    </xf>
    <xf numFmtId="10" fontId="9" fillId="0" borderId="0" xfId="2" applyNumberFormat="1" applyFont="1"/>
    <xf numFmtId="0" fontId="2" fillId="4" borderId="0" xfId="0" applyFont="1" applyFill="1" applyAlignment="1">
      <alignment horizontal="left"/>
    </xf>
    <xf numFmtId="0" fontId="6" fillId="5" borderId="0" xfId="0" applyFont="1" applyFill="1" applyAlignment="1">
      <alignment horizontal="center" vertical="center" textRotation="90" wrapText="1"/>
    </xf>
    <xf numFmtId="0" fontId="6" fillId="5" borderId="0" xfId="0" applyFont="1" applyFill="1" applyAlignment="1">
      <alignment horizontal="center" vertical="center" textRotation="90"/>
    </xf>
  </cellXfs>
  <cellStyles count="3470">
    <cellStyle name="_x000a_386grabber=M" xfId="6" xr:uid="{00000000-0005-0000-0000-000000000000}"/>
    <cellStyle name="_x000a_386grabber=M 2" xfId="7" xr:uid="{00000000-0005-0000-0000-000001000000}"/>
    <cellStyle name="_x000a_386grabber=M 2 2" xfId="8" xr:uid="{00000000-0005-0000-0000-000002000000}"/>
    <cellStyle name="$   0,000" xfId="9" xr:uid="{00000000-0005-0000-0000-000003000000}"/>
    <cellStyle name="%" xfId="10" xr:uid="{00000000-0005-0000-0000-000004000000}"/>
    <cellStyle name="%0" xfId="11" xr:uid="{00000000-0005-0000-0000-000005000000}"/>
    <cellStyle name="%1" xfId="12" xr:uid="{00000000-0005-0000-0000-000006000000}"/>
    <cellStyle name="%2" xfId="13" xr:uid="{00000000-0005-0000-0000-000007000000}"/>
    <cellStyle name="£ BP" xfId="14" xr:uid="{00000000-0005-0000-0000-000008000000}"/>
    <cellStyle name="¥ JY" xfId="15" xr:uid="{00000000-0005-0000-0000-000009000000}"/>
    <cellStyle name="0" xfId="16" xr:uid="{00000000-0005-0000-0000-00000A000000}"/>
    <cellStyle name="0,000" xfId="17" xr:uid="{00000000-0005-0000-0000-00000B000000}"/>
    <cellStyle name="0.00" xfId="18" xr:uid="{00000000-0005-0000-0000-00000C000000}"/>
    <cellStyle name="0.00%" xfId="19" xr:uid="{00000000-0005-0000-0000-00000D000000}"/>
    <cellStyle name="0.00_CAPEM BY COUNTRY" xfId="20" xr:uid="{00000000-0005-0000-0000-00000E000000}"/>
    <cellStyle name="0.0x" xfId="21" xr:uid="{00000000-0005-0000-0000-00000F000000}"/>
    <cellStyle name="0_Actualisation provision contrat déficitaire SNCM 2010 V Def" xfId="22" xr:uid="{00000000-0005-0000-0000-000010000000}"/>
    <cellStyle name="0_Actualisation provision contrat déficitaire SNCM 2010 V Def_Bridge_Zone_Sud" xfId="23" xr:uid="{00000000-0005-0000-0000-000011000000}"/>
    <cellStyle name="0_Actualisation provision contrat déficitaire SNCM 2011 V3 30 05 2011" xfId="24" xr:uid="{00000000-0005-0000-0000-000012000000}"/>
    <cellStyle name="0_Actualisation provision contrat déficitaire SNCM 2011 V3 30 05 2011_Bridge_Zone_Sud" xfId="25" xr:uid="{00000000-0005-0000-0000-000013000000}"/>
    <cellStyle name="0_Bridge_Zone_Sud" xfId="26" xr:uid="{00000000-0005-0000-0000-000014000000}"/>
    <cellStyle name="0_PPA SNCM - présentation CAC 28 06 2011" xfId="27" xr:uid="{00000000-0005-0000-0000-000015000000}"/>
    <cellStyle name="0_PPA SNCM - présentation CAC 28 06 2011_Bridge_Zone_Sud" xfId="28" xr:uid="{00000000-0005-0000-0000-000016000000}"/>
    <cellStyle name="0_Simul location facturée par Trenitalia" xfId="29" xr:uid="{00000000-0005-0000-0000-000017000000}"/>
    <cellStyle name="20 % - Accent1 2" xfId="30" xr:uid="{00000000-0005-0000-0000-000018000000}"/>
    <cellStyle name="20 % - Accent2 2" xfId="31" xr:uid="{00000000-0005-0000-0000-000019000000}"/>
    <cellStyle name="20 % - Accent2 3" xfId="32" xr:uid="{00000000-0005-0000-0000-00001A000000}"/>
    <cellStyle name="20 % - Accent2 4" xfId="33" xr:uid="{00000000-0005-0000-0000-00001B000000}"/>
    <cellStyle name="20 % - Accent2 5" xfId="34" xr:uid="{00000000-0005-0000-0000-00001C000000}"/>
    <cellStyle name="20 % - Accent2 6" xfId="35" xr:uid="{00000000-0005-0000-0000-00001D000000}"/>
    <cellStyle name="20 % - Accent3 2" xfId="36" xr:uid="{00000000-0005-0000-0000-00001E000000}"/>
    <cellStyle name="20 % - Accent4 2" xfId="37" xr:uid="{00000000-0005-0000-0000-00001F000000}"/>
    <cellStyle name="20 % - Accent5 2" xfId="38" xr:uid="{00000000-0005-0000-0000-000020000000}"/>
    <cellStyle name="20 % - Accent6 2" xfId="39" xr:uid="{00000000-0005-0000-0000-000021000000}"/>
    <cellStyle name="20% - Accent1" xfId="40" xr:uid="{00000000-0005-0000-0000-000022000000}"/>
    <cellStyle name="20% - Accent1 2" xfId="41" xr:uid="{00000000-0005-0000-0000-000023000000}"/>
    <cellStyle name="20% - Accent1 3" xfId="42" xr:uid="{00000000-0005-0000-0000-000024000000}"/>
    <cellStyle name="20% - Accent1 4" xfId="43" xr:uid="{00000000-0005-0000-0000-000025000000}"/>
    <cellStyle name="20% - Accent1 5" xfId="44" xr:uid="{00000000-0005-0000-0000-000026000000}"/>
    <cellStyle name="20% - Accent1_Business Review - Saisie" xfId="45" xr:uid="{00000000-0005-0000-0000-000027000000}"/>
    <cellStyle name="20% - Accent2" xfId="46" xr:uid="{00000000-0005-0000-0000-000028000000}"/>
    <cellStyle name="20% - Accent2 2" xfId="47" xr:uid="{00000000-0005-0000-0000-000029000000}"/>
    <cellStyle name="20% - Accent2 3" xfId="48" xr:uid="{00000000-0005-0000-0000-00002A000000}"/>
    <cellStyle name="20% - Accent2 4" xfId="49" xr:uid="{00000000-0005-0000-0000-00002B000000}"/>
    <cellStyle name="20% - Accent2 5" xfId="50" xr:uid="{00000000-0005-0000-0000-00002C000000}"/>
    <cellStyle name="20% - Accent2_Business Review - Saisie" xfId="51" xr:uid="{00000000-0005-0000-0000-00002D000000}"/>
    <cellStyle name="20% - Accent3" xfId="52" xr:uid="{00000000-0005-0000-0000-00002E000000}"/>
    <cellStyle name="20% - Accent3 2" xfId="53" xr:uid="{00000000-0005-0000-0000-00002F000000}"/>
    <cellStyle name="20% - Accent3 3" xfId="54" xr:uid="{00000000-0005-0000-0000-000030000000}"/>
    <cellStyle name="20% - Accent3 4" xfId="55" xr:uid="{00000000-0005-0000-0000-000031000000}"/>
    <cellStyle name="20% - Accent3 5" xfId="56" xr:uid="{00000000-0005-0000-0000-000032000000}"/>
    <cellStyle name="20% - Accent3_Business Review - Saisie" xfId="57" xr:uid="{00000000-0005-0000-0000-000033000000}"/>
    <cellStyle name="20% - Accent4" xfId="58" xr:uid="{00000000-0005-0000-0000-000034000000}"/>
    <cellStyle name="20% - Accent4 2" xfId="59" xr:uid="{00000000-0005-0000-0000-000035000000}"/>
    <cellStyle name="20% - Accent4 3" xfId="60" xr:uid="{00000000-0005-0000-0000-000036000000}"/>
    <cellStyle name="20% - Accent4 4" xfId="61" xr:uid="{00000000-0005-0000-0000-000037000000}"/>
    <cellStyle name="20% - Accent4 5" xfId="62" xr:uid="{00000000-0005-0000-0000-000038000000}"/>
    <cellStyle name="20% - Accent4_Business Review - Saisie" xfId="63" xr:uid="{00000000-0005-0000-0000-000039000000}"/>
    <cellStyle name="20% - Accent5" xfId="64" xr:uid="{00000000-0005-0000-0000-00003A000000}"/>
    <cellStyle name="20% - Accent5 2" xfId="65" xr:uid="{00000000-0005-0000-0000-00003B000000}"/>
    <cellStyle name="20% - Accent5 3" xfId="66" xr:uid="{00000000-0005-0000-0000-00003C000000}"/>
    <cellStyle name="20% - Accent5 4" xfId="67" xr:uid="{00000000-0005-0000-0000-00003D000000}"/>
    <cellStyle name="20% - Accent5 5" xfId="68" xr:uid="{00000000-0005-0000-0000-00003E000000}"/>
    <cellStyle name="20% - Accent5_Business Review - Saisie" xfId="69" xr:uid="{00000000-0005-0000-0000-00003F000000}"/>
    <cellStyle name="20% - Accent6" xfId="70" xr:uid="{00000000-0005-0000-0000-000040000000}"/>
    <cellStyle name="20% - Accent6 2" xfId="71" xr:uid="{00000000-0005-0000-0000-000041000000}"/>
    <cellStyle name="20% - Accent6 3" xfId="72" xr:uid="{00000000-0005-0000-0000-000042000000}"/>
    <cellStyle name="20% - Accent6 4" xfId="73" xr:uid="{00000000-0005-0000-0000-000043000000}"/>
    <cellStyle name="20% - Accent6 5" xfId="74" xr:uid="{00000000-0005-0000-0000-000044000000}"/>
    <cellStyle name="20% - Accent6_Business Review - Saisie" xfId="75" xr:uid="{00000000-0005-0000-0000-000045000000}"/>
    <cellStyle name="40 % - Accent1 2" xfId="76" xr:uid="{00000000-0005-0000-0000-000046000000}"/>
    <cellStyle name="40 % - Accent2 2" xfId="77" xr:uid="{00000000-0005-0000-0000-000047000000}"/>
    <cellStyle name="40 % - Accent3 2" xfId="78" xr:uid="{00000000-0005-0000-0000-000048000000}"/>
    <cellStyle name="40 % - Accent4 2" xfId="79" xr:uid="{00000000-0005-0000-0000-000049000000}"/>
    <cellStyle name="40 % - Accent5 2" xfId="80" xr:uid="{00000000-0005-0000-0000-00004A000000}"/>
    <cellStyle name="40 % - Accent6 2" xfId="81" xr:uid="{00000000-0005-0000-0000-00004B000000}"/>
    <cellStyle name="40% - Accent1" xfId="82" xr:uid="{00000000-0005-0000-0000-00004C000000}"/>
    <cellStyle name="40% - Accent1 2" xfId="83" xr:uid="{00000000-0005-0000-0000-00004D000000}"/>
    <cellStyle name="40% - Accent1 3" xfId="84" xr:uid="{00000000-0005-0000-0000-00004E000000}"/>
    <cellStyle name="40% - Accent1 4" xfId="85" xr:uid="{00000000-0005-0000-0000-00004F000000}"/>
    <cellStyle name="40% - Accent1 5" xfId="86" xr:uid="{00000000-0005-0000-0000-000050000000}"/>
    <cellStyle name="40% - Accent1_Business Review - Saisie" xfId="87" xr:uid="{00000000-0005-0000-0000-000051000000}"/>
    <cellStyle name="40% - Accent2" xfId="88" xr:uid="{00000000-0005-0000-0000-000052000000}"/>
    <cellStyle name="40% - Accent2 2" xfId="89" xr:uid="{00000000-0005-0000-0000-000053000000}"/>
    <cellStyle name="40% - Accent2 3" xfId="90" xr:uid="{00000000-0005-0000-0000-000054000000}"/>
    <cellStyle name="40% - Accent2 4" xfId="91" xr:uid="{00000000-0005-0000-0000-000055000000}"/>
    <cellStyle name="40% - Accent2 5" xfId="92" xr:uid="{00000000-0005-0000-0000-000056000000}"/>
    <cellStyle name="40% - Accent2_Business Review - Saisie" xfId="93" xr:uid="{00000000-0005-0000-0000-000057000000}"/>
    <cellStyle name="40% - Accent3" xfId="94" xr:uid="{00000000-0005-0000-0000-000058000000}"/>
    <cellStyle name="40% - Accent3 2" xfId="95" xr:uid="{00000000-0005-0000-0000-000059000000}"/>
    <cellStyle name="40% - Accent3 3" xfId="96" xr:uid="{00000000-0005-0000-0000-00005A000000}"/>
    <cellStyle name="40% - Accent3 4" xfId="97" xr:uid="{00000000-0005-0000-0000-00005B000000}"/>
    <cellStyle name="40% - Accent3 5" xfId="98" xr:uid="{00000000-0005-0000-0000-00005C000000}"/>
    <cellStyle name="40% - Accent3_Business Review - Saisie" xfId="99" xr:uid="{00000000-0005-0000-0000-00005D000000}"/>
    <cellStyle name="40% - Accent4" xfId="100" xr:uid="{00000000-0005-0000-0000-00005E000000}"/>
    <cellStyle name="40% - Accent4 2" xfId="101" xr:uid="{00000000-0005-0000-0000-00005F000000}"/>
    <cellStyle name="40% - Accent4 3" xfId="102" xr:uid="{00000000-0005-0000-0000-000060000000}"/>
    <cellStyle name="40% - Accent4 4" xfId="103" xr:uid="{00000000-0005-0000-0000-000061000000}"/>
    <cellStyle name="40% - Accent4 5" xfId="104" xr:uid="{00000000-0005-0000-0000-000062000000}"/>
    <cellStyle name="40% - Accent4_Business Review - Saisie" xfId="105" xr:uid="{00000000-0005-0000-0000-000063000000}"/>
    <cellStyle name="40% - Accent5" xfId="106" xr:uid="{00000000-0005-0000-0000-000064000000}"/>
    <cellStyle name="40% - Accent5 2" xfId="107" xr:uid="{00000000-0005-0000-0000-000065000000}"/>
    <cellStyle name="40% - Accent5 3" xfId="108" xr:uid="{00000000-0005-0000-0000-000066000000}"/>
    <cellStyle name="40% - Accent5 4" xfId="109" xr:uid="{00000000-0005-0000-0000-000067000000}"/>
    <cellStyle name="40% - Accent5 5" xfId="110" xr:uid="{00000000-0005-0000-0000-000068000000}"/>
    <cellStyle name="40% - Accent5_Business Review - Saisie" xfId="111" xr:uid="{00000000-0005-0000-0000-000069000000}"/>
    <cellStyle name="40% - Accent6" xfId="112" xr:uid="{00000000-0005-0000-0000-00006A000000}"/>
    <cellStyle name="40% - Accent6 2" xfId="113" xr:uid="{00000000-0005-0000-0000-00006B000000}"/>
    <cellStyle name="40% - Accent6 3" xfId="114" xr:uid="{00000000-0005-0000-0000-00006C000000}"/>
    <cellStyle name="40% - Accent6 4" xfId="115" xr:uid="{00000000-0005-0000-0000-00006D000000}"/>
    <cellStyle name="40% - Accent6 5" xfId="116" xr:uid="{00000000-0005-0000-0000-00006E000000}"/>
    <cellStyle name="40% - Accent6_Business Review - Saisie" xfId="117" xr:uid="{00000000-0005-0000-0000-00006F000000}"/>
    <cellStyle name="60 % - Accent1 2" xfId="118" xr:uid="{00000000-0005-0000-0000-000070000000}"/>
    <cellStyle name="60 % - Accent2 2" xfId="119" xr:uid="{00000000-0005-0000-0000-000071000000}"/>
    <cellStyle name="60 % - Accent3 2" xfId="120" xr:uid="{00000000-0005-0000-0000-000072000000}"/>
    <cellStyle name="60 % - Accent4 2" xfId="121" xr:uid="{00000000-0005-0000-0000-000073000000}"/>
    <cellStyle name="60 % - Accent5 2" xfId="122" xr:uid="{00000000-0005-0000-0000-000074000000}"/>
    <cellStyle name="60 % - Accent6 2" xfId="123" xr:uid="{00000000-0005-0000-0000-000075000000}"/>
    <cellStyle name="60% - Accent1" xfId="124" xr:uid="{00000000-0005-0000-0000-000076000000}"/>
    <cellStyle name="60% - Accent1 2" xfId="125" xr:uid="{00000000-0005-0000-0000-000077000000}"/>
    <cellStyle name="60% - Accent1 3" xfId="126" xr:uid="{00000000-0005-0000-0000-000078000000}"/>
    <cellStyle name="60% - Accent1 4" xfId="127" xr:uid="{00000000-0005-0000-0000-000079000000}"/>
    <cellStyle name="60% - Accent1 5" xfId="128" xr:uid="{00000000-0005-0000-0000-00007A000000}"/>
    <cellStyle name="60% - Accent1_Business Review - Saisie" xfId="129" xr:uid="{00000000-0005-0000-0000-00007B000000}"/>
    <cellStyle name="60% - Accent2" xfId="130" xr:uid="{00000000-0005-0000-0000-00007C000000}"/>
    <cellStyle name="60% - Accent2 2" xfId="131" xr:uid="{00000000-0005-0000-0000-00007D000000}"/>
    <cellStyle name="60% - Accent2 3" xfId="132" xr:uid="{00000000-0005-0000-0000-00007E000000}"/>
    <cellStyle name="60% - Accent2 4" xfId="133" xr:uid="{00000000-0005-0000-0000-00007F000000}"/>
    <cellStyle name="60% - Accent2 5" xfId="134" xr:uid="{00000000-0005-0000-0000-000080000000}"/>
    <cellStyle name="60% - Accent2_Feuil1" xfId="135" xr:uid="{00000000-0005-0000-0000-000081000000}"/>
    <cellStyle name="60% - Accent3" xfId="136" xr:uid="{00000000-0005-0000-0000-000082000000}"/>
    <cellStyle name="60% - Accent3 2" xfId="137" xr:uid="{00000000-0005-0000-0000-000083000000}"/>
    <cellStyle name="60% - Accent3 3" xfId="138" xr:uid="{00000000-0005-0000-0000-000084000000}"/>
    <cellStyle name="60% - Accent3 4" xfId="139" xr:uid="{00000000-0005-0000-0000-000085000000}"/>
    <cellStyle name="60% - Accent3 5" xfId="140" xr:uid="{00000000-0005-0000-0000-000086000000}"/>
    <cellStyle name="60% - Accent3_Business Review - Saisie" xfId="141" xr:uid="{00000000-0005-0000-0000-000087000000}"/>
    <cellStyle name="60% - Accent4" xfId="142" xr:uid="{00000000-0005-0000-0000-000088000000}"/>
    <cellStyle name="60% - Accent4 2" xfId="143" xr:uid="{00000000-0005-0000-0000-000089000000}"/>
    <cellStyle name="60% - Accent4 3" xfId="144" xr:uid="{00000000-0005-0000-0000-00008A000000}"/>
    <cellStyle name="60% - Accent4 4" xfId="145" xr:uid="{00000000-0005-0000-0000-00008B000000}"/>
    <cellStyle name="60% - Accent4 5" xfId="146" xr:uid="{00000000-0005-0000-0000-00008C000000}"/>
    <cellStyle name="60% - Accent4_Business Review - Saisie" xfId="147" xr:uid="{00000000-0005-0000-0000-00008D000000}"/>
    <cellStyle name="60% - Accent5" xfId="148" xr:uid="{00000000-0005-0000-0000-00008E000000}"/>
    <cellStyle name="60% - Accent5 2" xfId="149" xr:uid="{00000000-0005-0000-0000-00008F000000}"/>
    <cellStyle name="60% - Accent5 3" xfId="150" xr:uid="{00000000-0005-0000-0000-000090000000}"/>
    <cellStyle name="60% - Accent5 4" xfId="151" xr:uid="{00000000-0005-0000-0000-000091000000}"/>
    <cellStyle name="60% - Accent5 5" xfId="152" xr:uid="{00000000-0005-0000-0000-000092000000}"/>
    <cellStyle name="60% - Accent5_Feuil1" xfId="153" xr:uid="{00000000-0005-0000-0000-000093000000}"/>
    <cellStyle name="60% - Accent6" xfId="154" xr:uid="{00000000-0005-0000-0000-000094000000}"/>
    <cellStyle name="60% - Accent6 2" xfId="155" xr:uid="{00000000-0005-0000-0000-000095000000}"/>
    <cellStyle name="60% - Accent6 3" xfId="156" xr:uid="{00000000-0005-0000-0000-000096000000}"/>
    <cellStyle name="60% - Accent6 4" xfId="157" xr:uid="{00000000-0005-0000-0000-000097000000}"/>
    <cellStyle name="60% - Accent6 5" xfId="158" xr:uid="{00000000-0005-0000-0000-000098000000}"/>
    <cellStyle name="60% - Accent6_Business Review - Saisie" xfId="159" xr:uid="{00000000-0005-0000-0000-000099000000}"/>
    <cellStyle name="Accent1 2" xfId="160" xr:uid="{00000000-0005-0000-0000-00009A000000}"/>
    <cellStyle name="Accent1 3" xfId="161" xr:uid="{00000000-0005-0000-0000-00009B000000}"/>
    <cellStyle name="Accent1 4" xfId="162" xr:uid="{00000000-0005-0000-0000-00009C000000}"/>
    <cellStyle name="Accent1 5" xfId="163" xr:uid="{00000000-0005-0000-0000-00009D000000}"/>
    <cellStyle name="Accent1 6" xfId="164" xr:uid="{00000000-0005-0000-0000-00009E000000}"/>
    <cellStyle name="Accent2 2" xfId="165" xr:uid="{00000000-0005-0000-0000-00009F000000}"/>
    <cellStyle name="Accent2 3" xfId="166" xr:uid="{00000000-0005-0000-0000-0000A0000000}"/>
    <cellStyle name="Accent2 4" xfId="167" xr:uid="{00000000-0005-0000-0000-0000A1000000}"/>
    <cellStyle name="Accent2 5" xfId="168" xr:uid="{00000000-0005-0000-0000-0000A2000000}"/>
    <cellStyle name="Accent2 6" xfId="169" xr:uid="{00000000-0005-0000-0000-0000A3000000}"/>
    <cellStyle name="Accent3 2" xfId="170" xr:uid="{00000000-0005-0000-0000-0000A4000000}"/>
    <cellStyle name="Accent3 3" xfId="171" xr:uid="{00000000-0005-0000-0000-0000A5000000}"/>
    <cellStyle name="Accent3 4" xfId="172" xr:uid="{00000000-0005-0000-0000-0000A6000000}"/>
    <cellStyle name="Accent3 5" xfId="173" xr:uid="{00000000-0005-0000-0000-0000A7000000}"/>
    <cellStyle name="Accent3 6" xfId="174" xr:uid="{00000000-0005-0000-0000-0000A8000000}"/>
    <cellStyle name="Accent4 2" xfId="175" xr:uid="{00000000-0005-0000-0000-0000A9000000}"/>
    <cellStyle name="Accent4 3" xfId="176" xr:uid="{00000000-0005-0000-0000-0000AA000000}"/>
    <cellStyle name="Accent4 4" xfId="177" xr:uid="{00000000-0005-0000-0000-0000AB000000}"/>
    <cellStyle name="Accent4 5" xfId="178" xr:uid="{00000000-0005-0000-0000-0000AC000000}"/>
    <cellStyle name="Accent4 6" xfId="179" xr:uid="{00000000-0005-0000-0000-0000AD000000}"/>
    <cellStyle name="Accent5 2" xfId="180" xr:uid="{00000000-0005-0000-0000-0000AE000000}"/>
    <cellStyle name="Accent5 3" xfId="181" xr:uid="{00000000-0005-0000-0000-0000AF000000}"/>
    <cellStyle name="Accent5 4" xfId="182" xr:uid="{00000000-0005-0000-0000-0000B0000000}"/>
    <cellStyle name="Accent5 5" xfId="183" xr:uid="{00000000-0005-0000-0000-0000B1000000}"/>
    <cellStyle name="Accent5 6" xfId="184" xr:uid="{00000000-0005-0000-0000-0000B2000000}"/>
    <cellStyle name="Accent6 2" xfId="185" xr:uid="{00000000-0005-0000-0000-0000B3000000}"/>
    <cellStyle name="Accent6 3" xfId="186" xr:uid="{00000000-0005-0000-0000-0000B4000000}"/>
    <cellStyle name="Accent6 4" xfId="187" xr:uid="{00000000-0005-0000-0000-0000B5000000}"/>
    <cellStyle name="Accent6 5" xfId="188" xr:uid="{00000000-0005-0000-0000-0000B6000000}"/>
    <cellStyle name="Accent6 6" xfId="189" xr:uid="{00000000-0005-0000-0000-0000B7000000}"/>
    <cellStyle name="at" xfId="190" xr:uid="{00000000-0005-0000-0000-0000B8000000}"/>
    <cellStyle name="Avertissement 2" xfId="191" xr:uid="{00000000-0005-0000-0000-0000B9000000}"/>
    <cellStyle name="b" xfId="192" xr:uid="{00000000-0005-0000-0000-0000BA000000}"/>
    <cellStyle name="b%0" xfId="193" xr:uid="{00000000-0005-0000-0000-0000BB000000}"/>
    <cellStyle name="b%1" xfId="194" xr:uid="{00000000-0005-0000-0000-0000BC000000}"/>
    <cellStyle name="b%2" xfId="195" xr:uid="{00000000-0005-0000-0000-0000BD000000}"/>
    <cellStyle name="b_Actualisation provision contrat déficitaire SNCM 2010 V Def" xfId="196" xr:uid="{00000000-0005-0000-0000-0000BE000000}"/>
    <cellStyle name="b_Actualisation provision contrat déficitaire SNCM 2010 V Def_B14_E2_2210" xfId="197" xr:uid="{00000000-0005-0000-0000-0000BF000000}"/>
    <cellStyle name="b_Actualisation provision contrat déficitaire SNCM 2010 V Def_B14_E2_2210_Bridge_Zone_Sud" xfId="198" xr:uid="{00000000-0005-0000-0000-0000C0000000}"/>
    <cellStyle name="b_Actualisation provision contrat déficitaire SNCM 2010 V Def_B14_Frais_Pôles" xfId="199" xr:uid="{00000000-0005-0000-0000-0000C1000000}"/>
    <cellStyle name="b_Actualisation provision contrat déficitaire SNCM 2010 V Def_B14_Frais_Pôles_Bridge_Zone_Sud" xfId="200" xr:uid="{00000000-0005-0000-0000-0000C2000000}"/>
    <cellStyle name="b_Actualisation provision contrat déficitaire SNCM 2010 V Def_Bridge_Zone_Sud" xfId="201" xr:uid="{00000000-0005-0000-0000-0000C3000000}"/>
    <cellStyle name="b_Actualisation provision contrat déficitaire SNCM 2010 V Def_CAPEM BY COUNTRY" xfId="202" xr:uid="{00000000-0005-0000-0000-0000C4000000}"/>
    <cellStyle name="b_Actualisation provision contrat déficitaire SNCM 2010 V Def_focus par entités CAFOPE2AMF" xfId="203" xr:uid="{00000000-0005-0000-0000-0000C5000000}"/>
    <cellStyle name="b_Actualisation provision contrat déficitaire SNCM 2010 V Def_focus par entités CAFOPE2AMF_Bridge_Zone_Sud" xfId="204" xr:uid="{00000000-0005-0000-0000-0000C6000000}"/>
    <cellStyle name="b_Actualisation provision contrat déficitaire SNCM 2010 V Def_Maquette PLT" xfId="205" xr:uid="{00000000-0005-0000-0000-0000C7000000}"/>
    <cellStyle name="b_Actualisation provision contrat déficitaire SNCM 2010 V Def_Output" xfId="206" xr:uid="{00000000-0005-0000-0000-0000C8000000}"/>
    <cellStyle name="b_Actualisation provision contrat déficitaire SNCM 2010 V Def_PAO-CAF-RESOP_04_13_pro_format_variante T1" xfId="207" xr:uid="{00000000-0005-0000-0000-0000C9000000}"/>
    <cellStyle name="b_Actualisation provision contrat déficitaire SNCM 2010 V Def_PAO-CAF-RESOP_04_13_pro_format_variante T1_Bridge_Zone_Sud" xfId="208" xr:uid="{00000000-0005-0000-0000-0000CA000000}"/>
    <cellStyle name="b_Actualisation provision contrat déficitaire SNCM 2010 V Def_PAO-CAF-RESOP_06_13" xfId="209" xr:uid="{00000000-0005-0000-0000-0000CB000000}"/>
    <cellStyle name="b_Actualisation provision contrat déficitaire SNCM 2010 V Def_PAO-CAF-RESOP_06_13_Bridge_Zone_Sud" xfId="210" xr:uid="{00000000-0005-0000-0000-0000CC000000}"/>
    <cellStyle name="b_Actualisation provision contrat déficitaire SNCM 2010 V Def_PAO-CAF-RESOP_08_13" xfId="211" xr:uid="{00000000-0005-0000-0000-0000CD000000}"/>
    <cellStyle name="b_Actualisation provision contrat déficitaire SNCM 2010 V Def_PAO-CAF-RESOP_08_13_Bridge_Zone_Sud" xfId="212" xr:uid="{00000000-0005-0000-0000-0000CE000000}"/>
    <cellStyle name="b_Actualisation provision contrat déficitaire SNCM 2010 V Def_PAO-CAF-RESOP_09_13" xfId="213" xr:uid="{00000000-0005-0000-0000-0000CF000000}"/>
    <cellStyle name="b_Actualisation provision contrat déficitaire SNCM 2010 V Def_PAO-CAF-RESOP_09_13_Bridge_Zone_Sud" xfId="214" xr:uid="{00000000-0005-0000-0000-0000D0000000}"/>
    <cellStyle name="b_Actualisation provision contrat déficitaire SNCM 2010 V Def_PAO-CAF-RESOP_09_2013_Zone_IDF (version 2)" xfId="215" xr:uid="{00000000-0005-0000-0000-0000D1000000}"/>
    <cellStyle name="b_Actualisation provision contrat déficitaire SNCM 2010 V Def_PAO-CAF-RESOP_10_12" xfId="216" xr:uid="{00000000-0005-0000-0000-0000D2000000}"/>
    <cellStyle name="b_Actualisation provision contrat déficitaire SNCM 2010 V Def_PAO-CAF-RESOP_10_12_Bridge_Zone_Sud" xfId="217" xr:uid="{00000000-0005-0000-0000-0000D3000000}"/>
    <cellStyle name="b_Actualisation provision contrat déficitaire SNCM 2010 V Def_PAO-CAF-RESOP_10_12_focus par entités CAFOP" xfId="218" xr:uid="{00000000-0005-0000-0000-0000D4000000}"/>
    <cellStyle name="b_Actualisation provision contrat déficitaire SNCM 2010 V Def_PAO-CAF-RESOP_10_12_focus par entités CAFOP_Bridge_Zone_Sud" xfId="219" xr:uid="{00000000-0005-0000-0000-0000D5000000}"/>
    <cellStyle name="b_Actualisation provision contrat déficitaire SNCM 2010 V Def_PAO-CAF-RESOP_11_13" xfId="220" xr:uid="{00000000-0005-0000-0000-0000D6000000}"/>
    <cellStyle name="b_Actualisation provision contrat déficitaire SNCM 2010 V Def_PAO-CAF-RESOP_B13" xfId="221" xr:uid="{00000000-0005-0000-0000-0000D7000000}"/>
    <cellStyle name="b_Actualisation provision contrat déficitaire SNCM 2010 V Def_PAO-CAF-RESOP_B13_Bridge_Zone_Sud" xfId="222" xr:uid="{00000000-0005-0000-0000-0000D8000000}"/>
    <cellStyle name="b_Actualisation provision contrat déficitaire SNCM 2010 V Def_PAO-CAF-RESOP_B13_focus par entités CAFOP" xfId="223" xr:uid="{00000000-0005-0000-0000-0000D9000000}"/>
    <cellStyle name="b_Actualisation provision contrat déficitaire SNCM 2010 V Def_PAO-CAF-RESOP_B13_focus par entités CAFOP_Bridge_Zone_Sud" xfId="224" xr:uid="{00000000-0005-0000-0000-0000DA000000}"/>
    <cellStyle name="b_Actualisation provision contrat déficitaire SNCM 2010 V Def_PAO-CAF-RESOP_B2014" xfId="225" xr:uid="{00000000-0005-0000-0000-0000DB000000}"/>
    <cellStyle name="b_Actualisation provision contrat déficitaire SNCM 2010 V Def_PAO-CAF-RESOP_B2014_Bridge_Zone_Sud" xfId="226" xr:uid="{00000000-0005-0000-0000-0000DC000000}"/>
    <cellStyle name="b_Actualisation provision contrat déficitaire SNCM 2010 V Def_PAO-CAF-RESOP_B2014_v2" xfId="227" xr:uid="{00000000-0005-0000-0000-0000DD000000}"/>
    <cellStyle name="b_Actualisation provision contrat déficitaire SNCM 2010 V Def_PAO-CAF-RESOP_E2_13" xfId="228" xr:uid="{00000000-0005-0000-0000-0000DE000000}"/>
    <cellStyle name="b_Actualisation provision contrat déficitaire SNCM 2010 V Def_PAO-CAF-RESOP_E2_13_Bridge_Zone_Sud" xfId="229" xr:uid="{00000000-0005-0000-0000-0000DF000000}"/>
    <cellStyle name="b_Actualisation provision contrat déficitaire SNCM 2010 V Def_PAO-CAF-RESOP_E2_2013_03_10_19H" xfId="230" xr:uid="{00000000-0005-0000-0000-0000E0000000}"/>
    <cellStyle name="b_Actualisation provision contrat déficitaire SNCM 2010 V Def_PAO-CAF-RESOP_E2_2013_03_10_19H_Bridge_Zone_Sud" xfId="231" xr:uid="{00000000-0005-0000-0000-0000E1000000}"/>
    <cellStyle name="b_Actualisation provision contrat déficitaire SNCM 2010 V Def_Synthèse_Présentation_conso_retraitée" xfId="232" xr:uid="{00000000-0005-0000-0000-0000E2000000}"/>
    <cellStyle name="b_Actualisation provision contrat déficitaire SNCM 2011 V3 30 05 2011" xfId="233" xr:uid="{00000000-0005-0000-0000-0000E3000000}"/>
    <cellStyle name="b_Actualisation provision contrat déficitaire SNCM 2011 V3 30 05 2011_B14_E2_2210" xfId="234" xr:uid="{00000000-0005-0000-0000-0000E4000000}"/>
    <cellStyle name="b_Actualisation provision contrat déficitaire SNCM 2011 V3 30 05 2011_B14_E2_2210_Bridge_Zone_Sud" xfId="235" xr:uid="{00000000-0005-0000-0000-0000E5000000}"/>
    <cellStyle name="b_Actualisation provision contrat déficitaire SNCM 2011 V3 30 05 2011_B14_Frais_Pôles" xfId="236" xr:uid="{00000000-0005-0000-0000-0000E6000000}"/>
    <cellStyle name="b_Actualisation provision contrat déficitaire SNCM 2011 V3 30 05 2011_B14_Frais_Pôles_Bridge_Zone_Sud" xfId="237" xr:uid="{00000000-0005-0000-0000-0000E7000000}"/>
    <cellStyle name="b_Actualisation provision contrat déficitaire SNCM 2011 V3 30 05 2011_Bridge_Zone_Sud" xfId="238" xr:uid="{00000000-0005-0000-0000-0000E8000000}"/>
    <cellStyle name="b_Actualisation provision contrat déficitaire SNCM 2011 V3 30 05 2011_CAPEM BY COUNTRY" xfId="239" xr:uid="{00000000-0005-0000-0000-0000E9000000}"/>
    <cellStyle name="b_Actualisation provision contrat déficitaire SNCM 2011 V3 30 05 2011_focus par entités CAFOPE2AMF" xfId="240" xr:uid="{00000000-0005-0000-0000-0000EA000000}"/>
    <cellStyle name="b_Actualisation provision contrat déficitaire SNCM 2011 V3 30 05 2011_focus par entités CAFOPE2AMF_Bridge_Zone_Sud" xfId="241" xr:uid="{00000000-0005-0000-0000-0000EB000000}"/>
    <cellStyle name="b_Actualisation provision contrat déficitaire SNCM 2011 V3 30 05 2011_Maquette PLT" xfId="242" xr:uid="{00000000-0005-0000-0000-0000EC000000}"/>
    <cellStyle name="b_Actualisation provision contrat déficitaire SNCM 2011 V3 30 05 2011_Output" xfId="243" xr:uid="{00000000-0005-0000-0000-0000ED000000}"/>
    <cellStyle name="b_Actualisation provision contrat déficitaire SNCM 2011 V3 30 05 2011_PAO-CAF-RESOP_04_13_pro_format_variante T1" xfId="244" xr:uid="{00000000-0005-0000-0000-0000EE000000}"/>
    <cellStyle name="b_Actualisation provision contrat déficitaire SNCM 2011 V3 30 05 2011_PAO-CAF-RESOP_04_13_pro_format_variante T1_Bridge_Zone_Sud" xfId="245" xr:uid="{00000000-0005-0000-0000-0000EF000000}"/>
    <cellStyle name="b_Actualisation provision contrat déficitaire SNCM 2011 V3 30 05 2011_PAO-CAF-RESOP_06_13" xfId="246" xr:uid="{00000000-0005-0000-0000-0000F0000000}"/>
    <cellStyle name="b_Actualisation provision contrat déficitaire SNCM 2011 V3 30 05 2011_PAO-CAF-RESOP_06_13_Bridge_Zone_Sud" xfId="247" xr:uid="{00000000-0005-0000-0000-0000F1000000}"/>
    <cellStyle name="b_Actualisation provision contrat déficitaire SNCM 2011 V3 30 05 2011_PAO-CAF-RESOP_08_13" xfId="248" xr:uid="{00000000-0005-0000-0000-0000F2000000}"/>
    <cellStyle name="b_Actualisation provision contrat déficitaire SNCM 2011 V3 30 05 2011_PAO-CAF-RESOP_08_13_Bridge_Zone_Sud" xfId="249" xr:uid="{00000000-0005-0000-0000-0000F3000000}"/>
    <cellStyle name="b_Actualisation provision contrat déficitaire SNCM 2011 V3 30 05 2011_PAO-CAF-RESOP_09_13" xfId="250" xr:uid="{00000000-0005-0000-0000-0000F4000000}"/>
    <cellStyle name="b_Actualisation provision contrat déficitaire SNCM 2011 V3 30 05 2011_PAO-CAF-RESOP_09_13_Bridge_Zone_Sud" xfId="251" xr:uid="{00000000-0005-0000-0000-0000F5000000}"/>
    <cellStyle name="b_Actualisation provision contrat déficitaire SNCM 2011 V3 30 05 2011_PAO-CAF-RESOP_09_2013_Zone_IDF (version 2)" xfId="252" xr:uid="{00000000-0005-0000-0000-0000F6000000}"/>
    <cellStyle name="b_Actualisation provision contrat déficitaire SNCM 2011 V3 30 05 2011_PAO-CAF-RESOP_10_12" xfId="253" xr:uid="{00000000-0005-0000-0000-0000F7000000}"/>
    <cellStyle name="b_Actualisation provision contrat déficitaire SNCM 2011 V3 30 05 2011_PAO-CAF-RESOP_10_12_Bridge_Zone_Sud" xfId="254" xr:uid="{00000000-0005-0000-0000-0000F8000000}"/>
    <cellStyle name="b_Actualisation provision contrat déficitaire SNCM 2011 V3 30 05 2011_PAO-CAF-RESOP_10_12_focus par entités CAFOP" xfId="255" xr:uid="{00000000-0005-0000-0000-0000F9000000}"/>
    <cellStyle name="b_Actualisation provision contrat déficitaire SNCM 2011 V3 30 05 2011_PAO-CAF-RESOP_10_12_focus par entités CAFOP_Bridge_Zone_Sud" xfId="256" xr:uid="{00000000-0005-0000-0000-0000FA000000}"/>
    <cellStyle name="b_Actualisation provision contrat déficitaire SNCM 2011 V3 30 05 2011_PAO-CAF-RESOP_11_13" xfId="257" xr:uid="{00000000-0005-0000-0000-0000FB000000}"/>
    <cellStyle name="b_Actualisation provision contrat déficitaire SNCM 2011 V3 30 05 2011_PAO-CAF-RESOP_B13" xfId="258" xr:uid="{00000000-0005-0000-0000-0000FC000000}"/>
    <cellStyle name="b_Actualisation provision contrat déficitaire SNCM 2011 V3 30 05 2011_PAO-CAF-RESOP_B13_Bridge_Zone_Sud" xfId="259" xr:uid="{00000000-0005-0000-0000-0000FD000000}"/>
    <cellStyle name="b_Actualisation provision contrat déficitaire SNCM 2011 V3 30 05 2011_PAO-CAF-RESOP_B13_focus par entités CAFOP" xfId="260" xr:uid="{00000000-0005-0000-0000-0000FE000000}"/>
    <cellStyle name="b_Actualisation provision contrat déficitaire SNCM 2011 V3 30 05 2011_PAO-CAF-RESOP_B13_focus par entités CAFOP_Bridge_Zone_Sud" xfId="261" xr:uid="{00000000-0005-0000-0000-0000FF000000}"/>
    <cellStyle name="b_Actualisation provision contrat déficitaire SNCM 2011 V3 30 05 2011_PAO-CAF-RESOP_B2014" xfId="262" xr:uid="{00000000-0005-0000-0000-000000010000}"/>
    <cellStyle name="b_Actualisation provision contrat déficitaire SNCM 2011 V3 30 05 2011_PAO-CAF-RESOP_B2014_Bridge_Zone_Sud" xfId="263" xr:uid="{00000000-0005-0000-0000-000001010000}"/>
    <cellStyle name="b_Actualisation provision contrat déficitaire SNCM 2011 V3 30 05 2011_PAO-CAF-RESOP_B2014_v2" xfId="264" xr:uid="{00000000-0005-0000-0000-000002010000}"/>
    <cellStyle name="b_Actualisation provision contrat déficitaire SNCM 2011 V3 30 05 2011_PAO-CAF-RESOP_E2_13" xfId="265" xr:uid="{00000000-0005-0000-0000-000003010000}"/>
    <cellStyle name="b_Actualisation provision contrat déficitaire SNCM 2011 V3 30 05 2011_PAO-CAF-RESOP_E2_13_Bridge_Zone_Sud" xfId="266" xr:uid="{00000000-0005-0000-0000-000004010000}"/>
    <cellStyle name="b_Actualisation provision contrat déficitaire SNCM 2011 V3 30 05 2011_PAO-CAF-RESOP_E2_2013_03_10_19H" xfId="267" xr:uid="{00000000-0005-0000-0000-000005010000}"/>
    <cellStyle name="b_Actualisation provision contrat déficitaire SNCM 2011 V3 30 05 2011_PAO-CAF-RESOP_E2_2013_03_10_19H_Bridge_Zone_Sud" xfId="268" xr:uid="{00000000-0005-0000-0000-000006010000}"/>
    <cellStyle name="b_Actualisation provision contrat déficitaire SNCM 2011 V3 30 05 2011_Synthèse_Présentation_conso_retraitée" xfId="269" xr:uid="{00000000-0005-0000-0000-000007010000}"/>
    <cellStyle name="b_BFR_TD_2014.02" xfId="270" xr:uid="{00000000-0005-0000-0000-000008010000}"/>
    <cellStyle name="b_Bridge_Zone_Nord" xfId="271" xr:uid="{00000000-0005-0000-0000-000009010000}"/>
    <cellStyle name="b_CAPEM BY COUNTRY" xfId="272" xr:uid="{00000000-0005-0000-0000-00000A010000}"/>
    <cellStyle name="b_LI819L_B13" xfId="273" xr:uid="{00000000-0005-0000-0000-00000B010000}"/>
    <cellStyle name="b_LI819L_B13_CAPEM BY COUNTRY" xfId="274" xr:uid="{00000000-0005-0000-0000-00000C010000}"/>
    <cellStyle name="b_LI819L_B13_Maquette PLT" xfId="275" xr:uid="{00000000-0005-0000-0000-00000D010000}"/>
    <cellStyle name="b_LI819L_B13_Output" xfId="276" xr:uid="{00000000-0005-0000-0000-00000E010000}"/>
    <cellStyle name="b_Maquette PLT" xfId="277" xr:uid="{00000000-0005-0000-0000-00000F010000}"/>
    <cellStyle name="b_Output" xfId="278" xr:uid="{00000000-0005-0000-0000-000010010000}"/>
    <cellStyle name="b_PAO-CAF-RESOP_14_01_13 à 20h" xfId="279" xr:uid="{00000000-0005-0000-0000-000011010000}"/>
    <cellStyle name="b_PAO-CAF-RESOP_14_01_13 à 20h_CAPEM BY COUNTRY" xfId="280" xr:uid="{00000000-0005-0000-0000-000012010000}"/>
    <cellStyle name="b_PAO-CAF-RESOP_14_01_13 à 20h_Maquette PLT" xfId="281" xr:uid="{00000000-0005-0000-0000-000013010000}"/>
    <cellStyle name="b_PAO-CAF-RESOP_14_01_13 à 20h_Output" xfId="282" xr:uid="{00000000-0005-0000-0000-000014010000}"/>
    <cellStyle name="b_PAO-CAF-RESOP_2014.02" xfId="283" xr:uid="{00000000-0005-0000-0000-000015010000}"/>
    <cellStyle name="b_PAO-CAF-RESOP_2014.02_Bridge_Zone_Sud" xfId="284" xr:uid="{00000000-0005-0000-0000-000016010000}"/>
    <cellStyle name="b0" xfId="285" xr:uid="{00000000-0005-0000-0000-000017010000}"/>
    <cellStyle name="b09" xfId="286" xr:uid="{00000000-0005-0000-0000-000018010000}"/>
    <cellStyle name="b1" xfId="287" xr:uid="{00000000-0005-0000-0000-000019010000}"/>
    <cellStyle name="b2" xfId="288" xr:uid="{00000000-0005-0000-0000-00001A010000}"/>
    <cellStyle name="Bad" xfId="289" xr:uid="{00000000-0005-0000-0000-00001B010000}"/>
    <cellStyle name="Bad 2" xfId="290" xr:uid="{00000000-0005-0000-0000-00001C010000}"/>
    <cellStyle name="Bad 3" xfId="291" xr:uid="{00000000-0005-0000-0000-00001D010000}"/>
    <cellStyle name="Bad 4" xfId="292" xr:uid="{00000000-0005-0000-0000-00001E010000}"/>
    <cellStyle name="Bad 5" xfId="293" xr:uid="{00000000-0005-0000-0000-00001F010000}"/>
    <cellStyle name="Bad 6" xfId="294" xr:uid="{00000000-0005-0000-0000-000020010000}"/>
    <cellStyle name="Bad_Decote croissance organique" xfId="295" xr:uid="{00000000-0005-0000-0000-000021010000}"/>
    <cellStyle name="Black" xfId="296" xr:uid="{00000000-0005-0000-0000-000022010000}"/>
    <cellStyle name="blp_column_header" xfId="297" xr:uid="{00000000-0005-0000-0000-000023010000}"/>
    <cellStyle name="blue" xfId="298" xr:uid="{00000000-0005-0000-0000-000024010000}"/>
    <cellStyle name="bo" xfId="299" xr:uid="{00000000-0005-0000-0000-000025010000}"/>
    <cellStyle name="Bold/Border" xfId="300" xr:uid="{00000000-0005-0000-0000-000026010000}"/>
    <cellStyle name="Bottom" xfId="301" xr:uid="{00000000-0005-0000-0000-000027010000}"/>
    <cellStyle name="bout" xfId="302" xr:uid="{00000000-0005-0000-0000-000028010000}"/>
    <cellStyle name="bt" xfId="303" xr:uid="{00000000-0005-0000-0000-000029010000}"/>
    <cellStyle name="btit" xfId="304" xr:uid="{00000000-0005-0000-0000-00002A010000}"/>
    <cellStyle name="budget" xfId="305" xr:uid="{00000000-0005-0000-0000-00002B010000}"/>
    <cellStyle name="budget1" xfId="306" xr:uid="{00000000-0005-0000-0000-00002C010000}"/>
    <cellStyle name="Bullet" xfId="307" xr:uid="{00000000-0005-0000-0000-00002D010000}"/>
    <cellStyle name="c" xfId="308" xr:uid="{00000000-0005-0000-0000-00002E010000}"/>
    <cellStyle name="c_Actualisation provision contrat déficitaire SNCM 2010 V Def" xfId="309" xr:uid="{00000000-0005-0000-0000-00002F010000}"/>
    <cellStyle name="c_Actualisation provision contrat déficitaire SNCM 2010 V Def_B14_E2_2210" xfId="310" xr:uid="{00000000-0005-0000-0000-000030010000}"/>
    <cellStyle name="c_Actualisation provision contrat déficitaire SNCM 2010 V Def_B14_E2_2210_Bridge_Zone_Sud" xfId="311" xr:uid="{00000000-0005-0000-0000-000031010000}"/>
    <cellStyle name="c_Actualisation provision contrat déficitaire SNCM 2010 V Def_B14_Frais_Pôles" xfId="312" xr:uid="{00000000-0005-0000-0000-000032010000}"/>
    <cellStyle name="c_Actualisation provision contrat déficitaire SNCM 2010 V Def_B14_Frais_Pôles_Bridge_Zone_Sud" xfId="313" xr:uid="{00000000-0005-0000-0000-000033010000}"/>
    <cellStyle name="c_Actualisation provision contrat déficitaire SNCM 2010 V Def_Bridge_Zone_Sud" xfId="314" xr:uid="{00000000-0005-0000-0000-000034010000}"/>
    <cellStyle name="c_Actualisation provision contrat déficitaire SNCM 2010 V Def_CAPEM BY COUNTRY" xfId="315" xr:uid="{00000000-0005-0000-0000-000035010000}"/>
    <cellStyle name="c_Actualisation provision contrat déficitaire SNCM 2010 V Def_focus par entités CAFOPE2AMF" xfId="316" xr:uid="{00000000-0005-0000-0000-000036010000}"/>
    <cellStyle name="c_Actualisation provision contrat déficitaire SNCM 2010 V Def_focus par entités CAFOPE2AMF_Bridge_Zone_Sud" xfId="317" xr:uid="{00000000-0005-0000-0000-000037010000}"/>
    <cellStyle name="c_Actualisation provision contrat déficitaire SNCM 2010 V Def_Maquette PLT" xfId="318" xr:uid="{00000000-0005-0000-0000-000038010000}"/>
    <cellStyle name="c_Actualisation provision contrat déficitaire SNCM 2010 V Def_Output" xfId="319" xr:uid="{00000000-0005-0000-0000-000039010000}"/>
    <cellStyle name="c_Actualisation provision contrat déficitaire SNCM 2010 V Def_PAO-CAF-RESOP_04_13_pro_format_variante T1" xfId="320" xr:uid="{00000000-0005-0000-0000-00003A010000}"/>
    <cellStyle name="c_Actualisation provision contrat déficitaire SNCM 2010 V Def_PAO-CAF-RESOP_04_13_pro_format_variante T1_Bridge_Zone_Sud" xfId="321" xr:uid="{00000000-0005-0000-0000-00003B010000}"/>
    <cellStyle name="c_Actualisation provision contrat déficitaire SNCM 2010 V Def_PAO-CAF-RESOP_06_13" xfId="322" xr:uid="{00000000-0005-0000-0000-00003C010000}"/>
    <cellStyle name="c_Actualisation provision contrat déficitaire SNCM 2010 V Def_PAO-CAF-RESOP_06_13_Bridge_Zone_Sud" xfId="323" xr:uid="{00000000-0005-0000-0000-00003D010000}"/>
    <cellStyle name="c_Actualisation provision contrat déficitaire SNCM 2010 V Def_PAO-CAF-RESOP_08_13" xfId="324" xr:uid="{00000000-0005-0000-0000-00003E010000}"/>
    <cellStyle name="c_Actualisation provision contrat déficitaire SNCM 2010 V Def_PAO-CAF-RESOP_08_13_Bridge_Zone_Sud" xfId="325" xr:uid="{00000000-0005-0000-0000-00003F010000}"/>
    <cellStyle name="c_Actualisation provision contrat déficitaire SNCM 2010 V Def_PAO-CAF-RESOP_09_13" xfId="326" xr:uid="{00000000-0005-0000-0000-000040010000}"/>
    <cellStyle name="c_Actualisation provision contrat déficitaire SNCM 2010 V Def_PAO-CAF-RESOP_09_13_Bridge_Zone_Sud" xfId="327" xr:uid="{00000000-0005-0000-0000-000041010000}"/>
    <cellStyle name="c_Actualisation provision contrat déficitaire SNCM 2010 V Def_PAO-CAF-RESOP_09_2013_Zone_IDF (version 2)" xfId="328" xr:uid="{00000000-0005-0000-0000-000042010000}"/>
    <cellStyle name="c_Actualisation provision contrat déficitaire SNCM 2010 V Def_PAO-CAF-RESOP_10_12" xfId="329" xr:uid="{00000000-0005-0000-0000-000043010000}"/>
    <cellStyle name="c_Actualisation provision contrat déficitaire SNCM 2010 V Def_PAO-CAF-RESOP_10_12_Bridge_Zone_Sud" xfId="330" xr:uid="{00000000-0005-0000-0000-000044010000}"/>
    <cellStyle name="c_Actualisation provision contrat déficitaire SNCM 2010 V Def_PAO-CAF-RESOP_10_12_focus par entités CAFOP" xfId="331" xr:uid="{00000000-0005-0000-0000-000045010000}"/>
    <cellStyle name="c_Actualisation provision contrat déficitaire SNCM 2010 V Def_PAO-CAF-RESOP_10_12_focus par entités CAFOP_Bridge_Zone_Sud" xfId="332" xr:uid="{00000000-0005-0000-0000-000046010000}"/>
    <cellStyle name="c_Actualisation provision contrat déficitaire SNCM 2010 V Def_PAO-CAF-RESOP_11_13" xfId="333" xr:uid="{00000000-0005-0000-0000-000047010000}"/>
    <cellStyle name="c_Actualisation provision contrat déficitaire SNCM 2010 V Def_PAO-CAF-RESOP_B13" xfId="334" xr:uid="{00000000-0005-0000-0000-000048010000}"/>
    <cellStyle name="c_Actualisation provision contrat déficitaire SNCM 2010 V Def_PAO-CAF-RESOP_B13_Bridge_Zone_Sud" xfId="335" xr:uid="{00000000-0005-0000-0000-000049010000}"/>
    <cellStyle name="c_Actualisation provision contrat déficitaire SNCM 2010 V Def_PAO-CAF-RESOP_B13_focus par entités CAFOP" xfId="336" xr:uid="{00000000-0005-0000-0000-00004A010000}"/>
    <cellStyle name="c_Actualisation provision contrat déficitaire SNCM 2010 V Def_PAO-CAF-RESOP_B13_focus par entités CAFOP_Bridge_Zone_Sud" xfId="337" xr:uid="{00000000-0005-0000-0000-00004B010000}"/>
    <cellStyle name="c_Actualisation provision contrat déficitaire SNCM 2010 V Def_PAO-CAF-RESOP_B2014" xfId="338" xr:uid="{00000000-0005-0000-0000-00004C010000}"/>
    <cellStyle name="c_Actualisation provision contrat déficitaire SNCM 2010 V Def_PAO-CAF-RESOP_B2014_Bridge_Zone_Sud" xfId="339" xr:uid="{00000000-0005-0000-0000-00004D010000}"/>
    <cellStyle name="c_Actualisation provision contrat déficitaire SNCM 2010 V Def_PAO-CAF-RESOP_B2014_v2" xfId="340" xr:uid="{00000000-0005-0000-0000-00004E010000}"/>
    <cellStyle name="c_Actualisation provision contrat déficitaire SNCM 2010 V Def_PAO-CAF-RESOP_E2_13" xfId="341" xr:uid="{00000000-0005-0000-0000-00004F010000}"/>
    <cellStyle name="c_Actualisation provision contrat déficitaire SNCM 2010 V Def_PAO-CAF-RESOP_E2_13_Bridge_Zone_Sud" xfId="342" xr:uid="{00000000-0005-0000-0000-000050010000}"/>
    <cellStyle name="c_Actualisation provision contrat déficitaire SNCM 2010 V Def_PAO-CAF-RESOP_E2_2013_03_10_19H" xfId="343" xr:uid="{00000000-0005-0000-0000-000051010000}"/>
    <cellStyle name="c_Actualisation provision contrat déficitaire SNCM 2010 V Def_PAO-CAF-RESOP_E2_2013_03_10_19H_Bridge_Zone_Sud" xfId="344" xr:uid="{00000000-0005-0000-0000-000052010000}"/>
    <cellStyle name="c_Actualisation provision contrat déficitaire SNCM 2010 V Def_Synthèse_Présentation_conso_retraitée" xfId="345" xr:uid="{00000000-0005-0000-0000-000053010000}"/>
    <cellStyle name="c_Actualisation provision contrat déficitaire SNCM 2011 V3 30 05 2011" xfId="346" xr:uid="{00000000-0005-0000-0000-000054010000}"/>
    <cellStyle name="c_Actualisation provision contrat déficitaire SNCM 2011 V3 30 05 2011_B14_E2_2210" xfId="347" xr:uid="{00000000-0005-0000-0000-000055010000}"/>
    <cellStyle name="c_Actualisation provision contrat déficitaire SNCM 2011 V3 30 05 2011_B14_E2_2210_Bridge_Zone_Sud" xfId="348" xr:uid="{00000000-0005-0000-0000-000056010000}"/>
    <cellStyle name="c_Actualisation provision contrat déficitaire SNCM 2011 V3 30 05 2011_Bridge_Zone_Sud" xfId="349" xr:uid="{00000000-0005-0000-0000-000057010000}"/>
    <cellStyle name="c_Actualisation provision contrat déficitaire SNCM 2011 V3 30 05 2011_CAPEM BY COUNTRY" xfId="350" xr:uid="{00000000-0005-0000-0000-000058010000}"/>
    <cellStyle name="c_Actualisation provision contrat déficitaire SNCM 2011 V3 30 05 2011_focus par entités CAFOPE2AMF" xfId="351" xr:uid="{00000000-0005-0000-0000-000059010000}"/>
    <cellStyle name="c_Actualisation provision contrat déficitaire SNCM 2011 V3 30 05 2011_focus par entités CAFOPE2AMF_Bridge_Zone_Sud" xfId="352" xr:uid="{00000000-0005-0000-0000-00005A010000}"/>
    <cellStyle name="c_Actualisation provision contrat déficitaire SNCM 2011 V3 30 05 2011_Maquette PLT" xfId="353" xr:uid="{00000000-0005-0000-0000-00005B010000}"/>
    <cellStyle name="c_Actualisation provision contrat déficitaire SNCM 2011 V3 30 05 2011_Output" xfId="354" xr:uid="{00000000-0005-0000-0000-00005C010000}"/>
    <cellStyle name="c_Actualisation provision contrat déficitaire SNCM 2011 V3 30 05 2011_PAO-CAF-RESOP_04_13_pro_format_variante T1" xfId="355" xr:uid="{00000000-0005-0000-0000-00005D010000}"/>
    <cellStyle name="c_Actualisation provision contrat déficitaire SNCM 2011 V3 30 05 2011_PAO-CAF-RESOP_04_13_pro_format_variante T1_Bridge_Zone_Sud" xfId="356" xr:uid="{00000000-0005-0000-0000-00005E010000}"/>
    <cellStyle name="c_Actualisation provision contrat déficitaire SNCM 2011 V3 30 05 2011_PAO-CAF-RESOP_06_13" xfId="357" xr:uid="{00000000-0005-0000-0000-00005F010000}"/>
    <cellStyle name="c_Actualisation provision contrat déficitaire SNCM 2011 V3 30 05 2011_PAO-CAF-RESOP_06_13_Bridge_Zone_Sud" xfId="358" xr:uid="{00000000-0005-0000-0000-000060010000}"/>
    <cellStyle name="c_Actualisation provision contrat déficitaire SNCM 2011 V3 30 05 2011_PAO-CAF-RESOP_08_13" xfId="359" xr:uid="{00000000-0005-0000-0000-000061010000}"/>
    <cellStyle name="c_Actualisation provision contrat déficitaire SNCM 2011 V3 30 05 2011_PAO-CAF-RESOP_08_13_Bridge_Zone_Sud" xfId="360" xr:uid="{00000000-0005-0000-0000-000062010000}"/>
    <cellStyle name="c_Actualisation provision contrat déficitaire SNCM 2011 V3 30 05 2011_PAO-CAF-RESOP_09_13" xfId="361" xr:uid="{00000000-0005-0000-0000-000063010000}"/>
    <cellStyle name="c_Actualisation provision contrat déficitaire SNCM 2011 V3 30 05 2011_PAO-CAF-RESOP_09_13_Bridge_Zone_Sud" xfId="362" xr:uid="{00000000-0005-0000-0000-000064010000}"/>
    <cellStyle name="c_Actualisation provision contrat déficitaire SNCM 2011 V3 30 05 2011_PAO-CAF-RESOP_09_2013_Zone_IDF (version 2)" xfId="363" xr:uid="{00000000-0005-0000-0000-000065010000}"/>
    <cellStyle name="c_Actualisation provision contrat déficitaire SNCM 2011 V3 30 05 2011_PAO-CAF-RESOP_10_12" xfId="364" xr:uid="{00000000-0005-0000-0000-000066010000}"/>
    <cellStyle name="c_Actualisation provision contrat déficitaire SNCM 2011 V3 30 05 2011_PAO-CAF-RESOP_10_12_Bridge_Zone_Sud" xfId="365" xr:uid="{00000000-0005-0000-0000-000067010000}"/>
    <cellStyle name="c_Actualisation provision contrat déficitaire SNCM 2011 V3 30 05 2011_PAO-CAF-RESOP_10_12_focus par entités CAFOP" xfId="366" xr:uid="{00000000-0005-0000-0000-000068010000}"/>
    <cellStyle name="c_Actualisation provision contrat déficitaire SNCM 2011 V3 30 05 2011_PAO-CAF-RESOP_10_12_focus par entités CAFOP_Bridge_Zone_Sud" xfId="367" xr:uid="{00000000-0005-0000-0000-000069010000}"/>
    <cellStyle name="c_Actualisation provision contrat déficitaire SNCM 2011 V3 30 05 2011_PAO-CAF-RESOP_11_13" xfId="368" xr:uid="{00000000-0005-0000-0000-00006A010000}"/>
    <cellStyle name="c_Actualisation provision contrat déficitaire SNCM 2011 V3 30 05 2011_PAO-CAF-RESOP_B13" xfId="369" xr:uid="{00000000-0005-0000-0000-00006B010000}"/>
    <cellStyle name="c_Actualisation provision contrat déficitaire SNCM 2011 V3 30 05 2011_PAO-CAF-RESOP_B13_Bridge_Zone_Sud" xfId="370" xr:uid="{00000000-0005-0000-0000-00006C010000}"/>
    <cellStyle name="c_Actualisation provision contrat déficitaire SNCM 2011 V3 30 05 2011_PAO-CAF-RESOP_B13_focus par entités CAFOP" xfId="371" xr:uid="{00000000-0005-0000-0000-00006D010000}"/>
    <cellStyle name="c_Actualisation provision contrat déficitaire SNCM 2011 V3 30 05 2011_PAO-CAF-RESOP_B13_focus par entités CAFOP_Bridge_Zone_Sud" xfId="372" xr:uid="{00000000-0005-0000-0000-00006E010000}"/>
    <cellStyle name="c_Actualisation provision contrat déficitaire SNCM 2011 V3 30 05 2011_PAO-CAF-RESOP_B2014" xfId="373" xr:uid="{00000000-0005-0000-0000-00006F010000}"/>
    <cellStyle name="c_Actualisation provision contrat déficitaire SNCM 2011 V3 30 05 2011_PAO-CAF-RESOP_B2014_Bridge_Zone_Sud" xfId="374" xr:uid="{00000000-0005-0000-0000-000070010000}"/>
    <cellStyle name="c_Actualisation provision contrat déficitaire SNCM 2011 V3 30 05 2011_PAO-CAF-RESOP_B2014_v2" xfId="375" xr:uid="{00000000-0005-0000-0000-000071010000}"/>
    <cellStyle name="c_Actualisation provision contrat déficitaire SNCM 2011 V3 30 05 2011_PAO-CAF-RESOP_E2_13" xfId="376" xr:uid="{00000000-0005-0000-0000-000072010000}"/>
    <cellStyle name="c_Actualisation provision contrat déficitaire SNCM 2011 V3 30 05 2011_PAO-CAF-RESOP_E2_13_Bridge_Zone_Sud" xfId="377" xr:uid="{00000000-0005-0000-0000-000073010000}"/>
    <cellStyle name="c_Actualisation provision contrat déficitaire SNCM 2011 V3 30 05 2011_PAO-CAF-RESOP_E2_2013_03_10_19H" xfId="378" xr:uid="{00000000-0005-0000-0000-000074010000}"/>
    <cellStyle name="c_Actualisation provision contrat déficitaire SNCM 2011 V3 30 05 2011_PAO-CAF-RESOP_E2_2013_03_10_19H_Bridge_Zone_Sud" xfId="379" xr:uid="{00000000-0005-0000-0000-000075010000}"/>
    <cellStyle name="c_Actualisation provision contrat déficitaire SNCM 2011 V3 30 05 2011_Synthèse_Présentation_conso_retraitée" xfId="380" xr:uid="{00000000-0005-0000-0000-000076010000}"/>
    <cellStyle name="c_BFR_TD_2014.02" xfId="381" xr:uid="{00000000-0005-0000-0000-000077010000}"/>
    <cellStyle name="c_Bridge_Zone_Nord" xfId="382" xr:uid="{00000000-0005-0000-0000-000078010000}"/>
    <cellStyle name="c_CAPEM BY COUNTRY" xfId="383" xr:uid="{00000000-0005-0000-0000-000079010000}"/>
    <cellStyle name="c_Grouse+Pelican" xfId="384" xr:uid="{00000000-0005-0000-0000-00007A010000}"/>
    <cellStyle name="c_Grouse+Pelican_CAPEM BY COUNTRY" xfId="385" xr:uid="{00000000-0005-0000-0000-00007B010000}"/>
    <cellStyle name="c_Grouse+Pelican_Maquette PLT" xfId="386" xr:uid="{00000000-0005-0000-0000-00007C010000}"/>
    <cellStyle name="c_Grouse+Pelican_Output" xfId="387" xr:uid="{00000000-0005-0000-0000-00007D010000}"/>
    <cellStyle name="c_LI819L_B13" xfId="388" xr:uid="{00000000-0005-0000-0000-00007E010000}"/>
    <cellStyle name="c_LI819L_B13_CAPEM BY COUNTRY" xfId="389" xr:uid="{00000000-0005-0000-0000-00007F010000}"/>
    <cellStyle name="c_LI819L_B13_Maquette PLT" xfId="390" xr:uid="{00000000-0005-0000-0000-000080010000}"/>
    <cellStyle name="c_LI819L_B13_Output" xfId="391" xr:uid="{00000000-0005-0000-0000-000081010000}"/>
    <cellStyle name="c_Macros" xfId="392" xr:uid="{00000000-0005-0000-0000-000082010000}"/>
    <cellStyle name="c_Macros (2)" xfId="393" xr:uid="{00000000-0005-0000-0000-000083010000}"/>
    <cellStyle name="c_Macros (2)_Actualisation provision contrat déficitaire SNCM 2010 V Def" xfId="394" xr:uid="{00000000-0005-0000-0000-000084010000}"/>
    <cellStyle name="c_Macros (2)_Actualisation provision contrat déficitaire SNCM 2010 V Def_B14_E2_2210" xfId="395" xr:uid="{00000000-0005-0000-0000-000085010000}"/>
    <cellStyle name="c_Macros (2)_Actualisation provision contrat déficitaire SNCM 2010 V Def_B14_E2_2210_Bridge_Zone_Sud" xfId="396" xr:uid="{00000000-0005-0000-0000-000086010000}"/>
    <cellStyle name="c_Macros (2)_Actualisation provision contrat déficitaire SNCM 2010 V Def_Bridge_Zone_Sud" xfId="397" xr:uid="{00000000-0005-0000-0000-000087010000}"/>
    <cellStyle name="c_Macros (2)_Actualisation provision contrat déficitaire SNCM 2010 V Def_CAPEM BY COUNTRY" xfId="398" xr:uid="{00000000-0005-0000-0000-000088010000}"/>
    <cellStyle name="c_Macros (2)_Actualisation provision contrat déficitaire SNCM 2010 V Def_focus par entités CAFOPE2AMF" xfId="399" xr:uid="{00000000-0005-0000-0000-000089010000}"/>
    <cellStyle name="c_Macros (2)_Actualisation provision contrat déficitaire SNCM 2010 V Def_focus par entités CAFOPE2AMF_Bridge_Zone_Sud" xfId="400" xr:uid="{00000000-0005-0000-0000-00008A010000}"/>
    <cellStyle name="c_Macros (2)_Actualisation provision contrat déficitaire SNCM 2010 V Def_Maquette PLT" xfId="401" xr:uid="{00000000-0005-0000-0000-00008B010000}"/>
    <cellStyle name="c_Macros (2)_Actualisation provision contrat déficitaire SNCM 2010 V Def_Output" xfId="402" xr:uid="{00000000-0005-0000-0000-00008C010000}"/>
    <cellStyle name="c_Macros (2)_Actualisation provision contrat déficitaire SNCM 2010 V Def_PAO-CAF-RESOP_04_13_pro_format_variante T1" xfId="403" xr:uid="{00000000-0005-0000-0000-00008D010000}"/>
    <cellStyle name="c_Macros (2)_Actualisation provision contrat déficitaire SNCM 2010 V Def_PAO-CAF-RESOP_04_13_pro_format_variante T1_Bridge_Zone_Sud" xfId="404" xr:uid="{00000000-0005-0000-0000-00008E010000}"/>
    <cellStyle name="c_Macros (2)_Actualisation provision contrat déficitaire SNCM 2010 V Def_PAO-CAF-RESOP_06_13" xfId="405" xr:uid="{00000000-0005-0000-0000-00008F010000}"/>
    <cellStyle name="c_Macros (2)_Actualisation provision contrat déficitaire SNCM 2010 V Def_PAO-CAF-RESOP_06_13_Bridge_Zone_Sud" xfId="406" xr:uid="{00000000-0005-0000-0000-000090010000}"/>
    <cellStyle name="c_Macros (2)_Actualisation provision contrat déficitaire SNCM 2010 V Def_PAO-CAF-RESOP_08_13" xfId="407" xr:uid="{00000000-0005-0000-0000-000091010000}"/>
    <cellStyle name="c_Macros (2)_Actualisation provision contrat déficitaire SNCM 2010 V Def_PAO-CAF-RESOP_08_13_Bridge_Zone_Sud" xfId="408" xr:uid="{00000000-0005-0000-0000-000092010000}"/>
    <cellStyle name="c_Macros (2)_Actualisation provision contrat déficitaire SNCM 2010 V Def_PAO-CAF-RESOP_09_13" xfId="409" xr:uid="{00000000-0005-0000-0000-000093010000}"/>
    <cellStyle name="c_Macros (2)_Actualisation provision contrat déficitaire SNCM 2010 V Def_PAO-CAF-RESOP_09_13_Bridge_Zone_Sud" xfId="410" xr:uid="{00000000-0005-0000-0000-000094010000}"/>
    <cellStyle name="c_Macros (2)_Actualisation provision contrat déficitaire SNCM 2010 V Def_PAO-CAF-RESOP_09_2013_Zone_IDF (version 2)" xfId="411" xr:uid="{00000000-0005-0000-0000-000095010000}"/>
    <cellStyle name="c_Macros (2)_Actualisation provision contrat déficitaire SNCM 2010 V Def_PAO-CAF-RESOP_10_12" xfId="412" xr:uid="{00000000-0005-0000-0000-000096010000}"/>
    <cellStyle name="c_Macros (2)_Actualisation provision contrat déficitaire SNCM 2010 V Def_PAO-CAF-RESOP_10_12_Bridge_Zone_Sud" xfId="413" xr:uid="{00000000-0005-0000-0000-000097010000}"/>
    <cellStyle name="c_Macros (2)_Actualisation provision contrat déficitaire SNCM 2010 V Def_PAO-CAF-RESOP_10_12_focus par entités CAFOP" xfId="414" xr:uid="{00000000-0005-0000-0000-000098010000}"/>
    <cellStyle name="c_Macros (2)_Actualisation provision contrat déficitaire SNCM 2010 V Def_PAO-CAF-RESOP_10_12_focus par entités CAFOP_Bridge_Zone_Sud" xfId="415" xr:uid="{00000000-0005-0000-0000-000099010000}"/>
    <cellStyle name="c_Macros (2)_Actualisation provision contrat déficitaire SNCM 2010 V Def_PAO-CAF-RESOP_11_13" xfId="416" xr:uid="{00000000-0005-0000-0000-00009A010000}"/>
    <cellStyle name="c_Macros (2)_Actualisation provision contrat déficitaire SNCM 2010 V Def_PAO-CAF-RESOP_B13" xfId="417" xr:uid="{00000000-0005-0000-0000-00009B010000}"/>
    <cellStyle name="c_Macros (2)_Actualisation provision contrat déficitaire SNCM 2010 V Def_PAO-CAF-RESOP_B13_Bridge_Zone_Sud" xfId="418" xr:uid="{00000000-0005-0000-0000-00009C010000}"/>
    <cellStyle name="c_Macros (2)_Actualisation provision contrat déficitaire SNCM 2010 V Def_PAO-CAF-RESOP_B13_focus par entités CAFOP" xfId="419" xr:uid="{00000000-0005-0000-0000-00009D010000}"/>
    <cellStyle name="c_Macros (2)_Actualisation provision contrat déficitaire SNCM 2010 V Def_PAO-CAF-RESOP_B13_focus par entités CAFOP_Bridge_Zone_Sud" xfId="420" xr:uid="{00000000-0005-0000-0000-00009E010000}"/>
    <cellStyle name="c_Macros (2)_Actualisation provision contrat déficitaire SNCM 2010 V Def_PAO-CAF-RESOP_B2014" xfId="421" xr:uid="{00000000-0005-0000-0000-00009F010000}"/>
    <cellStyle name="c_Macros (2)_Actualisation provision contrat déficitaire SNCM 2010 V Def_PAO-CAF-RESOP_B2014_Bridge_Zone_Sud" xfId="422" xr:uid="{00000000-0005-0000-0000-0000A0010000}"/>
    <cellStyle name="c_Macros (2)_Actualisation provision contrat déficitaire SNCM 2010 V Def_PAO-CAF-RESOP_B2014_v2" xfId="423" xr:uid="{00000000-0005-0000-0000-0000A1010000}"/>
    <cellStyle name="c_Macros (2)_Actualisation provision contrat déficitaire SNCM 2010 V Def_PAO-CAF-RESOP_E2_13" xfId="424" xr:uid="{00000000-0005-0000-0000-0000A2010000}"/>
    <cellStyle name="c_Macros (2)_Actualisation provision contrat déficitaire SNCM 2010 V Def_PAO-CAF-RESOP_E2_13_Bridge_Zone_Sud" xfId="425" xr:uid="{00000000-0005-0000-0000-0000A3010000}"/>
    <cellStyle name="c_Macros (2)_Actualisation provision contrat déficitaire SNCM 2010 V Def_PAO-CAF-RESOP_E2_2013_03_10_19H" xfId="426" xr:uid="{00000000-0005-0000-0000-0000A4010000}"/>
    <cellStyle name="c_Macros (2)_Actualisation provision contrat déficitaire SNCM 2010 V Def_PAO-CAF-RESOP_E2_2013_03_10_19H_Bridge_Zone_Sud" xfId="427" xr:uid="{00000000-0005-0000-0000-0000A5010000}"/>
    <cellStyle name="c_Macros (2)_Actualisation provision contrat déficitaire SNCM 2010 V Def_Synthèse_Présentation_conso_retraitée" xfId="428" xr:uid="{00000000-0005-0000-0000-0000A6010000}"/>
    <cellStyle name="c_Macros (2)_Actualisation provision contrat déficitaire SNCM 2011 V3 30 05 2011" xfId="429" xr:uid="{00000000-0005-0000-0000-0000A7010000}"/>
    <cellStyle name="c_Macros (2)_Actualisation provision contrat déficitaire SNCM 2011 V3 30 05 2011_B14_E2_2210" xfId="430" xr:uid="{00000000-0005-0000-0000-0000A8010000}"/>
    <cellStyle name="c_Macros (2)_Actualisation provision contrat déficitaire SNCM 2011 V3 30 05 2011_B14_E2_2210_Bridge_Zone_Sud" xfId="431" xr:uid="{00000000-0005-0000-0000-0000A9010000}"/>
    <cellStyle name="c_Macros (2)_Actualisation provision contrat déficitaire SNCM 2011 V3 30 05 2011_Bridge_Zone_Sud" xfId="432" xr:uid="{00000000-0005-0000-0000-0000AA010000}"/>
    <cellStyle name="c_Macros (2)_Actualisation provision contrat déficitaire SNCM 2011 V3 30 05 2011_CAPEM BY COUNTRY" xfId="433" xr:uid="{00000000-0005-0000-0000-0000AB010000}"/>
    <cellStyle name="c_Macros (2)_Actualisation provision contrat déficitaire SNCM 2011 V3 30 05 2011_focus par entités CAFOPE2AMF" xfId="434" xr:uid="{00000000-0005-0000-0000-0000AC010000}"/>
    <cellStyle name="c_Macros (2)_Actualisation provision contrat déficitaire SNCM 2011 V3 30 05 2011_focus par entités CAFOPE2AMF_Bridge_Zone_Sud" xfId="435" xr:uid="{00000000-0005-0000-0000-0000AD010000}"/>
    <cellStyle name="c_Macros (2)_Actualisation provision contrat déficitaire SNCM 2011 V3 30 05 2011_Maquette PLT" xfId="436" xr:uid="{00000000-0005-0000-0000-0000AE010000}"/>
    <cellStyle name="c_Macros (2)_Actualisation provision contrat déficitaire SNCM 2011 V3 30 05 2011_Output" xfId="437" xr:uid="{00000000-0005-0000-0000-0000AF010000}"/>
    <cellStyle name="c_Macros (2)_Actualisation provision contrat déficitaire SNCM 2011 V3 30 05 2011_PAO-CAF-RESOP_04_13_pro_format_variante T1" xfId="438" xr:uid="{00000000-0005-0000-0000-0000B0010000}"/>
    <cellStyle name="c_Macros (2)_Actualisation provision contrat déficitaire SNCM 2011 V3 30 05 2011_PAO-CAF-RESOP_04_13_pro_format_variante T1_Bridge_Zone_Sud" xfId="439" xr:uid="{00000000-0005-0000-0000-0000B1010000}"/>
    <cellStyle name="c_Macros (2)_Actualisation provision contrat déficitaire SNCM 2011 V3 30 05 2011_PAO-CAF-RESOP_06_13" xfId="440" xr:uid="{00000000-0005-0000-0000-0000B2010000}"/>
    <cellStyle name="c_Macros (2)_Actualisation provision contrat déficitaire SNCM 2011 V3 30 05 2011_PAO-CAF-RESOP_06_13_Bridge_Zone_Sud" xfId="441" xr:uid="{00000000-0005-0000-0000-0000B3010000}"/>
    <cellStyle name="c_Macros (2)_Actualisation provision contrat déficitaire SNCM 2011 V3 30 05 2011_PAO-CAF-RESOP_08_13" xfId="442" xr:uid="{00000000-0005-0000-0000-0000B4010000}"/>
    <cellStyle name="c_Macros (2)_Actualisation provision contrat déficitaire SNCM 2011 V3 30 05 2011_PAO-CAF-RESOP_08_13_Bridge_Zone_Sud" xfId="443" xr:uid="{00000000-0005-0000-0000-0000B5010000}"/>
    <cellStyle name="c_Macros (2)_Actualisation provision contrat déficitaire SNCM 2011 V3 30 05 2011_PAO-CAF-RESOP_09_13" xfId="444" xr:uid="{00000000-0005-0000-0000-0000B6010000}"/>
    <cellStyle name="c_Macros (2)_Actualisation provision contrat déficitaire SNCM 2011 V3 30 05 2011_PAO-CAF-RESOP_09_13_Bridge_Zone_Sud" xfId="445" xr:uid="{00000000-0005-0000-0000-0000B7010000}"/>
    <cellStyle name="c_Macros (2)_Actualisation provision contrat déficitaire SNCM 2011 V3 30 05 2011_PAO-CAF-RESOP_09_2013_Zone_IDF (version 2)" xfId="446" xr:uid="{00000000-0005-0000-0000-0000B8010000}"/>
    <cellStyle name="c_Macros (2)_Actualisation provision contrat déficitaire SNCM 2011 V3 30 05 2011_PAO-CAF-RESOP_10_12" xfId="447" xr:uid="{00000000-0005-0000-0000-0000B9010000}"/>
    <cellStyle name="c_Macros (2)_Actualisation provision contrat déficitaire SNCM 2011 V3 30 05 2011_PAO-CAF-RESOP_10_12_Bridge_Zone_Sud" xfId="448" xr:uid="{00000000-0005-0000-0000-0000BA010000}"/>
    <cellStyle name="c_Macros (2)_Actualisation provision contrat déficitaire SNCM 2011 V3 30 05 2011_PAO-CAF-RESOP_10_12_focus par entités CAFOP" xfId="449" xr:uid="{00000000-0005-0000-0000-0000BB010000}"/>
    <cellStyle name="c_Macros (2)_Actualisation provision contrat déficitaire SNCM 2011 V3 30 05 2011_PAO-CAF-RESOP_10_12_focus par entités CAFOP_Bridge_Zone_Sud" xfId="450" xr:uid="{00000000-0005-0000-0000-0000BC010000}"/>
    <cellStyle name="c_Macros (2)_Actualisation provision contrat déficitaire SNCM 2011 V3 30 05 2011_PAO-CAF-RESOP_11_13" xfId="451" xr:uid="{00000000-0005-0000-0000-0000BD010000}"/>
    <cellStyle name="c_Macros (2)_Actualisation provision contrat déficitaire SNCM 2011 V3 30 05 2011_PAO-CAF-RESOP_B13" xfId="452" xr:uid="{00000000-0005-0000-0000-0000BE010000}"/>
    <cellStyle name="c_Macros (2)_Actualisation provision contrat déficitaire SNCM 2011 V3 30 05 2011_PAO-CAF-RESOP_B13_Bridge_Zone_Sud" xfId="453" xr:uid="{00000000-0005-0000-0000-0000BF010000}"/>
    <cellStyle name="c_Macros (2)_Actualisation provision contrat déficitaire SNCM 2011 V3 30 05 2011_PAO-CAF-RESOP_B13_focus par entités CAFOP" xfId="454" xr:uid="{00000000-0005-0000-0000-0000C0010000}"/>
    <cellStyle name="c_Macros (2)_Actualisation provision contrat déficitaire SNCM 2011 V3 30 05 2011_PAO-CAF-RESOP_B13_focus par entités CAFOP_Bridge_Zone_Sud" xfId="455" xr:uid="{00000000-0005-0000-0000-0000C1010000}"/>
    <cellStyle name="c_Macros (2)_Actualisation provision contrat déficitaire SNCM 2011 V3 30 05 2011_PAO-CAF-RESOP_B2014" xfId="456" xr:uid="{00000000-0005-0000-0000-0000C2010000}"/>
    <cellStyle name="c_Macros (2)_Actualisation provision contrat déficitaire SNCM 2011 V3 30 05 2011_PAO-CAF-RESOP_B2014_Bridge_Zone_Sud" xfId="457" xr:uid="{00000000-0005-0000-0000-0000C3010000}"/>
    <cellStyle name="c_Macros (2)_Actualisation provision contrat déficitaire SNCM 2011 V3 30 05 2011_PAO-CAF-RESOP_B2014_v2" xfId="458" xr:uid="{00000000-0005-0000-0000-0000C4010000}"/>
    <cellStyle name="c_Macros (2)_Actualisation provision contrat déficitaire SNCM 2011 V3 30 05 2011_PAO-CAF-RESOP_E2_13" xfId="459" xr:uid="{00000000-0005-0000-0000-0000C5010000}"/>
    <cellStyle name="c_Macros (2)_Actualisation provision contrat déficitaire SNCM 2011 V3 30 05 2011_PAO-CAF-RESOP_E2_13_Bridge_Zone_Sud" xfId="460" xr:uid="{00000000-0005-0000-0000-0000C6010000}"/>
    <cellStyle name="c_Macros (2)_Actualisation provision contrat déficitaire SNCM 2011 V3 30 05 2011_PAO-CAF-RESOP_E2_2013_03_10_19H" xfId="461" xr:uid="{00000000-0005-0000-0000-0000C7010000}"/>
    <cellStyle name="c_Macros (2)_Actualisation provision contrat déficitaire SNCM 2011 V3 30 05 2011_PAO-CAF-RESOP_E2_2013_03_10_19H_Bridge_Zone_Sud" xfId="462" xr:uid="{00000000-0005-0000-0000-0000C8010000}"/>
    <cellStyle name="c_Macros (2)_Actualisation provision contrat déficitaire SNCM 2011 V3 30 05 2011_Synthèse_Présentation_conso_retraitée" xfId="463" xr:uid="{00000000-0005-0000-0000-0000C9010000}"/>
    <cellStyle name="c_Macros (2)_BFR_TD_2014.02" xfId="464" xr:uid="{00000000-0005-0000-0000-0000CA010000}"/>
    <cellStyle name="c_Macros (2)_Bridge_Zone_Nord" xfId="465" xr:uid="{00000000-0005-0000-0000-0000CB010000}"/>
    <cellStyle name="c_Macros (2)_CAPEM BY COUNTRY" xfId="466" xr:uid="{00000000-0005-0000-0000-0000CC010000}"/>
    <cellStyle name="c_Macros (2)_LI819L_B13" xfId="467" xr:uid="{00000000-0005-0000-0000-0000CD010000}"/>
    <cellStyle name="c_Macros (2)_LI819L_B13_CAPEM BY COUNTRY" xfId="468" xr:uid="{00000000-0005-0000-0000-0000CE010000}"/>
    <cellStyle name="c_Macros (2)_LI819L_B13_Maquette PLT" xfId="469" xr:uid="{00000000-0005-0000-0000-0000CF010000}"/>
    <cellStyle name="c_Macros (2)_LI819L_B13_Output" xfId="470" xr:uid="{00000000-0005-0000-0000-0000D0010000}"/>
    <cellStyle name="c_Macros (2)_Maquette PLT" xfId="471" xr:uid="{00000000-0005-0000-0000-0000D1010000}"/>
    <cellStyle name="c_Macros (2)_Output" xfId="472" xr:uid="{00000000-0005-0000-0000-0000D2010000}"/>
    <cellStyle name="c_Macros (2)_PAO-CAF-RESOP_14_01_13 à 20h" xfId="473" xr:uid="{00000000-0005-0000-0000-0000D3010000}"/>
    <cellStyle name="c_Macros (2)_PAO-CAF-RESOP_14_01_13 à 20h_CAPEM BY COUNTRY" xfId="474" xr:uid="{00000000-0005-0000-0000-0000D4010000}"/>
    <cellStyle name="c_Macros (2)_PAO-CAF-RESOP_14_01_13 à 20h_Maquette PLT" xfId="475" xr:uid="{00000000-0005-0000-0000-0000D5010000}"/>
    <cellStyle name="c_Macros (2)_PAO-CAF-RESOP_14_01_13 à 20h_Output" xfId="476" xr:uid="{00000000-0005-0000-0000-0000D6010000}"/>
    <cellStyle name="c_Macros (2)_PAO-CAF-RESOP_2014.02" xfId="477" xr:uid="{00000000-0005-0000-0000-0000D7010000}"/>
    <cellStyle name="c_Macros (2)_PAO-CAF-RESOP_2014.02_Bridge_Zone_Sud" xfId="478" xr:uid="{00000000-0005-0000-0000-0000D8010000}"/>
    <cellStyle name="c_Macros_Actualisation provision contrat déficitaire SNCM 2010 V Def" xfId="479" xr:uid="{00000000-0005-0000-0000-0000D9010000}"/>
    <cellStyle name="c_Macros_Actualisation provision contrat déficitaire SNCM 2010 V Def_B14_E2_2210" xfId="480" xr:uid="{00000000-0005-0000-0000-0000DA010000}"/>
    <cellStyle name="c_Macros_Actualisation provision contrat déficitaire SNCM 2010 V Def_B14_E2_2210_Bridge_Zone_Sud" xfId="481" xr:uid="{00000000-0005-0000-0000-0000DB010000}"/>
    <cellStyle name="c_Macros_Actualisation provision contrat déficitaire SNCM 2010 V Def_Bridge_Zone_Sud" xfId="482" xr:uid="{00000000-0005-0000-0000-0000DC010000}"/>
    <cellStyle name="c_Macros_Actualisation provision contrat déficitaire SNCM 2010 V Def_CAPEM BY COUNTRY" xfId="483" xr:uid="{00000000-0005-0000-0000-0000DD010000}"/>
    <cellStyle name="c_Macros_Actualisation provision contrat déficitaire SNCM 2010 V Def_focus par entités CAFOPE2AMF" xfId="484" xr:uid="{00000000-0005-0000-0000-0000DE010000}"/>
    <cellStyle name="c_Macros_Actualisation provision contrat déficitaire SNCM 2010 V Def_focus par entités CAFOPE2AMF_Bridge_Zone_Sud" xfId="485" xr:uid="{00000000-0005-0000-0000-0000DF010000}"/>
    <cellStyle name="c_Macros_Actualisation provision contrat déficitaire SNCM 2010 V Def_Maquette PLT" xfId="486" xr:uid="{00000000-0005-0000-0000-0000E0010000}"/>
    <cellStyle name="c_Macros_Actualisation provision contrat déficitaire SNCM 2010 V Def_Output" xfId="487" xr:uid="{00000000-0005-0000-0000-0000E1010000}"/>
    <cellStyle name="c_Macros_Actualisation provision contrat déficitaire SNCM 2010 V Def_PAO-CAF-RESOP_04_13_pro_format_variante T1" xfId="488" xr:uid="{00000000-0005-0000-0000-0000E2010000}"/>
    <cellStyle name="c_Macros_Actualisation provision contrat déficitaire SNCM 2010 V Def_PAO-CAF-RESOP_04_13_pro_format_variante T1_Bridge_Zone_Sud" xfId="489" xr:uid="{00000000-0005-0000-0000-0000E3010000}"/>
    <cellStyle name="c_Macros_Actualisation provision contrat déficitaire SNCM 2010 V Def_PAO-CAF-RESOP_06_13" xfId="490" xr:uid="{00000000-0005-0000-0000-0000E4010000}"/>
    <cellStyle name="c_Macros_Actualisation provision contrat déficitaire SNCM 2010 V Def_PAO-CAF-RESOP_06_13_Bridge_Zone_Sud" xfId="491" xr:uid="{00000000-0005-0000-0000-0000E5010000}"/>
    <cellStyle name="c_Macros_Actualisation provision contrat déficitaire SNCM 2010 V Def_PAO-CAF-RESOP_08_13" xfId="492" xr:uid="{00000000-0005-0000-0000-0000E6010000}"/>
    <cellStyle name="c_Macros_Actualisation provision contrat déficitaire SNCM 2010 V Def_PAO-CAF-RESOP_08_13_Bridge_Zone_Sud" xfId="493" xr:uid="{00000000-0005-0000-0000-0000E7010000}"/>
    <cellStyle name="c_Macros_Actualisation provision contrat déficitaire SNCM 2010 V Def_PAO-CAF-RESOP_09_13" xfId="494" xr:uid="{00000000-0005-0000-0000-0000E8010000}"/>
    <cellStyle name="c_Macros_Actualisation provision contrat déficitaire SNCM 2010 V Def_PAO-CAF-RESOP_09_13_Bridge_Zone_Sud" xfId="495" xr:uid="{00000000-0005-0000-0000-0000E9010000}"/>
    <cellStyle name="c_Macros_Actualisation provision contrat déficitaire SNCM 2010 V Def_PAO-CAF-RESOP_09_2013_Zone_IDF (version 2)" xfId="496" xr:uid="{00000000-0005-0000-0000-0000EA010000}"/>
    <cellStyle name="c_Macros_Actualisation provision contrat déficitaire SNCM 2010 V Def_PAO-CAF-RESOP_10_12" xfId="497" xr:uid="{00000000-0005-0000-0000-0000EB010000}"/>
    <cellStyle name="c_Macros_Actualisation provision contrat déficitaire SNCM 2010 V Def_PAO-CAF-RESOP_10_12_Bridge_Zone_Sud" xfId="498" xr:uid="{00000000-0005-0000-0000-0000EC010000}"/>
    <cellStyle name="c_Macros_Actualisation provision contrat déficitaire SNCM 2010 V Def_PAO-CAF-RESOP_10_12_focus par entités CAFOP" xfId="499" xr:uid="{00000000-0005-0000-0000-0000ED010000}"/>
    <cellStyle name="c_Macros_Actualisation provision contrat déficitaire SNCM 2010 V Def_PAO-CAF-RESOP_10_12_focus par entités CAFOP_Bridge_Zone_Sud" xfId="500" xr:uid="{00000000-0005-0000-0000-0000EE010000}"/>
    <cellStyle name="c_Macros_Actualisation provision contrat déficitaire SNCM 2010 V Def_PAO-CAF-RESOP_11_13" xfId="501" xr:uid="{00000000-0005-0000-0000-0000EF010000}"/>
    <cellStyle name="c_Macros_Actualisation provision contrat déficitaire SNCM 2010 V Def_PAO-CAF-RESOP_B13" xfId="502" xr:uid="{00000000-0005-0000-0000-0000F0010000}"/>
    <cellStyle name="c_Macros_Actualisation provision contrat déficitaire SNCM 2010 V Def_PAO-CAF-RESOP_B13_Bridge_Zone_Sud" xfId="503" xr:uid="{00000000-0005-0000-0000-0000F1010000}"/>
    <cellStyle name="c_Macros_Actualisation provision contrat déficitaire SNCM 2010 V Def_PAO-CAF-RESOP_B13_focus par entités CAFOP" xfId="504" xr:uid="{00000000-0005-0000-0000-0000F2010000}"/>
    <cellStyle name="c_Macros_Actualisation provision contrat déficitaire SNCM 2010 V Def_PAO-CAF-RESOP_B13_focus par entités CAFOP_Bridge_Zone_Sud" xfId="505" xr:uid="{00000000-0005-0000-0000-0000F3010000}"/>
    <cellStyle name="c_Macros_Actualisation provision contrat déficitaire SNCM 2010 V Def_PAO-CAF-RESOP_B2014" xfId="506" xr:uid="{00000000-0005-0000-0000-0000F4010000}"/>
    <cellStyle name="c_Macros_Actualisation provision contrat déficitaire SNCM 2010 V Def_PAO-CAF-RESOP_B2014_Bridge_Zone_Sud" xfId="507" xr:uid="{00000000-0005-0000-0000-0000F5010000}"/>
    <cellStyle name="c_Macros_Actualisation provision contrat déficitaire SNCM 2010 V Def_PAO-CAF-RESOP_B2014_v2" xfId="508" xr:uid="{00000000-0005-0000-0000-0000F6010000}"/>
    <cellStyle name="c_Macros_Actualisation provision contrat déficitaire SNCM 2010 V Def_PAO-CAF-RESOP_E2_13" xfId="509" xr:uid="{00000000-0005-0000-0000-0000F7010000}"/>
    <cellStyle name="c_Macros_Actualisation provision contrat déficitaire SNCM 2010 V Def_PAO-CAF-RESOP_E2_13_Bridge_Zone_Sud" xfId="510" xr:uid="{00000000-0005-0000-0000-0000F8010000}"/>
    <cellStyle name="c_Macros_Actualisation provision contrat déficitaire SNCM 2010 V Def_PAO-CAF-RESOP_E2_2013_03_10_19H" xfId="511" xr:uid="{00000000-0005-0000-0000-0000F9010000}"/>
    <cellStyle name="c_Macros_Actualisation provision contrat déficitaire SNCM 2010 V Def_PAO-CAF-RESOP_E2_2013_03_10_19H_Bridge_Zone_Sud" xfId="512" xr:uid="{00000000-0005-0000-0000-0000FA010000}"/>
    <cellStyle name="c_Macros_Actualisation provision contrat déficitaire SNCM 2010 V Def_Synthèse_Présentation_conso_retraitée" xfId="513" xr:uid="{00000000-0005-0000-0000-0000FB010000}"/>
    <cellStyle name="c_Macros_Actualisation provision contrat déficitaire SNCM 2011 V3 30 05 2011" xfId="514" xr:uid="{00000000-0005-0000-0000-0000FC010000}"/>
    <cellStyle name="c_Macros_Actualisation provision contrat déficitaire SNCM 2011 V3 30 05 2011_B14_E2_2210" xfId="515" xr:uid="{00000000-0005-0000-0000-0000FD010000}"/>
    <cellStyle name="c_Macros_Actualisation provision contrat déficitaire SNCM 2011 V3 30 05 2011_B14_E2_2210_Bridge_Zone_Sud" xfId="516" xr:uid="{00000000-0005-0000-0000-0000FE010000}"/>
    <cellStyle name="c_Macros_Actualisation provision contrat déficitaire SNCM 2011 V3 30 05 2011_Bridge_Zone_Sud" xfId="517" xr:uid="{00000000-0005-0000-0000-0000FF010000}"/>
    <cellStyle name="c_Macros_Actualisation provision contrat déficitaire SNCM 2011 V3 30 05 2011_CAPEM BY COUNTRY" xfId="518" xr:uid="{00000000-0005-0000-0000-000000020000}"/>
    <cellStyle name="c_Macros_Actualisation provision contrat déficitaire SNCM 2011 V3 30 05 2011_focus par entités CAFOPE2AMF" xfId="519" xr:uid="{00000000-0005-0000-0000-000001020000}"/>
    <cellStyle name="c_Macros_Actualisation provision contrat déficitaire SNCM 2011 V3 30 05 2011_focus par entités CAFOPE2AMF_Bridge_Zone_Sud" xfId="520" xr:uid="{00000000-0005-0000-0000-000002020000}"/>
    <cellStyle name="c_Macros_Actualisation provision contrat déficitaire SNCM 2011 V3 30 05 2011_Maquette PLT" xfId="521" xr:uid="{00000000-0005-0000-0000-000003020000}"/>
    <cellStyle name="c_Macros_Actualisation provision contrat déficitaire SNCM 2011 V3 30 05 2011_Output" xfId="522" xr:uid="{00000000-0005-0000-0000-000004020000}"/>
    <cellStyle name="c_Macros_Actualisation provision contrat déficitaire SNCM 2011 V3 30 05 2011_PAO-CAF-RESOP_04_13_pro_format_variante T1" xfId="523" xr:uid="{00000000-0005-0000-0000-000005020000}"/>
    <cellStyle name="c_Macros_Actualisation provision contrat déficitaire SNCM 2011 V3 30 05 2011_PAO-CAF-RESOP_04_13_pro_format_variante T1_Bridge_Zone_Sud" xfId="524" xr:uid="{00000000-0005-0000-0000-000006020000}"/>
    <cellStyle name="c_Macros_Actualisation provision contrat déficitaire SNCM 2011 V3 30 05 2011_PAO-CAF-RESOP_06_13" xfId="525" xr:uid="{00000000-0005-0000-0000-000007020000}"/>
    <cellStyle name="c_Macros_Actualisation provision contrat déficitaire SNCM 2011 V3 30 05 2011_PAO-CAF-RESOP_06_13_Bridge_Zone_Sud" xfId="526" xr:uid="{00000000-0005-0000-0000-000008020000}"/>
    <cellStyle name="c_Macros_Actualisation provision contrat déficitaire SNCM 2011 V3 30 05 2011_PAO-CAF-RESOP_08_13" xfId="527" xr:uid="{00000000-0005-0000-0000-000009020000}"/>
    <cellStyle name="c_Macros_Actualisation provision contrat déficitaire SNCM 2011 V3 30 05 2011_PAO-CAF-RESOP_08_13_Bridge_Zone_Sud" xfId="528" xr:uid="{00000000-0005-0000-0000-00000A020000}"/>
    <cellStyle name="c_Macros_Actualisation provision contrat déficitaire SNCM 2011 V3 30 05 2011_PAO-CAF-RESOP_09_13" xfId="529" xr:uid="{00000000-0005-0000-0000-00000B020000}"/>
    <cellStyle name="c_Macros_Actualisation provision contrat déficitaire SNCM 2011 V3 30 05 2011_PAO-CAF-RESOP_09_13_Bridge_Zone_Sud" xfId="530" xr:uid="{00000000-0005-0000-0000-00000C020000}"/>
    <cellStyle name="c_Macros_Actualisation provision contrat déficitaire SNCM 2011 V3 30 05 2011_PAO-CAF-RESOP_09_2013_Zone_IDF (version 2)" xfId="531" xr:uid="{00000000-0005-0000-0000-00000D020000}"/>
    <cellStyle name="c_Macros_Actualisation provision contrat déficitaire SNCM 2011 V3 30 05 2011_PAO-CAF-RESOP_10_12" xfId="532" xr:uid="{00000000-0005-0000-0000-00000E020000}"/>
    <cellStyle name="c_Macros_Actualisation provision contrat déficitaire SNCM 2011 V3 30 05 2011_PAO-CAF-RESOP_10_12_Bridge_Zone_Sud" xfId="533" xr:uid="{00000000-0005-0000-0000-00000F020000}"/>
    <cellStyle name="c_Macros_Actualisation provision contrat déficitaire SNCM 2011 V3 30 05 2011_PAO-CAF-RESOP_10_12_focus par entités CAFOP" xfId="534" xr:uid="{00000000-0005-0000-0000-000010020000}"/>
    <cellStyle name="c_Macros_Actualisation provision contrat déficitaire SNCM 2011 V3 30 05 2011_PAO-CAF-RESOP_10_12_focus par entités CAFOP_Bridge_Zone_Sud" xfId="535" xr:uid="{00000000-0005-0000-0000-000011020000}"/>
    <cellStyle name="c_Macros_Actualisation provision contrat déficitaire SNCM 2011 V3 30 05 2011_PAO-CAF-RESOP_11_13" xfId="536" xr:uid="{00000000-0005-0000-0000-000012020000}"/>
    <cellStyle name="c_Macros_Actualisation provision contrat déficitaire SNCM 2011 V3 30 05 2011_PAO-CAF-RESOP_B13" xfId="537" xr:uid="{00000000-0005-0000-0000-000013020000}"/>
    <cellStyle name="c_Macros_Actualisation provision contrat déficitaire SNCM 2011 V3 30 05 2011_PAO-CAF-RESOP_B13_Bridge_Zone_Sud" xfId="538" xr:uid="{00000000-0005-0000-0000-000014020000}"/>
    <cellStyle name="c_Macros_Actualisation provision contrat déficitaire SNCM 2011 V3 30 05 2011_PAO-CAF-RESOP_B13_focus par entités CAFOP" xfId="539" xr:uid="{00000000-0005-0000-0000-000015020000}"/>
    <cellStyle name="c_Macros_Actualisation provision contrat déficitaire SNCM 2011 V3 30 05 2011_PAO-CAF-RESOP_B13_focus par entités CAFOP_Bridge_Zone_Sud" xfId="540" xr:uid="{00000000-0005-0000-0000-000016020000}"/>
    <cellStyle name="c_Macros_Actualisation provision contrat déficitaire SNCM 2011 V3 30 05 2011_PAO-CAF-RESOP_B2014" xfId="541" xr:uid="{00000000-0005-0000-0000-000017020000}"/>
    <cellStyle name="c_Macros_Actualisation provision contrat déficitaire SNCM 2011 V3 30 05 2011_PAO-CAF-RESOP_B2014_Bridge_Zone_Sud" xfId="542" xr:uid="{00000000-0005-0000-0000-000018020000}"/>
    <cellStyle name="c_Macros_Actualisation provision contrat déficitaire SNCM 2011 V3 30 05 2011_PAO-CAF-RESOP_B2014_v2" xfId="543" xr:uid="{00000000-0005-0000-0000-000019020000}"/>
    <cellStyle name="c_Macros_Actualisation provision contrat déficitaire SNCM 2011 V3 30 05 2011_PAO-CAF-RESOP_E2_13" xfId="544" xr:uid="{00000000-0005-0000-0000-00001A020000}"/>
    <cellStyle name="c_Macros_Actualisation provision contrat déficitaire SNCM 2011 V3 30 05 2011_PAO-CAF-RESOP_E2_13_Bridge_Zone_Sud" xfId="545" xr:uid="{00000000-0005-0000-0000-00001B020000}"/>
    <cellStyle name="c_Macros_Actualisation provision contrat déficitaire SNCM 2011 V3 30 05 2011_PAO-CAF-RESOP_E2_2013_03_10_19H" xfId="546" xr:uid="{00000000-0005-0000-0000-00001C020000}"/>
    <cellStyle name="c_Macros_Actualisation provision contrat déficitaire SNCM 2011 V3 30 05 2011_PAO-CAF-RESOP_E2_2013_03_10_19H_Bridge_Zone_Sud" xfId="547" xr:uid="{00000000-0005-0000-0000-00001D020000}"/>
    <cellStyle name="c_Macros_Actualisation provision contrat déficitaire SNCM 2011 V3 30 05 2011_Synthèse_Présentation_conso_retraitée" xfId="548" xr:uid="{00000000-0005-0000-0000-00001E020000}"/>
    <cellStyle name="c_Macros_BFR_TD_2014.02" xfId="549" xr:uid="{00000000-0005-0000-0000-00001F020000}"/>
    <cellStyle name="c_Macros_Bridge_Zone_Nord" xfId="550" xr:uid="{00000000-0005-0000-0000-000020020000}"/>
    <cellStyle name="c_Macros_CAPEM BY COUNTRY" xfId="551" xr:uid="{00000000-0005-0000-0000-000021020000}"/>
    <cellStyle name="c_Macros_LI819L_B13" xfId="552" xr:uid="{00000000-0005-0000-0000-000022020000}"/>
    <cellStyle name="c_Macros_LI819L_B13_CAPEM BY COUNTRY" xfId="553" xr:uid="{00000000-0005-0000-0000-000023020000}"/>
    <cellStyle name="c_Macros_LI819L_B13_Maquette PLT" xfId="554" xr:uid="{00000000-0005-0000-0000-000024020000}"/>
    <cellStyle name="c_Macros_LI819L_B13_Output" xfId="555" xr:uid="{00000000-0005-0000-0000-000025020000}"/>
    <cellStyle name="c_Macros_Maquette PLT" xfId="556" xr:uid="{00000000-0005-0000-0000-000026020000}"/>
    <cellStyle name="c_Macros_Output" xfId="557" xr:uid="{00000000-0005-0000-0000-000027020000}"/>
    <cellStyle name="c_Macros_PAO-CAF-RESOP_14_01_13 à 20h" xfId="558" xr:uid="{00000000-0005-0000-0000-000028020000}"/>
    <cellStyle name="c_Macros_PAO-CAF-RESOP_14_01_13 à 20h_CAPEM BY COUNTRY" xfId="559" xr:uid="{00000000-0005-0000-0000-000029020000}"/>
    <cellStyle name="c_Macros_PAO-CAF-RESOP_14_01_13 à 20h_Maquette PLT" xfId="560" xr:uid="{00000000-0005-0000-0000-00002A020000}"/>
    <cellStyle name="c_Macros_PAO-CAF-RESOP_14_01_13 à 20h_Output" xfId="561" xr:uid="{00000000-0005-0000-0000-00002B020000}"/>
    <cellStyle name="c_Macros_PAO-CAF-RESOP_2014.02" xfId="562" xr:uid="{00000000-0005-0000-0000-00002C020000}"/>
    <cellStyle name="c_Macros_PAO-CAF-RESOP_2014.02_Bridge_Zone_Sud" xfId="563" xr:uid="{00000000-0005-0000-0000-00002D020000}"/>
    <cellStyle name="c_Manager (2)" xfId="564" xr:uid="{00000000-0005-0000-0000-00002E020000}"/>
    <cellStyle name="c_Manager (2)_Actualisation provision contrat déficitaire SNCM 2010 V Def" xfId="565" xr:uid="{00000000-0005-0000-0000-00002F020000}"/>
    <cellStyle name="c_Manager (2)_Actualisation provision contrat déficitaire SNCM 2010 V Def_B14_E2_2210" xfId="566" xr:uid="{00000000-0005-0000-0000-000030020000}"/>
    <cellStyle name="c_Manager (2)_Actualisation provision contrat déficitaire SNCM 2010 V Def_B14_E2_2210_Bridge_Zone_Sud" xfId="567" xr:uid="{00000000-0005-0000-0000-000031020000}"/>
    <cellStyle name="c_Manager (2)_Actualisation provision contrat déficitaire SNCM 2010 V Def_Bridge_Zone_Sud" xfId="568" xr:uid="{00000000-0005-0000-0000-000032020000}"/>
    <cellStyle name="c_Manager (2)_Actualisation provision contrat déficitaire SNCM 2010 V Def_CAPEM BY COUNTRY" xfId="569" xr:uid="{00000000-0005-0000-0000-000033020000}"/>
    <cellStyle name="c_Manager (2)_Actualisation provision contrat déficitaire SNCM 2010 V Def_focus par entités CAFOPE2AMF" xfId="570" xr:uid="{00000000-0005-0000-0000-000034020000}"/>
    <cellStyle name="c_Manager (2)_Actualisation provision contrat déficitaire SNCM 2010 V Def_focus par entités CAFOPE2AMF_Bridge_Zone_Sud" xfId="571" xr:uid="{00000000-0005-0000-0000-000035020000}"/>
    <cellStyle name="c_Manager (2)_Actualisation provision contrat déficitaire SNCM 2010 V Def_Maquette PLT" xfId="572" xr:uid="{00000000-0005-0000-0000-000036020000}"/>
    <cellStyle name="c_Manager (2)_Actualisation provision contrat déficitaire SNCM 2010 V Def_Output" xfId="573" xr:uid="{00000000-0005-0000-0000-000037020000}"/>
    <cellStyle name="c_Manager (2)_Actualisation provision contrat déficitaire SNCM 2010 V Def_PAO-CAF-RESOP_04_13_pro_format_variante T1" xfId="574" xr:uid="{00000000-0005-0000-0000-000038020000}"/>
    <cellStyle name="c_Manager (2)_Actualisation provision contrat déficitaire SNCM 2010 V Def_PAO-CAF-RESOP_04_13_pro_format_variante T1_Bridge_Zone_Sud" xfId="575" xr:uid="{00000000-0005-0000-0000-000039020000}"/>
    <cellStyle name="c_Manager (2)_Actualisation provision contrat déficitaire SNCM 2010 V Def_PAO-CAF-RESOP_06_13" xfId="576" xr:uid="{00000000-0005-0000-0000-00003A020000}"/>
    <cellStyle name="c_Manager (2)_Actualisation provision contrat déficitaire SNCM 2010 V Def_PAO-CAF-RESOP_06_13_Bridge_Zone_Sud" xfId="577" xr:uid="{00000000-0005-0000-0000-00003B020000}"/>
    <cellStyle name="c_Manager (2)_Actualisation provision contrat déficitaire SNCM 2010 V Def_PAO-CAF-RESOP_08_13" xfId="578" xr:uid="{00000000-0005-0000-0000-00003C020000}"/>
    <cellStyle name="c_Manager (2)_Actualisation provision contrat déficitaire SNCM 2010 V Def_PAO-CAF-RESOP_08_13_Bridge_Zone_Sud" xfId="579" xr:uid="{00000000-0005-0000-0000-00003D020000}"/>
    <cellStyle name="c_Manager (2)_Actualisation provision contrat déficitaire SNCM 2010 V Def_PAO-CAF-RESOP_09_13" xfId="580" xr:uid="{00000000-0005-0000-0000-00003E020000}"/>
    <cellStyle name="c_Manager (2)_Actualisation provision contrat déficitaire SNCM 2010 V Def_PAO-CAF-RESOP_09_13_Bridge_Zone_Sud" xfId="581" xr:uid="{00000000-0005-0000-0000-00003F020000}"/>
    <cellStyle name="c_Manager (2)_Actualisation provision contrat déficitaire SNCM 2010 V Def_PAO-CAF-RESOP_09_2013_Zone_IDF (version 2)" xfId="582" xr:uid="{00000000-0005-0000-0000-000040020000}"/>
    <cellStyle name="c_Manager (2)_Actualisation provision contrat déficitaire SNCM 2010 V Def_PAO-CAF-RESOP_10_12" xfId="583" xr:uid="{00000000-0005-0000-0000-000041020000}"/>
    <cellStyle name="c_Manager (2)_Actualisation provision contrat déficitaire SNCM 2010 V Def_PAO-CAF-RESOP_10_12_Bridge_Zone_Sud" xfId="584" xr:uid="{00000000-0005-0000-0000-000042020000}"/>
    <cellStyle name="c_Manager (2)_Actualisation provision contrat déficitaire SNCM 2010 V Def_PAO-CAF-RESOP_10_12_focus par entités CAFOP" xfId="585" xr:uid="{00000000-0005-0000-0000-000043020000}"/>
    <cellStyle name="c_Manager (2)_Actualisation provision contrat déficitaire SNCM 2010 V Def_PAO-CAF-RESOP_10_12_focus par entités CAFOP_Bridge_Zone_Sud" xfId="586" xr:uid="{00000000-0005-0000-0000-000044020000}"/>
    <cellStyle name="c_Manager (2)_Actualisation provision contrat déficitaire SNCM 2010 V Def_PAO-CAF-RESOP_11_13" xfId="587" xr:uid="{00000000-0005-0000-0000-000045020000}"/>
    <cellStyle name="c_Manager (2)_Actualisation provision contrat déficitaire SNCM 2010 V Def_PAO-CAF-RESOP_B13" xfId="588" xr:uid="{00000000-0005-0000-0000-000046020000}"/>
    <cellStyle name="c_Manager (2)_Actualisation provision contrat déficitaire SNCM 2010 V Def_PAO-CAF-RESOP_B13_Bridge_Zone_Sud" xfId="589" xr:uid="{00000000-0005-0000-0000-000047020000}"/>
    <cellStyle name="c_Manager (2)_Actualisation provision contrat déficitaire SNCM 2010 V Def_PAO-CAF-RESOP_B13_focus par entités CAFOP" xfId="590" xr:uid="{00000000-0005-0000-0000-000048020000}"/>
    <cellStyle name="c_Manager (2)_Actualisation provision contrat déficitaire SNCM 2010 V Def_PAO-CAF-RESOP_B13_focus par entités CAFOP_Bridge_Zone_Sud" xfId="591" xr:uid="{00000000-0005-0000-0000-000049020000}"/>
    <cellStyle name="c_Manager (2)_Actualisation provision contrat déficitaire SNCM 2010 V Def_PAO-CAF-RESOP_B2014" xfId="592" xr:uid="{00000000-0005-0000-0000-00004A020000}"/>
    <cellStyle name="c_Manager (2)_Actualisation provision contrat déficitaire SNCM 2010 V Def_PAO-CAF-RESOP_B2014_Bridge_Zone_Sud" xfId="593" xr:uid="{00000000-0005-0000-0000-00004B020000}"/>
    <cellStyle name="c_Manager (2)_Actualisation provision contrat déficitaire SNCM 2010 V Def_PAO-CAF-RESOP_B2014_v2" xfId="594" xr:uid="{00000000-0005-0000-0000-00004C020000}"/>
    <cellStyle name="c_Manager (2)_Actualisation provision contrat déficitaire SNCM 2010 V Def_PAO-CAF-RESOP_E2_13" xfId="595" xr:uid="{00000000-0005-0000-0000-00004D020000}"/>
    <cellStyle name="c_Manager (2)_Actualisation provision contrat déficitaire SNCM 2010 V Def_PAO-CAF-RESOP_E2_13_Bridge_Zone_Sud" xfId="596" xr:uid="{00000000-0005-0000-0000-00004E020000}"/>
    <cellStyle name="c_Manager (2)_Actualisation provision contrat déficitaire SNCM 2010 V Def_PAO-CAF-RESOP_E2_2013_03_10_19H" xfId="597" xr:uid="{00000000-0005-0000-0000-00004F020000}"/>
    <cellStyle name="c_Manager (2)_Actualisation provision contrat déficitaire SNCM 2010 V Def_PAO-CAF-RESOP_E2_2013_03_10_19H_Bridge_Zone_Sud" xfId="598" xr:uid="{00000000-0005-0000-0000-000050020000}"/>
    <cellStyle name="c_Manager (2)_Actualisation provision contrat déficitaire SNCM 2010 V Def_Synthèse_Présentation_conso_retraitée" xfId="599" xr:uid="{00000000-0005-0000-0000-000051020000}"/>
    <cellStyle name="c_Manager (2)_Actualisation provision contrat déficitaire SNCM 2011 V3 30 05 2011" xfId="600" xr:uid="{00000000-0005-0000-0000-000052020000}"/>
    <cellStyle name="c_Manager (2)_Actualisation provision contrat déficitaire SNCM 2011 V3 30 05 2011_B14_E2_2210" xfId="601" xr:uid="{00000000-0005-0000-0000-000053020000}"/>
    <cellStyle name="c_Manager (2)_Actualisation provision contrat déficitaire SNCM 2011 V3 30 05 2011_B14_E2_2210_Bridge_Zone_Sud" xfId="602" xr:uid="{00000000-0005-0000-0000-000054020000}"/>
    <cellStyle name="c_Manager (2)_Actualisation provision contrat déficitaire SNCM 2011 V3 30 05 2011_Bridge_Zone_Sud" xfId="603" xr:uid="{00000000-0005-0000-0000-000055020000}"/>
    <cellStyle name="c_Manager (2)_Actualisation provision contrat déficitaire SNCM 2011 V3 30 05 2011_CAPEM BY COUNTRY" xfId="604" xr:uid="{00000000-0005-0000-0000-000056020000}"/>
    <cellStyle name="c_Manager (2)_Actualisation provision contrat déficitaire SNCM 2011 V3 30 05 2011_focus par entités CAFOPE2AMF" xfId="605" xr:uid="{00000000-0005-0000-0000-000057020000}"/>
    <cellStyle name="c_Manager (2)_Actualisation provision contrat déficitaire SNCM 2011 V3 30 05 2011_focus par entités CAFOPE2AMF_Bridge_Zone_Sud" xfId="606" xr:uid="{00000000-0005-0000-0000-000058020000}"/>
    <cellStyle name="c_Manager (2)_Actualisation provision contrat déficitaire SNCM 2011 V3 30 05 2011_Maquette PLT" xfId="607" xr:uid="{00000000-0005-0000-0000-000059020000}"/>
    <cellStyle name="c_Manager (2)_Actualisation provision contrat déficitaire SNCM 2011 V3 30 05 2011_Output" xfId="608" xr:uid="{00000000-0005-0000-0000-00005A020000}"/>
    <cellStyle name="c_Manager (2)_Actualisation provision contrat déficitaire SNCM 2011 V3 30 05 2011_PAO-CAF-RESOP_04_13_pro_format_variante T1" xfId="609" xr:uid="{00000000-0005-0000-0000-00005B020000}"/>
    <cellStyle name="c_Manager (2)_Actualisation provision contrat déficitaire SNCM 2011 V3 30 05 2011_PAO-CAF-RESOP_04_13_pro_format_variante T1_Bridge_Zone_Sud" xfId="610" xr:uid="{00000000-0005-0000-0000-00005C020000}"/>
    <cellStyle name="c_Manager (2)_Actualisation provision contrat déficitaire SNCM 2011 V3 30 05 2011_PAO-CAF-RESOP_06_13" xfId="611" xr:uid="{00000000-0005-0000-0000-00005D020000}"/>
    <cellStyle name="c_Manager (2)_Actualisation provision contrat déficitaire SNCM 2011 V3 30 05 2011_PAO-CAF-RESOP_06_13_Bridge_Zone_Sud" xfId="612" xr:uid="{00000000-0005-0000-0000-00005E020000}"/>
    <cellStyle name="c_Manager (2)_Actualisation provision contrat déficitaire SNCM 2011 V3 30 05 2011_PAO-CAF-RESOP_08_13" xfId="613" xr:uid="{00000000-0005-0000-0000-00005F020000}"/>
    <cellStyle name="c_Manager (2)_Actualisation provision contrat déficitaire SNCM 2011 V3 30 05 2011_PAO-CAF-RESOP_08_13_Bridge_Zone_Sud" xfId="614" xr:uid="{00000000-0005-0000-0000-000060020000}"/>
    <cellStyle name="c_Manager (2)_Actualisation provision contrat déficitaire SNCM 2011 V3 30 05 2011_PAO-CAF-RESOP_09_13" xfId="615" xr:uid="{00000000-0005-0000-0000-000061020000}"/>
    <cellStyle name="c_Manager (2)_Actualisation provision contrat déficitaire SNCM 2011 V3 30 05 2011_PAO-CAF-RESOP_09_13_Bridge_Zone_Sud" xfId="616" xr:uid="{00000000-0005-0000-0000-000062020000}"/>
    <cellStyle name="c_Manager (2)_Actualisation provision contrat déficitaire SNCM 2011 V3 30 05 2011_PAO-CAF-RESOP_09_2013_Zone_IDF (version 2)" xfId="617" xr:uid="{00000000-0005-0000-0000-000063020000}"/>
    <cellStyle name="c_Manager (2)_Actualisation provision contrat déficitaire SNCM 2011 V3 30 05 2011_PAO-CAF-RESOP_10_12" xfId="618" xr:uid="{00000000-0005-0000-0000-000064020000}"/>
    <cellStyle name="c_Manager (2)_Actualisation provision contrat déficitaire SNCM 2011 V3 30 05 2011_PAO-CAF-RESOP_10_12_Bridge_Zone_Sud" xfId="619" xr:uid="{00000000-0005-0000-0000-000065020000}"/>
    <cellStyle name="c_Manager (2)_Actualisation provision contrat déficitaire SNCM 2011 V3 30 05 2011_PAO-CAF-RESOP_10_12_focus par entités CAFOP" xfId="620" xr:uid="{00000000-0005-0000-0000-000066020000}"/>
    <cellStyle name="c_Manager (2)_Actualisation provision contrat déficitaire SNCM 2011 V3 30 05 2011_PAO-CAF-RESOP_10_12_focus par entités CAFOP_Bridge_Zone_Sud" xfId="621" xr:uid="{00000000-0005-0000-0000-000067020000}"/>
    <cellStyle name="c_Manager (2)_Actualisation provision contrat déficitaire SNCM 2011 V3 30 05 2011_PAO-CAF-RESOP_11_13" xfId="622" xr:uid="{00000000-0005-0000-0000-000068020000}"/>
    <cellStyle name="c_Manager (2)_Actualisation provision contrat déficitaire SNCM 2011 V3 30 05 2011_PAO-CAF-RESOP_B13" xfId="623" xr:uid="{00000000-0005-0000-0000-000069020000}"/>
    <cellStyle name="c_Manager (2)_Actualisation provision contrat déficitaire SNCM 2011 V3 30 05 2011_PAO-CAF-RESOP_B13_Bridge_Zone_Sud" xfId="624" xr:uid="{00000000-0005-0000-0000-00006A020000}"/>
    <cellStyle name="c_Manager (2)_Actualisation provision contrat déficitaire SNCM 2011 V3 30 05 2011_PAO-CAF-RESOP_B13_focus par entités CAFOP" xfId="625" xr:uid="{00000000-0005-0000-0000-00006B020000}"/>
    <cellStyle name="c_Manager (2)_Actualisation provision contrat déficitaire SNCM 2011 V3 30 05 2011_PAO-CAF-RESOP_B13_focus par entités CAFOP_Bridge_Zone_Sud" xfId="626" xr:uid="{00000000-0005-0000-0000-00006C020000}"/>
    <cellStyle name="c_Manager (2)_Actualisation provision contrat déficitaire SNCM 2011 V3 30 05 2011_PAO-CAF-RESOP_B2014" xfId="627" xr:uid="{00000000-0005-0000-0000-00006D020000}"/>
    <cellStyle name="c_Manager (2)_Actualisation provision contrat déficitaire SNCM 2011 V3 30 05 2011_PAO-CAF-RESOP_B2014_Bridge_Zone_Sud" xfId="628" xr:uid="{00000000-0005-0000-0000-00006E020000}"/>
    <cellStyle name="c_Manager (2)_Actualisation provision contrat déficitaire SNCM 2011 V3 30 05 2011_PAO-CAF-RESOP_B2014_v2" xfId="629" xr:uid="{00000000-0005-0000-0000-00006F020000}"/>
    <cellStyle name="c_Manager (2)_Actualisation provision contrat déficitaire SNCM 2011 V3 30 05 2011_PAO-CAF-RESOP_E2_13" xfId="630" xr:uid="{00000000-0005-0000-0000-000070020000}"/>
    <cellStyle name="c_Manager (2)_Actualisation provision contrat déficitaire SNCM 2011 V3 30 05 2011_PAO-CAF-RESOP_E2_13_Bridge_Zone_Sud" xfId="631" xr:uid="{00000000-0005-0000-0000-000071020000}"/>
    <cellStyle name="c_Manager (2)_Actualisation provision contrat déficitaire SNCM 2011 V3 30 05 2011_PAO-CAF-RESOP_E2_2013_03_10_19H" xfId="632" xr:uid="{00000000-0005-0000-0000-000072020000}"/>
    <cellStyle name="c_Manager (2)_Actualisation provision contrat déficitaire SNCM 2011 V3 30 05 2011_PAO-CAF-RESOP_E2_2013_03_10_19H_Bridge_Zone_Sud" xfId="633" xr:uid="{00000000-0005-0000-0000-000073020000}"/>
    <cellStyle name="c_Manager (2)_Actualisation provision contrat déficitaire SNCM 2011 V3 30 05 2011_Synthèse_Présentation_conso_retraitée" xfId="634" xr:uid="{00000000-0005-0000-0000-000074020000}"/>
    <cellStyle name="c_Manager (2)_BFR_TD_2014.02" xfId="635" xr:uid="{00000000-0005-0000-0000-000075020000}"/>
    <cellStyle name="c_Manager (2)_Bridge_Zone_Nord" xfId="636" xr:uid="{00000000-0005-0000-0000-000076020000}"/>
    <cellStyle name="c_Manager (2)_CAPEM BY COUNTRY" xfId="637" xr:uid="{00000000-0005-0000-0000-000077020000}"/>
    <cellStyle name="c_Manager (2)_LI819L_B13" xfId="638" xr:uid="{00000000-0005-0000-0000-000078020000}"/>
    <cellStyle name="c_Manager (2)_LI819L_B13_CAPEM BY COUNTRY" xfId="639" xr:uid="{00000000-0005-0000-0000-000079020000}"/>
    <cellStyle name="c_Manager (2)_LI819L_B13_Maquette PLT" xfId="640" xr:uid="{00000000-0005-0000-0000-00007A020000}"/>
    <cellStyle name="c_Manager (2)_LI819L_B13_Output" xfId="641" xr:uid="{00000000-0005-0000-0000-00007B020000}"/>
    <cellStyle name="c_Manager (2)_Maquette PLT" xfId="642" xr:uid="{00000000-0005-0000-0000-00007C020000}"/>
    <cellStyle name="c_Manager (2)_Output" xfId="643" xr:uid="{00000000-0005-0000-0000-00007D020000}"/>
    <cellStyle name="c_Manager (2)_PAO-CAF-RESOP_14_01_13 à 20h" xfId="644" xr:uid="{00000000-0005-0000-0000-00007E020000}"/>
    <cellStyle name="c_Manager (2)_PAO-CAF-RESOP_14_01_13 à 20h_CAPEM BY COUNTRY" xfId="645" xr:uid="{00000000-0005-0000-0000-00007F020000}"/>
    <cellStyle name="c_Manager (2)_PAO-CAF-RESOP_14_01_13 à 20h_Maquette PLT" xfId="646" xr:uid="{00000000-0005-0000-0000-000080020000}"/>
    <cellStyle name="c_Manager (2)_PAO-CAF-RESOP_14_01_13 à 20h_Output" xfId="647" xr:uid="{00000000-0005-0000-0000-000081020000}"/>
    <cellStyle name="c_Manager (2)_PAO-CAF-RESOP_2014.02" xfId="648" xr:uid="{00000000-0005-0000-0000-000082020000}"/>
    <cellStyle name="c_Manager (2)_PAO-CAF-RESOP_2014.02_Bridge_Zone_Sud" xfId="649" xr:uid="{00000000-0005-0000-0000-000083020000}"/>
    <cellStyle name="c_Maquette PLT" xfId="650" xr:uid="{00000000-0005-0000-0000-000084020000}"/>
    <cellStyle name="c_Output" xfId="651" xr:uid="{00000000-0005-0000-0000-000085020000}"/>
    <cellStyle name="c_PAO-CAF-RESOP_14_01_13 à 20h" xfId="652" xr:uid="{00000000-0005-0000-0000-000086020000}"/>
    <cellStyle name="c_PAO-CAF-RESOP_14_01_13 à 20h_CAPEM BY COUNTRY" xfId="653" xr:uid="{00000000-0005-0000-0000-000087020000}"/>
    <cellStyle name="c_PAO-CAF-RESOP_14_01_13 à 20h_Maquette PLT" xfId="654" xr:uid="{00000000-0005-0000-0000-000088020000}"/>
    <cellStyle name="c_PAO-CAF-RESOP_14_01_13 à 20h_Output" xfId="655" xr:uid="{00000000-0005-0000-0000-000089020000}"/>
    <cellStyle name="c_PAO-CAF-RESOP_2014.02" xfId="656" xr:uid="{00000000-0005-0000-0000-00008A020000}"/>
    <cellStyle name="c_PAO-CAF-RESOP_2014.02_Bridge_Zone_Sud" xfId="657" xr:uid="{00000000-0005-0000-0000-00008B020000}"/>
    <cellStyle name="c0" xfId="658" xr:uid="{00000000-0005-0000-0000-00008C020000}"/>
    <cellStyle name="cach" xfId="659" xr:uid="{00000000-0005-0000-0000-00008D020000}"/>
    <cellStyle name="Calcul 2" xfId="660" xr:uid="{00000000-0005-0000-0000-00008E020000}"/>
    <cellStyle name="Calculation" xfId="661" xr:uid="{00000000-0005-0000-0000-00008F020000}"/>
    <cellStyle name="Calculation 2" xfId="662" xr:uid="{00000000-0005-0000-0000-000090020000}"/>
    <cellStyle name="Calculation 3" xfId="663" xr:uid="{00000000-0005-0000-0000-000091020000}"/>
    <cellStyle name="Calculation 4" xfId="664" xr:uid="{00000000-0005-0000-0000-000092020000}"/>
    <cellStyle name="Calculation 5" xfId="665" xr:uid="{00000000-0005-0000-0000-000093020000}"/>
    <cellStyle name="Calculation_Action Plan" xfId="666" xr:uid="{00000000-0005-0000-0000-000094020000}"/>
    <cellStyle name="Cellule liée 2" xfId="667" xr:uid="{00000000-0005-0000-0000-000095020000}"/>
    <cellStyle name="Check Cell" xfId="668" xr:uid="{00000000-0005-0000-0000-000096020000}"/>
    <cellStyle name="Check Cell 2" xfId="669" xr:uid="{00000000-0005-0000-0000-000097020000}"/>
    <cellStyle name="Check Cell 3" xfId="670" xr:uid="{00000000-0005-0000-0000-000098020000}"/>
    <cellStyle name="Check Cell 4" xfId="671" xr:uid="{00000000-0005-0000-0000-000099020000}"/>
    <cellStyle name="Check Cell 5" xfId="672" xr:uid="{00000000-0005-0000-0000-00009A020000}"/>
    <cellStyle name="Check Cell 6" xfId="673" xr:uid="{00000000-0005-0000-0000-00009B020000}"/>
    <cellStyle name="Check Cell_Decote croissance organique" xfId="674" xr:uid="{00000000-0005-0000-0000-00009C020000}"/>
    <cellStyle name="chiffre" xfId="675" xr:uid="{00000000-0005-0000-0000-00009D020000}"/>
    <cellStyle name="co" xfId="676" xr:uid="{00000000-0005-0000-0000-00009E020000}"/>
    <cellStyle name="ColumnHeading" xfId="677" xr:uid="{00000000-0005-0000-0000-00009F020000}"/>
    <cellStyle name="Comma [1]" xfId="678" xr:uid="{00000000-0005-0000-0000-0000A0020000}"/>
    <cellStyle name="Comma [2]" xfId="679" xr:uid="{00000000-0005-0000-0000-0000A1020000}"/>
    <cellStyle name="Comma 2" xfId="680" xr:uid="{00000000-0005-0000-0000-0000A2020000}"/>
    <cellStyle name="Comma 3" xfId="681" xr:uid="{00000000-0005-0000-0000-0000A3020000}"/>
    <cellStyle name="Comma 4" xfId="682" xr:uid="{00000000-0005-0000-0000-0000A4020000}"/>
    <cellStyle name="Comma 5" xfId="683" xr:uid="{00000000-0005-0000-0000-0000A5020000}"/>
    <cellStyle name="Comma 6" xfId="684" xr:uid="{00000000-0005-0000-0000-0000A6020000}"/>
    <cellStyle name="Comma 7" xfId="685" xr:uid="{00000000-0005-0000-0000-0000A7020000}"/>
    <cellStyle name="Comma 8" xfId="686" xr:uid="{00000000-0005-0000-0000-0000A8020000}"/>
    <cellStyle name="Comma_Axmann Utopia toolbox all_in_one" xfId="687" xr:uid="{00000000-0005-0000-0000-0000A9020000}"/>
    <cellStyle name="Commentaire 2" xfId="688" xr:uid="{00000000-0005-0000-0000-0000AA020000}"/>
    <cellStyle name="Commentaire 3" xfId="689" xr:uid="{00000000-0005-0000-0000-0000AB020000}"/>
    <cellStyle name="Commentaire 4" xfId="690" xr:uid="{00000000-0005-0000-0000-0000AC020000}"/>
    <cellStyle name="Currency [1]" xfId="691" xr:uid="{00000000-0005-0000-0000-0000AD020000}"/>
    <cellStyle name="Currency [2]" xfId="692" xr:uid="{00000000-0005-0000-0000-0000AE020000}"/>
    <cellStyle name="Currency_Axmann Utopia toolbox all_in_one" xfId="693" xr:uid="{00000000-0005-0000-0000-0000AF020000}"/>
    <cellStyle name="Currency-Denomination" xfId="694" xr:uid="{00000000-0005-0000-0000-0000B0020000}"/>
    <cellStyle name="Dash" xfId="695" xr:uid="{00000000-0005-0000-0000-0000B1020000}"/>
    <cellStyle name="Decimal_0dp" xfId="696" xr:uid="{00000000-0005-0000-0000-0000B2020000}"/>
    <cellStyle name="Dezimal__Utopia Index Index und Guidance (Deutsch)" xfId="697" xr:uid="{00000000-0005-0000-0000-0000B3020000}"/>
    <cellStyle name="Entrée 2" xfId="698" xr:uid="{00000000-0005-0000-0000-0000B4020000}"/>
    <cellStyle name="Euro" xfId="699" xr:uid="{00000000-0005-0000-0000-0000B5020000}"/>
    <cellStyle name="Euro 2" xfId="700" xr:uid="{00000000-0005-0000-0000-0000B6020000}"/>
    <cellStyle name="Euro 3" xfId="701" xr:uid="{00000000-0005-0000-0000-0000B7020000}"/>
    <cellStyle name="Euro 3 2" xfId="702" xr:uid="{00000000-0005-0000-0000-0000B8020000}"/>
    <cellStyle name="Euro 3_IFRIC 12 classique" xfId="703" xr:uid="{00000000-0005-0000-0000-0000B9020000}"/>
    <cellStyle name="Euro_BFR_TD_2014.02" xfId="704" xr:uid="{00000000-0005-0000-0000-0000BA020000}"/>
    <cellStyle name="Explanatory Text" xfId="705" xr:uid="{00000000-0005-0000-0000-0000BB020000}"/>
    <cellStyle name="Explanatory Text 2" xfId="706" xr:uid="{00000000-0005-0000-0000-0000BC020000}"/>
    <cellStyle name="Explanatory Text 3" xfId="707" xr:uid="{00000000-0005-0000-0000-0000BD020000}"/>
    <cellStyle name="Explanatory Text 4" xfId="708" xr:uid="{00000000-0005-0000-0000-0000BE020000}"/>
    <cellStyle name="Explanatory Text 5" xfId="709" xr:uid="{00000000-0005-0000-0000-0000BF020000}"/>
    <cellStyle name="Explanatory Text 6" xfId="710" xr:uid="{00000000-0005-0000-0000-0000C0020000}"/>
    <cellStyle name="Explanatory Text_Decote croissance organique" xfId="711" xr:uid="{00000000-0005-0000-0000-0000C1020000}"/>
    <cellStyle name="EY Narrative text" xfId="712" xr:uid="{00000000-0005-0000-0000-0000C2020000}"/>
    <cellStyle name="EY%colcalc" xfId="713" xr:uid="{00000000-0005-0000-0000-0000C3020000}"/>
    <cellStyle name="EY%colcalc 2" xfId="714" xr:uid="{00000000-0005-0000-0000-0000C4020000}"/>
    <cellStyle name="EY%input" xfId="715" xr:uid="{00000000-0005-0000-0000-0000C5020000}"/>
    <cellStyle name="EY%input 2" xfId="716" xr:uid="{00000000-0005-0000-0000-0000C6020000}"/>
    <cellStyle name="EY%rowcalc" xfId="717" xr:uid="{00000000-0005-0000-0000-0000C7020000}"/>
    <cellStyle name="EY%rowcalc 2" xfId="718" xr:uid="{00000000-0005-0000-0000-0000C8020000}"/>
    <cellStyle name="EY0dp" xfId="719" xr:uid="{00000000-0005-0000-0000-0000C9020000}"/>
    <cellStyle name="EY0dp 2" xfId="720" xr:uid="{00000000-0005-0000-0000-0000CA020000}"/>
    <cellStyle name="EY1dp" xfId="721" xr:uid="{00000000-0005-0000-0000-0000CB020000}"/>
    <cellStyle name="EY1dp 2" xfId="722" xr:uid="{00000000-0005-0000-0000-0000CC020000}"/>
    <cellStyle name="EY2dp" xfId="723" xr:uid="{00000000-0005-0000-0000-0000CD020000}"/>
    <cellStyle name="EY2dp 2" xfId="724" xr:uid="{00000000-0005-0000-0000-0000CE020000}"/>
    <cellStyle name="EY3dp" xfId="725" xr:uid="{00000000-0005-0000-0000-0000CF020000}"/>
    <cellStyle name="EY3dp 2" xfId="726" xr:uid="{00000000-0005-0000-0000-0000D0020000}"/>
    <cellStyle name="EYColumnHeading" xfId="727" xr:uid="{00000000-0005-0000-0000-0000D1020000}"/>
    <cellStyle name="EYColumnHeading 2" xfId="728" xr:uid="{00000000-0005-0000-0000-0000D2020000}"/>
    <cellStyle name="EYColumnHeading 3" xfId="729" xr:uid="{00000000-0005-0000-0000-0000D3020000}"/>
    <cellStyle name="EYColumnHeading_Decote croissance organique" xfId="730" xr:uid="{00000000-0005-0000-0000-0000D4020000}"/>
    <cellStyle name="EYColumnHeadingItalic" xfId="731" xr:uid="{00000000-0005-0000-0000-0000D5020000}"/>
    <cellStyle name="EYCoverDatabookName" xfId="732" xr:uid="{00000000-0005-0000-0000-0000D6020000}"/>
    <cellStyle name="EYCoverDate" xfId="733" xr:uid="{00000000-0005-0000-0000-0000D7020000}"/>
    <cellStyle name="EYCoverDraft" xfId="734" xr:uid="{00000000-0005-0000-0000-0000D8020000}"/>
    <cellStyle name="EYCoverProjectName" xfId="735" xr:uid="{00000000-0005-0000-0000-0000D9020000}"/>
    <cellStyle name="EYCurrency" xfId="736" xr:uid="{00000000-0005-0000-0000-0000DA020000}"/>
    <cellStyle name="EYHeading1" xfId="737" xr:uid="{00000000-0005-0000-0000-0000DB020000}"/>
    <cellStyle name="EYheading2" xfId="738" xr:uid="{00000000-0005-0000-0000-0000DC020000}"/>
    <cellStyle name="EYheading3" xfId="739" xr:uid="{00000000-0005-0000-0000-0000DD020000}"/>
    <cellStyle name="EYNotes" xfId="740" xr:uid="{00000000-0005-0000-0000-0000DE020000}"/>
    <cellStyle name="EYNotesHeading" xfId="741" xr:uid="{00000000-0005-0000-0000-0000DF020000}"/>
    <cellStyle name="EYnumber" xfId="742" xr:uid="{00000000-0005-0000-0000-0000E0020000}"/>
    <cellStyle name="EYnumber 2" xfId="743" xr:uid="{00000000-0005-0000-0000-0000E1020000}"/>
    <cellStyle name="EYnumber_Cession SWE ferries" xfId="744" xr:uid="{00000000-0005-0000-0000-0000E2020000}"/>
    <cellStyle name="EYSectionHeading" xfId="745" xr:uid="{00000000-0005-0000-0000-0000E3020000}"/>
    <cellStyle name="EYSheetHeader1" xfId="746" xr:uid="{00000000-0005-0000-0000-0000E4020000}"/>
    <cellStyle name="EYSheetHeading" xfId="747" xr:uid="{00000000-0005-0000-0000-0000E5020000}"/>
    <cellStyle name="EYsmallheading" xfId="748" xr:uid="{00000000-0005-0000-0000-0000E6020000}"/>
    <cellStyle name="EYSource" xfId="749" xr:uid="{00000000-0005-0000-0000-0000E7020000}"/>
    <cellStyle name="EYtext" xfId="750" xr:uid="{00000000-0005-0000-0000-0000E8020000}"/>
    <cellStyle name="EYtext 2" xfId="751" xr:uid="{00000000-0005-0000-0000-0000E9020000}"/>
    <cellStyle name="EYtext 3" xfId="752" xr:uid="{00000000-0005-0000-0000-0000EA020000}"/>
    <cellStyle name="EYtext_Decote croissance organique" xfId="753" xr:uid="{00000000-0005-0000-0000-0000EB020000}"/>
    <cellStyle name="EYtextbold" xfId="754" xr:uid="{00000000-0005-0000-0000-0000EC020000}"/>
    <cellStyle name="EYtextbolditalic" xfId="755" xr:uid="{00000000-0005-0000-0000-0000ED020000}"/>
    <cellStyle name="EYtextitalic" xfId="756" xr:uid="{00000000-0005-0000-0000-0000EE020000}"/>
    <cellStyle name="Followed Hyperlink" xfId="757" xr:uid="{00000000-0005-0000-0000-0000EF020000}"/>
    <cellStyle name="Forecast Cell Column Heading" xfId="758" xr:uid="{00000000-0005-0000-0000-0000F0020000}"/>
    <cellStyle name="FormattingSheetDelimitor" xfId="759" xr:uid="{00000000-0005-0000-0000-0000F1020000}"/>
    <cellStyle name="FRxAmtStyle" xfId="760" xr:uid="{00000000-0005-0000-0000-0000F2020000}"/>
    <cellStyle name="FRxPcntStyle" xfId="761" xr:uid="{00000000-0005-0000-0000-0000F3020000}"/>
    <cellStyle name="Good" xfId="762" xr:uid="{00000000-0005-0000-0000-0000F4020000}"/>
    <cellStyle name="Good 2" xfId="763" xr:uid="{00000000-0005-0000-0000-0000F5020000}"/>
    <cellStyle name="Good 3" xfId="764" xr:uid="{00000000-0005-0000-0000-0000F6020000}"/>
    <cellStyle name="Good 4" xfId="765" xr:uid="{00000000-0005-0000-0000-0000F7020000}"/>
    <cellStyle name="Good 5" xfId="766" xr:uid="{00000000-0005-0000-0000-0000F8020000}"/>
    <cellStyle name="Good 6" xfId="767" xr:uid="{00000000-0005-0000-0000-0000F9020000}"/>
    <cellStyle name="Good_Decote croissance organique" xfId="768" xr:uid="{00000000-0005-0000-0000-0000FA020000}"/>
    <cellStyle name="h" xfId="769" xr:uid="{00000000-0005-0000-0000-0000FB020000}"/>
    <cellStyle name="Heading 1" xfId="770" xr:uid="{00000000-0005-0000-0000-0000FC020000}"/>
    <cellStyle name="Heading 1 2" xfId="771" xr:uid="{00000000-0005-0000-0000-0000FD020000}"/>
    <cellStyle name="Heading 1 3" xfId="772" xr:uid="{00000000-0005-0000-0000-0000FE020000}"/>
    <cellStyle name="Heading 1 4" xfId="773" xr:uid="{00000000-0005-0000-0000-0000FF020000}"/>
    <cellStyle name="Heading 1 5" xfId="774" xr:uid="{00000000-0005-0000-0000-000000030000}"/>
    <cellStyle name="Heading 1 6" xfId="775" xr:uid="{00000000-0005-0000-0000-000001030000}"/>
    <cellStyle name="Heading 1_Decote croissance organique" xfId="776" xr:uid="{00000000-0005-0000-0000-000002030000}"/>
    <cellStyle name="Heading 2" xfId="777" xr:uid="{00000000-0005-0000-0000-000003030000}"/>
    <cellStyle name="Heading 2 2" xfId="778" xr:uid="{00000000-0005-0000-0000-000004030000}"/>
    <cellStyle name="Heading 2 3" xfId="779" xr:uid="{00000000-0005-0000-0000-000005030000}"/>
    <cellStyle name="Heading 2 4" xfId="780" xr:uid="{00000000-0005-0000-0000-000006030000}"/>
    <cellStyle name="Heading 2 5" xfId="781" xr:uid="{00000000-0005-0000-0000-000007030000}"/>
    <cellStyle name="Heading 2 6" xfId="782" xr:uid="{00000000-0005-0000-0000-000008030000}"/>
    <cellStyle name="Heading 2_Decote croissance organique" xfId="783" xr:uid="{00000000-0005-0000-0000-000009030000}"/>
    <cellStyle name="Heading 3" xfId="784" xr:uid="{00000000-0005-0000-0000-00000A030000}"/>
    <cellStyle name="Heading 3 2" xfId="785" xr:uid="{00000000-0005-0000-0000-00000B030000}"/>
    <cellStyle name="Heading 3 3" xfId="786" xr:uid="{00000000-0005-0000-0000-00000C030000}"/>
    <cellStyle name="Heading 3 4" xfId="787" xr:uid="{00000000-0005-0000-0000-00000D030000}"/>
    <cellStyle name="Heading 3 5" xfId="788" xr:uid="{00000000-0005-0000-0000-00000E030000}"/>
    <cellStyle name="Heading 3 6" xfId="789" xr:uid="{00000000-0005-0000-0000-00000F030000}"/>
    <cellStyle name="Heading 3_Decote croissance organique" xfId="790" xr:uid="{00000000-0005-0000-0000-000010030000}"/>
    <cellStyle name="Heading 4" xfId="791" xr:uid="{00000000-0005-0000-0000-000011030000}"/>
    <cellStyle name="Heading 4 2" xfId="792" xr:uid="{00000000-0005-0000-0000-000012030000}"/>
    <cellStyle name="Heading 4 3" xfId="793" xr:uid="{00000000-0005-0000-0000-000013030000}"/>
    <cellStyle name="Heading 4 4" xfId="794" xr:uid="{00000000-0005-0000-0000-000014030000}"/>
    <cellStyle name="Heading 4 5" xfId="795" xr:uid="{00000000-0005-0000-0000-000015030000}"/>
    <cellStyle name="Heading 4 6" xfId="796" xr:uid="{00000000-0005-0000-0000-000016030000}"/>
    <cellStyle name="Heading 4_Decote croissance organique" xfId="797" xr:uid="{00000000-0005-0000-0000-000017030000}"/>
    <cellStyle name="Hyperlink" xfId="798" xr:uid="{00000000-0005-0000-0000-000018030000}"/>
    <cellStyle name="Hyperlink 2" xfId="799" xr:uid="{00000000-0005-0000-0000-000019030000}"/>
    <cellStyle name="Hyperlink 3" xfId="800" xr:uid="{00000000-0005-0000-0000-00001A030000}"/>
    <cellStyle name="Input" xfId="801" xr:uid="{00000000-0005-0000-0000-00001B030000}"/>
    <cellStyle name="Input 2" xfId="802" xr:uid="{00000000-0005-0000-0000-00001C030000}"/>
    <cellStyle name="Input 3" xfId="803" xr:uid="{00000000-0005-0000-0000-00001D030000}"/>
    <cellStyle name="Input 4" xfId="804" xr:uid="{00000000-0005-0000-0000-00001E030000}"/>
    <cellStyle name="Input 5" xfId="805" xr:uid="{00000000-0005-0000-0000-00001F030000}"/>
    <cellStyle name="Input_Action Plan" xfId="806" xr:uid="{00000000-0005-0000-0000-000020030000}"/>
    <cellStyle name="InputBlueFont" xfId="807" xr:uid="{00000000-0005-0000-0000-000021030000}"/>
    <cellStyle name="InputBlueFontLocked" xfId="808" xr:uid="{00000000-0005-0000-0000-000022030000}"/>
    <cellStyle name="Insatisfaisant 2" xfId="809" xr:uid="{00000000-0005-0000-0000-000023030000}"/>
    <cellStyle name="KPMG Heading 1" xfId="810" xr:uid="{00000000-0005-0000-0000-000024030000}"/>
    <cellStyle name="KPMG Heading 2" xfId="811" xr:uid="{00000000-0005-0000-0000-000025030000}"/>
    <cellStyle name="KPMG Heading 3" xfId="812" xr:uid="{00000000-0005-0000-0000-000026030000}"/>
    <cellStyle name="KPMG Heading 4" xfId="813" xr:uid="{00000000-0005-0000-0000-000027030000}"/>
    <cellStyle name="KPMG Normal" xfId="814" xr:uid="{00000000-0005-0000-0000-000028030000}"/>
    <cellStyle name="KPMG Normal Text" xfId="815" xr:uid="{00000000-0005-0000-0000-000029030000}"/>
    <cellStyle name="KPMG Normal_CAPEM BY COUNTRY" xfId="816" xr:uid="{00000000-0005-0000-0000-00002A030000}"/>
    <cellStyle name="Lien hypertexte 2" xfId="817" xr:uid="{00000000-0005-0000-0000-00002B030000}"/>
    <cellStyle name="Lien hypertexte 3" xfId="818" xr:uid="{00000000-0005-0000-0000-00002C030000}"/>
    <cellStyle name="Ligne détail" xfId="819" xr:uid="{00000000-0005-0000-0000-00002D030000}"/>
    <cellStyle name="Linked Cell" xfId="820" xr:uid="{00000000-0005-0000-0000-00002E030000}"/>
    <cellStyle name="Linked Cell 2" xfId="821" xr:uid="{00000000-0005-0000-0000-00002F030000}"/>
    <cellStyle name="Linked Cell 3" xfId="822" xr:uid="{00000000-0005-0000-0000-000030030000}"/>
    <cellStyle name="Linked Cell 4" xfId="823" xr:uid="{00000000-0005-0000-0000-000031030000}"/>
    <cellStyle name="Linked Cell 5" xfId="824" xr:uid="{00000000-0005-0000-0000-000032030000}"/>
    <cellStyle name="Linked Cell_Business Review - Saisie" xfId="825" xr:uid="{00000000-0005-0000-0000-000033030000}"/>
    <cellStyle name="LTM Cell Column Heading" xfId="826" xr:uid="{00000000-0005-0000-0000-000034030000}"/>
    <cellStyle name="MEV4" xfId="827" xr:uid="{00000000-0005-0000-0000-000035030000}"/>
    <cellStyle name="MEV5" xfId="828" xr:uid="{00000000-0005-0000-0000-000036030000}"/>
    <cellStyle name="Milliers" xfId="1" builtinId="3"/>
    <cellStyle name="Milliers 2" xfId="829" xr:uid="{00000000-0005-0000-0000-000038030000}"/>
    <cellStyle name="Milliers 2 2" xfId="830" xr:uid="{00000000-0005-0000-0000-000039030000}"/>
    <cellStyle name="Milliers 2_Decote croissance organique" xfId="831" xr:uid="{00000000-0005-0000-0000-00003A030000}"/>
    <cellStyle name="Milliers 3" xfId="832" xr:uid="{00000000-0005-0000-0000-00003B030000}"/>
    <cellStyle name="Milliers 4" xfId="833" xr:uid="{00000000-0005-0000-0000-00003C030000}"/>
    <cellStyle name="Milliers 5" xfId="834" xr:uid="{00000000-0005-0000-0000-00003D030000}"/>
    <cellStyle name="Milliers 6" xfId="835" xr:uid="{00000000-0005-0000-0000-00003E030000}"/>
    <cellStyle name="Milliers 7" xfId="836" xr:uid="{00000000-0005-0000-0000-00003F030000}"/>
    <cellStyle name="Milliers_Feuil4" xfId="4" xr:uid="{00000000-0005-0000-0000-000040030000}"/>
    <cellStyle name="Monétaire 2" xfId="837" xr:uid="{00000000-0005-0000-0000-000041030000}"/>
    <cellStyle name="Multiple" xfId="838" xr:uid="{00000000-0005-0000-0000-000042030000}"/>
    <cellStyle name="Multiple Cell Column Heading" xfId="839" xr:uid="{00000000-0005-0000-0000-000043030000}"/>
    <cellStyle name="N?rmal_la?oux_larou?" xfId="840" xr:uid="{00000000-0005-0000-0000-000044030000}"/>
    <cellStyle name="Navadno 2" xfId="841" xr:uid="{00000000-0005-0000-0000-000045030000}"/>
    <cellStyle name="Neutral" xfId="842" xr:uid="{00000000-0005-0000-0000-000046030000}"/>
    <cellStyle name="Neutral 2" xfId="843" xr:uid="{00000000-0005-0000-0000-000047030000}"/>
    <cellStyle name="Neutral 3" xfId="844" xr:uid="{00000000-0005-0000-0000-000048030000}"/>
    <cellStyle name="Neutral 4" xfId="845" xr:uid="{00000000-0005-0000-0000-000049030000}"/>
    <cellStyle name="Neutral 5" xfId="846" xr:uid="{00000000-0005-0000-0000-00004A030000}"/>
    <cellStyle name="Neutral 6" xfId="847" xr:uid="{00000000-0005-0000-0000-00004B030000}"/>
    <cellStyle name="Neutral_Decote croissance organique" xfId="848" xr:uid="{00000000-0005-0000-0000-00004C030000}"/>
    <cellStyle name="Neutre 2" xfId="849" xr:uid="{00000000-0005-0000-0000-00004D030000}"/>
    <cellStyle name="no" xfId="850" xr:uid="{00000000-0005-0000-0000-00004E030000}"/>
    <cellStyle name="No-definido" xfId="851" xr:uid="{00000000-0005-0000-0000-00004F030000}"/>
    <cellStyle name="Non d‚fini" xfId="852" xr:uid="{00000000-0005-0000-0000-000050030000}"/>
    <cellStyle name="Non d‚fini 2" xfId="853" xr:uid="{00000000-0005-0000-0000-000051030000}"/>
    <cellStyle name="Non d‚fini_Decote croissance organique" xfId="854" xr:uid="{00000000-0005-0000-0000-000052030000}"/>
    <cellStyle name="Norma?_On Hol?" xfId="855" xr:uid="{00000000-0005-0000-0000-000053030000}"/>
    <cellStyle name="Normaᷬ_On Holᷤ" xfId="856" xr:uid="{00000000-0005-0000-0000-000054030000}"/>
    <cellStyle name="Normaali 2" xfId="857" xr:uid="{00000000-0005-0000-0000-000055030000}"/>
    <cellStyle name="Normaali 2 2" xfId="858" xr:uid="{00000000-0005-0000-0000-000056030000}"/>
    <cellStyle name="Normaali 2 2 2" xfId="859" xr:uid="{00000000-0005-0000-0000-000057030000}"/>
    <cellStyle name="Normaali 2 3" xfId="860" xr:uid="{00000000-0005-0000-0000-000058030000}"/>
    <cellStyle name="Normaali 3" xfId="861" xr:uid="{00000000-0005-0000-0000-000059030000}"/>
    <cellStyle name="Normaali 3 2" xfId="862" xr:uid="{00000000-0005-0000-0000-00005A030000}"/>
    <cellStyle name="Normaali 3_Action Plan" xfId="863" xr:uid="{00000000-0005-0000-0000-00005B030000}"/>
    <cellStyle name="Normaali 4" xfId="864" xr:uid="{00000000-0005-0000-0000-00005C030000}"/>
    <cellStyle name="Normaali 5" xfId="865" xr:uid="{00000000-0005-0000-0000-00005D030000}"/>
    <cellStyle name="Normal" xfId="0" builtinId="0"/>
    <cellStyle name="Normal - Style1" xfId="866" xr:uid="{00000000-0005-0000-0000-00005F030000}"/>
    <cellStyle name="Normal - Style2" xfId="867" xr:uid="{00000000-0005-0000-0000-000060030000}"/>
    <cellStyle name="Normal - Style3" xfId="868" xr:uid="{00000000-0005-0000-0000-000061030000}"/>
    <cellStyle name="Normal - Style4" xfId="869" xr:uid="{00000000-0005-0000-0000-000062030000}"/>
    <cellStyle name="Normal - Style5" xfId="870" xr:uid="{00000000-0005-0000-0000-000063030000}"/>
    <cellStyle name="Normal - Style6" xfId="871" xr:uid="{00000000-0005-0000-0000-000064030000}"/>
    <cellStyle name="Normal - Style7" xfId="872" xr:uid="{00000000-0005-0000-0000-000065030000}"/>
    <cellStyle name="Normal - Style8" xfId="873" xr:uid="{00000000-0005-0000-0000-000066030000}"/>
    <cellStyle name="Normal 10" xfId="874" xr:uid="{00000000-0005-0000-0000-000067030000}"/>
    <cellStyle name="Normal 10 2" xfId="875" xr:uid="{00000000-0005-0000-0000-000068030000}"/>
    <cellStyle name="Normal 10 2 2" xfId="876" xr:uid="{00000000-0005-0000-0000-000069030000}"/>
    <cellStyle name="Normal 10 2 3" xfId="877" xr:uid="{00000000-0005-0000-0000-00006A030000}"/>
    <cellStyle name="Normal 10 2_CAPEM BY COUNTRY" xfId="878" xr:uid="{00000000-0005-0000-0000-00006B030000}"/>
    <cellStyle name="Normal 10 3" xfId="879" xr:uid="{00000000-0005-0000-0000-00006C030000}"/>
    <cellStyle name="Normal 10 4" xfId="880" xr:uid="{00000000-0005-0000-0000-00006D030000}"/>
    <cellStyle name="Normal 10 5" xfId="5" xr:uid="{00000000-0005-0000-0000-00006E030000}"/>
    <cellStyle name="Normal 10_CAPEX" xfId="881" xr:uid="{00000000-0005-0000-0000-00006F030000}"/>
    <cellStyle name="Normal 11" xfId="882" xr:uid="{00000000-0005-0000-0000-000070030000}"/>
    <cellStyle name="Normal 11 2" xfId="883" xr:uid="{00000000-0005-0000-0000-000071030000}"/>
    <cellStyle name="Normal 12" xfId="884" xr:uid="{00000000-0005-0000-0000-000072030000}"/>
    <cellStyle name="Normal 13" xfId="885" xr:uid="{00000000-0005-0000-0000-000073030000}"/>
    <cellStyle name="Normal 14" xfId="886" xr:uid="{00000000-0005-0000-0000-000074030000}"/>
    <cellStyle name="Normal 15" xfId="887" xr:uid="{00000000-0005-0000-0000-000075030000}"/>
    <cellStyle name="Normal 15 2" xfId="888" xr:uid="{00000000-0005-0000-0000-000076030000}"/>
    <cellStyle name="Normal 15 2 2" xfId="889" xr:uid="{00000000-0005-0000-0000-000077030000}"/>
    <cellStyle name="Normal 15 2_Action Plan" xfId="890" xr:uid="{00000000-0005-0000-0000-000078030000}"/>
    <cellStyle name="Normal 15_Decote croissance organique" xfId="891" xr:uid="{00000000-0005-0000-0000-000079030000}"/>
    <cellStyle name="Normal 16" xfId="892" xr:uid="{00000000-0005-0000-0000-00007A030000}"/>
    <cellStyle name="Normal 17" xfId="893" xr:uid="{00000000-0005-0000-0000-00007B030000}"/>
    <cellStyle name="Normal 18" xfId="894" xr:uid="{00000000-0005-0000-0000-00007C030000}"/>
    <cellStyle name="Normal 19" xfId="895" xr:uid="{00000000-0005-0000-0000-00007D030000}"/>
    <cellStyle name="Normal 2" xfId="896" xr:uid="{00000000-0005-0000-0000-00007E030000}"/>
    <cellStyle name="Normal 2 10" xfId="897" xr:uid="{00000000-0005-0000-0000-00007F030000}"/>
    <cellStyle name="Normal 2 11" xfId="898" xr:uid="{00000000-0005-0000-0000-000080030000}"/>
    <cellStyle name="Normal 2 12" xfId="899" xr:uid="{00000000-0005-0000-0000-000081030000}"/>
    <cellStyle name="Normal 2 13" xfId="900" xr:uid="{00000000-0005-0000-0000-000082030000}"/>
    <cellStyle name="Normal 2 14" xfId="901" xr:uid="{00000000-0005-0000-0000-000083030000}"/>
    <cellStyle name="Normal 2 15" xfId="902" xr:uid="{00000000-0005-0000-0000-000084030000}"/>
    <cellStyle name="Normal 2 16" xfId="903" xr:uid="{00000000-0005-0000-0000-000085030000}"/>
    <cellStyle name="Normal 2 17" xfId="904" xr:uid="{00000000-0005-0000-0000-000086030000}"/>
    <cellStyle name="Normal 2 18" xfId="905" xr:uid="{00000000-0005-0000-0000-000087030000}"/>
    <cellStyle name="Normal 2 19" xfId="906" xr:uid="{00000000-0005-0000-0000-000088030000}"/>
    <cellStyle name="Normal 2 2" xfId="907" xr:uid="{00000000-0005-0000-0000-000089030000}"/>
    <cellStyle name="Normal 2 2 2" xfId="908" xr:uid="{00000000-0005-0000-0000-00008A030000}"/>
    <cellStyle name="Normal 2 2_CAPEX" xfId="909" xr:uid="{00000000-0005-0000-0000-00008B030000}"/>
    <cellStyle name="Normal 2 3" xfId="910" xr:uid="{00000000-0005-0000-0000-00008C030000}"/>
    <cellStyle name="Normal 2 4" xfId="911" xr:uid="{00000000-0005-0000-0000-00008D030000}"/>
    <cellStyle name="Normal 2 5" xfId="912" xr:uid="{00000000-0005-0000-0000-00008E030000}"/>
    <cellStyle name="Normal 2 6" xfId="913" xr:uid="{00000000-0005-0000-0000-00008F030000}"/>
    <cellStyle name="Normal 2 7" xfId="914" xr:uid="{00000000-0005-0000-0000-000090030000}"/>
    <cellStyle name="Normal 2 8" xfId="915" xr:uid="{00000000-0005-0000-0000-000091030000}"/>
    <cellStyle name="Normal 2 9" xfId="916" xr:uid="{00000000-0005-0000-0000-000092030000}"/>
    <cellStyle name="Normal 2_B14_E2_2210" xfId="917" xr:uid="{00000000-0005-0000-0000-000093030000}"/>
    <cellStyle name="Normal 20" xfId="918" xr:uid="{00000000-0005-0000-0000-000094030000}"/>
    <cellStyle name="Normal 21" xfId="919" xr:uid="{00000000-0005-0000-0000-000095030000}"/>
    <cellStyle name="Normal 22" xfId="920" xr:uid="{00000000-0005-0000-0000-000096030000}"/>
    <cellStyle name="Normal 23" xfId="921" xr:uid="{00000000-0005-0000-0000-000097030000}"/>
    <cellStyle name="Normal 24" xfId="922" xr:uid="{00000000-0005-0000-0000-000098030000}"/>
    <cellStyle name="Normal 25" xfId="923" xr:uid="{00000000-0005-0000-0000-000099030000}"/>
    <cellStyle name="Normal 26" xfId="924" xr:uid="{00000000-0005-0000-0000-00009A030000}"/>
    <cellStyle name="Normal 27" xfId="925" xr:uid="{00000000-0005-0000-0000-00009B030000}"/>
    <cellStyle name="Normal 28" xfId="926" xr:uid="{00000000-0005-0000-0000-00009C030000}"/>
    <cellStyle name="Normal 28 2" xfId="927" xr:uid="{00000000-0005-0000-0000-00009D030000}"/>
    <cellStyle name="Normal 28_Action Plan" xfId="928" xr:uid="{00000000-0005-0000-0000-00009E030000}"/>
    <cellStyle name="Normal 29" xfId="929" xr:uid="{00000000-0005-0000-0000-00009F030000}"/>
    <cellStyle name="Normal 29 2" xfId="930" xr:uid="{00000000-0005-0000-0000-0000A0030000}"/>
    <cellStyle name="Normal 29_Action Plan" xfId="931" xr:uid="{00000000-0005-0000-0000-0000A1030000}"/>
    <cellStyle name="Normal 3" xfId="932" xr:uid="{00000000-0005-0000-0000-0000A2030000}"/>
    <cellStyle name="Normal 3 10" xfId="933" xr:uid="{00000000-0005-0000-0000-0000A3030000}"/>
    <cellStyle name="Normal 3 11" xfId="934" xr:uid="{00000000-0005-0000-0000-0000A4030000}"/>
    <cellStyle name="Normal 3 12" xfId="935" xr:uid="{00000000-0005-0000-0000-0000A5030000}"/>
    <cellStyle name="Normal 3 13" xfId="936" xr:uid="{00000000-0005-0000-0000-0000A6030000}"/>
    <cellStyle name="Normal 3 14" xfId="937" xr:uid="{00000000-0005-0000-0000-0000A7030000}"/>
    <cellStyle name="Normal 3 2" xfId="938" xr:uid="{00000000-0005-0000-0000-0000A8030000}"/>
    <cellStyle name="Normal 3 2 2" xfId="939" xr:uid="{00000000-0005-0000-0000-0000A9030000}"/>
    <cellStyle name="Normal 3 2 3" xfId="940" xr:uid="{00000000-0005-0000-0000-0000AA030000}"/>
    <cellStyle name="Normal 3 2_CAPEX" xfId="941" xr:uid="{00000000-0005-0000-0000-0000AB030000}"/>
    <cellStyle name="Normal 3 3" xfId="942" xr:uid="{00000000-0005-0000-0000-0000AC030000}"/>
    <cellStyle name="Normal 3 4" xfId="943" xr:uid="{00000000-0005-0000-0000-0000AD030000}"/>
    <cellStyle name="Normal 3 5" xfId="944" xr:uid="{00000000-0005-0000-0000-0000AE030000}"/>
    <cellStyle name="Normal 3 6" xfId="945" xr:uid="{00000000-0005-0000-0000-0000AF030000}"/>
    <cellStyle name="Normal 3 7" xfId="946" xr:uid="{00000000-0005-0000-0000-0000B0030000}"/>
    <cellStyle name="Normal 3 8" xfId="947" xr:uid="{00000000-0005-0000-0000-0000B1030000}"/>
    <cellStyle name="Normal 3 9" xfId="948" xr:uid="{00000000-0005-0000-0000-0000B2030000}"/>
    <cellStyle name="Normal 3_0. Investissement" xfId="949" xr:uid="{00000000-0005-0000-0000-0000B3030000}"/>
    <cellStyle name="Normal 30" xfId="950" xr:uid="{00000000-0005-0000-0000-0000B4030000}"/>
    <cellStyle name="Normal 30 2" xfId="951" xr:uid="{00000000-0005-0000-0000-0000B5030000}"/>
    <cellStyle name="Normal 30 3" xfId="952" xr:uid="{00000000-0005-0000-0000-0000B6030000}"/>
    <cellStyle name="Normal 30_Action Plan" xfId="953" xr:uid="{00000000-0005-0000-0000-0000B7030000}"/>
    <cellStyle name="Normal 31" xfId="954" xr:uid="{00000000-0005-0000-0000-0000B8030000}"/>
    <cellStyle name="Normal 32" xfId="955" xr:uid="{00000000-0005-0000-0000-0000B9030000}"/>
    <cellStyle name="Normal 32 2" xfId="956" xr:uid="{00000000-0005-0000-0000-0000BA030000}"/>
    <cellStyle name="Normal 32_Action Plan" xfId="957" xr:uid="{00000000-0005-0000-0000-0000BB030000}"/>
    <cellStyle name="Normal 33" xfId="958" xr:uid="{00000000-0005-0000-0000-0000BC030000}"/>
    <cellStyle name="Normal 33 2" xfId="959" xr:uid="{00000000-0005-0000-0000-0000BD030000}"/>
    <cellStyle name="Normal 33_Action Plan" xfId="960" xr:uid="{00000000-0005-0000-0000-0000BE030000}"/>
    <cellStyle name="Normal 34" xfId="961" xr:uid="{00000000-0005-0000-0000-0000BF030000}"/>
    <cellStyle name="Normal 35" xfId="962" xr:uid="{00000000-0005-0000-0000-0000C0030000}"/>
    <cellStyle name="Normal 36" xfId="963" xr:uid="{00000000-0005-0000-0000-0000C1030000}"/>
    <cellStyle name="Normal 37" xfId="964" xr:uid="{00000000-0005-0000-0000-0000C2030000}"/>
    <cellStyle name="Normal 38" xfId="965" xr:uid="{00000000-0005-0000-0000-0000C3030000}"/>
    <cellStyle name="Normal 38 2" xfId="966" xr:uid="{00000000-0005-0000-0000-0000C4030000}"/>
    <cellStyle name="Normal 38 2 2" xfId="967" xr:uid="{00000000-0005-0000-0000-0000C5030000}"/>
    <cellStyle name="Normal 38 2_Action Plan" xfId="968" xr:uid="{00000000-0005-0000-0000-0000C6030000}"/>
    <cellStyle name="Normal 38_Action Plan" xfId="969" xr:uid="{00000000-0005-0000-0000-0000C7030000}"/>
    <cellStyle name="Normal 39" xfId="970" xr:uid="{00000000-0005-0000-0000-0000C8030000}"/>
    <cellStyle name="Normal 4" xfId="971" xr:uid="{00000000-0005-0000-0000-0000C9030000}"/>
    <cellStyle name="Normal 4 2" xfId="972" xr:uid="{00000000-0005-0000-0000-0000CA030000}"/>
    <cellStyle name="Normal 4 3" xfId="973" xr:uid="{00000000-0005-0000-0000-0000CB030000}"/>
    <cellStyle name="Normal 4 5" xfId="974" xr:uid="{00000000-0005-0000-0000-0000CC030000}"/>
    <cellStyle name="Normal 4_B14_E2_2210" xfId="975" xr:uid="{00000000-0005-0000-0000-0000CD030000}"/>
    <cellStyle name="Normal 40" xfId="976" xr:uid="{00000000-0005-0000-0000-0000CE030000}"/>
    <cellStyle name="Normal 41" xfId="977" xr:uid="{00000000-0005-0000-0000-0000CF030000}"/>
    <cellStyle name="Normal 42" xfId="978" xr:uid="{00000000-0005-0000-0000-0000D0030000}"/>
    <cellStyle name="Normal 42 2" xfId="979" xr:uid="{00000000-0005-0000-0000-0000D1030000}"/>
    <cellStyle name="Normal 42_Action Plan" xfId="980" xr:uid="{00000000-0005-0000-0000-0000D2030000}"/>
    <cellStyle name="Normal 43" xfId="981" xr:uid="{00000000-0005-0000-0000-0000D3030000}"/>
    <cellStyle name="Normal 43 2" xfId="982" xr:uid="{00000000-0005-0000-0000-0000D4030000}"/>
    <cellStyle name="Normal 43 3" xfId="983" xr:uid="{00000000-0005-0000-0000-0000D5030000}"/>
    <cellStyle name="Normal 43 4" xfId="984" xr:uid="{00000000-0005-0000-0000-0000D6030000}"/>
    <cellStyle name="Normal 43 5" xfId="985" xr:uid="{00000000-0005-0000-0000-0000D7030000}"/>
    <cellStyle name="Normal 43_Action Plan" xfId="986" xr:uid="{00000000-0005-0000-0000-0000D8030000}"/>
    <cellStyle name="Normal 44" xfId="987" xr:uid="{00000000-0005-0000-0000-0000D9030000}"/>
    <cellStyle name="Normal 45" xfId="988" xr:uid="{00000000-0005-0000-0000-0000DA030000}"/>
    <cellStyle name="Normal 45 2" xfId="989" xr:uid="{00000000-0005-0000-0000-0000DB030000}"/>
    <cellStyle name="Normal 45_Action Plan" xfId="990" xr:uid="{00000000-0005-0000-0000-0000DC030000}"/>
    <cellStyle name="Normal 46" xfId="991" xr:uid="{00000000-0005-0000-0000-0000DD030000}"/>
    <cellStyle name="Normal 46 2" xfId="992" xr:uid="{00000000-0005-0000-0000-0000DE030000}"/>
    <cellStyle name="Normal 46 2 2" xfId="993" xr:uid="{00000000-0005-0000-0000-0000DF030000}"/>
    <cellStyle name="Normal 46_CAPEX" xfId="994" xr:uid="{00000000-0005-0000-0000-0000E0030000}"/>
    <cellStyle name="Normal 47" xfId="995" xr:uid="{00000000-0005-0000-0000-0000E1030000}"/>
    <cellStyle name="Normal 48" xfId="996" xr:uid="{00000000-0005-0000-0000-0000E2030000}"/>
    <cellStyle name="Normal 49" xfId="997" xr:uid="{00000000-0005-0000-0000-0000E3030000}"/>
    <cellStyle name="Normal 5" xfId="998" xr:uid="{00000000-0005-0000-0000-0000E4030000}"/>
    <cellStyle name="Normal 5 2" xfId="999" xr:uid="{00000000-0005-0000-0000-0000E5030000}"/>
    <cellStyle name="Normal 5_CAPEX" xfId="1000" xr:uid="{00000000-0005-0000-0000-0000E6030000}"/>
    <cellStyle name="Normal 6" xfId="1001" xr:uid="{00000000-0005-0000-0000-0000E7030000}"/>
    <cellStyle name="Normal 6 2" xfId="1002" xr:uid="{00000000-0005-0000-0000-0000E8030000}"/>
    <cellStyle name="Normal 6 2 2" xfId="1003" xr:uid="{00000000-0005-0000-0000-0000E9030000}"/>
    <cellStyle name="Normal 6 2 3" xfId="1004" xr:uid="{00000000-0005-0000-0000-0000EA030000}"/>
    <cellStyle name="Normal 6 2_CAPEX" xfId="1005" xr:uid="{00000000-0005-0000-0000-0000EB030000}"/>
    <cellStyle name="Normal 6 3" xfId="1006" xr:uid="{00000000-0005-0000-0000-0000EC030000}"/>
    <cellStyle name="Normal 6 4" xfId="1007" xr:uid="{00000000-0005-0000-0000-0000ED030000}"/>
    <cellStyle name="Normal 6 5" xfId="1008" xr:uid="{00000000-0005-0000-0000-0000EE030000}"/>
    <cellStyle name="Normal 6_0. Investissement" xfId="1009" xr:uid="{00000000-0005-0000-0000-0000EF030000}"/>
    <cellStyle name="Normal 60" xfId="1010" xr:uid="{00000000-0005-0000-0000-0000F0030000}"/>
    <cellStyle name="Normal 60 2" xfId="1011" xr:uid="{00000000-0005-0000-0000-0000F1030000}"/>
    <cellStyle name="Normal 60_Action Plan" xfId="1012" xr:uid="{00000000-0005-0000-0000-0000F2030000}"/>
    <cellStyle name="Normal 62" xfId="1013" xr:uid="{00000000-0005-0000-0000-0000F3030000}"/>
    <cellStyle name="Normal 7" xfId="1014" xr:uid="{00000000-0005-0000-0000-0000F4030000}"/>
    <cellStyle name="Normal 7 2" xfId="1015" xr:uid="{00000000-0005-0000-0000-0000F5030000}"/>
    <cellStyle name="Normal 7 2 2" xfId="1016" xr:uid="{00000000-0005-0000-0000-0000F6030000}"/>
    <cellStyle name="Normal 7 2 3" xfId="1017" xr:uid="{00000000-0005-0000-0000-0000F7030000}"/>
    <cellStyle name="Normal 7 2_CAPEM BY COUNTRY" xfId="1018" xr:uid="{00000000-0005-0000-0000-0000F8030000}"/>
    <cellStyle name="Normal 7 3" xfId="1019" xr:uid="{00000000-0005-0000-0000-0000F9030000}"/>
    <cellStyle name="Normal 7 4" xfId="1020" xr:uid="{00000000-0005-0000-0000-0000FA030000}"/>
    <cellStyle name="Normal 7 5" xfId="1021" xr:uid="{00000000-0005-0000-0000-0000FB030000}"/>
    <cellStyle name="Normal 7_CAPEX" xfId="1022" xr:uid="{00000000-0005-0000-0000-0000FC030000}"/>
    <cellStyle name="Normal 8" xfId="1023" xr:uid="{00000000-0005-0000-0000-0000FD030000}"/>
    <cellStyle name="Normal 8 2" xfId="1024" xr:uid="{00000000-0005-0000-0000-0000FE030000}"/>
    <cellStyle name="Normal 8 2 2" xfId="1025" xr:uid="{00000000-0005-0000-0000-0000FF030000}"/>
    <cellStyle name="Normal 8 2 3" xfId="1026" xr:uid="{00000000-0005-0000-0000-000000040000}"/>
    <cellStyle name="Normal 8 2_CAPEM BY COUNTRY" xfId="1027" xr:uid="{00000000-0005-0000-0000-000001040000}"/>
    <cellStyle name="Normal 8 3" xfId="1028" xr:uid="{00000000-0005-0000-0000-000002040000}"/>
    <cellStyle name="Normal 8 4" xfId="1029" xr:uid="{00000000-0005-0000-0000-000003040000}"/>
    <cellStyle name="Normal 8_CAPEX" xfId="1030" xr:uid="{00000000-0005-0000-0000-000004040000}"/>
    <cellStyle name="Normal 9" xfId="1031" xr:uid="{00000000-0005-0000-0000-000005040000}"/>
    <cellStyle name="Normal 9 2" xfId="1032" xr:uid="{00000000-0005-0000-0000-000006040000}"/>
    <cellStyle name="Normal 9 2 2" xfId="1033" xr:uid="{00000000-0005-0000-0000-000007040000}"/>
    <cellStyle name="Normal 9 2 3" xfId="1034" xr:uid="{00000000-0005-0000-0000-000008040000}"/>
    <cellStyle name="Normal 9 2_CAPEM BY COUNTRY" xfId="1035" xr:uid="{00000000-0005-0000-0000-000009040000}"/>
    <cellStyle name="Normal 9 3" xfId="1036" xr:uid="{00000000-0005-0000-0000-00000A040000}"/>
    <cellStyle name="Normal 9 4" xfId="1037" xr:uid="{00000000-0005-0000-0000-00000B040000}"/>
    <cellStyle name="Normal 9_CAPEX" xfId="1038" xr:uid="{00000000-0005-0000-0000-00000C040000}"/>
    <cellStyle name="Note" xfId="3" xr:uid="{00000000-0005-0000-0000-00000D040000}"/>
    <cellStyle name="Note 2" xfId="1040" xr:uid="{00000000-0005-0000-0000-00000E040000}"/>
    <cellStyle name="Note 3" xfId="1041" xr:uid="{00000000-0005-0000-0000-00000F040000}"/>
    <cellStyle name="Note 4" xfId="1042" xr:uid="{00000000-0005-0000-0000-000010040000}"/>
    <cellStyle name="Note 5" xfId="1043" xr:uid="{00000000-0005-0000-0000-000011040000}"/>
    <cellStyle name="Note_Variation dette nette" xfId="1039" xr:uid="{00000000-0005-0000-0000-000012040000}"/>
    <cellStyle name="Notes_multi" xfId="1044" xr:uid="{00000000-0005-0000-0000-000013040000}"/>
    <cellStyle name="N䃯rmal_la䇲oux_larou᷸" xfId="1045" xr:uid="{00000000-0005-0000-0000-000014040000}"/>
    <cellStyle name="Output" xfId="1046" xr:uid="{00000000-0005-0000-0000-000015040000}"/>
    <cellStyle name="Output 2" xfId="1047" xr:uid="{00000000-0005-0000-0000-000016040000}"/>
    <cellStyle name="Output 3" xfId="1048" xr:uid="{00000000-0005-0000-0000-000017040000}"/>
    <cellStyle name="Output 4" xfId="1049" xr:uid="{00000000-0005-0000-0000-000018040000}"/>
    <cellStyle name="Output 5" xfId="1050" xr:uid="{00000000-0005-0000-0000-000019040000}"/>
    <cellStyle name="Output 6" xfId="1051" xr:uid="{00000000-0005-0000-0000-00001A040000}"/>
    <cellStyle name="Output_Action Plan" xfId="1052" xr:uid="{00000000-0005-0000-0000-00001B040000}"/>
    <cellStyle name="p" xfId="1053" xr:uid="{00000000-0005-0000-0000-00001C040000}"/>
    <cellStyle name="p_Actualisation provision contrat déficitaire SNCM 2010 V Def" xfId="1054" xr:uid="{00000000-0005-0000-0000-00001D040000}"/>
    <cellStyle name="p_Actualisation provision contrat déficitaire SNCM 2010 V Def_B14_E2_2210" xfId="1055" xr:uid="{00000000-0005-0000-0000-00001E040000}"/>
    <cellStyle name="p_Actualisation provision contrat déficitaire SNCM 2010 V Def_B14_E2_2210_Bridge_Zone_Sud" xfId="1056" xr:uid="{00000000-0005-0000-0000-00001F040000}"/>
    <cellStyle name="p_Actualisation provision contrat déficitaire SNCM 2010 V Def_Bridge_Zone_Sud" xfId="1057" xr:uid="{00000000-0005-0000-0000-000020040000}"/>
    <cellStyle name="p_Actualisation provision contrat déficitaire SNCM 2011 V3 30 05 2011" xfId="1058" xr:uid="{00000000-0005-0000-0000-000021040000}"/>
    <cellStyle name="p_Actualisation provision contrat déficitaire SNCM 2011 V3 30 05 2011_B14_E2_2210" xfId="1059" xr:uid="{00000000-0005-0000-0000-000022040000}"/>
    <cellStyle name="p_Actualisation provision contrat déficitaire SNCM 2011 V3 30 05 2011_B14_E2_2210_Bridge_Zone_Sud" xfId="1060" xr:uid="{00000000-0005-0000-0000-000023040000}"/>
    <cellStyle name="p_Actualisation provision contrat déficitaire SNCM 2011 V3 30 05 2011_Bridge_Zone_Sud" xfId="1061" xr:uid="{00000000-0005-0000-0000-000024040000}"/>
    <cellStyle name="p_B14_E2_2210" xfId="1062" xr:uid="{00000000-0005-0000-0000-000025040000}"/>
    <cellStyle name="p_B14_E2_2210_Bridge_Zone_Sud" xfId="1063" xr:uid="{00000000-0005-0000-0000-000026040000}"/>
    <cellStyle name="p_Bridge_Zone_Sud" xfId="1064" xr:uid="{00000000-0005-0000-0000-000027040000}"/>
    <cellStyle name="p_PPA SNCM - présentation CAC 28 06 2011" xfId="1065" xr:uid="{00000000-0005-0000-0000-000028040000}"/>
    <cellStyle name="p_PPA SNCM - présentation CAC 28 06 2011_B14_E2_2210" xfId="1066" xr:uid="{00000000-0005-0000-0000-000029040000}"/>
    <cellStyle name="p_PPA SNCM - présentation CAC 28 06 2011_B14_E2_2210_Bridge_Zone_Sud" xfId="1067" xr:uid="{00000000-0005-0000-0000-00002A040000}"/>
    <cellStyle name="p_PPA SNCM - présentation CAC 28 06 2011_Bridge_Zone_Sud" xfId="1068" xr:uid="{00000000-0005-0000-0000-00002B040000}"/>
    <cellStyle name="pb_page_heading_LS" xfId="1069" xr:uid="{00000000-0005-0000-0000-00002C040000}"/>
    <cellStyle name="pe" xfId="1070" xr:uid="{00000000-0005-0000-0000-00002D040000}"/>
    <cellStyle name="per" xfId="1071" xr:uid="{00000000-0005-0000-0000-00002E040000}"/>
    <cellStyle name="Percent [0]" xfId="1072" xr:uid="{00000000-0005-0000-0000-00002F040000}"/>
    <cellStyle name="Percent [1]" xfId="1073" xr:uid="{00000000-0005-0000-0000-000030040000}"/>
    <cellStyle name="Percent [2]" xfId="1074" xr:uid="{00000000-0005-0000-0000-000031040000}"/>
    <cellStyle name="Percent 10" xfId="1075" xr:uid="{00000000-0005-0000-0000-000032040000}"/>
    <cellStyle name="Percent 2" xfId="1076" xr:uid="{00000000-0005-0000-0000-000033040000}"/>
    <cellStyle name="Percent 2 2" xfId="1077" xr:uid="{00000000-0005-0000-0000-000034040000}"/>
    <cellStyle name="Percent 3" xfId="1078" xr:uid="{00000000-0005-0000-0000-000035040000}"/>
    <cellStyle name="Percent 3 2" xfId="1079" xr:uid="{00000000-0005-0000-0000-000036040000}"/>
    <cellStyle name="Percent 32" xfId="1080" xr:uid="{00000000-0005-0000-0000-000037040000}"/>
    <cellStyle name="Percent 32 3" xfId="1081" xr:uid="{00000000-0005-0000-0000-000038040000}"/>
    <cellStyle name="Percent 4" xfId="1082" xr:uid="{00000000-0005-0000-0000-000039040000}"/>
    <cellStyle name="Percent 5" xfId="1083" xr:uid="{00000000-0005-0000-0000-00003A040000}"/>
    <cellStyle name="Percent 5 2" xfId="1084" xr:uid="{00000000-0005-0000-0000-00003B040000}"/>
    <cellStyle name="Percent 5 3" xfId="1085" xr:uid="{00000000-0005-0000-0000-00003C040000}"/>
    <cellStyle name="Percent 5 4" xfId="1086" xr:uid="{00000000-0005-0000-0000-00003D040000}"/>
    <cellStyle name="Percent 5 5" xfId="1087" xr:uid="{00000000-0005-0000-0000-00003E040000}"/>
    <cellStyle name="Percent 6" xfId="1088" xr:uid="{00000000-0005-0000-0000-00003F040000}"/>
    <cellStyle name="Percent 7" xfId="1089" xr:uid="{00000000-0005-0000-0000-000040040000}"/>
    <cellStyle name="Percent 8" xfId="1090" xr:uid="{00000000-0005-0000-0000-000041040000}"/>
    <cellStyle name="Percent 9" xfId="1091" xr:uid="{00000000-0005-0000-0000-000042040000}"/>
    <cellStyle name="Pound" xfId="1092" xr:uid="{00000000-0005-0000-0000-000043040000}"/>
    <cellStyle name="Pound [1]" xfId="1093" xr:uid="{00000000-0005-0000-0000-000044040000}"/>
    <cellStyle name="Pound [2]" xfId="1094" xr:uid="{00000000-0005-0000-0000-000045040000}"/>
    <cellStyle name="Pound_CAPEM BY COUNTRY" xfId="1095" xr:uid="{00000000-0005-0000-0000-000046040000}"/>
    <cellStyle name="Pourcentage" xfId="2" builtinId="5"/>
    <cellStyle name="Pourcentage 10" xfId="1096" xr:uid="{00000000-0005-0000-0000-000048040000}"/>
    <cellStyle name="Pourcentage 11" xfId="1097" xr:uid="{00000000-0005-0000-0000-000049040000}"/>
    <cellStyle name="Pourcentage 12" xfId="1098" xr:uid="{00000000-0005-0000-0000-00004A040000}"/>
    <cellStyle name="Pourcentage 13" xfId="1099" xr:uid="{00000000-0005-0000-0000-00004B040000}"/>
    <cellStyle name="Pourcentage 14" xfId="1100" xr:uid="{00000000-0005-0000-0000-00004C040000}"/>
    <cellStyle name="Pourcentage 15" xfId="1101" xr:uid="{00000000-0005-0000-0000-00004D040000}"/>
    <cellStyle name="Pourcentage 16" xfId="1102" xr:uid="{00000000-0005-0000-0000-00004E040000}"/>
    <cellStyle name="Pourcentage 17" xfId="1103" xr:uid="{00000000-0005-0000-0000-00004F040000}"/>
    <cellStyle name="Pourcentage 17 2" xfId="1104" xr:uid="{00000000-0005-0000-0000-000050040000}"/>
    <cellStyle name="Pourcentage 18" xfId="1105" xr:uid="{00000000-0005-0000-0000-000051040000}"/>
    <cellStyle name="Pourcentage 18 2" xfId="1106" xr:uid="{00000000-0005-0000-0000-000052040000}"/>
    <cellStyle name="Pourcentage 19" xfId="1107" xr:uid="{00000000-0005-0000-0000-000053040000}"/>
    <cellStyle name="Pourcentage 2" xfId="1108" xr:uid="{00000000-0005-0000-0000-000054040000}"/>
    <cellStyle name="Pourcentage 2 2" xfId="1109" xr:uid="{00000000-0005-0000-0000-000055040000}"/>
    <cellStyle name="Pourcentage 2 3" xfId="1110" xr:uid="{00000000-0005-0000-0000-000056040000}"/>
    <cellStyle name="Pourcentage 2 3 2" xfId="1111" xr:uid="{00000000-0005-0000-0000-000057040000}"/>
    <cellStyle name="Pourcentage 2 4" xfId="1112" xr:uid="{00000000-0005-0000-0000-000058040000}"/>
    <cellStyle name="Pourcentage 2 5" xfId="1113" xr:uid="{00000000-0005-0000-0000-000059040000}"/>
    <cellStyle name="Pourcentage 2 6" xfId="1114" xr:uid="{00000000-0005-0000-0000-00005A040000}"/>
    <cellStyle name="Pourcentage 2 7" xfId="1115" xr:uid="{00000000-0005-0000-0000-00005B040000}"/>
    <cellStyle name="Pourcentage 2 8" xfId="1116" xr:uid="{00000000-0005-0000-0000-00005C040000}"/>
    <cellStyle name="Pourcentage 3" xfId="1117" xr:uid="{00000000-0005-0000-0000-00005D040000}"/>
    <cellStyle name="Pourcentage 3 2" xfId="1118" xr:uid="{00000000-0005-0000-0000-00005E040000}"/>
    <cellStyle name="Pourcentage 4" xfId="1119" xr:uid="{00000000-0005-0000-0000-00005F040000}"/>
    <cellStyle name="Pourcentage 4 2" xfId="1120" xr:uid="{00000000-0005-0000-0000-000060040000}"/>
    <cellStyle name="Pourcentage 5" xfId="1121" xr:uid="{00000000-0005-0000-0000-000061040000}"/>
    <cellStyle name="Pourcentage 5 2" xfId="1122" xr:uid="{00000000-0005-0000-0000-000062040000}"/>
    <cellStyle name="Pourcentage 6" xfId="1123" xr:uid="{00000000-0005-0000-0000-000063040000}"/>
    <cellStyle name="Pourcentage 6 2" xfId="1124" xr:uid="{00000000-0005-0000-0000-000064040000}"/>
    <cellStyle name="Pourcentage 7" xfId="1125" xr:uid="{00000000-0005-0000-0000-000065040000}"/>
    <cellStyle name="Pourcentage 8" xfId="1126" xr:uid="{00000000-0005-0000-0000-000066040000}"/>
    <cellStyle name="Pourcentage 8 2" xfId="1127" xr:uid="{00000000-0005-0000-0000-000067040000}"/>
    <cellStyle name="Pourcentage 9" xfId="1128" xr:uid="{00000000-0005-0000-0000-000068040000}"/>
    <cellStyle name="Prosenttia 10" xfId="1129" xr:uid="{00000000-0005-0000-0000-000069040000}"/>
    <cellStyle name="Prosenttia 2" xfId="1130" xr:uid="{00000000-0005-0000-0000-00006A040000}"/>
    <cellStyle name="ptit" xfId="1131" xr:uid="{00000000-0005-0000-0000-00006B040000}"/>
    <cellStyle name="rat" xfId="1132" xr:uid="{00000000-0005-0000-0000-00006C040000}"/>
    <cellStyle name="rate" xfId="1133" xr:uid="{00000000-0005-0000-0000-00006D040000}"/>
    <cellStyle name="ratio" xfId="1134" xr:uid="{00000000-0005-0000-0000-00006E040000}"/>
    <cellStyle name="s" xfId="1135" xr:uid="{00000000-0005-0000-0000-00006F040000}"/>
    <cellStyle name="s_Actualisation provision contrat déficitaire SNCM 2010 V Def" xfId="1136" xr:uid="{00000000-0005-0000-0000-000070040000}"/>
    <cellStyle name="s_Actualisation provision contrat déficitaire SNCM 2010 V Def_B14_E2_2210" xfId="1137" xr:uid="{00000000-0005-0000-0000-000071040000}"/>
    <cellStyle name="s_Actualisation provision contrat déficitaire SNCM 2010 V Def_B14_E2_2210_Bridge_Zone_Sud" xfId="1138" xr:uid="{00000000-0005-0000-0000-000072040000}"/>
    <cellStyle name="s_Actualisation provision contrat déficitaire SNCM 2010 V Def_Bridge_Zone_Sud" xfId="1139" xr:uid="{00000000-0005-0000-0000-000073040000}"/>
    <cellStyle name="s_Actualisation provision contrat déficitaire SNCM 2010 V Def_CAPEM BY COUNTRY" xfId="1140" xr:uid="{00000000-0005-0000-0000-000074040000}"/>
    <cellStyle name="s_Actualisation provision contrat déficitaire SNCM 2010 V Def_focus par entités CAFOPE2AMF" xfId="1141" xr:uid="{00000000-0005-0000-0000-000075040000}"/>
    <cellStyle name="s_Actualisation provision contrat déficitaire SNCM 2010 V Def_focus par entités CAFOPE2AMF_Bridge_Zone_Sud" xfId="1142" xr:uid="{00000000-0005-0000-0000-000076040000}"/>
    <cellStyle name="s_Actualisation provision contrat déficitaire SNCM 2010 V Def_Maquette PLT" xfId="1143" xr:uid="{00000000-0005-0000-0000-000077040000}"/>
    <cellStyle name="s_Actualisation provision contrat déficitaire SNCM 2010 V Def_Output" xfId="1144" xr:uid="{00000000-0005-0000-0000-000078040000}"/>
    <cellStyle name="s_Actualisation provision contrat déficitaire SNCM 2010 V Def_PAO-CAF-RESOP_04_13_pro_format_variante T1" xfId="1145" xr:uid="{00000000-0005-0000-0000-000079040000}"/>
    <cellStyle name="s_Actualisation provision contrat déficitaire SNCM 2010 V Def_PAO-CAF-RESOP_04_13_pro_format_variante T1_B14_E2_2210" xfId="1146" xr:uid="{00000000-0005-0000-0000-00007A040000}"/>
    <cellStyle name="s_Actualisation provision contrat déficitaire SNCM 2010 V Def_PAO-CAF-RESOP_04_13_pro_format_variante T1_B14_E2_2210_Bridge_Zone_Sud" xfId="1147" xr:uid="{00000000-0005-0000-0000-00007B040000}"/>
    <cellStyle name="s_Actualisation provision contrat déficitaire SNCM 2010 V Def_PAO-CAF-RESOP_04_13_pro_format_variante T1_Bridge_Zone_Sud" xfId="1148" xr:uid="{00000000-0005-0000-0000-00007C040000}"/>
    <cellStyle name="s_Actualisation provision contrat déficitaire SNCM 2010 V Def_PAO-CAF-RESOP_06_13" xfId="1149" xr:uid="{00000000-0005-0000-0000-00007D040000}"/>
    <cellStyle name="s_Actualisation provision contrat déficitaire SNCM 2010 V Def_PAO-CAF-RESOP_06_13_B14_E2_2210" xfId="1150" xr:uid="{00000000-0005-0000-0000-00007E040000}"/>
    <cellStyle name="s_Actualisation provision contrat déficitaire SNCM 2010 V Def_PAO-CAF-RESOP_06_13_B14_E2_2210_Bridge_Zone_Sud" xfId="1151" xr:uid="{00000000-0005-0000-0000-00007F040000}"/>
    <cellStyle name="s_Actualisation provision contrat déficitaire SNCM 2010 V Def_PAO-CAF-RESOP_06_13_Bridge_Zone_Sud" xfId="1152" xr:uid="{00000000-0005-0000-0000-000080040000}"/>
    <cellStyle name="s_Actualisation provision contrat déficitaire SNCM 2010 V Def_PAO-CAF-RESOP_08_13" xfId="1153" xr:uid="{00000000-0005-0000-0000-000081040000}"/>
    <cellStyle name="s_Actualisation provision contrat déficitaire SNCM 2010 V Def_PAO-CAF-RESOP_08_13_B14_E2_2210" xfId="1154" xr:uid="{00000000-0005-0000-0000-000082040000}"/>
    <cellStyle name="s_Actualisation provision contrat déficitaire SNCM 2010 V Def_PAO-CAF-RESOP_08_13_B14_E2_2210_Bridge_Zone_Sud" xfId="1155" xr:uid="{00000000-0005-0000-0000-000083040000}"/>
    <cellStyle name="s_Actualisation provision contrat déficitaire SNCM 2010 V Def_PAO-CAF-RESOP_08_13_Bridge_Zone_Sud" xfId="1156" xr:uid="{00000000-0005-0000-0000-000084040000}"/>
    <cellStyle name="s_Actualisation provision contrat déficitaire SNCM 2010 V Def_PAO-CAF-RESOP_09_13" xfId="1157" xr:uid="{00000000-0005-0000-0000-000085040000}"/>
    <cellStyle name="s_Actualisation provision contrat déficitaire SNCM 2010 V Def_PAO-CAF-RESOP_09_13_Bridge_Zone_Sud" xfId="1158" xr:uid="{00000000-0005-0000-0000-000086040000}"/>
    <cellStyle name="s_Actualisation provision contrat déficitaire SNCM 2010 V Def_PAO-CAF-RESOP_09_2013_Zone_IDF (version 2)" xfId="1159" xr:uid="{00000000-0005-0000-0000-000087040000}"/>
    <cellStyle name="s_Actualisation provision contrat déficitaire SNCM 2010 V Def_PAO-CAF-RESOP_10_12" xfId="1160" xr:uid="{00000000-0005-0000-0000-000088040000}"/>
    <cellStyle name="s_Actualisation provision contrat déficitaire SNCM 2010 V Def_PAO-CAF-RESOP_10_12_Bridge_Zone_Sud" xfId="1161" xr:uid="{00000000-0005-0000-0000-000089040000}"/>
    <cellStyle name="s_Actualisation provision contrat déficitaire SNCM 2010 V Def_PAO-CAF-RESOP_10_12_focus par entités CAFOP" xfId="1162" xr:uid="{00000000-0005-0000-0000-00008A040000}"/>
    <cellStyle name="s_Actualisation provision contrat déficitaire SNCM 2010 V Def_PAO-CAF-RESOP_10_12_focus par entités CAFOP_Bridge_Zone_Sud" xfId="1163" xr:uid="{00000000-0005-0000-0000-00008B040000}"/>
    <cellStyle name="s_Actualisation provision contrat déficitaire SNCM 2010 V Def_PAO-CAF-RESOP_11_13" xfId="1164" xr:uid="{00000000-0005-0000-0000-00008C040000}"/>
    <cellStyle name="s_Actualisation provision contrat déficitaire SNCM 2010 V Def_PAO-CAF-RESOP_B13" xfId="1165" xr:uid="{00000000-0005-0000-0000-00008D040000}"/>
    <cellStyle name="s_Actualisation provision contrat déficitaire SNCM 2010 V Def_PAO-CAF-RESOP_B13_Bridge_Zone_Sud" xfId="1166" xr:uid="{00000000-0005-0000-0000-00008E040000}"/>
    <cellStyle name="s_Actualisation provision contrat déficitaire SNCM 2010 V Def_PAO-CAF-RESOP_B13_focus par entités CAFOP" xfId="1167" xr:uid="{00000000-0005-0000-0000-00008F040000}"/>
    <cellStyle name="s_Actualisation provision contrat déficitaire SNCM 2010 V Def_PAO-CAF-RESOP_B13_focus par entités CAFOP_Bridge_Zone_Sud" xfId="1168" xr:uid="{00000000-0005-0000-0000-000090040000}"/>
    <cellStyle name="s_Actualisation provision contrat déficitaire SNCM 2010 V Def_PAO-CAF-RESOP_B2014" xfId="1169" xr:uid="{00000000-0005-0000-0000-000091040000}"/>
    <cellStyle name="s_Actualisation provision contrat déficitaire SNCM 2010 V Def_PAO-CAF-RESOP_B2014_Bridge_Zone_Sud" xfId="1170" xr:uid="{00000000-0005-0000-0000-000092040000}"/>
    <cellStyle name="s_Actualisation provision contrat déficitaire SNCM 2010 V Def_PAO-CAF-RESOP_B2014_v2" xfId="1171" xr:uid="{00000000-0005-0000-0000-000093040000}"/>
    <cellStyle name="s_Actualisation provision contrat déficitaire SNCM 2010 V Def_PAO-CAF-RESOP_E2_13" xfId="1172" xr:uid="{00000000-0005-0000-0000-000094040000}"/>
    <cellStyle name="s_Actualisation provision contrat déficitaire SNCM 2010 V Def_PAO-CAF-RESOP_E2_13_B14_E2_2210" xfId="1173" xr:uid="{00000000-0005-0000-0000-000095040000}"/>
    <cellStyle name="s_Actualisation provision contrat déficitaire SNCM 2010 V Def_PAO-CAF-RESOP_E2_13_B14_E2_2210_Bridge_Zone_Sud" xfId="1174" xr:uid="{00000000-0005-0000-0000-000096040000}"/>
    <cellStyle name="s_Actualisation provision contrat déficitaire SNCM 2010 V Def_PAO-CAF-RESOP_E2_13_Bridge_Zone_Sud" xfId="1175" xr:uid="{00000000-0005-0000-0000-000097040000}"/>
    <cellStyle name="s_Actualisation provision contrat déficitaire SNCM 2010 V Def_PAO-CAF-RESOP_E2_2013_03_10_19H" xfId="1176" xr:uid="{00000000-0005-0000-0000-000098040000}"/>
    <cellStyle name="s_Actualisation provision contrat déficitaire SNCM 2010 V Def_PAO-CAF-RESOP_E2_2013_03_10_19H_Bridge_Zone_Sud" xfId="1177" xr:uid="{00000000-0005-0000-0000-000099040000}"/>
    <cellStyle name="s_Actualisation provision contrat déficitaire SNCM 2010 V Def_PPA" xfId="1178" xr:uid="{00000000-0005-0000-0000-00009A040000}"/>
    <cellStyle name="s_Actualisation provision contrat déficitaire SNCM 2010 V Def_RESOP bef CICE&amp;PPA&amp;RepartHO" xfId="1179" xr:uid="{00000000-0005-0000-0000-00009B040000}"/>
    <cellStyle name="s_Actualisation provision contrat déficitaire SNCM 2010 V Def_Synthèse_Présentation_conso_retraitée" xfId="1180" xr:uid="{00000000-0005-0000-0000-00009C040000}"/>
    <cellStyle name="s_Actualisation provision contrat déficitaire SNCM 2011 V3 30 05 2011" xfId="1181" xr:uid="{00000000-0005-0000-0000-00009D040000}"/>
    <cellStyle name="s_Actualisation provision contrat déficitaire SNCM 2011 V3 30 05 2011_B14_E2_2210" xfId="1182" xr:uid="{00000000-0005-0000-0000-00009E040000}"/>
    <cellStyle name="s_Actualisation provision contrat déficitaire SNCM 2011 V3 30 05 2011_B14_E2_2210_Bridge_Zone_Sud" xfId="1183" xr:uid="{00000000-0005-0000-0000-00009F040000}"/>
    <cellStyle name="s_Actualisation provision contrat déficitaire SNCM 2011 V3 30 05 2011_Bridge_Zone_Sud" xfId="1184" xr:uid="{00000000-0005-0000-0000-0000A0040000}"/>
    <cellStyle name="s_Actualisation provision contrat déficitaire SNCM 2011 V3 30 05 2011_CAPEM BY COUNTRY" xfId="1185" xr:uid="{00000000-0005-0000-0000-0000A1040000}"/>
    <cellStyle name="s_Actualisation provision contrat déficitaire SNCM 2011 V3 30 05 2011_focus par entités CAFOPE2AMF" xfId="1186" xr:uid="{00000000-0005-0000-0000-0000A2040000}"/>
    <cellStyle name="s_Actualisation provision contrat déficitaire SNCM 2011 V3 30 05 2011_focus par entités CAFOPE2AMF_Bridge_Zone_Sud" xfId="1187" xr:uid="{00000000-0005-0000-0000-0000A3040000}"/>
    <cellStyle name="s_Actualisation provision contrat déficitaire SNCM 2011 V3 30 05 2011_Maquette PLT" xfId="1188" xr:uid="{00000000-0005-0000-0000-0000A4040000}"/>
    <cellStyle name="s_Actualisation provision contrat déficitaire SNCM 2011 V3 30 05 2011_Output" xfId="1189" xr:uid="{00000000-0005-0000-0000-0000A5040000}"/>
    <cellStyle name="s_Actualisation provision contrat déficitaire SNCM 2011 V3 30 05 2011_PAO-CAF-RESOP_04_13_pro_format_variante T1" xfId="1190" xr:uid="{00000000-0005-0000-0000-0000A6040000}"/>
    <cellStyle name="s_Actualisation provision contrat déficitaire SNCM 2011 V3 30 05 2011_PAO-CAF-RESOP_04_13_pro_format_variante T1_B14_E2_2210" xfId="1191" xr:uid="{00000000-0005-0000-0000-0000A7040000}"/>
    <cellStyle name="s_Actualisation provision contrat déficitaire SNCM 2011 V3 30 05 2011_PAO-CAF-RESOP_04_13_pro_format_variante T1_B14_E2_2210_Bridge_Zone_Sud" xfId="1192" xr:uid="{00000000-0005-0000-0000-0000A8040000}"/>
    <cellStyle name="s_Actualisation provision contrat déficitaire SNCM 2011 V3 30 05 2011_PAO-CAF-RESOP_04_13_pro_format_variante T1_Bridge_Zone_Sud" xfId="1193" xr:uid="{00000000-0005-0000-0000-0000A9040000}"/>
    <cellStyle name="s_Actualisation provision contrat déficitaire SNCM 2011 V3 30 05 2011_PAO-CAF-RESOP_06_13" xfId="1194" xr:uid="{00000000-0005-0000-0000-0000AA040000}"/>
    <cellStyle name="s_Actualisation provision contrat déficitaire SNCM 2011 V3 30 05 2011_PAO-CAF-RESOP_06_13_B14_E2_2210" xfId="1195" xr:uid="{00000000-0005-0000-0000-0000AB040000}"/>
    <cellStyle name="s_Actualisation provision contrat déficitaire SNCM 2011 V3 30 05 2011_PAO-CAF-RESOP_06_13_B14_E2_2210_Bridge_Zone_Sud" xfId="1196" xr:uid="{00000000-0005-0000-0000-0000AC040000}"/>
    <cellStyle name="s_Actualisation provision contrat déficitaire SNCM 2011 V3 30 05 2011_PAO-CAF-RESOP_06_13_Bridge_Zone_Sud" xfId="1197" xr:uid="{00000000-0005-0000-0000-0000AD040000}"/>
    <cellStyle name="s_Actualisation provision contrat déficitaire SNCM 2011 V3 30 05 2011_PAO-CAF-RESOP_08_13" xfId="1198" xr:uid="{00000000-0005-0000-0000-0000AE040000}"/>
    <cellStyle name="s_Actualisation provision contrat déficitaire SNCM 2011 V3 30 05 2011_PAO-CAF-RESOP_08_13_B14_E2_2210" xfId="1199" xr:uid="{00000000-0005-0000-0000-0000AF040000}"/>
    <cellStyle name="s_Actualisation provision contrat déficitaire SNCM 2011 V3 30 05 2011_PAO-CAF-RESOP_08_13_B14_E2_2210_Bridge_Zone_Sud" xfId="1200" xr:uid="{00000000-0005-0000-0000-0000B0040000}"/>
    <cellStyle name="s_Actualisation provision contrat déficitaire SNCM 2011 V3 30 05 2011_PAO-CAF-RESOP_08_13_Bridge_Zone_Sud" xfId="1201" xr:uid="{00000000-0005-0000-0000-0000B1040000}"/>
    <cellStyle name="s_Actualisation provision contrat déficitaire SNCM 2011 V3 30 05 2011_PAO-CAF-RESOP_09_13" xfId="1202" xr:uid="{00000000-0005-0000-0000-0000B2040000}"/>
    <cellStyle name="s_Actualisation provision contrat déficitaire SNCM 2011 V3 30 05 2011_PAO-CAF-RESOP_09_13_Bridge_Zone_Sud" xfId="1203" xr:uid="{00000000-0005-0000-0000-0000B3040000}"/>
    <cellStyle name="s_Actualisation provision contrat déficitaire SNCM 2011 V3 30 05 2011_PAO-CAF-RESOP_09_2013_Zone_IDF (version 2)" xfId="1204" xr:uid="{00000000-0005-0000-0000-0000B4040000}"/>
    <cellStyle name="s_Actualisation provision contrat déficitaire SNCM 2011 V3 30 05 2011_PAO-CAF-RESOP_10_12" xfId="1205" xr:uid="{00000000-0005-0000-0000-0000B5040000}"/>
    <cellStyle name="s_Actualisation provision contrat déficitaire SNCM 2011 V3 30 05 2011_PAO-CAF-RESOP_10_12_Bridge_Zone_Sud" xfId="1206" xr:uid="{00000000-0005-0000-0000-0000B6040000}"/>
    <cellStyle name="s_Actualisation provision contrat déficitaire SNCM 2011 V3 30 05 2011_PAO-CAF-RESOP_10_12_focus par entités CAFOP" xfId="1207" xr:uid="{00000000-0005-0000-0000-0000B7040000}"/>
    <cellStyle name="s_Actualisation provision contrat déficitaire SNCM 2011 V3 30 05 2011_PAO-CAF-RESOP_10_12_focus par entités CAFOP_Bridge_Zone_Sud" xfId="1208" xr:uid="{00000000-0005-0000-0000-0000B8040000}"/>
    <cellStyle name="s_Actualisation provision contrat déficitaire SNCM 2011 V3 30 05 2011_PAO-CAF-RESOP_11_13" xfId="1209" xr:uid="{00000000-0005-0000-0000-0000B9040000}"/>
    <cellStyle name="s_Actualisation provision contrat déficitaire SNCM 2011 V3 30 05 2011_PAO-CAF-RESOP_B13" xfId="1210" xr:uid="{00000000-0005-0000-0000-0000BA040000}"/>
    <cellStyle name="s_Actualisation provision contrat déficitaire SNCM 2011 V3 30 05 2011_PAO-CAF-RESOP_B13_Bridge_Zone_Sud" xfId="1211" xr:uid="{00000000-0005-0000-0000-0000BB040000}"/>
    <cellStyle name="s_Actualisation provision contrat déficitaire SNCM 2011 V3 30 05 2011_PAO-CAF-RESOP_B13_focus par entités CAFOP" xfId="1212" xr:uid="{00000000-0005-0000-0000-0000BC040000}"/>
    <cellStyle name="s_Actualisation provision contrat déficitaire SNCM 2011 V3 30 05 2011_PAO-CAF-RESOP_B13_focus par entités CAFOP_Bridge_Zone_Sud" xfId="1213" xr:uid="{00000000-0005-0000-0000-0000BD040000}"/>
    <cellStyle name="s_Actualisation provision contrat déficitaire SNCM 2011 V3 30 05 2011_PAO-CAF-RESOP_B2014" xfId="1214" xr:uid="{00000000-0005-0000-0000-0000BE040000}"/>
    <cellStyle name="s_Actualisation provision contrat déficitaire SNCM 2011 V3 30 05 2011_PAO-CAF-RESOP_B2014_Bridge_Zone_Sud" xfId="1215" xr:uid="{00000000-0005-0000-0000-0000BF040000}"/>
    <cellStyle name="s_Actualisation provision contrat déficitaire SNCM 2011 V3 30 05 2011_PAO-CAF-RESOP_B2014_v2" xfId="1216" xr:uid="{00000000-0005-0000-0000-0000C0040000}"/>
    <cellStyle name="s_Actualisation provision contrat déficitaire SNCM 2011 V3 30 05 2011_PAO-CAF-RESOP_E2_13" xfId="1217" xr:uid="{00000000-0005-0000-0000-0000C1040000}"/>
    <cellStyle name="s_Actualisation provision contrat déficitaire SNCM 2011 V3 30 05 2011_PAO-CAF-RESOP_E2_13_B14_E2_2210" xfId="1218" xr:uid="{00000000-0005-0000-0000-0000C2040000}"/>
    <cellStyle name="s_Actualisation provision contrat déficitaire SNCM 2011 V3 30 05 2011_PAO-CAF-RESOP_E2_13_B14_E2_2210_Bridge_Zone_Sud" xfId="1219" xr:uid="{00000000-0005-0000-0000-0000C3040000}"/>
    <cellStyle name="s_Actualisation provision contrat déficitaire SNCM 2011 V3 30 05 2011_PAO-CAF-RESOP_E2_13_Bridge_Zone_Sud" xfId="1220" xr:uid="{00000000-0005-0000-0000-0000C4040000}"/>
    <cellStyle name="s_Actualisation provision contrat déficitaire SNCM 2011 V3 30 05 2011_PAO-CAF-RESOP_E2_2013_03_10_19H" xfId="1221" xr:uid="{00000000-0005-0000-0000-0000C5040000}"/>
    <cellStyle name="s_Actualisation provision contrat déficitaire SNCM 2011 V3 30 05 2011_PAO-CAF-RESOP_E2_2013_03_10_19H_Bridge_Zone_Sud" xfId="1222" xr:uid="{00000000-0005-0000-0000-0000C6040000}"/>
    <cellStyle name="s_Actualisation provision contrat déficitaire SNCM 2011 V3 30 05 2011_PPA" xfId="1223" xr:uid="{00000000-0005-0000-0000-0000C7040000}"/>
    <cellStyle name="s_Actualisation provision contrat déficitaire SNCM 2011 V3 30 05 2011_RESOP bef CICE&amp;PPA&amp;RepartHO" xfId="1224" xr:uid="{00000000-0005-0000-0000-0000C8040000}"/>
    <cellStyle name="s_Actualisation provision contrat déficitaire SNCM 2011 V3 30 05 2011_Synthèse_Présentation_conso_retraitée" xfId="1225" xr:uid="{00000000-0005-0000-0000-0000C9040000}"/>
    <cellStyle name="s_Assumptions" xfId="1226" xr:uid="{00000000-0005-0000-0000-0000CA040000}"/>
    <cellStyle name="s_Assumptions_Actualisation provision contrat déficitaire SNCM 2010 V Def" xfId="1227" xr:uid="{00000000-0005-0000-0000-0000CB040000}"/>
    <cellStyle name="s_Assumptions_Actualisation provision contrat déficitaire SNCM 2010 V Def_B14_E2_2210" xfId="1228" xr:uid="{00000000-0005-0000-0000-0000CC040000}"/>
    <cellStyle name="s_Assumptions_Actualisation provision contrat déficitaire SNCM 2010 V Def_B14_E2_2210_Bridge_Zone_Sud" xfId="1229" xr:uid="{00000000-0005-0000-0000-0000CD040000}"/>
    <cellStyle name="s_Assumptions_Actualisation provision contrat déficitaire SNCM 2010 V Def_Bridge_Zone_Sud" xfId="1230" xr:uid="{00000000-0005-0000-0000-0000CE040000}"/>
    <cellStyle name="s_Assumptions_Actualisation provision contrat déficitaire SNCM 2010 V Def_CAPEM BY COUNTRY" xfId="1231" xr:uid="{00000000-0005-0000-0000-0000CF040000}"/>
    <cellStyle name="s_Assumptions_Actualisation provision contrat déficitaire SNCM 2010 V Def_focus par entités CAFOPE2AMF" xfId="1232" xr:uid="{00000000-0005-0000-0000-0000D0040000}"/>
    <cellStyle name="s_Assumptions_Actualisation provision contrat déficitaire SNCM 2010 V Def_focus par entités CAFOPE2AMF_Bridge_Zone_Sud" xfId="1233" xr:uid="{00000000-0005-0000-0000-0000D1040000}"/>
    <cellStyle name="s_Assumptions_Actualisation provision contrat déficitaire SNCM 2010 V Def_Maquette PLT" xfId="1234" xr:uid="{00000000-0005-0000-0000-0000D2040000}"/>
    <cellStyle name="s_Assumptions_Actualisation provision contrat déficitaire SNCM 2010 V Def_Output" xfId="1235" xr:uid="{00000000-0005-0000-0000-0000D3040000}"/>
    <cellStyle name="s_Assumptions_Actualisation provision contrat déficitaire SNCM 2010 V Def_PAO-CAF-RESOP_04_13_pro_format_variante T1" xfId="1236" xr:uid="{00000000-0005-0000-0000-0000D4040000}"/>
    <cellStyle name="s_Assumptions_Actualisation provision contrat déficitaire SNCM 2010 V Def_PAO-CAF-RESOP_04_13_pro_format_variante T1_B14_E2_2210" xfId="1237" xr:uid="{00000000-0005-0000-0000-0000D5040000}"/>
    <cellStyle name="s_Assumptions_Actualisation provision contrat déficitaire SNCM 2010 V Def_PAO-CAF-RESOP_04_13_pro_format_variante T1_B14_E2_2210_Bridge_Zone_Sud" xfId="1238" xr:uid="{00000000-0005-0000-0000-0000D6040000}"/>
    <cellStyle name="s_Assumptions_Actualisation provision contrat déficitaire SNCM 2010 V Def_PAO-CAF-RESOP_04_13_pro_format_variante T1_Bridge_Zone_Sud" xfId="1239" xr:uid="{00000000-0005-0000-0000-0000D7040000}"/>
    <cellStyle name="s_Assumptions_Actualisation provision contrat déficitaire SNCM 2010 V Def_PAO-CAF-RESOP_06_13" xfId="1240" xr:uid="{00000000-0005-0000-0000-0000D8040000}"/>
    <cellStyle name="s_Assumptions_Actualisation provision contrat déficitaire SNCM 2010 V Def_PAO-CAF-RESOP_06_13_B14_E2_2210" xfId="1241" xr:uid="{00000000-0005-0000-0000-0000D9040000}"/>
    <cellStyle name="s_Assumptions_Actualisation provision contrat déficitaire SNCM 2010 V Def_PAO-CAF-RESOP_06_13_B14_E2_2210_Bridge_Zone_Sud" xfId="1242" xr:uid="{00000000-0005-0000-0000-0000DA040000}"/>
    <cellStyle name="s_Assumptions_Actualisation provision contrat déficitaire SNCM 2010 V Def_PAO-CAF-RESOP_06_13_Bridge_Zone_Sud" xfId="1243" xr:uid="{00000000-0005-0000-0000-0000DB040000}"/>
    <cellStyle name="s_Assumptions_Actualisation provision contrat déficitaire SNCM 2010 V Def_PAO-CAF-RESOP_08_13" xfId="1244" xr:uid="{00000000-0005-0000-0000-0000DC040000}"/>
    <cellStyle name="s_Assumptions_Actualisation provision contrat déficitaire SNCM 2010 V Def_PAO-CAF-RESOP_08_13_B14_E2_2210" xfId="1245" xr:uid="{00000000-0005-0000-0000-0000DD040000}"/>
    <cellStyle name="s_Assumptions_Actualisation provision contrat déficitaire SNCM 2010 V Def_PAO-CAF-RESOP_08_13_B14_E2_2210_Bridge_Zone_Sud" xfId="1246" xr:uid="{00000000-0005-0000-0000-0000DE040000}"/>
    <cellStyle name="s_Assumptions_Actualisation provision contrat déficitaire SNCM 2010 V Def_PAO-CAF-RESOP_08_13_Bridge_Zone_Sud" xfId="1247" xr:uid="{00000000-0005-0000-0000-0000DF040000}"/>
    <cellStyle name="s_Assumptions_Actualisation provision contrat déficitaire SNCM 2010 V Def_PAO-CAF-RESOP_09_13" xfId="1248" xr:uid="{00000000-0005-0000-0000-0000E0040000}"/>
    <cellStyle name="s_Assumptions_Actualisation provision contrat déficitaire SNCM 2010 V Def_PAO-CAF-RESOP_09_13_Bridge_Zone_Sud" xfId="1249" xr:uid="{00000000-0005-0000-0000-0000E1040000}"/>
    <cellStyle name="s_Assumptions_Actualisation provision contrat déficitaire SNCM 2010 V Def_PAO-CAF-RESOP_09_2013_Zone_IDF (version 2)" xfId="1250" xr:uid="{00000000-0005-0000-0000-0000E2040000}"/>
    <cellStyle name="s_Assumptions_Actualisation provision contrat déficitaire SNCM 2010 V Def_PAO-CAF-RESOP_10_12" xfId="1251" xr:uid="{00000000-0005-0000-0000-0000E3040000}"/>
    <cellStyle name="s_Assumptions_Actualisation provision contrat déficitaire SNCM 2010 V Def_PAO-CAF-RESOP_10_12_Bridge_Zone_Sud" xfId="1252" xr:uid="{00000000-0005-0000-0000-0000E4040000}"/>
    <cellStyle name="s_Assumptions_Actualisation provision contrat déficitaire SNCM 2010 V Def_PAO-CAF-RESOP_10_12_focus par entités CAFOP" xfId="1253" xr:uid="{00000000-0005-0000-0000-0000E5040000}"/>
    <cellStyle name="s_Assumptions_Actualisation provision contrat déficitaire SNCM 2010 V Def_PAO-CAF-RESOP_10_12_focus par entités CAFOP_Bridge_Zone_Sud" xfId="1254" xr:uid="{00000000-0005-0000-0000-0000E6040000}"/>
    <cellStyle name="s_Assumptions_Actualisation provision contrat déficitaire SNCM 2010 V Def_PAO-CAF-RESOP_11_13" xfId="1255" xr:uid="{00000000-0005-0000-0000-0000E7040000}"/>
    <cellStyle name="s_Assumptions_Actualisation provision contrat déficitaire SNCM 2010 V Def_PAO-CAF-RESOP_B13" xfId="1256" xr:uid="{00000000-0005-0000-0000-0000E8040000}"/>
    <cellStyle name="s_Assumptions_Actualisation provision contrat déficitaire SNCM 2010 V Def_PAO-CAF-RESOP_B13_Bridge_Zone_Sud" xfId="1257" xr:uid="{00000000-0005-0000-0000-0000E9040000}"/>
    <cellStyle name="s_Assumptions_Actualisation provision contrat déficitaire SNCM 2010 V Def_PAO-CAF-RESOP_B13_focus par entités CAFOP" xfId="1258" xr:uid="{00000000-0005-0000-0000-0000EA040000}"/>
    <cellStyle name="s_Assumptions_Actualisation provision contrat déficitaire SNCM 2010 V Def_PAO-CAF-RESOP_B13_focus par entités CAFOP_Bridge_Zone_Sud" xfId="1259" xr:uid="{00000000-0005-0000-0000-0000EB040000}"/>
    <cellStyle name="s_Assumptions_Actualisation provision contrat déficitaire SNCM 2010 V Def_PAO-CAF-RESOP_B2014" xfId="1260" xr:uid="{00000000-0005-0000-0000-0000EC040000}"/>
    <cellStyle name="s_Assumptions_Actualisation provision contrat déficitaire SNCM 2010 V Def_PAO-CAF-RESOP_B2014_Bridge_Zone_Sud" xfId="1261" xr:uid="{00000000-0005-0000-0000-0000ED040000}"/>
    <cellStyle name="s_Assumptions_Actualisation provision contrat déficitaire SNCM 2010 V Def_PAO-CAF-RESOP_B2014_v2" xfId="1262" xr:uid="{00000000-0005-0000-0000-0000EE040000}"/>
    <cellStyle name="s_Assumptions_Actualisation provision contrat déficitaire SNCM 2010 V Def_PAO-CAF-RESOP_E2_13" xfId="1263" xr:uid="{00000000-0005-0000-0000-0000EF040000}"/>
    <cellStyle name="s_Assumptions_Actualisation provision contrat déficitaire SNCM 2010 V Def_PAO-CAF-RESOP_E2_13_B14_E2_2210" xfId="1264" xr:uid="{00000000-0005-0000-0000-0000F0040000}"/>
    <cellStyle name="s_Assumptions_Actualisation provision contrat déficitaire SNCM 2010 V Def_PAO-CAF-RESOP_E2_13_B14_E2_2210_Bridge_Zone_Sud" xfId="1265" xr:uid="{00000000-0005-0000-0000-0000F1040000}"/>
    <cellStyle name="s_Assumptions_Actualisation provision contrat déficitaire SNCM 2010 V Def_PAO-CAF-RESOP_E2_13_Bridge_Zone_Sud" xfId="1266" xr:uid="{00000000-0005-0000-0000-0000F2040000}"/>
    <cellStyle name="s_Assumptions_Actualisation provision contrat déficitaire SNCM 2010 V Def_PAO-CAF-RESOP_E2_2013_03_10_19H" xfId="1267" xr:uid="{00000000-0005-0000-0000-0000F3040000}"/>
    <cellStyle name="s_Assumptions_Actualisation provision contrat déficitaire SNCM 2010 V Def_PAO-CAF-RESOP_E2_2013_03_10_19H_Bridge_Zone_Sud" xfId="1268" xr:uid="{00000000-0005-0000-0000-0000F4040000}"/>
    <cellStyle name="s_Assumptions_Actualisation provision contrat déficitaire SNCM 2010 V Def_PPA" xfId="1269" xr:uid="{00000000-0005-0000-0000-0000F5040000}"/>
    <cellStyle name="s_Assumptions_Actualisation provision contrat déficitaire SNCM 2010 V Def_RESOP bef CICE&amp;PPA&amp;RepartHO" xfId="1270" xr:uid="{00000000-0005-0000-0000-0000F6040000}"/>
    <cellStyle name="s_Assumptions_Actualisation provision contrat déficitaire SNCM 2010 V Def_Synthèse_Présentation_conso_retraitée" xfId="1271" xr:uid="{00000000-0005-0000-0000-0000F7040000}"/>
    <cellStyle name="s_Assumptions_Actualisation provision contrat déficitaire SNCM 2011 V3 30 05 2011" xfId="1272" xr:uid="{00000000-0005-0000-0000-0000F8040000}"/>
    <cellStyle name="s_Assumptions_Actualisation provision contrat déficitaire SNCM 2011 V3 30 05 2011_B14_E2_2210" xfId="1273" xr:uid="{00000000-0005-0000-0000-0000F9040000}"/>
    <cellStyle name="s_Assumptions_Actualisation provision contrat déficitaire SNCM 2011 V3 30 05 2011_B14_E2_2210_Bridge_Zone_Sud" xfId="1274" xr:uid="{00000000-0005-0000-0000-0000FA040000}"/>
    <cellStyle name="s_Assumptions_Actualisation provision contrat déficitaire SNCM 2011 V3 30 05 2011_Bridge_Zone_Sud" xfId="1275" xr:uid="{00000000-0005-0000-0000-0000FB040000}"/>
    <cellStyle name="s_Assumptions_Actualisation provision contrat déficitaire SNCM 2011 V3 30 05 2011_CAPEM BY COUNTRY" xfId="1276" xr:uid="{00000000-0005-0000-0000-0000FC040000}"/>
    <cellStyle name="s_Assumptions_Actualisation provision contrat déficitaire SNCM 2011 V3 30 05 2011_focus par entités CAFOPE2AMF" xfId="1277" xr:uid="{00000000-0005-0000-0000-0000FD040000}"/>
    <cellStyle name="s_Assumptions_Actualisation provision contrat déficitaire SNCM 2011 V3 30 05 2011_focus par entités CAFOPE2AMF_Bridge_Zone_Sud" xfId="1278" xr:uid="{00000000-0005-0000-0000-0000FE040000}"/>
    <cellStyle name="s_Assumptions_Actualisation provision contrat déficitaire SNCM 2011 V3 30 05 2011_Maquette PLT" xfId="1279" xr:uid="{00000000-0005-0000-0000-0000FF040000}"/>
    <cellStyle name="s_Assumptions_Actualisation provision contrat déficitaire SNCM 2011 V3 30 05 2011_Output" xfId="1280" xr:uid="{00000000-0005-0000-0000-000000050000}"/>
    <cellStyle name="s_Assumptions_Actualisation provision contrat déficitaire SNCM 2011 V3 30 05 2011_PAO-CAF-RESOP_04_13_pro_format_variante T1" xfId="1281" xr:uid="{00000000-0005-0000-0000-000001050000}"/>
    <cellStyle name="s_Assumptions_Actualisation provision contrat déficitaire SNCM 2011 V3 30 05 2011_PAO-CAF-RESOP_04_13_pro_format_variante T1_B14_E2_2210" xfId="1282" xr:uid="{00000000-0005-0000-0000-000002050000}"/>
    <cellStyle name="s_Assumptions_Actualisation provision contrat déficitaire SNCM 2011 V3 30 05 2011_PAO-CAF-RESOP_04_13_pro_format_variante T1_B14_E2_2210_Bridge_Zone_Sud" xfId="1283" xr:uid="{00000000-0005-0000-0000-000003050000}"/>
    <cellStyle name="s_Assumptions_Actualisation provision contrat déficitaire SNCM 2011 V3 30 05 2011_PAO-CAF-RESOP_04_13_pro_format_variante T1_Bridge_Zone_Sud" xfId="1284" xr:uid="{00000000-0005-0000-0000-000004050000}"/>
    <cellStyle name="s_Assumptions_Actualisation provision contrat déficitaire SNCM 2011 V3 30 05 2011_PAO-CAF-RESOP_06_13" xfId="1285" xr:uid="{00000000-0005-0000-0000-000005050000}"/>
    <cellStyle name="s_Assumptions_Actualisation provision contrat déficitaire SNCM 2011 V3 30 05 2011_PAO-CAF-RESOP_06_13_B14_E2_2210" xfId="1286" xr:uid="{00000000-0005-0000-0000-000006050000}"/>
    <cellStyle name="s_Assumptions_Actualisation provision contrat déficitaire SNCM 2011 V3 30 05 2011_PAO-CAF-RESOP_06_13_B14_E2_2210_Bridge_Zone_Sud" xfId="1287" xr:uid="{00000000-0005-0000-0000-000007050000}"/>
    <cellStyle name="s_Assumptions_Actualisation provision contrat déficitaire SNCM 2011 V3 30 05 2011_PAO-CAF-RESOP_06_13_Bridge_Zone_Sud" xfId="1288" xr:uid="{00000000-0005-0000-0000-000008050000}"/>
    <cellStyle name="s_Assumptions_Actualisation provision contrat déficitaire SNCM 2011 V3 30 05 2011_PAO-CAF-RESOP_08_13" xfId="1289" xr:uid="{00000000-0005-0000-0000-000009050000}"/>
    <cellStyle name="s_Assumptions_Actualisation provision contrat déficitaire SNCM 2011 V3 30 05 2011_PAO-CAF-RESOP_08_13_B14_E2_2210" xfId="1290" xr:uid="{00000000-0005-0000-0000-00000A050000}"/>
    <cellStyle name="s_Assumptions_Actualisation provision contrat déficitaire SNCM 2011 V3 30 05 2011_PAO-CAF-RESOP_08_13_B14_E2_2210_Bridge_Zone_Sud" xfId="1291" xr:uid="{00000000-0005-0000-0000-00000B050000}"/>
    <cellStyle name="s_Assumptions_Actualisation provision contrat déficitaire SNCM 2011 V3 30 05 2011_PAO-CAF-RESOP_08_13_Bridge_Zone_Sud" xfId="1292" xr:uid="{00000000-0005-0000-0000-00000C050000}"/>
    <cellStyle name="s_Assumptions_Actualisation provision contrat déficitaire SNCM 2011 V3 30 05 2011_PAO-CAF-RESOP_09_13" xfId="1293" xr:uid="{00000000-0005-0000-0000-00000D050000}"/>
    <cellStyle name="s_Assumptions_Actualisation provision contrat déficitaire SNCM 2011 V3 30 05 2011_PAO-CAF-RESOP_09_13_Bridge_Zone_Sud" xfId="1294" xr:uid="{00000000-0005-0000-0000-00000E050000}"/>
    <cellStyle name="s_Assumptions_Actualisation provision contrat déficitaire SNCM 2011 V3 30 05 2011_PAO-CAF-RESOP_09_2013_Zone_IDF (version 2)" xfId="1295" xr:uid="{00000000-0005-0000-0000-00000F050000}"/>
    <cellStyle name="s_Assumptions_Actualisation provision contrat déficitaire SNCM 2011 V3 30 05 2011_PAO-CAF-RESOP_10_12" xfId="1296" xr:uid="{00000000-0005-0000-0000-000010050000}"/>
    <cellStyle name="s_Assumptions_Actualisation provision contrat déficitaire SNCM 2011 V3 30 05 2011_PAO-CAF-RESOP_10_12_Bridge_Zone_Sud" xfId="1297" xr:uid="{00000000-0005-0000-0000-000011050000}"/>
    <cellStyle name="s_Assumptions_Actualisation provision contrat déficitaire SNCM 2011 V3 30 05 2011_PAO-CAF-RESOP_10_12_focus par entités CAFOP" xfId="1298" xr:uid="{00000000-0005-0000-0000-000012050000}"/>
    <cellStyle name="s_Assumptions_Actualisation provision contrat déficitaire SNCM 2011 V3 30 05 2011_PAO-CAF-RESOP_10_12_focus par entités CAFOP_Bridge_Zone_Sud" xfId="1299" xr:uid="{00000000-0005-0000-0000-000013050000}"/>
    <cellStyle name="s_Assumptions_Actualisation provision contrat déficitaire SNCM 2011 V3 30 05 2011_PAO-CAF-RESOP_11_13" xfId="1300" xr:uid="{00000000-0005-0000-0000-000014050000}"/>
    <cellStyle name="s_Assumptions_Actualisation provision contrat déficitaire SNCM 2011 V3 30 05 2011_PAO-CAF-RESOP_B13" xfId="1301" xr:uid="{00000000-0005-0000-0000-000015050000}"/>
    <cellStyle name="s_Assumptions_Actualisation provision contrat déficitaire SNCM 2011 V3 30 05 2011_PAO-CAF-RESOP_B13_Bridge_Zone_Sud" xfId="1302" xr:uid="{00000000-0005-0000-0000-000016050000}"/>
    <cellStyle name="s_Assumptions_Actualisation provision contrat déficitaire SNCM 2011 V3 30 05 2011_PAO-CAF-RESOP_B13_focus par entités CAFOP" xfId="1303" xr:uid="{00000000-0005-0000-0000-000017050000}"/>
    <cellStyle name="s_Assumptions_Actualisation provision contrat déficitaire SNCM 2011 V3 30 05 2011_PAO-CAF-RESOP_B13_focus par entités CAFOP_Bridge_Zone_Sud" xfId="1304" xr:uid="{00000000-0005-0000-0000-000018050000}"/>
    <cellStyle name="s_Assumptions_Actualisation provision contrat déficitaire SNCM 2011 V3 30 05 2011_PAO-CAF-RESOP_B2014" xfId="1305" xr:uid="{00000000-0005-0000-0000-000019050000}"/>
    <cellStyle name="s_Assumptions_Actualisation provision contrat déficitaire SNCM 2011 V3 30 05 2011_PAO-CAF-RESOP_B2014_Bridge_Zone_Sud" xfId="1306" xr:uid="{00000000-0005-0000-0000-00001A050000}"/>
    <cellStyle name="s_Assumptions_Actualisation provision contrat déficitaire SNCM 2011 V3 30 05 2011_PAO-CAF-RESOP_B2014_v2" xfId="1307" xr:uid="{00000000-0005-0000-0000-00001B050000}"/>
    <cellStyle name="s_Assumptions_Actualisation provision contrat déficitaire SNCM 2011 V3 30 05 2011_PAO-CAF-RESOP_E2_13" xfId="1308" xr:uid="{00000000-0005-0000-0000-00001C050000}"/>
    <cellStyle name="s_Assumptions_Actualisation provision contrat déficitaire SNCM 2011 V3 30 05 2011_PAO-CAF-RESOP_E2_13_B14_E2_2210" xfId="1309" xr:uid="{00000000-0005-0000-0000-00001D050000}"/>
    <cellStyle name="s_Assumptions_Actualisation provision contrat déficitaire SNCM 2011 V3 30 05 2011_PAO-CAF-RESOP_E2_13_B14_E2_2210_Bridge_Zone_Sud" xfId="1310" xr:uid="{00000000-0005-0000-0000-00001E050000}"/>
    <cellStyle name="s_Assumptions_Actualisation provision contrat déficitaire SNCM 2011 V3 30 05 2011_PAO-CAF-RESOP_E2_13_Bridge_Zone_Sud" xfId="1311" xr:uid="{00000000-0005-0000-0000-00001F050000}"/>
    <cellStyle name="s_Assumptions_Actualisation provision contrat déficitaire SNCM 2011 V3 30 05 2011_PAO-CAF-RESOP_E2_2013_03_10_19H" xfId="1312" xr:uid="{00000000-0005-0000-0000-000020050000}"/>
    <cellStyle name="s_Assumptions_Actualisation provision contrat déficitaire SNCM 2011 V3 30 05 2011_PAO-CAF-RESOP_E2_2013_03_10_19H_Bridge_Zone_Sud" xfId="1313" xr:uid="{00000000-0005-0000-0000-000021050000}"/>
    <cellStyle name="s_Assumptions_Actualisation provision contrat déficitaire SNCM 2011 V3 30 05 2011_PPA" xfId="1314" xr:uid="{00000000-0005-0000-0000-000022050000}"/>
    <cellStyle name="s_Assumptions_Actualisation provision contrat déficitaire SNCM 2011 V3 30 05 2011_RESOP bef CICE&amp;PPA&amp;RepartHO" xfId="1315" xr:uid="{00000000-0005-0000-0000-000023050000}"/>
    <cellStyle name="s_Assumptions_Actualisation provision contrat déficitaire SNCM 2011 V3 30 05 2011_Synthèse_Présentation_conso_retraitée" xfId="1316" xr:uid="{00000000-0005-0000-0000-000024050000}"/>
    <cellStyle name="s_Assumptions_B14_E2_2210" xfId="1317" xr:uid="{00000000-0005-0000-0000-000025050000}"/>
    <cellStyle name="s_Assumptions_B14_E2_2210_Bridge_Zone_Sud" xfId="1318" xr:uid="{00000000-0005-0000-0000-000026050000}"/>
    <cellStyle name="s_Assumptions_BFR_TD_2014.02" xfId="1319" xr:uid="{00000000-0005-0000-0000-000027050000}"/>
    <cellStyle name="s_Assumptions_Bridge_Zone_Nord" xfId="1320" xr:uid="{00000000-0005-0000-0000-000028050000}"/>
    <cellStyle name="s_Assumptions_CAPEM BY COUNTRY" xfId="1321" xr:uid="{00000000-0005-0000-0000-000029050000}"/>
    <cellStyle name="s_Assumptions_LI819L_B13" xfId="1322" xr:uid="{00000000-0005-0000-0000-00002A050000}"/>
    <cellStyle name="s_Assumptions_LI819L_B13_CAPEM BY COUNTRY" xfId="1323" xr:uid="{00000000-0005-0000-0000-00002B050000}"/>
    <cellStyle name="s_Assumptions_LI819L_B13_Maquette PLT" xfId="1324" xr:uid="{00000000-0005-0000-0000-00002C050000}"/>
    <cellStyle name="s_Assumptions_LI819L_B13_Output" xfId="1325" xr:uid="{00000000-0005-0000-0000-00002D050000}"/>
    <cellStyle name="s_Assumptions_LI819L_B13_PPA" xfId="1326" xr:uid="{00000000-0005-0000-0000-00002E050000}"/>
    <cellStyle name="s_Assumptions_LI819L_B13_RESOP bef CICE&amp;PPA&amp;RepartHO" xfId="1327" xr:uid="{00000000-0005-0000-0000-00002F050000}"/>
    <cellStyle name="s_Assumptions_Maquette PLT" xfId="1328" xr:uid="{00000000-0005-0000-0000-000030050000}"/>
    <cellStyle name="s_Assumptions_Output" xfId="1329" xr:uid="{00000000-0005-0000-0000-000031050000}"/>
    <cellStyle name="s_Assumptions_PAO-CAF-RESOP_14_01_13 à 20h" xfId="1330" xr:uid="{00000000-0005-0000-0000-000032050000}"/>
    <cellStyle name="s_Assumptions_PAO-CAF-RESOP_14_01_13 à 20h_CAPEM BY COUNTRY" xfId="1331" xr:uid="{00000000-0005-0000-0000-000033050000}"/>
    <cellStyle name="s_Assumptions_PAO-CAF-RESOP_14_01_13 à 20h_Maquette PLT" xfId="1332" xr:uid="{00000000-0005-0000-0000-000034050000}"/>
    <cellStyle name="s_Assumptions_PAO-CAF-RESOP_14_01_13 à 20h_Output" xfId="1333" xr:uid="{00000000-0005-0000-0000-000035050000}"/>
    <cellStyle name="s_Assumptions_PAO-CAF-RESOP_14_01_13 à 20h_PPA" xfId="1334" xr:uid="{00000000-0005-0000-0000-000036050000}"/>
    <cellStyle name="s_Assumptions_PAO-CAF-RESOP_14_01_13 à 20h_RESOP bef CICE&amp;PPA&amp;RepartHO" xfId="1335" xr:uid="{00000000-0005-0000-0000-000037050000}"/>
    <cellStyle name="s_Assumptions_PAO-CAF-RESOP_2014.02" xfId="1336" xr:uid="{00000000-0005-0000-0000-000038050000}"/>
    <cellStyle name="s_Assumptions_PAO-CAF-RESOP_2014.02_Bridge_Zone_Sud" xfId="1337" xr:uid="{00000000-0005-0000-0000-000039050000}"/>
    <cellStyle name="s_Assumptions_PPA" xfId="1338" xr:uid="{00000000-0005-0000-0000-00003A050000}"/>
    <cellStyle name="s_Assumptions_RESOP bef CICE&amp;PPA&amp;RepartHO" xfId="1339" xr:uid="{00000000-0005-0000-0000-00003B050000}"/>
    <cellStyle name="s_B_S_Ratios _B" xfId="1340" xr:uid="{00000000-0005-0000-0000-00003C050000}"/>
    <cellStyle name="s_B_S_Ratios _B_Actualisation provision contrat déficitaire SNCM 2010 V Def" xfId="1341" xr:uid="{00000000-0005-0000-0000-00003D050000}"/>
    <cellStyle name="s_B_S_Ratios _B_Actualisation provision contrat déficitaire SNCM 2010 V Def_B14_E2_2210" xfId="1342" xr:uid="{00000000-0005-0000-0000-00003E050000}"/>
    <cellStyle name="s_B_S_Ratios _B_Actualisation provision contrat déficitaire SNCM 2010 V Def_B14_E2_2210_Bridge_Zone_Sud" xfId="1343" xr:uid="{00000000-0005-0000-0000-00003F050000}"/>
    <cellStyle name="s_B_S_Ratios _B_Actualisation provision contrat déficitaire SNCM 2010 V Def_Bridge_Zone_Sud" xfId="1344" xr:uid="{00000000-0005-0000-0000-000040050000}"/>
    <cellStyle name="s_B_S_Ratios _B_Actualisation provision contrat déficitaire SNCM 2010 V Def_CAPEM BY COUNTRY" xfId="1345" xr:uid="{00000000-0005-0000-0000-000041050000}"/>
    <cellStyle name="s_B_S_Ratios _B_Actualisation provision contrat déficitaire SNCM 2010 V Def_focus par entités CAFOPE2AMF" xfId="1346" xr:uid="{00000000-0005-0000-0000-000042050000}"/>
    <cellStyle name="s_B_S_Ratios _B_Actualisation provision contrat déficitaire SNCM 2010 V Def_focus par entités CAFOPE2AMF_Bridge_Zone_Sud" xfId="1347" xr:uid="{00000000-0005-0000-0000-000043050000}"/>
    <cellStyle name="s_B_S_Ratios _B_Actualisation provision contrat déficitaire SNCM 2010 V Def_Maquette PLT" xfId="1348" xr:uid="{00000000-0005-0000-0000-000044050000}"/>
    <cellStyle name="s_B_S_Ratios _B_Actualisation provision contrat déficitaire SNCM 2010 V Def_Output" xfId="1349" xr:uid="{00000000-0005-0000-0000-000045050000}"/>
    <cellStyle name="s_B_S_Ratios _B_Actualisation provision contrat déficitaire SNCM 2010 V Def_PAO-CAF-RESOP_04_13_pro_format_variante T1" xfId="1350" xr:uid="{00000000-0005-0000-0000-000046050000}"/>
    <cellStyle name="s_B_S_Ratios _B_Actualisation provision contrat déficitaire SNCM 2010 V Def_PAO-CAF-RESOP_04_13_pro_format_variante T1_B14_E2_2210" xfId="1351" xr:uid="{00000000-0005-0000-0000-000047050000}"/>
    <cellStyle name="s_B_S_Ratios _B_Actualisation provision contrat déficitaire SNCM 2010 V Def_PAO-CAF-RESOP_04_13_pro_format_variante T1_B14_E2_2210_Bridge_Zone_Sud" xfId="1352" xr:uid="{00000000-0005-0000-0000-000048050000}"/>
    <cellStyle name="s_B_S_Ratios _B_Actualisation provision contrat déficitaire SNCM 2010 V Def_PAO-CAF-RESOP_04_13_pro_format_variante T1_Bridge_Zone_Sud" xfId="1353" xr:uid="{00000000-0005-0000-0000-000049050000}"/>
    <cellStyle name="s_B_S_Ratios _B_Actualisation provision contrat déficitaire SNCM 2010 V Def_PAO-CAF-RESOP_06_13" xfId="1354" xr:uid="{00000000-0005-0000-0000-00004A050000}"/>
    <cellStyle name="s_B_S_Ratios _B_Actualisation provision contrat déficitaire SNCM 2010 V Def_PAO-CAF-RESOP_06_13_B14_E2_2210" xfId="1355" xr:uid="{00000000-0005-0000-0000-00004B050000}"/>
    <cellStyle name="s_B_S_Ratios _B_Actualisation provision contrat déficitaire SNCM 2010 V Def_PAO-CAF-RESOP_06_13_B14_E2_2210_Bridge_Zone_Sud" xfId="1356" xr:uid="{00000000-0005-0000-0000-00004C050000}"/>
    <cellStyle name="s_B_S_Ratios _B_Actualisation provision contrat déficitaire SNCM 2010 V Def_PAO-CAF-RESOP_06_13_Bridge_Zone_Sud" xfId="1357" xr:uid="{00000000-0005-0000-0000-00004D050000}"/>
    <cellStyle name="s_B_S_Ratios _B_Actualisation provision contrat déficitaire SNCM 2010 V Def_PAO-CAF-RESOP_08_13" xfId="1358" xr:uid="{00000000-0005-0000-0000-00004E050000}"/>
    <cellStyle name="s_B_S_Ratios _B_Actualisation provision contrat déficitaire SNCM 2010 V Def_PAO-CAF-RESOP_08_13_B14_E2_2210" xfId="1359" xr:uid="{00000000-0005-0000-0000-00004F050000}"/>
    <cellStyle name="s_B_S_Ratios _B_Actualisation provision contrat déficitaire SNCM 2010 V Def_PAO-CAF-RESOP_08_13_B14_E2_2210_Bridge_Zone_Sud" xfId="1360" xr:uid="{00000000-0005-0000-0000-000050050000}"/>
    <cellStyle name="s_B_S_Ratios _B_Actualisation provision contrat déficitaire SNCM 2010 V Def_PAO-CAF-RESOP_08_13_Bridge_Zone_Sud" xfId="1361" xr:uid="{00000000-0005-0000-0000-000051050000}"/>
    <cellStyle name="s_B_S_Ratios _B_Actualisation provision contrat déficitaire SNCM 2010 V Def_PAO-CAF-RESOP_09_13" xfId="1362" xr:uid="{00000000-0005-0000-0000-000052050000}"/>
    <cellStyle name="s_B_S_Ratios _B_Actualisation provision contrat déficitaire SNCM 2010 V Def_PAO-CAF-RESOP_09_13_Bridge_Zone_Sud" xfId="1363" xr:uid="{00000000-0005-0000-0000-000053050000}"/>
    <cellStyle name="s_B_S_Ratios _B_Actualisation provision contrat déficitaire SNCM 2010 V Def_PAO-CAF-RESOP_09_2013_Zone_IDF (version 2)" xfId="1364" xr:uid="{00000000-0005-0000-0000-000054050000}"/>
    <cellStyle name="s_B_S_Ratios _B_Actualisation provision contrat déficitaire SNCM 2010 V Def_PAO-CAF-RESOP_10_12" xfId="1365" xr:uid="{00000000-0005-0000-0000-000055050000}"/>
    <cellStyle name="s_B_S_Ratios _B_Actualisation provision contrat déficitaire SNCM 2010 V Def_PAO-CAF-RESOP_10_12_Bridge_Zone_Sud" xfId="1366" xr:uid="{00000000-0005-0000-0000-000056050000}"/>
    <cellStyle name="s_B_S_Ratios _B_Actualisation provision contrat déficitaire SNCM 2010 V Def_PAO-CAF-RESOP_10_12_focus par entités CAFOP" xfId="1367" xr:uid="{00000000-0005-0000-0000-000057050000}"/>
    <cellStyle name="s_B_S_Ratios _B_Actualisation provision contrat déficitaire SNCM 2010 V Def_PAO-CAF-RESOP_10_12_focus par entités CAFOP_Bridge_Zone_Sud" xfId="1368" xr:uid="{00000000-0005-0000-0000-000058050000}"/>
    <cellStyle name="s_B_S_Ratios _B_Actualisation provision contrat déficitaire SNCM 2010 V Def_PAO-CAF-RESOP_11_13" xfId="1369" xr:uid="{00000000-0005-0000-0000-000059050000}"/>
    <cellStyle name="s_B_S_Ratios _B_Actualisation provision contrat déficitaire SNCM 2010 V Def_PAO-CAF-RESOP_B13" xfId="1370" xr:uid="{00000000-0005-0000-0000-00005A050000}"/>
    <cellStyle name="s_B_S_Ratios _B_Actualisation provision contrat déficitaire SNCM 2010 V Def_PAO-CAF-RESOP_B13_Bridge_Zone_Sud" xfId="1371" xr:uid="{00000000-0005-0000-0000-00005B050000}"/>
    <cellStyle name="s_B_S_Ratios _B_Actualisation provision contrat déficitaire SNCM 2010 V Def_PAO-CAF-RESOP_B13_focus par entités CAFOP" xfId="1372" xr:uid="{00000000-0005-0000-0000-00005C050000}"/>
    <cellStyle name="s_B_S_Ratios _B_Actualisation provision contrat déficitaire SNCM 2010 V Def_PAO-CAF-RESOP_B13_focus par entités CAFOP_Bridge_Zone_Sud" xfId="1373" xr:uid="{00000000-0005-0000-0000-00005D050000}"/>
    <cellStyle name="s_B_S_Ratios _B_Actualisation provision contrat déficitaire SNCM 2010 V Def_PAO-CAF-RESOP_B2014" xfId="1374" xr:uid="{00000000-0005-0000-0000-00005E050000}"/>
    <cellStyle name="s_B_S_Ratios _B_Actualisation provision contrat déficitaire SNCM 2010 V Def_PAO-CAF-RESOP_B2014_Bridge_Zone_Sud" xfId="1375" xr:uid="{00000000-0005-0000-0000-00005F050000}"/>
    <cellStyle name="s_B_S_Ratios _B_Actualisation provision contrat déficitaire SNCM 2010 V Def_PAO-CAF-RESOP_B2014_v2" xfId="1376" xr:uid="{00000000-0005-0000-0000-000060050000}"/>
    <cellStyle name="s_B_S_Ratios _B_Actualisation provision contrat déficitaire SNCM 2010 V Def_PAO-CAF-RESOP_E2_13" xfId="1377" xr:uid="{00000000-0005-0000-0000-000061050000}"/>
    <cellStyle name="s_B_S_Ratios _B_Actualisation provision contrat déficitaire SNCM 2010 V Def_PAO-CAF-RESOP_E2_13_B14_E2_2210" xfId="1378" xr:uid="{00000000-0005-0000-0000-000062050000}"/>
    <cellStyle name="s_B_S_Ratios _B_Actualisation provision contrat déficitaire SNCM 2010 V Def_PAO-CAF-RESOP_E2_13_B14_E2_2210_Bridge_Zone_Sud" xfId="1379" xr:uid="{00000000-0005-0000-0000-000063050000}"/>
    <cellStyle name="s_B_S_Ratios _B_Actualisation provision contrat déficitaire SNCM 2010 V Def_PAO-CAF-RESOP_E2_13_Bridge_Zone_Sud" xfId="1380" xr:uid="{00000000-0005-0000-0000-000064050000}"/>
    <cellStyle name="s_B_S_Ratios _B_Actualisation provision contrat déficitaire SNCM 2010 V Def_PAO-CAF-RESOP_E2_2013_03_10_19H" xfId="1381" xr:uid="{00000000-0005-0000-0000-000065050000}"/>
    <cellStyle name="s_B_S_Ratios _B_Actualisation provision contrat déficitaire SNCM 2010 V Def_PAO-CAF-RESOP_E2_2013_03_10_19H_Bridge_Zone_Sud" xfId="1382" xr:uid="{00000000-0005-0000-0000-000066050000}"/>
    <cellStyle name="s_B_S_Ratios _B_Actualisation provision contrat déficitaire SNCM 2010 V Def_PPA" xfId="1383" xr:uid="{00000000-0005-0000-0000-000067050000}"/>
    <cellStyle name="s_B_S_Ratios _B_Actualisation provision contrat déficitaire SNCM 2010 V Def_RESOP bef CICE&amp;PPA&amp;RepartHO" xfId="1384" xr:uid="{00000000-0005-0000-0000-000068050000}"/>
    <cellStyle name="s_B_S_Ratios _B_Actualisation provision contrat déficitaire SNCM 2010 V Def_Synthèse_Présentation_conso_retraitée" xfId="1385" xr:uid="{00000000-0005-0000-0000-000069050000}"/>
    <cellStyle name="s_B_S_Ratios _B_Actualisation provision contrat déficitaire SNCM 2011 V3 30 05 2011" xfId="1386" xr:uid="{00000000-0005-0000-0000-00006A050000}"/>
    <cellStyle name="s_B_S_Ratios _B_Actualisation provision contrat déficitaire SNCM 2011 V3 30 05 2011_B14_E2_2210" xfId="1387" xr:uid="{00000000-0005-0000-0000-00006B050000}"/>
    <cellStyle name="s_B_S_Ratios _B_Actualisation provision contrat déficitaire SNCM 2011 V3 30 05 2011_B14_E2_2210_Bridge_Zone_Sud" xfId="1388" xr:uid="{00000000-0005-0000-0000-00006C050000}"/>
    <cellStyle name="s_B_S_Ratios _B_Actualisation provision contrat déficitaire SNCM 2011 V3 30 05 2011_Bridge_Zone_Sud" xfId="1389" xr:uid="{00000000-0005-0000-0000-00006D050000}"/>
    <cellStyle name="s_B_S_Ratios _B_Actualisation provision contrat déficitaire SNCM 2011 V3 30 05 2011_CAPEM BY COUNTRY" xfId="1390" xr:uid="{00000000-0005-0000-0000-00006E050000}"/>
    <cellStyle name="s_B_S_Ratios _B_Actualisation provision contrat déficitaire SNCM 2011 V3 30 05 2011_focus par entités CAFOPE2AMF" xfId="1391" xr:uid="{00000000-0005-0000-0000-00006F050000}"/>
    <cellStyle name="s_B_S_Ratios _B_Actualisation provision contrat déficitaire SNCM 2011 V3 30 05 2011_focus par entités CAFOPE2AMF_Bridge_Zone_Sud" xfId="1392" xr:uid="{00000000-0005-0000-0000-000070050000}"/>
    <cellStyle name="s_B_S_Ratios _B_Actualisation provision contrat déficitaire SNCM 2011 V3 30 05 2011_Maquette PLT" xfId="1393" xr:uid="{00000000-0005-0000-0000-000071050000}"/>
    <cellStyle name="s_B_S_Ratios _B_Actualisation provision contrat déficitaire SNCM 2011 V3 30 05 2011_Output" xfId="1394" xr:uid="{00000000-0005-0000-0000-000072050000}"/>
    <cellStyle name="s_B_S_Ratios _B_Actualisation provision contrat déficitaire SNCM 2011 V3 30 05 2011_PAO-CAF-RESOP_04_13_pro_format_variante T1" xfId="1395" xr:uid="{00000000-0005-0000-0000-000073050000}"/>
    <cellStyle name="s_B_S_Ratios _B_Actualisation provision contrat déficitaire SNCM 2011 V3 30 05 2011_PAO-CAF-RESOP_04_13_pro_format_variante T1_B14_E2_2210" xfId="1396" xr:uid="{00000000-0005-0000-0000-000074050000}"/>
    <cellStyle name="s_B_S_Ratios _B_Actualisation provision contrat déficitaire SNCM 2011 V3 30 05 2011_PAO-CAF-RESOP_04_13_pro_format_variante T1_B14_E2_2210_Bridge_Zone_Sud" xfId="1397" xr:uid="{00000000-0005-0000-0000-000075050000}"/>
    <cellStyle name="s_B_S_Ratios _B_Actualisation provision contrat déficitaire SNCM 2011 V3 30 05 2011_PAO-CAF-RESOP_04_13_pro_format_variante T1_Bridge_Zone_Sud" xfId="1398" xr:uid="{00000000-0005-0000-0000-000076050000}"/>
    <cellStyle name="s_B_S_Ratios _B_Actualisation provision contrat déficitaire SNCM 2011 V3 30 05 2011_PAO-CAF-RESOP_06_13" xfId="1399" xr:uid="{00000000-0005-0000-0000-000077050000}"/>
    <cellStyle name="s_B_S_Ratios _B_Actualisation provision contrat déficitaire SNCM 2011 V3 30 05 2011_PAO-CAF-RESOP_06_13_B14_E2_2210" xfId="1400" xr:uid="{00000000-0005-0000-0000-000078050000}"/>
    <cellStyle name="s_B_S_Ratios _B_Actualisation provision contrat déficitaire SNCM 2011 V3 30 05 2011_PAO-CAF-RESOP_06_13_B14_E2_2210_Bridge_Zone_Sud" xfId="1401" xr:uid="{00000000-0005-0000-0000-000079050000}"/>
    <cellStyle name="s_B_S_Ratios _B_Actualisation provision contrat déficitaire SNCM 2011 V3 30 05 2011_PAO-CAF-RESOP_06_13_Bridge_Zone_Sud" xfId="1402" xr:uid="{00000000-0005-0000-0000-00007A050000}"/>
    <cellStyle name="s_B_S_Ratios _B_Actualisation provision contrat déficitaire SNCM 2011 V3 30 05 2011_PAO-CAF-RESOP_08_13" xfId="1403" xr:uid="{00000000-0005-0000-0000-00007B050000}"/>
    <cellStyle name="s_B_S_Ratios _B_Actualisation provision contrat déficitaire SNCM 2011 V3 30 05 2011_PAO-CAF-RESOP_08_13_B14_E2_2210" xfId="1404" xr:uid="{00000000-0005-0000-0000-00007C050000}"/>
    <cellStyle name="s_B_S_Ratios _B_Actualisation provision contrat déficitaire SNCM 2011 V3 30 05 2011_PAO-CAF-RESOP_08_13_B14_E2_2210_Bridge_Zone_Sud" xfId="1405" xr:uid="{00000000-0005-0000-0000-00007D050000}"/>
    <cellStyle name="s_B_S_Ratios _B_Actualisation provision contrat déficitaire SNCM 2011 V3 30 05 2011_PAO-CAF-RESOP_08_13_Bridge_Zone_Sud" xfId="1406" xr:uid="{00000000-0005-0000-0000-00007E050000}"/>
    <cellStyle name="s_B_S_Ratios _B_Actualisation provision contrat déficitaire SNCM 2011 V3 30 05 2011_PAO-CAF-RESOP_09_13" xfId="1407" xr:uid="{00000000-0005-0000-0000-00007F050000}"/>
    <cellStyle name="s_B_S_Ratios _B_Actualisation provision contrat déficitaire SNCM 2011 V3 30 05 2011_PAO-CAF-RESOP_09_13_Bridge_Zone_Sud" xfId="1408" xr:uid="{00000000-0005-0000-0000-000080050000}"/>
    <cellStyle name="s_B_S_Ratios _B_Actualisation provision contrat déficitaire SNCM 2011 V3 30 05 2011_PAO-CAF-RESOP_09_2013_Zone_IDF (version 2)" xfId="1409" xr:uid="{00000000-0005-0000-0000-000081050000}"/>
    <cellStyle name="s_B_S_Ratios _B_Actualisation provision contrat déficitaire SNCM 2011 V3 30 05 2011_PAO-CAF-RESOP_10_12" xfId="1410" xr:uid="{00000000-0005-0000-0000-000082050000}"/>
    <cellStyle name="s_B_S_Ratios _B_Actualisation provision contrat déficitaire SNCM 2011 V3 30 05 2011_PAO-CAF-RESOP_10_12_Bridge_Zone_Sud" xfId="1411" xr:uid="{00000000-0005-0000-0000-000083050000}"/>
    <cellStyle name="s_B_S_Ratios _B_Actualisation provision contrat déficitaire SNCM 2011 V3 30 05 2011_PAO-CAF-RESOP_10_12_focus par entités CAFOP" xfId="1412" xr:uid="{00000000-0005-0000-0000-000084050000}"/>
    <cellStyle name="s_B_S_Ratios _B_Actualisation provision contrat déficitaire SNCM 2011 V3 30 05 2011_PAO-CAF-RESOP_10_12_focus par entités CAFOP_Bridge_Zone_Sud" xfId="1413" xr:uid="{00000000-0005-0000-0000-000085050000}"/>
    <cellStyle name="s_B_S_Ratios _B_Actualisation provision contrat déficitaire SNCM 2011 V3 30 05 2011_PAO-CAF-RESOP_11_13" xfId="1414" xr:uid="{00000000-0005-0000-0000-000086050000}"/>
    <cellStyle name="s_B_S_Ratios _B_Actualisation provision contrat déficitaire SNCM 2011 V3 30 05 2011_PAO-CAF-RESOP_B13" xfId="1415" xr:uid="{00000000-0005-0000-0000-000087050000}"/>
    <cellStyle name="s_B_S_Ratios _B_Actualisation provision contrat déficitaire SNCM 2011 V3 30 05 2011_PAO-CAF-RESOP_B13_Bridge_Zone_Sud" xfId="1416" xr:uid="{00000000-0005-0000-0000-000088050000}"/>
    <cellStyle name="s_B_S_Ratios _B_Actualisation provision contrat déficitaire SNCM 2011 V3 30 05 2011_PAO-CAF-RESOP_B13_focus par entités CAFOP" xfId="1417" xr:uid="{00000000-0005-0000-0000-000089050000}"/>
    <cellStyle name="s_B_S_Ratios _B_Actualisation provision contrat déficitaire SNCM 2011 V3 30 05 2011_PAO-CAF-RESOP_B13_focus par entités CAFOP_Bridge_Zone_Sud" xfId="1418" xr:uid="{00000000-0005-0000-0000-00008A050000}"/>
    <cellStyle name="s_B_S_Ratios _B_Actualisation provision contrat déficitaire SNCM 2011 V3 30 05 2011_PAO-CAF-RESOP_B2014" xfId="1419" xr:uid="{00000000-0005-0000-0000-00008B050000}"/>
    <cellStyle name="s_B_S_Ratios _B_Actualisation provision contrat déficitaire SNCM 2011 V3 30 05 2011_PAO-CAF-RESOP_B2014_Bridge_Zone_Sud" xfId="1420" xr:uid="{00000000-0005-0000-0000-00008C050000}"/>
    <cellStyle name="s_B_S_Ratios _B_Actualisation provision contrat déficitaire SNCM 2011 V3 30 05 2011_PAO-CAF-RESOP_B2014_v2" xfId="1421" xr:uid="{00000000-0005-0000-0000-00008D050000}"/>
    <cellStyle name="s_B_S_Ratios _B_Actualisation provision contrat déficitaire SNCM 2011 V3 30 05 2011_PAO-CAF-RESOP_E2_13" xfId="1422" xr:uid="{00000000-0005-0000-0000-00008E050000}"/>
    <cellStyle name="s_B_S_Ratios _B_Actualisation provision contrat déficitaire SNCM 2011 V3 30 05 2011_PAO-CAF-RESOP_E2_13_B14_E2_2210" xfId="1423" xr:uid="{00000000-0005-0000-0000-00008F050000}"/>
    <cellStyle name="s_B_S_Ratios _B_Actualisation provision contrat déficitaire SNCM 2011 V3 30 05 2011_PAO-CAF-RESOP_E2_13_B14_E2_2210_Bridge_Zone_Sud" xfId="1424" xr:uid="{00000000-0005-0000-0000-000090050000}"/>
    <cellStyle name="s_B_S_Ratios _B_Actualisation provision contrat déficitaire SNCM 2011 V3 30 05 2011_PAO-CAF-RESOP_E2_13_Bridge_Zone_Sud" xfId="1425" xr:uid="{00000000-0005-0000-0000-000091050000}"/>
    <cellStyle name="s_B_S_Ratios _B_Actualisation provision contrat déficitaire SNCM 2011 V3 30 05 2011_PAO-CAF-RESOP_E2_2013_03_10_19H" xfId="1426" xr:uid="{00000000-0005-0000-0000-000092050000}"/>
    <cellStyle name="s_B_S_Ratios _B_Actualisation provision contrat déficitaire SNCM 2011 V3 30 05 2011_PAO-CAF-RESOP_E2_2013_03_10_19H_Bridge_Zone_Sud" xfId="1427" xr:uid="{00000000-0005-0000-0000-000093050000}"/>
    <cellStyle name="s_B_S_Ratios _B_Actualisation provision contrat déficitaire SNCM 2011 V3 30 05 2011_PPA" xfId="1428" xr:uid="{00000000-0005-0000-0000-000094050000}"/>
    <cellStyle name="s_B_S_Ratios _B_Actualisation provision contrat déficitaire SNCM 2011 V3 30 05 2011_RESOP bef CICE&amp;PPA&amp;RepartHO" xfId="1429" xr:uid="{00000000-0005-0000-0000-000095050000}"/>
    <cellStyle name="s_B_S_Ratios _B_Actualisation provision contrat déficitaire SNCM 2011 V3 30 05 2011_Synthèse_Présentation_conso_retraitée" xfId="1430" xr:uid="{00000000-0005-0000-0000-000096050000}"/>
    <cellStyle name="s_B_S_Ratios _B_B14_E2_2210" xfId="1431" xr:uid="{00000000-0005-0000-0000-000097050000}"/>
    <cellStyle name="s_B_S_Ratios _B_B14_E2_2210_Bridge_Zone_Sud" xfId="1432" xr:uid="{00000000-0005-0000-0000-000098050000}"/>
    <cellStyle name="s_B_S_Ratios _B_BFR_TD_2014.02" xfId="1433" xr:uid="{00000000-0005-0000-0000-000099050000}"/>
    <cellStyle name="s_B_S_Ratios _B_Bridge_Zone_Nord" xfId="1434" xr:uid="{00000000-0005-0000-0000-00009A050000}"/>
    <cellStyle name="s_B_S_Ratios _B_CAPEM BY COUNTRY" xfId="1435" xr:uid="{00000000-0005-0000-0000-00009B050000}"/>
    <cellStyle name="s_B_S_Ratios _B_LI819L_B13" xfId="1436" xr:uid="{00000000-0005-0000-0000-00009C050000}"/>
    <cellStyle name="s_B_S_Ratios _B_LI819L_B13_CAPEM BY COUNTRY" xfId="1437" xr:uid="{00000000-0005-0000-0000-00009D050000}"/>
    <cellStyle name="s_B_S_Ratios _B_LI819L_B13_Maquette PLT" xfId="1438" xr:uid="{00000000-0005-0000-0000-00009E050000}"/>
    <cellStyle name="s_B_S_Ratios _B_LI819L_B13_Output" xfId="1439" xr:uid="{00000000-0005-0000-0000-00009F050000}"/>
    <cellStyle name="s_B_S_Ratios _B_LI819L_B13_PPA" xfId="1440" xr:uid="{00000000-0005-0000-0000-0000A0050000}"/>
    <cellStyle name="s_B_S_Ratios _B_LI819L_B13_RESOP bef CICE&amp;PPA&amp;RepartHO" xfId="1441" xr:uid="{00000000-0005-0000-0000-0000A1050000}"/>
    <cellStyle name="s_B_S_Ratios _B_Maquette PLT" xfId="1442" xr:uid="{00000000-0005-0000-0000-0000A2050000}"/>
    <cellStyle name="s_B_S_Ratios _B_Output" xfId="1443" xr:uid="{00000000-0005-0000-0000-0000A3050000}"/>
    <cellStyle name="s_B_S_Ratios _B_PAO-CAF-RESOP_14_01_13 à 20h" xfId="1444" xr:uid="{00000000-0005-0000-0000-0000A4050000}"/>
    <cellStyle name="s_B_S_Ratios _B_PAO-CAF-RESOP_14_01_13 à 20h_CAPEM BY COUNTRY" xfId="1445" xr:uid="{00000000-0005-0000-0000-0000A5050000}"/>
    <cellStyle name="s_B_S_Ratios _B_PAO-CAF-RESOP_14_01_13 à 20h_Maquette PLT" xfId="1446" xr:uid="{00000000-0005-0000-0000-0000A6050000}"/>
    <cellStyle name="s_B_S_Ratios _B_PAO-CAF-RESOP_14_01_13 à 20h_Output" xfId="1447" xr:uid="{00000000-0005-0000-0000-0000A7050000}"/>
    <cellStyle name="s_B_S_Ratios _B_PAO-CAF-RESOP_14_01_13 à 20h_PPA" xfId="1448" xr:uid="{00000000-0005-0000-0000-0000A8050000}"/>
    <cellStyle name="s_B_S_Ratios _B_PAO-CAF-RESOP_14_01_13 à 20h_RESOP bef CICE&amp;PPA&amp;RepartHO" xfId="1449" xr:uid="{00000000-0005-0000-0000-0000A9050000}"/>
    <cellStyle name="s_B_S_Ratios _B_PAO-CAF-RESOP_2014.02" xfId="1450" xr:uid="{00000000-0005-0000-0000-0000AA050000}"/>
    <cellStyle name="s_B_S_Ratios _B_PAO-CAF-RESOP_2014.02_Bridge_Zone_Sud" xfId="1451" xr:uid="{00000000-0005-0000-0000-0000AB050000}"/>
    <cellStyle name="s_B_S_Ratios _B_PPA" xfId="1452" xr:uid="{00000000-0005-0000-0000-0000AC050000}"/>
    <cellStyle name="s_B_S_Ratios _B_RESOP bef CICE&amp;PPA&amp;RepartHO" xfId="1453" xr:uid="{00000000-0005-0000-0000-0000AD050000}"/>
    <cellStyle name="s_B_S_Ratios_T" xfId="1454" xr:uid="{00000000-0005-0000-0000-0000AE050000}"/>
    <cellStyle name="s_B_S_Ratios_T_Actualisation provision contrat déficitaire SNCM 2010 V Def" xfId="1455" xr:uid="{00000000-0005-0000-0000-0000AF050000}"/>
    <cellStyle name="s_B_S_Ratios_T_Actualisation provision contrat déficitaire SNCM 2010 V Def_B14_E2_2210" xfId="1456" xr:uid="{00000000-0005-0000-0000-0000B0050000}"/>
    <cellStyle name="s_B_S_Ratios_T_Actualisation provision contrat déficitaire SNCM 2010 V Def_B14_E2_2210_Bridge_Zone_Sud" xfId="1457" xr:uid="{00000000-0005-0000-0000-0000B1050000}"/>
    <cellStyle name="s_B_S_Ratios_T_Actualisation provision contrat déficitaire SNCM 2010 V Def_Bridge_Zone_Sud" xfId="1458" xr:uid="{00000000-0005-0000-0000-0000B2050000}"/>
    <cellStyle name="s_B_S_Ratios_T_Actualisation provision contrat déficitaire SNCM 2010 V Def_CAPEM BY COUNTRY" xfId="1459" xr:uid="{00000000-0005-0000-0000-0000B3050000}"/>
    <cellStyle name="s_B_S_Ratios_T_Actualisation provision contrat déficitaire SNCM 2010 V Def_focus par entités CAFOPE2AMF" xfId="1460" xr:uid="{00000000-0005-0000-0000-0000B4050000}"/>
    <cellStyle name="s_B_S_Ratios_T_Actualisation provision contrat déficitaire SNCM 2010 V Def_focus par entités CAFOPE2AMF_Bridge_Zone_Sud" xfId="1461" xr:uid="{00000000-0005-0000-0000-0000B5050000}"/>
    <cellStyle name="s_B_S_Ratios_T_Actualisation provision contrat déficitaire SNCM 2010 V Def_Maquette PLT" xfId="1462" xr:uid="{00000000-0005-0000-0000-0000B6050000}"/>
    <cellStyle name="s_B_S_Ratios_T_Actualisation provision contrat déficitaire SNCM 2010 V Def_Output" xfId="1463" xr:uid="{00000000-0005-0000-0000-0000B7050000}"/>
    <cellStyle name="s_B_S_Ratios_T_Actualisation provision contrat déficitaire SNCM 2010 V Def_PAO-CAF-RESOP_04_13_pro_format_variante T1" xfId="1464" xr:uid="{00000000-0005-0000-0000-0000B8050000}"/>
    <cellStyle name="s_B_S_Ratios_T_Actualisation provision contrat déficitaire SNCM 2010 V Def_PAO-CAF-RESOP_04_13_pro_format_variante T1_B14_E2_2210" xfId="1465" xr:uid="{00000000-0005-0000-0000-0000B9050000}"/>
    <cellStyle name="s_B_S_Ratios_T_Actualisation provision contrat déficitaire SNCM 2010 V Def_PAO-CAF-RESOP_04_13_pro_format_variante T1_B14_E2_2210_Bridge_Zone_Sud" xfId="1466" xr:uid="{00000000-0005-0000-0000-0000BA050000}"/>
    <cellStyle name="s_B_S_Ratios_T_Actualisation provision contrat déficitaire SNCM 2010 V Def_PAO-CAF-RESOP_04_13_pro_format_variante T1_Bridge_Zone_Sud" xfId="1467" xr:uid="{00000000-0005-0000-0000-0000BB050000}"/>
    <cellStyle name="s_B_S_Ratios_T_Actualisation provision contrat déficitaire SNCM 2010 V Def_PAO-CAF-RESOP_06_13" xfId="1468" xr:uid="{00000000-0005-0000-0000-0000BC050000}"/>
    <cellStyle name="s_B_S_Ratios_T_Actualisation provision contrat déficitaire SNCM 2010 V Def_PAO-CAF-RESOP_06_13_B14_E2_2210" xfId="1469" xr:uid="{00000000-0005-0000-0000-0000BD050000}"/>
    <cellStyle name="s_B_S_Ratios_T_Actualisation provision contrat déficitaire SNCM 2010 V Def_PAO-CAF-RESOP_06_13_B14_E2_2210_Bridge_Zone_Sud" xfId="1470" xr:uid="{00000000-0005-0000-0000-0000BE050000}"/>
    <cellStyle name="s_B_S_Ratios_T_Actualisation provision contrat déficitaire SNCM 2010 V Def_PAO-CAF-RESOP_06_13_Bridge_Zone_Sud" xfId="1471" xr:uid="{00000000-0005-0000-0000-0000BF050000}"/>
    <cellStyle name="s_B_S_Ratios_T_Actualisation provision contrat déficitaire SNCM 2010 V Def_PAO-CAF-RESOP_08_13" xfId="1472" xr:uid="{00000000-0005-0000-0000-0000C0050000}"/>
    <cellStyle name="s_B_S_Ratios_T_Actualisation provision contrat déficitaire SNCM 2010 V Def_PAO-CAF-RESOP_08_13_B14_E2_2210" xfId="1473" xr:uid="{00000000-0005-0000-0000-0000C1050000}"/>
    <cellStyle name="s_B_S_Ratios_T_Actualisation provision contrat déficitaire SNCM 2010 V Def_PAO-CAF-RESOP_08_13_B14_E2_2210_Bridge_Zone_Sud" xfId="1474" xr:uid="{00000000-0005-0000-0000-0000C2050000}"/>
    <cellStyle name="s_B_S_Ratios_T_Actualisation provision contrat déficitaire SNCM 2010 V Def_PAO-CAF-RESOP_08_13_Bridge_Zone_Sud" xfId="1475" xr:uid="{00000000-0005-0000-0000-0000C3050000}"/>
    <cellStyle name="s_B_S_Ratios_T_Actualisation provision contrat déficitaire SNCM 2010 V Def_PAO-CAF-RESOP_09_13" xfId="1476" xr:uid="{00000000-0005-0000-0000-0000C4050000}"/>
    <cellStyle name="s_B_S_Ratios_T_Actualisation provision contrat déficitaire SNCM 2010 V Def_PAO-CAF-RESOP_09_13_Bridge_Zone_Sud" xfId="1477" xr:uid="{00000000-0005-0000-0000-0000C5050000}"/>
    <cellStyle name="s_B_S_Ratios_T_Actualisation provision contrat déficitaire SNCM 2010 V Def_PAO-CAF-RESOP_09_2013_Zone_IDF (version 2)" xfId="1478" xr:uid="{00000000-0005-0000-0000-0000C6050000}"/>
    <cellStyle name="s_B_S_Ratios_T_Actualisation provision contrat déficitaire SNCM 2010 V Def_PAO-CAF-RESOP_10_12" xfId="1479" xr:uid="{00000000-0005-0000-0000-0000C7050000}"/>
    <cellStyle name="s_B_S_Ratios_T_Actualisation provision contrat déficitaire SNCM 2010 V Def_PAO-CAF-RESOP_10_12_Bridge_Zone_Sud" xfId="1480" xr:uid="{00000000-0005-0000-0000-0000C8050000}"/>
    <cellStyle name="s_B_S_Ratios_T_Actualisation provision contrat déficitaire SNCM 2010 V Def_PAO-CAF-RESOP_10_12_focus par entités CAFOP" xfId="1481" xr:uid="{00000000-0005-0000-0000-0000C9050000}"/>
    <cellStyle name="s_B_S_Ratios_T_Actualisation provision contrat déficitaire SNCM 2010 V Def_PAO-CAF-RESOP_10_12_focus par entités CAFOP_Bridge_Zone_Sud" xfId="1482" xr:uid="{00000000-0005-0000-0000-0000CA050000}"/>
    <cellStyle name="s_B_S_Ratios_T_Actualisation provision contrat déficitaire SNCM 2010 V Def_PAO-CAF-RESOP_11_13" xfId="1483" xr:uid="{00000000-0005-0000-0000-0000CB050000}"/>
    <cellStyle name="s_B_S_Ratios_T_Actualisation provision contrat déficitaire SNCM 2010 V Def_PAO-CAF-RESOP_B13" xfId="1484" xr:uid="{00000000-0005-0000-0000-0000CC050000}"/>
    <cellStyle name="s_B_S_Ratios_T_Actualisation provision contrat déficitaire SNCM 2010 V Def_PAO-CAF-RESOP_B13_Bridge_Zone_Sud" xfId="1485" xr:uid="{00000000-0005-0000-0000-0000CD050000}"/>
    <cellStyle name="s_B_S_Ratios_T_Actualisation provision contrat déficitaire SNCM 2010 V Def_PAO-CAF-RESOP_B13_focus par entités CAFOP" xfId="1486" xr:uid="{00000000-0005-0000-0000-0000CE050000}"/>
    <cellStyle name="s_B_S_Ratios_T_Actualisation provision contrat déficitaire SNCM 2010 V Def_PAO-CAF-RESOP_B13_focus par entités CAFOP_Bridge_Zone_Sud" xfId="1487" xr:uid="{00000000-0005-0000-0000-0000CF050000}"/>
    <cellStyle name="s_B_S_Ratios_T_Actualisation provision contrat déficitaire SNCM 2010 V Def_PAO-CAF-RESOP_B2014" xfId="1488" xr:uid="{00000000-0005-0000-0000-0000D0050000}"/>
    <cellStyle name="s_B_S_Ratios_T_Actualisation provision contrat déficitaire SNCM 2010 V Def_PAO-CAF-RESOP_B2014_Bridge_Zone_Sud" xfId="1489" xr:uid="{00000000-0005-0000-0000-0000D1050000}"/>
    <cellStyle name="s_B_S_Ratios_T_Actualisation provision contrat déficitaire SNCM 2010 V Def_PAO-CAF-RESOP_B2014_v2" xfId="1490" xr:uid="{00000000-0005-0000-0000-0000D2050000}"/>
    <cellStyle name="s_B_S_Ratios_T_Actualisation provision contrat déficitaire SNCM 2010 V Def_PAO-CAF-RESOP_E2_13" xfId="1491" xr:uid="{00000000-0005-0000-0000-0000D3050000}"/>
    <cellStyle name="s_B_S_Ratios_T_Actualisation provision contrat déficitaire SNCM 2010 V Def_PAO-CAF-RESOP_E2_13_B14_E2_2210" xfId="1492" xr:uid="{00000000-0005-0000-0000-0000D4050000}"/>
    <cellStyle name="s_B_S_Ratios_T_Actualisation provision contrat déficitaire SNCM 2010 V Def_PAO-CAF-RESOP_E2_13_B14_E2_2210_Bridge_Zone_Sud" xfId="1493" xr:uid="{00000000-0005-0000-0000-0000D5050000}"/>
    <cellStyle name="s_B_S_Ratios_T_Actualisation provision contrat déficitaire SNCM 2010 V Def_PAO-CAF-RESOP_E2_13_Bridge_Zone_Sud" xfId="1494" xr:uid="{00000000-0005-0000-0000-0000D6050000}"/>
    <cellStyle name="s_B_S_Ratios_T_Actualisation provision contrat déficitaire SNCM 2010 V Def_PAO-CAF-RESOP_E2_2013_03_10_19H" xfId="1495" xr:uid="{00000000-0005-0000-0000-0000D7050000}"/>
    <cellStyle name="s_B_S_Ratios_T_Actualisation provision contrat déficitaire SNCM 2010 V Def_PAO-CAF-RESOP_E2_2013_03_10_19H_Bridge_Zone_Sud" xfId="1496" xr:uid="{00000000-0005-0000-0000-0000D8050000}"/>
    <cellStyle name="s_B_S_Ratios_T_Actualisation provision contrat déficitaire SNCM 2010 V Def_PPA" xfId="1497" xr:uid="{00000000-0005-0000-0000-0000D9050000}"/>
    <cellStyle name="s_B_S_Ratios_T_Actualisation provision contrat déficitaire SNCM 2010 V Def_RESOP bef CICE&amp;PPA&amp;RepartHO" xfId="1498" xr:uid="{00000000-0005-0000-0000-0000DA050000}"/>
    <cellStyle name="s_B_S_Ratios_T_Actualisation provision contrat déficitaire SNCM 2010 V Def_Synthèse_Présentation_conso_retraitée" xfId="1499" xr:uid="{00000000-0005-0000-0000-0000DB050000}"/>
    <cellStyle name="s_B_S_Ratios_T_Actualisation provision contrat déficitaire SNCM 2011 V3 30 05 2011" xfId="1500" xr:uid="{00000000-0005-0000-0000-0000DC050000}"/>
    <cellStyle name="s_B_S_Ratios_T_Actualisation provision contrat déficitaire SNCM 2011 V3 30 05 2011_B14_E2_2210" xfId="1501" xr:uid="{00000000-0005-0000-0000-0000DD050000}"/>
    <cellStyle name="s_B_S_Ratios_T_Actualisation provision contrat déficitaire SNCM 2011 V3 30 05 2011_B14_E2_2210_Bridge_Zone_Sud" xfId="1502" xr:uid="{00000000-0005-0000-0000-0000DE050000}"/>
    <cellStyle name="s_B_S_Ratios_T_Actualisation provision contrat déficitaire SNCM 2011 V3 30 05 2011_Bridge_Zone_Sud" xfId="1503" xr:uid="{00000000-0005-0000-0000-0000DF050000}"/>
    <cellStyle name="s_B_S_Ratios_T_Actualisation provision contrat déficitaire SNCM 2011 V3 30 05 2011_CAPEM BY COUNTRY" xfId="1504" xr:uid="{00000000-0005-0000-0000-0000E0050000}"/>
    <cellStyle name="s_B_S_Ratios_T_Actualisation provision contrat déficitaire SNCM 2011 V3 30 05 2011_focus par entités CAFOPE2AMF" xfId="1505" xr:uid="{00000000-0005-0000-0000-0000E1050000}"/>
    <cellStyle name="s_B_S_Ratios_T_Actualisation provision contrat déficitaire SNCM 2011 V3 30 05 2011_focus par entités CAFOPE2AMF_Bridge_Zone_Sud" xfId="1506" xr:uid="{00000000-0005-0000-0000-0000E2050000}"/>
    <cellStyle name="s_B_S_Ratios_T_Actualisation provision contrat déficitaire SNCM 2011 V3 30 05 2011_Maquette PLT" xfId="1507" xr:uid="{00000000-0005-0000-0000-0000E3050000}"/>
    <cellStyle name="s_B_S_Ratios_T_Actualisation provision contrat déficitaire SNCM 2011 V3 30 05 2011_Output" xfId="1508" xr:uid="{00000000-0005-0000-0000-0000E4050000}"/>
    <cellStyle name="s_B_S_Ratios_T_Actualisation provision contrat déficitaire SNCM 2011 V3 30 05 2011_PAO-CAF-RESOP_04_13_pro_format_variante T1" xfId="1509" xr:uid="{00000000-0005-0000-0000-0000E5050000}"/>
    <cellStyle name="s_B_S_Ratios_T_Actualisation provision contrat déficitaire SNCM 2011 V3 30 05 2011_PAO-CAF-RESOP_04_13_pro_format_variante T1_B14_E2_2210" xfId="1510" xr:uid="{00000000-0005-0000-0000-0000E6050000}"/>
    <cellStyle name="s_B_S_Ratios_T_Actualisation provision contrat déficitaire SNCM 2011 V3 30 05 2011_PAO-CAF-RESOP_04_13_pro_format_variante T1_B14_E2_2210_Bridge_Zone_Sud" xfId="1511" xr:uid="{00000000-0005-0000-0000-0000E7050000}"/>
    <cellStyle name="s_B_S_Ratios_T_Actualisation provision contrat déficitaire SNCM 2011 V3 30 05 2011_PAO-CAF-RESOP_04_13_pro_format_variante T1_Bridge_Zone_Sud" xfId="1512" xr:uid="{00000000-0005-0000-0000-0000E8050000}"/>
    <cellStyle name="s_B_S_Ratios_T_Actualisation provision contrat déficitaire SNCM 2011 V3 30 05 2011_PAO-CAF-RESOP_06_13" xfId="1513" xr:uid="{00000000-0005-0000-0000-0000E9050000}"/>
    <cellStyle name="s_B_S_Ratios_T_Actualisation provision contrat déficitaire SNCM 2011 V3 30 05 2011_PAO-CAF-RESOP_06_13_B14_E2_2210" xfId="1514" xr:uid="{00000000-0005-0000-0000-0000EA050000}"/>
    <cellStyle name="s_B_S_Ratios_T_Actualisation provision contrat déficitaire SNCM 2011 V3 30 05 2011_PAO-CAF-RESOP_06_13_B14_E2_2210_Bridge_Zone_Sud" xfId="1515" xr:uid="{00000000-0005-0000-0000-0000EB050000}"/>
    <cellStyle name="s_B_S_Ratios_T_Actualisation provision contrat déficitaire SNCM 2011 V3 30 05 2011_PAO-CAF-RESOP_06_13_Bridge_Zone_Sud" xfId="1516" xr:uid="{00000000-0005-0000-0000-0000EC050000}"/>
    <cellStyle name="s_B_S_Ratios_T_Actualisation provision contrat déficitaire SNCM 2011 V3 30 05 2011_PAO-CAF-RESOP_08_13" xfId="1517" xr:uid="{00000000-0005-0000-0000-0000ED050000}"/>
    <cellStyle name="s_B_S_Ratios_T_Actualisation provision contrat déficitaire SNCM 2011 V3 30 05 2011_PAO-CAF-RESOP_08_13_B14_E2_2210" xfId="1518" xr:uid="{00000000-0005-0000-0000-0000EE050000}"/>
    <cellStyle name="s_B_S_Ratios_T_Actualisation provision contrat déficitaire SNCM 2011 V3 30 05 2011_PAO-CAF-RESOP_08_13_B14_E2_2210_Bridge_Zone_Sud" xfId="1519" xr:uid="{00000000-0005-0000-0000-0000EF050000}"/>
    <cellStyle name="s_B_S_Ratios_T_Actualisation provision contrat déficitaire SNCM 2011 V3 30 05 2011_PAO-CAF-RESOP_08_13_Bridge_Zone_Sud" xfId="1520" xr:uid="{00000000-0005-0000-0000-0000F0050000}"/>
    <cellStyle name="s_B_S_Ratios_T_Actualisation provision contrat déficitaire SNCM 2011 V3 30 05 2011_PAO-CAF-RESOP_09_13" xfId="1521" xr:uid="{00000000-0005-0000-0000-0000F1050000}"/>
    <cellStyle name="s_B_S_Ratios_T_Actualisation provision contrat déficitaire SNCM 2011 V3 30 05 2011_PAO-CAF-RESOP_09_13_Bridge_Zone_Sud" xfId="1522" xr:uid="{00000000-0005-0000-0000-0000F2050000}"/>
    <cellStyle name="s_B_S_Ratios_T_Actualisation provision contrat déficitaire SNCM 2011 V3 30 05 2011_PAO-CAF-RESOP_09_2013_Zone_IDF (version 2)" xfId="1523" xr:uid="{00000000-0005-0000-0000-0000F3050000}"/>
    <cellStyle name="s_B_S_Ratios_T_Actualisation provision contrat déficitaire SNCM 2011 V3 30 05 2011_PAO-CAF-RESOP_10_12" xfId="1524" xr:uid="{00000000-0005-0000-0000-0000F4050000}"/>
    <cellStyle name="s_B_S_Ratios_T_Actualisation provision contrat déficitaire SNCM 2011 V3 30 05 2011_PAO-CAF-RESOP_10_12_Bridge_Zone_Sud" xfId="1525" xr:uid="{00000000-0005-0000-0000-0000F5050000}"/>
    <cellStyle name="s_B_S_Ratios_T_Actualisation provision contrat déficitaire SNCM 2011 V3 30 05 2011_PAO-CAF-RESOP_10_12_focus par entités CAFOP" xfId="1526" xr:uid="{00000000-0005-0000-0000-0000F6050000}"/>
    <cellStyle name="s_B_S_Ratios_T_Actualisation provision contrat déficitaire SNCM 2011 V3 30 05 2011_PAO-CAF-RESOP_10_12_focus par entités CAFOP_Bridge_Zone_Sud" xfId="1527" xr:uid="{00000000-0005-0000-0000-0000F7050000}"/>
    <cellStyle name="s_B_S_Ratios_T_Actualisation provision contrat déficitaire SNCM 2011 V3 30 05 2011_PAO-CAF-RESOP_11_13" xfId="1528" xr:uid="{00000000-0005-0000-0000-0000F8050000}"/>
    <cellStyle name="s_B_S_Ratios_T_Actualisation provision contrat déficitaire SNCM 2011 V3 30 05 2011_PAO-CAF-RESOP_B13" xfId="1529" xr:uid="{00000000-0005-0000-0000-0000F9050000}"/>
    <cellStyle name="s_B_S_Ratios_T_Actualisation provision contrat déficitaire SNCM 2011 V3 30 05 2011_PAO-CAF-RESOP_B13_Bridge_Zone_Sud" xfId="1530" xr:uid="{00000000-0005-0000-0000-0000FA050000}"/>
    <cellStyle name="s_B_S_Ratios_T_Actualisation provision contrat déficitaire SNCM 2011 V3 30 05 2011_PAO-CAF-RESOP_B13_focus par entités CAFOP" xfId="1531" xr:uid="{00000000-0005-0000-0000-0000FB050000}"/>
    <cellStyle name="s_B_S_Ratios_T_Actualisation provision contrat déficitaire SNCM 2011 V3 30 05 2011_PAO-CAF-RESOP_B13_focus par entités CAFOP_Bridge_Zone_Sud" xfId="1532" xr:uid="{00000000-0005-0000-0000-0000FC050000}"/>
    <cellStyle name="s_B_S_Ratios_T_Actualisation provision contrat déficitaire SNCM 2011 V3 30 05 2011_PAO-CAF-RESOP_B2014" xfId="1533" xr:uid="{00000000-0005-0000-0000-0000FD050000}"/>
    <cellStyle name="s_B_S_Ratios_T_Actualisation provision contrat déficitaire SNCM 2011 V3 30 05 2011_PAO-CAF-RESOP_B2014_Bridge_Zone_Sud" xfId="1534" xr:uid="{00000000-0005-0000-0000-0000FE050000}"/>
    <cellStyle name="s_B_S_Ratios_T_Actualisation provision contrat déficitaire SNCM 2011 V3 30 05 2011_PAO-CAF-RESOP_B2014_v2" xfId="1535" xr:uid="{00000000-0005-0000-0000-0000FF050000}"/>
    <cellStyle name="s_B_S_Ratios_T_Actualisation provision contrat déficitaire SNCM 2011 V3 30 05 2011_PAO-CAF-RESOP_E2_13" xfId="1536" xr:uid="{00000000-0005-0000-0000-000000060000}"/>
    <cellStyle name="s_B_S_Ratios_T_Actualisation provision contrat déficitaire SNCM 2011 V3 30 05 2011_PAO-CAF-RESOP_E2_13_B14_E2_2210" xfId="1537" xr:uid="{00000000-0005-0000-0000-000001060000}"/>
    <cellStyle name="s_B_S_Ratios_T_Actualisation provision contrat déficitaire SNCM 2011 V3 30 05 2011_PAO-CAF-RESOP_E2_13_B14_E2_2210_Bridge_Zone_Sud" xfId="1538" xr:uid="{00000000-0005-0000-0000-000002060000}"/>
    <cellStyle name="s_B_S_Ratios_T_Actualisation provision contrat déficitaire SNCM 2011 V3 30 05 2011_PAO-CAF-RESOP_E2_13_Bridge_Zone_Sud" xfId="1539" xr:uid="{00000000-0005-0000-0000-000003060000}"/>
    <cellStyle name="s_B_S_Ratios_T_Actualisation provision contrat déficitaire SNCM 2011 V3 30 05 2011_PAO-CAF-RESOP_E2_2013_03_10_19H" xfId="1540" xr:uid="{00000000-0005-0000-0000-000004060000}"/>
    <cellStyle name="s_B_S_Ratios_T_Actualisation provision contrat déficitaire SNCM 2011 V3 30 05 2011_PAO-CAF-RESOP_E2_2013_03_10_19H_Bridge_Zone_Sud" xfId="1541" xr:uid="{00000000-0005-0000-0000-000005060000}"/>
    <cellStyle name="s_B_S_Ratios_T_Actualisation provision contrat déficitaire SNCM 2011 V3 30 05 2011_PPA" xfId="1542" xr:uid="{00000000-0005-0000-0000-000006060000}"/>
    <cellStyle name="s_B_S_Ratios_T_Actualisation provision contrat déficitaire SNCM 2011 V3 30 05 2011_RESOP bef CICE&amp;PPA&amp;RepartHO" xfId="1543" xr:uid="{00000000-0005-0000-0000-000007060000}"/>
    <cellStyle name="s_B_S_Ratios_T_Actualisation provision contrat déficitaire SNCM 2011 V3 30 05 2011_Synthèse_Présentation_conso_retraitée" xfId="1544" xr:uid="{00000000-0005-0000-0000-000008060000}"/>
    <cellStyle name="s_B_S_Ratios_T_B14_E2_2210" xfId="1545" xr:uid="{00000000-0005-0000-0000-000009060000}"/>
    <cellStyle name="s_B_S_Ratios_T_B14_E2_2210_Bridge_Zone_Sud" xfId="1546" xr:uid="{00000000-0005-0000-0000-00000A060000}"/>
    <cellStyle name="s_B_S_Ratios_T_BFR_TD_2014.02" xfId="1547" xr:uid="{00000000-0005-0000-0000-00000B060000}"/>
    <cellStyle name="s_B_S_Ratios_T_Bridge_Zone_Nord" xfId="1548" xr:uid="{00000000-0005-0000-0000-00000C060000}"/>
    <cellStyle name="s_B_S_Ratios_T_CAPEM BY COUNTRY" xfId="1549" xr:uid="{00000000-0005-0000-0000-00000D060000}"/>
    <cellStyle name="s_B_S_Ratios_T_LI819L_B13" xfId="1550" xr:uid="{00000000-0005-0000-0000-00000E060000}"/>
    <cellStyle name="s_B_S_Ratios_T_LI819L_B13_CAPEM BY COUNTRY" xfId="1551" xr:uid="{00000000-0005-0000-0000-00000F060000}"/>
    <cellStyle name="s_B_S_Ratios_T_LI819L_B13_Maquette PLT" xfId="1552" xr:uid="{00000000-0005-0000-0000-000010060000}"/>
    <cellStyle name="s_B_S_Ratios_T_LI819L_B13_Output" xfId="1553" xr:uid="{00000000-0005-0000-0000-000011060000}"/>
    <cellStyle name="s_B_S_Ratios_T_LI819L_B13_PPA" xfId="1554" xr:uid="{00000000-0005-0000-0000-000012060000}"/>
    <cellStyle name="s_B_S_Ratios_T_LI819L_B13_RESOP bef CICE&amp;PPA&amp;RepartHO" xfId="1555" xr:uid="{00000000-0005-0000-0000-000013060000}"/>
    <cellStyle name="s_B_S_Ratios_T_Maquette PLT" xfId="1556" xr:uid="{00000000-0005-0000-0000-000014060000}"/>
    <cellStyle name="s_B_S_Ratios_T_Output" xfId="1557" xr:uid="{00000000-0005-0000-0000-000015060000}"/>
    <cellStyle name="s_B_S_Ratios_T_PAO-CAF-RESOP_14_01_13 à 20h" xfId="1558" xr:uid="{00000000-0005-0000-0000-000016060000}"/>
    <cellStyle name="s_B_S_Ratios_T_PAO-CAF-RESOP_14_01_13 à 20h_CAPEM BY COUNTRY" xfId="1559" xr:uid="{00000000-0005-0000-0000-000017060000}"/>
    <cellStyle name="s_B_S_Ratios_T_PAO-CAF-RESOP_14_01_13 à 20h_Maquette PLT" xfId="1560" xr:uid="{00000000-0005-0000-0000-000018060000}"/>
    <cellStyle name="s_B_S_Ratios_T_PAO-CAF-RESOP_14_01_13 à 20h_Output" xfId="1561" xr:uid="{00000000-0005-0000-0000-000019060000}"/>
    <cellStyle name="s_B_S_Ratios_T_PAO-CAF-RESOP_14_01_13 à 20h_PPA" xfId="1562" xr:uid="{00000000-0005-0000-0000-00001A060000}"/>
    <cellStyle name="s_B_S_Ratios_T_PAO-CAF-RESOP_14_01_13 à 20h_RESOP bef CICE&amp;PPA&amp;RepartHO" xfId="1563" xr:uid="{00000000-0005-0000-0000-00001B060000}"/>
    <cellStyle name="s_B_S_Ratios_T_PAO-CAF-RESOP_2014.02" xfId="1564" xr:uid="{00000000-0005-0000-0000-00001C060000}"/>
    <cellStyle name="s_B_S_Ratios_T_PAO-CAF-RESOP_2014.02_Bridge_Zone_Sud" xfId="1565" xr:uid="{00000000-0005-0000-0000-00001D060000}"/>
    <cellStyle name="s_B_S_Ratios_T_PPA" xfId="1566" xr:uid="{00000000-0005-0000-0000-00001E060000}"/>
    <cellStyle name="s_B_S_Ratios_T_RESOP bef CICE&amp;PPA&amp;RepartHO" xfId="1567" xr:uid="{00000000-0005-0000-0000-00001F060000}"/>
    <cellStyle name="s_B14_E2_2210" xfId="1568" xr:uid="{00000000-0005-0000-0000-000020060000}"/>
    <cellStyle name="s_B14_E2_2210_Bridge_Zone_Sud" xfId="1569" xr:uid="{00000000-0005-0000-0000-000021060000}"/>
    <cellStyle name="s_BFR_TD_2014.02" xfId="1570" xr:uid="{00000000-0005-0000-0000-000022060000}"/>
    <cellStyle name="s_Bridge_Zone_Nord" xfId="1571" xr:uid="{00000000-0005-0000-0000-000023060000}"/>
    <cellStyle name="s_CAPEM BY COUNTRY" xfId="1572" xr:uid="{00000000-0005-0000-0000-000024060000}"/>
    <cellStyle name="s_DCFLBO Code" xfId="1573" xr:uid="{00000000-0005-0000-0000-000025060000}"/>
    <cellStyle name="s_DCFLBO Code_1" xfId="1574" xr:uid="{00000000-0005-0000-0000-000026060000}"/>
    <cellStyle name="s_DCFLBO Code_1_Actualisation provision contrat déficitaire SNCM 2010 V Def" xfId="1575" xr:uid="{00000000-0005-0000-0000-000027060000}"/>
    <cellStyle name="s_DCFLBO Code_1_Actualisation provision contrat déficitaire SNCM 2010 V Def_B14_E2_2210" xfId="1576" xr:uid="{00000000-0005-0000-0000-000028060000}"/>
    <cellStyle name="s_DCFLBO Code_1_Actualisation provision contrat déficitaire SNCM 2010 V Def_B14_E2_2210_Bridge_Zone_Sud" xfId="1577" xr:uid="{00000000-0005-0000-0000-000029060000}"/>
    <cellStyle name="s_DCFLBO Code_1_Actualisation provision contrat déficitaire SNCM 2010 V Def_Bridge_Zone_Sud" xfId="1578" xr:uid="{00000000-0005-0000-0000-00002A060000}"/>
    <cellStyle name="s_DCFLBO Code_1_Actualisation provision contrat déficitaire SNCM 2010 V Def_CAPEM BY COUNTRY" xfId="1579" xr:uid="{00000000-0005-0000-0000-00002B060000}"/>
    <cellStyle name="s_DCFLBO Code_1_Actualisation provision contrat déficitaire SNCM 2010 V Def_focus par entités CAFOPE2AMF" xfId="1580" xr:uid="{00000000-0005-0000-0000-00002C060000}"/>
    <cellStyle name="s_DCFLBO Code_1_Actualisation provision contrat déficitaire SNCM 2010 V Def_focus par entités CAFOPE2AMF_Bridge_Zone_Sud" xfId="1581" xr:uid="{00000000-0005-0000-0000-00002D060000}"/>
    <cellStyle name="s_DCFLBO Code_1_Actualisation provision contrat déficitaire SNCM 2010 V Def_Maquette PLT" xfId="1582" xr:uid="{00000000-0005-0000-0000-00002E060000}"/>
    <cellStyle name="s_DCFLBO Code_1_Actualisation provision contrat déficitaire SNCM 2010 V Def_Output" xfId="1583" xr:uid="{00000000-0005-0000-0000-00002F060000}"/>
    <cellStyle name="s_DCFLBO Code_1_Actualisation provision contrat déficitaire SNCM 2010 V Def_PAO-CAF-RESOP_04_13_pro_format_variante T1" xfId="1584" xr:uid="{00000000-0005-0000-0000-000030060000}"/>
    <cellStyle name="s_DCFLBO Code_1_Actualisation provision contrat déficitaire SNCM 2010 V Def_PAO-CAF-RESOP_04_13_pro_format_variante T1_B14_E2_2210" xfId="1585" xr:uid="{00000000-0005-0000-0000-000031060000}"/>
    <cellStyle name="s_DCFLBO Code_1_Actualisation provision contrat déficitaire SNCM 2010 V Def_PAO-CAF-RESOP_04_13_pro_format_variante T1_B14_E2_2210_Bridge_Zone_Sud" xfId="1586" xr:uid="{00000000-0005-0000-0000-000032060000}"/>
    <cellStyle name="s_DCFLBO Code_1_Actualisation provision contrat déficitaire SNCM 2010 V Def_PAO-CAF-RESOP_04_13_pro_format_variante T1_Bridge_Zone_Sud" xfId="1587" xr:uid="{00000000-0005-0000-0000-000033060000}"/>
    <cellStyle name="s_DCFLBO Code_1_Actualisation provision contrat déficitaire SNCM 2010 V Def_PAO-CAF-RESOP_06_13" xfId="1588" xr:uid="{00000000-0005-0000-0000-000034060000}"/>
    <cellStyle name="s_DCFLBO Code_1_Actualisation provision contrat déficitaire SNCM 2010 V Def_PAO-CAF-RESOP_06_13_B14_E2_2210" xfId="1589" xr:uid="{00000000-0005-0000-0000-000035060000}"/>
    <cellStyle name="s_DCFLBO Code_1_Actualisation provision contrat déficitaire SNCM 2010 V Def_PAO-CAF-RESOP_06_13_B14_E2_2210_Bridge_Zone_Sud" xfId="1590" xr:uid="{00000000-0005-0000-0000-000036060000}"/>
    <cellStyle name="s_DCFLBO Code_1_Actualisation provision contrat déficitaire SNCM 2010 V Def_PAO-CAF-RESOP_06_13_Bridge_Zone_Sud" xfId="1591" xr:uid="{00000000-0005-0000-0000-000037060000}"/>
    <cellStyle name="s_DCFLBO Code_1_Actualisation provision contrat déficitaire SNCM 2010 V Def_PAO-CAF-RESOP_08_13" xfId="1592" xr:uid="{00000000-0005-0000-0000-000038060000}"/>
    <cellStyle name="s_DCFLBO Code_1_Actualisation provision contrat déficitaire SNCM 2010 V Def_PAO-CAF-RESOP_08_13_B14_E2_2210" xfId="1593" xr:uid="{00000000-0005-0000-0000-000039060000}"/>
    <cellStyle name="s_DCFLBO Code_1_Actualisation provision contrat déficitaire SNCM 2010 V Def_PAO-CAF-RESOP_08_13_B14_E2_2210_Bridge_Zone_Sud" xfId="1594" xr:uid="{00000000-0005-0000-0000-00003A060000}"/>
    <cellStyle name="s_DCFLBO Code_1_Actualisation provision contrat déficitaire SNCM 2010 V Def_PAO-CAF-RESOP_08_13_Bridge_Zone_Sud" xfId="1595" xr:uid="{00000000-0005-0000-0000-00003B060000}"/>
    <cellStyle name="s_DCFLBO Code_1_Actualisation provision contrat déficitaire SNCM 2010 V Def_PAO-CAF-RESOP_09_13" xfId="1596" xr:uid="{00000000-0005-0000-0000-00003C060000}"/>
    <cellStyle name="s_DCFLBO Code_1_Actualisation provision contrat déficitaire SNCM 2010 V Def_PAO-CAF-RESOP_09_13_Bridge_Zone_Sud" xfId="1597" xr:uid="{00000000-0005-0000-0000-00003D060000}"/>
    <cellStyle name="s_DCFLBO Code_1_Actualisation provision contrat déficitaire SNCM 2010 V Def_PAO-CAF-RESOP_09_2013_Zone_IDF (version 2)" xfId="1598" xr:uid="{00000000-0005-0000-0000-00003E060000}"/>
    <cellStyle name="s_DCFLBO Code_1_Actualisation provision contrat déficitaire SNCM 2010 V Def_PAO-CAF-RESOP_10_12" xfId="1599" xr:uid="{00000000-0005-0000-0000-00003F060000}"/>
    <cellStyle name="s_DCFLBO Code_1_Actualisation provision contrat déficitaire SNCM 2010 V Def_PAO-CAF-RESOP_10_12_Bridge_Zone_Sud" xfId="1600" xr:uid="{00000000-0005-0000-0000-000040060000}"/>
    <cellStyle name="s_DCFLBO Code_1_Actualisation provision contrat déficitaire SNCM 2010 V Def_PAO-CAF-RESOP_10_12_focus par entités CAFOP" xfId="1601" xr:uid="{00000000-0005-0000-0000-000041060000}"/>
    <cellStyle name="s_DCFLBO Code_1_Actualisation provision contrat déficitaire SNCM 2010 V Def_PAO-CAF-RESOP_10_12_focus par entités CAFOP_Bridge_Zone_Sud" xfId="1602" xr:uid="{00000000-0005-0000-0000-000042060000}"/>
    <cellStyle name="s_DCFLBO Code_1_Actualisation provision contrat déficitaire SNCM 2010 V Def_PAO-CAF-RESOP_11_13" xfId="1603" xr:uid="{00000000-0005-0000-0000-000043060000}"/>
    <cellStyle name="s_DCFLBO Code_1_Actualisation provision contrat déficitaire SNCM 2010 V Def_PAO-CAF-RESOP_B13" xfId="1604" xr:uid="{00000000-0005-0000-0000-000044060000}"/>
    <cellStyle name="s_DCFLBO Code_1_Actualisation provision contrat déficitaire SNCM 2010 V Def_PAO-CAF-RESOP_B13_Bridge_Zone_Sud" xfId="1605" xr:uid="{00000000-0005-0000-0000-000045060000}"/>
    <cellStyle name="s_DCFLBO Code_1_Actualisation provision contrat déficitaire SNCM 2010 V Def_PAO-CAF-RESOP_B13_focus par entités CAFOP" xfId="1606" xr:uid="{00000000-0005-0000-0000-000046060000}"/>
    <cellStyle name="s_DCFLBO Code_1_Actualisation provision contrat déficitaire SNCM 2010 V Def_PAO-CAF-RESOP_B13_focus par entités CAFOP_Bridge_Zone_Sud" xfId="1607" xr:uid="{00000000-0005-0000-0000-000047060000}"/>
    <cellStyle name="s_DCFLBO Code_1_Actualisation provision contrat déficitaire SNCM 2010 V Def_PAO-CAF-RESOP_B2014" xfId="1608" xr:uid="{00000000-0005-0000-0000-000048060000}"/>
    <cellStyle name="s_DCFLBO Code_1_Actualisation provision contrat déficitaire SNCM 2010 V Def_PAO-CAF-RESOP_B2014_Bridge_Zone_Sud" xfId="1609" xr:uid="{00000000-0005-0000-0000-000049060000}"/>
    <cellStyle name="s_DCFLBO Code_1_Actualisation provision contrat déficitaire SNCM 2010 V Def_PAO-CAF-RESOP_B2014_v2" xfId="1610" xr:uid="{00000000-0005-0000-0000-00004A060000}"/>
    <cellStyle name="s_DCFLBO Code_1_Actualisation provision contrat déficitaire SNCM 2010 V Def_PAO-CAF-RESOP_E2_13" xfId="1611" xr:uid="{00000000-0005-0000-0000-00004B060000}"/>
    <cellStyle name="s_DCFLBO Code_1_Actualisation provision contrat déficitaire SNCM 2010 V Def_PAO-CAF-RESOP_E2_13_B14_E2_2210" xfId="1612" xr:uid="{00000000-0005-0000-0000-00004C060000}"/>
    <cellStyle name="s_DCFLBO Code_1_Actualisation provision contrat déficitaire SNCM 2010 V Def_PAO-CAF-RESOP_E2_13_B14_E2_2210_Bridge_Zone_Sud" xfId="1613" xr:uid="{00000000-0005-0000-0000-00004D060000}"/>
    <cellStyle name="s_DCFLBO Code_1_Actualisation provision contrat déficitaire SNCM 2010 V Def_PAO-CAF-RESOP_E2_13_Bridge_Zone_Sud" xfId="1614" xr:uid="{00000000-0005-0000-0000-00004E060000}"/>
    <cellStyle name="s_DCFLBO Code_1_Actualisation provision contrat déficitaire SNCM 2010 V Def_PAO-CAF-RESOP_E2_2013_03_10_19H" xfId="1615" xr:uid="{00000000-0005-0000-0000-00004F060000}"/>
    <cellStyle name="s_DCFLBO Code_1_Actualisation provision contrat déficitaire SNCM 2010 V Def_PAO-CAF-RESOP_E2_2013_03_10_19H_Bridge_Zone_Sud" xfId="1616" xr:uid="{00000000-0005-0000-0000-000050060000}"/>
    <cellStyle name="s_DCFLBO Code_1_Actualisation provision contrat déficitaire SNCM 2010 V Def_PPA" xfId="1617" xr:uid="{00000000-0005-0000-0000-000051060000}"/>
    <cellStyle name="s_DCFLBO Code_1_Actualisation provision contrat déficitaire SNCM 2010 V Def_RESOP bef CICE&amp;PPA&amp;RepartHO" xfId="1618" xr:uid="{00000000-0005-0000-0000-000052060000}"/>
    <cellStyle name="s_DCFLBO Code_1_Actualisation provision contrat déficitaire SNCM 2010 V Def_Synthèse_Présentation_conso_retraitée" xfId="1619" xr:uid="{00000000-0005-0000-0000-000053060000}"/>
    <cellStyle name="s_DCFLBO Code_1_Actualisation provision contrat déficitaire SNCM 2011 V3 30 05 2011" xfId="1620" xr:uid="{00000000-0005-0000-0000-000054060000}"/>
    <cellStyle name="s_DCFLBO Code_1_Actualisation provision contrat déficitaire SNCM 2011 V3 30 05 2011_B14_E2_2210" xfId="1621" xr:uid="{00000000-0005-0000-0000-000055060000}"/>
    <cellStyle name="s_DCFLBO Code_1_Actualisation provision contrat déficitaire SNCM 2011 V3 30 05 2011_B14_E2_2210_Bridge_Zone_Sud" xfId="1622" xr:uid="{00000000-0005-0000-0000-000056060000}"/>
    <cellStyle name="s_DCFLBO Code_1_Actualisation provision contrat déficitaire SNCM 2011 V3 30 05 2011_Bridge_Zone_Sud" xfId="1623" xr:uid="{00000000-0005-0000-0000-000057060000}"/>
    <cellStyle name="s_DCFLBO Code_1_Actualisation provision contrat déficitaire SNCM 2011 V3 30 05 2011_CAPEM BY COUNTRY" xfId="1624" xr:uid="{00000000-0005-0000-0000-000058060000}"/>
    <cellStyle name="s_DCFLBO Code_1_Actualisation provision contrat déficitaire SNCM 2011 V3 30 05 2011_focus par entités CAFOPE2AMF" xfId="1625" xr:uid="{00000000-0005-0000-0000-000059060000}"/>
    <cellStyle name="s_DCFLBO Code_1_Actualisation provision contrat déficitaire SNCM 2011 V3 30 05 2011_focus par entités CAFOPE2AMF_Bridge_Zone_Sud" xfId="1626" xr:uid="{00000000-0005-0000-0000-00005A060000}"/>
    <cellStyle name="s_DCFLBO Code_1_Actualisation provision contrat déficitaire SNCM 2011 V3 30 05 2011_Maquette PLT" xfId="1627" xr:uid="{00000000-0005-0000-0000-00005B060000}"/>
    <cellStyle name="s_DCFLBO Code_1_Actualisation provision contrat déficitaire SNCM 2011 V3 30 05 2011_Output" xfId="1628" xr:uid="{00000000-0005-0000-0000-00005C060000}"/>
    <cellStyle name="s_DCFLBO Code_1_Actualisation provision contrat déficitaire SNCM 2011 V3 30 05 2011_PAO-CAF-RESOP_04_13_pro_format_variante T1" xfId="1629" xr:uid="{00000000-0005-0000-0000-00005D060000}"/>
    <cellStyle name="s_DCFLBO Code_1_Actualisation provision contrat déficitaire SNCM 2011 V3 30 05 2011_PAO-CAF-RESOP_04_13_pro_format_variante T1_B14_E2_2210" xfId="1630" xr:uid="{00000000-0005-0000-0000-00005E060000}"/>
    <cellStyle name="s_DCFLBO Code_1_Actualisation provision contrat déficitaire SNCM 2011 V3 30 05 2011_PAO-CAF-RESOP_04_13_pro_format_variante T1_B14_E2_2210_Bridge_Zone_Sud" xfId="1631" xr:uid="{00000000-0005-0000-0000-00005F060000}"/>
    <cellStyle name="s_DCFLBO Code_1_Actualisation provision contrat déficitaire SNCM 2011 V3 30 05 2011_PAO-CAF-RESOP_04_13_pro_format_variante T1_Bridge_Zone_Sud" xfId="1632" xr:uid="{00000000-0005-0000-0000-000060060000}"/>
    <cellStyle name="s_DCFLBO Code_1_Actualisation provision contrat déficitaire SNCM 2011 V3 30 05 2011_PAO-CAF-RESOP_06_13" xfId="1633" xr:uid="{00000000-0005-0000-0000-000061060000}"/>
    <cellStyle name="s_DCFLBO Code_1_Actualisation provision contrat déficitaire SNCM 2011 V3 30 05 2011_PAO-CAF-RESOP_06_13_B14_E2_2210" xfId="1634" xr:uid="{00000000-0005-0000-0000-000062060000}"/>
    <cellStyle name="s_DCFLBO Code_1_Actualisation provision contrat déficitaire SNCM 2011 V3 30 05 2011_PAO-CAF-RESOP_06_13_B14_E2_2210_Bridge_Zone_Sud" xfId="1635" xr:uid="{00000000-0005-0000-0000-000063060000}"/>
    <cellStyle name="s_DCFLBO Code_1_Actualisation provision contrat déficitaire SNCM 2011 V3 30 05 2011_PAO-CAF-RESOP_06_13_Bridge_Zone_Sud" xfId="1636" xr:uid="{00000000-0005-0000-0000-000064060000}"/>
    <cellStyle name="s_DCFLBO Code_1_Actualisation provision contrat déficitaire SNCM 2011 V3 30 05 2011_PAO-CAF-RESOP_08_13" xfId="1637" xr:uid="{00000000-0005-0000-0000-000065060000}"/>
    <cellStyle name="s_DCFLBO Code_1_Actualisation provision contrat déficitaire SNCM 2011 V3 30 05 2011_PAO-CAF-RESOP_08_13_B14_E2_2210" xfId="1638" xr:uid="{00000000-0005-0000-0000-000066060000}"/>
    <cellStyle name="s_DCFLBO Code_1_Actualisation provision contrat déficitaire SNCM 2011 V3 30 05 2011_PAO-CAF-RESOP_08_13_B14_E2_2210_Bridge_Zone_Sud" xfId="1639" xr:uid="{00000000-0005-0000-0000-000067060000}"/>
    <cellStyle name="s_DCFLBO Code_1_Actualisation provision contrat déficitaire SNCM 2011 V3 30 05 2011_PAO-CAF-RESOP_08_13_Bridge_Zone_Sud" xfId="1640" xr:uid="{00000000-0005-0000-0000-000068060000}"/>
    <cellStyle name="s_DCFLBO Code_1_Actualisation provision contrat déficitaire SNCM 2011 V3 30 05 2011_PAO-CAF-RESOP_09_13" xfId="1641" xr:uid="{00000000-0005-0000-0000-000069060000}"/>
    <cellStyle name="s_DCFLBO Code_1_Actualisation provision contrat déficitaire SNCM 2011 V3 30 05 2011_PAO-CAF-RESOP_09_13_Bridge_Zone_Sud" xfId="1642" xr:uid="{00000000-0005-0000-0000-00006A060000}"/>
    <cellStyle name="s_DCFLBO Code_1_Actualisation provision contrat déficitaire SNCM 2011 V3 30 05 2011_PAO-CAF-RESOP_09_2013_Zone_IDF (version 2)" xfId="1643" xr:uid="{00000000-0005-0000-0000-00006B060000}"/>
    <cellStyle name="s_DCFLBO Code_1_Actualisation provision contrat déficitaire SNCM 2011 V3 30 05 2011_PAO-CAF-RESOP_10_12" xfId="1644" xr:uid="{00000000-0005-0000-0000-00006C060000}"/>
    <cellStyle name="s_DCFLBO Code_1_Actualisation provision contrat déficitaire SNCM 2011 V3 30 05 2011_PAO-CAF-RESOP_10_12_Bridge_Zone_Sud" xfId="1645" xr:uid="{00000000-0005-0000-0000-00006D060000}"/>
    <cellStyle name="s_DCFLBO Code_1_Actualisation provision contrat déficitaire SNCM 2011 V3 30 05 2011_PAO-CAF-RESOP_10_12_focus par entités CAFOP" xfId="1646" xr:uid="{00000000-0005-0000-0000-00006E060000}"/>
    <cellStyle name="s_DCFLBO Code_1_Actualisation provision contrat déficitaire SNCM 2011 V3 30 05 2011_PAO-CAF-RESOP_10_12_focus par entités CAFOP_Bridge_Zone_Sud" xfId="1647" xr:uid="{00000000-0005-0000-0000-00006F060000}"/>
    <cellStyle name="s_DCFLBO Code_1_Actualisation provision contrat déficitaire SNCM 2011 V3 30 05 2011_PAO-CAF-RESOP_11_13" xfId="1648" xr:uid="{00000000-0005-0000-0000-000070060000}"/>
    <cellStyle name="s_DCFLBO Code_1_Actualisation provision contrat déficitaire SNCM 2011 V3 30 05 2011_PAO-CAF-RESOP_B13" xfId="1649" xr:uid="{00000000-0005-0000-0000-000071060000}"/>
    <cellStyle name="s_DCFLBO Code_1_Actualisation provision contrat déficitaire SNCM 2011 V3 30 05 2011_PAO-CAF-RESOP_B13_Bridge_Zone_Sud" xfId="1650" xr:uid="{00000000-0005-0000-0000-000072060000}"/>
    <cellStyle name="s_DCFLBO Code_1_Actualisation provision contrat déficitaire SNCM 2011 V3 30 05 2011_PAO-CAF-RESOP_B13_focus par entités CAFOP" xfId="1651" xr:uid="{00000000-0005-0000-0000-000073060000}"/>
    <cellStyle name="s_DCFLBO Code_1_Actualisation provision contrat déficitaire SNCM 2011 V3 30 05 2011_PAO-CAF-RESOP_B13_focus par entités CAFOP_Bridge_Zone_Sud" xfId="1652" xr:uid="{00000000-0005-0000-0000-000074060000}"/>
    <cellStyle name="s_DCFLBO Code_1_Actualisation provision contrat déficitaire SNCM 2011 V3 30 05 2011_PAO-CAF-RESOP_B2014" xfId="1653" xr:uid="{00000000-0005-0000-0000-000075060000}"/>
    <cellStyle name="s_DCFLBO Code_1_Actualisation provision contrat déficitaire SNCM 2011 V3 30 05 2011_PAO-CAF-RESOP_B2014_Bridge_Zone_Sud" xfId="1654" xr:uid="{00000000-0005-0000-0000-000076060000}"/>
    <cellStyle name="s_DCFLBO Code_1_Actualisation provision contrat déficitaire SNCM 2011 V3 30 05 2011_PAO-CAF-RESOP_B2014_v2" xfId="1655" xr:uid="{00000000-0005-0000-0000-000077060000}"/>
    <cellStyle name="s_DCFLBO Code_1_Actualisation provision contrat déficitaire SNCM 2011 V3 30 05 2011_PAO-CAF-RESOP_E2_13" xfId="1656" xr:uid="{00000000-0005-0000-0000-000078060000}"/>
    <cellStyle name="s_DCFLBO Code_1_Actualisation provision contrat déficitaire SNCM 2011 V3 30 05 2011_PAO-CAF-RESOP_E2_13_B14_E2_2210" xfId="1657" xr:uid="{00000000-0005-0000-0000-000079060000}"/>
    <cellStyle name="s_DCFLBO Code_1_Actualisation provision contrat déficitaire SNCM 2011 V3 30 05 2011_PAO-CAF-RESOP_E2_13_B14_E2_2210_Bridge_Zone_Sud" xfId="1658" xr:uid="{00000000-0005-0000-0000-00007A060000}"/>
    <cellStyle name="s_DCFLBO Code_1_Actualisation provision contrat déficitaire SNCM 2011 V3 30 05 2011_PAO-CAF-RESOP_E2_13_Bridge_Zone_Sud" xfId="1659" xr:uid="{00000000-0005-0000-0000-00007B060000}"/>
    <cellStyle name="s_DCFLBO Code_1_Actualisation provision contrat déficitaire SNCM 2011 V3 30 05 2011_PAO-CAF-RESOP_E2_2013_03_10_19H" xfId="1660" xr:uid="{00000000-0005-0000-0000-00007C060000}"/>
    <cellStyle name="s_DCFLBO Code_1_Actualisation provision contrat déficitaire SNCM 2011 V3 30 05 2011_PAO-CAF-RESOP_E2_2013_03_10_19H_Bridge_Zone_Sud" xfId="1661" xr:uid="{00000000-0005-0000-0000-00007D060000}"/>
    <cellStyle name="s_DCFLBO Code_1_Actualisation provision contrat déficitaire SNCM 2011 V3 30 05 2011_PPA" xfId="1662" xr:uid="{00000000-0005-0000-0000-00007E060000}"/>
    <cellStyle name="s_DCFLBO Code_1_Actualisation provision contrat déficitaire SNCM 2011 V3 30 05 2011_RESOP bef CICE&amp;PPA&amp;RepartHO" xfId="1663" xr:uid="{00000000-0005-0000-0000-00007F060000}"/>
    <cellStyle name="s_DCFLBO Code_1_Actualisation provision contrat déficitaire SNCM 2011 V3 30 05 2011_Synthèse_Présentation_conso_retraitée" xfId="1664" xr:uid="{00000000-0005-0000-0000-000080060000}"/>
    <cellStyle name="s_DCFLBO Code_1_B14_E2_2210" xfId="1665" xr:uid="{00000000-0005-0000-0000-000081060000}"/>
    <cellStyle name="s_DCFLBO Code_1_B14_E2_2210_Bridge_Zone_Sud" xfId="1666" xr:uid="{00000000-0005-0000-0000-000082060000}"/>
    <cellStyle name="s_DCFLBO Code_1_BFR_TD_2014.02" xfId="1667" xr:uid="{00000000-0005-0000-0000-000083060000}"/>
    <cellStyle name="s_DCFLBO Code_1_Bridge_Zone_Nord" xfId="1668" xr:uid="{00000000-0005-0000-0000-000084060000}"/>
    <cellStyle name="s_DCFLBO Code_1_CAPEM BY COUNTRY" xfId="1669" xr:uid="{00000000-0005-0000-0000-000085060000}"/>
    <cellStyle name="s_DCFLBO Code_1_LI819L_B13" xfId="1670" xr:uid="{00000000-0005-0000-0000-000086060000}"/>
    <cellStyle name="s_DCFLBO Code_1_LI819L_B13_CAPEM BY COUNTRY" xfId="1671" xr:uid="{00000000-0005-0000-0000-000087060000}"/>
    <cellStyle name="s_DCFLBO Code_1_LI819L_B13_Maquette PLT" xfId="1672" xr:uid="{00000000-0005-0000-0000-000088060000}"/>
    <cellStyle name="s_DCFLBO Code_1_LI819L_B13_Output" xfId="1673" xr:uid="{00000000-0005-0000-0000-000089060000}"/>
    <cellStyle name="s_DCFLBO Code_1_LI819L_B13_PPA" xfId="1674" xr:uid="{00000000-0005-0000-0000-00008A060000}"/>
    <cellStyle name="s_DCFLBO Code_1_LI819L_B13_RESOP bef CICE&amp;PPA&amp;RepartHO" xfId="1675" xr:uid="{00000000-0005-0000-0000-00008B060000}"/>
    <cellStyle name="s_DCFLBO Code_1_Maquette PLT" xfId="1676" xr:uid="{00000000-0005-0000-0000-00008C060000}"/>
    <cellStyle name="s_DCFLBO Code_1_Output" xfId="1677" xr:uid="{00000000-0005-0000-0000-00008D060000}"/>
    <cellStyle name="s_DCFLBO Code_1_PAO-CAF-RESOP_14_01_13 à 20h" xfId="1678" xr:uid="{00000000-0005-0000-0000-00008E060000}"/>
    <cellStyle name="s_DCFLBO Code_1_PAO-CAF-RESOP_14_01_13 à 20h_CAPEM BY COUNTRY" xfId="1679" xr:uid="{00000000-0005-0000-0000-00008F060000}"/>
    <cellStyle name="s_DCFLBO Code_1_PAO-CAF-RESOP_14_01_13 à 20h_Maquette PLT" xfId="1680" xr:uid="{00000000-0005-0000-0000-000090060000}"/>
    <cellStyle name="s_DCFLBO Code_1_PAO-CAF-RESOP_14_01_13 à 20h_Output" xfId="1681" xr:uid="{00000000-0005-0000-0000-000091060000}"/>
    <cellStyle name="s_DCFLBO Code_1_PAO-CAF-RESOP_14_01_13 à 20h_PPA" xfId="1682" xr:uid="{00000000-0005-0000-0000-000092060000}"/>
    <cellStyle name="s_DCFLBO Code_1_PAO-CAF-RESOP_14_01_13 à 20h_RESOP bef CICE&amp;PPA&amp;RepartHO" xfId="1683" xr:uid="{00000000-0005-0000-0000-000093060000}"/>
    <cellStyle name="s_DCFLBO Code_1_PAO-CAF-RESOP_2014.02" xfId="1684" xr:uid="{00000000-0005-0000-0000-000094060000}"/>
    <cellStyle name="s_DCFLBO Code_1_PAO-CAF-RESOP_2014.02_Bridge_Zone_Sud" xfId="1685" xr:uid="{00000000-0005-0000-0000-000095060000}"/>
    <cellStyle name="s_DCFLBO Code_1_PPA" xfId="1686" xr:uid="{00000000-0005-0000-0000-000096060000}"/>
    <cellStyle name="s_DCFLBO Code_1_RESOP bef CICE&amp;PPA&amp;RepartHO" xfId="1687" xr:uid="{00000000-0005-0000-0000-000097060000}"/>
    <cellStyle name="s_DCFLBO Code_Actualisation provision contrat déficitaire SNCM 2010 V Def" xfId="1688" xr:uid="{00000000-0005-0000-0000-000098060000}"/>
    <cellStyle name="s_DCFLBO Code_Actualisation provision contrat déficitaire SNCM 2010 V Def_B14_E2_2210" xfId="1689" xr:uid="{00000000-0005-0000-0000-000099060000}"/>
    <cellStyle name="s_DCFLBO Code_Actualisation provision contrat déficitaire SNCM 2010 V Def_B14_E2_2210_Bridge_Zone_Sud" xfId="1690" xr:uid="{00000000-0005-0000-0000-00009A060000}"/>
    <cellStyle name="s_DCFLBO Code_Actualisation provision contrat déficitaire SNCM 2010 V Def_Bridge_Zone_Sud" xfId="1691" xr:uid="{00000000-0005-0000-0000-00009B060000}"/>
    <cellStyle name="s_DCFLBO Code_Actualisation provision contrat déficitaire SNCM 2010 V Def_CAPEM BY COUNTRY" xfId="1692" xr:uid="{00000000-0005-0000-0000-00009C060000}"/>
    <cellStyle name="s_DCFLBO Code_Actualisation provision contrat déficitaire SNCM 2010 V Def_focus par entités CAFOPE2AMF" xfId="1693" xr:uid="{00000000-0005-0000-0000-00009D060000}"/>
    <cellStyle name="s_DCFLBO Code_Actualisation provision contrat déficitaire SNCM 2010 V Def_focus par entités CAFOPE2AMF_Bridge_Zone_Sud" xfId="1694" xr:uid="{00000000-0005-0000-0000-00009E060000}"/>
    <cellStyle name="s_DCFLBO Code_Actualisation provision contrat déficitaire SNCM 2010 V Def_Maquette PLT" xfId="1695" xr:uid="{00000000-0005-0000-0000-00009F060000}"/>
    <cellStyle name="s_DCFLBO Code_Actualisation provision contrat déficitaire SNCM 2010 V Def_Output" xfId="1696" xr:uid="{00000000-0005-0000-0000-0000A0060000}"/>
    <cellStyle name="s_DCFLBO Code_Actualisation provision contrat déficitaire SNCM 2010 V Def_PAO-CAF-RESOP_04_13_pro_format_variante T1" xfId="1697" xr:uid="{00000000-0005-0000-0000-0000A1060000}"/>
    <cellStyle name="s_DCFLBO Code_Actualisation provision contrat déficitaire SNCM 2010 V Def_PAO-CAF-RESOP_04_13_pro_format_variante T1_Bridge_Zone_Sud" xfId="1698" xr:uid="{00000000-0005-0000-0000-0000A2060000}"/>
    <cellStyle name="s_DCFLBO Code_Actualisation provision contrat déficitaire SNCM 2010 V Def_PAO-CAF-RESOP_06_13" xfId="1699" xr:uid="{00000000-0005-0000-0000-0000A3060000}"/>
    <cellStyle name="s_DCFLBO Code_Actualisation provision contrat déficitaire SNCM 2010 V Def_PAO-CAF-RESOP_06_13_Bridge_Zone_Sud" xfId="1700" xr:uid="{00000000-0005-0000-0000-0000A4060000}"/>
    <cellStyle name="s_DCFLBO Code_Actualisation provision contrat déficitaire SNCM 2010 V Def_PAO-CAF-RESOP_08_13" xfId="1701" xr:uid="{00000000-0005-0000-0000-0000A5060000}"/>
    <cellStyle name="s_DCFLBO Code_Actualisation provision contrat déficitaire SNCM 2010 V Def_PAO-CAF-RESOP_08_13_Bridge_Zone_Sud" xfId="1702" xr:uid="{00000000-0005-0000-0000-0000A6060000}"/>
    <cellStyle name="s_DCFLBO Code_Actualisation provision contrat déficitaire SNCM 2010 V Def_PAO-CAF-RESOP_09_13" xfId="1703" xr:uid="{00000000-0005-0000-0000-0000A7060000}"/>
    <cellStyle name="s_DCFLBO Code_Actualisation provision contrat déficitaire SNCM 2010 V Def_PAO-CAF-RESOP_09_13_Bridge_Zone_Sud" xfId="1704" xr:uid="{00000000-0005-0000-0000-0000A8060000}"/>
    <cellStyle name="s_DCFLBO Code_Actualisation provision contrat déficitaire SNCM 2010 V Def_PAO-CAF-RESOP_09_2013_Zone_IDF (version 2)" xfId="1705" xr:uid="{00000000-0005-0000-0000-0000A9060000}"/>
    <cellStyle name="s_DCFLBO Code_Actualisation provision contrat déficitaire SNCM 2010 V Def_PAO-CAF-RESOP_10_12" xfId="1706" xr:uid="{00000000-0005-0000-0000-0000AA060000}"/>
    <cellStyle name="s_DCFLBO Code_Actualisation provision contrat déficitaire SNCM 2010 V Def_PAO-CAF-RESOP_10_12_Bridge_Zone_Sud" xfId="1707" xr:uid="{00000000-0005-0000-0000-0000AB060000}"/>
    <cellStyle name="s_DCFLBO Code_Actualisation provision contrat déficitaire SNCM 2010 V Def_PAO-CAF-RESOP_10_12_focus par entités CAFOP" xfId="1708" xr:uid="{00000000-0005-0000-0000-0000AC060000}"/>
    <cellStyle name="s_DCFLBO Code_Actualisation provision contrat déficitaire SNCM 2010 V Def_PAO-CAF-RESOP_10_12_focus par entités CAFOP_Bridge_Zone_Sud" xfId="1709" xr:uid="{00000000-0005-0000-0000-0000AD060000}"/>
    <cellStyle name="s_DCFLBO Code_Actualisation provision contrat déficitaire SNCM 2010 V Def_PAO-CAF-RESOP_11_13" xfId="1710" xr:uid="{00000000-0005-0000-0000-0000AE060000}"/>
    <cellStyle name="s_DCFLBO Code_Actualisation provision contrat déficitaire SNCM 2010 V Def_PAO-CAF-RESOP_B13" xfId="1711" xr:uid="{00000000-0005-0000-0000-0000AF060000}"/>
    <cellStyle name="s_DCFLBO Code_Actualisation provision contrat déficitaire SNCM 2010 V Def_PAO-CAF-RESOP_B13_Bridge_Zone_Sud" xfId="1712" xr:uid="{00000000-0005-0000-0000-0000B0060000}"/>
    <cellStyle name="s_DCFLBO Code_Actualisation provision contrat déficitaire SNCM 2010 V Def_PAO-CAF-RESOP_B13_focus par entités CAFOP" xfId="1713" xr:uid="{00000000-0005-0000-0000-0000B1060000}"/>
    <cellStyle name="s_DCFLBO Code_Actualisation provision contrat déficitaire SNCM 2010 V Def_PAO-CAF-RESOP_B13_focus par entités CAFOP_Bridge_Zone_Sud" xfId="1714" xr:uid="{00000000-0005-0000-0000-0000B2060000}"/>
    <cellStyle name="s_DCFLBO Code_Actualisation provision contrat déficitaire SNCM 2010 V Def_PAO-CAF-RESOP_B2014" xfId="1715" xr:uid="{00000000-0005-0000-0000-0000B3060000}"/>
    <cellStyle name="s_DCFLBO Code_Actualisation provision contrat déficitaire SNCM 2010 V Def_PAO-CAF-RESOP_B2014_Bridge_Zone_Sud" xfId="1716" xr:uid="{00000000-0005-0000-0000-0000B4060000}"/>
    <cellStyle name="s_DCFLBO Code_Actualisation provision contrat déficitaire SNCM 2010 V Def_PAO-CAF-RESOP_B2014_v2" xfId="1717" xr:uid="{00000000-0005-0000-0000-0000B5060000}"/>
    <cellStyle name="s_DCFLBO Code_Actualisation provision contrat déficitaire SNCM 2010 V Def_PAO-CAF-RESOP_E2_13" xfId="1718" xr:uid="{00000000-0005-0000-0000-0000B6060000}"/>
    <cellStyle name="s_DCFLBO Code_Actualisation provision contrat déficitaire SNCM 2010 V Def_PAO-CAF-RESOP_E2_13_Bridge_Zone_Sud" xfId="1719" xr:uid="{00000000-0005-0000-0000-0000B7060000}"/>
    <cellStyle name="s_DCFLBO Code_Actualisation provision contrat déficitaire SNCM 2010 V Def_PAO-CAF-RESOP_E2_2013_03_10_19H" xfId="1720" xr:uid="{00000000-0005-0000-0000-0000B8060000}"/>
    <cellStyle name="s_DCFLBO Code_Actualisation provision contrat déficitaire SNCM 2010 V Def_PAO-CAF-RESOP_E2_2013_03_10_19H_Bridge_Zone_Sud" xfId="1721" xr:uid="{00000000-0005-0000-0000-0000B9060000}"/>
    <cellStyle name="s_DCFLBO Code_Actualisation provision contrat déficitaire SNCM 2010 V Def_Synthèse_Présentation_conso_retraitée" xfId="1722" xr:uid="{00000000-0005-0000-0000-0000BA060000}"/>
    <cellStyle name="s_DCFLBO Code_Actualisation provision contrat déficitaire SNCM 2011 V3 30 05 2011" xfId="1723" xr:uid="{00000000-0005-0000-0000-0000BB060000}"/>
    <cellStyle name="s_DCFLBO Code_Actualisation provision contrat déficitaire SNCM 2011 V3 30 05 2011_B14_E2_2210" xfId="1724" xr:uid="{00000000-0005-0000-0000-0000BC060000}"/>
    <cellStyle name="s_DCFLBO Code_Actualisation provision contrat déficitaire SNCM 2011 V3 30 05 2011_B14_E2_2210_Bridge_Zone_Sud" xfId="1725" xr:uid="{00000000-0005-0000-0000-0000BD060000}"/>
    <cellStyle name="s_DCFLBO Code_Actualisation provision contrat déficitaire SNCM 2011 V3 30 05 2011_Bridge_Zone_Sud" xfId="1726" xr:uid="{00000000-0005-0000-0000-0000BE060000}"/>
    <cellStyle name="s_DCFLBO Code_Actualisation provision contrat déficitaire SNCM 2011 V3 30 05 2011_CAPEM BY COUNTRY" xfId="1727" xr:uid="{00000000-0005-0000-0000-0000BF060000}"/>
    <cellStyle name="s_DCFLBO Code_Actualisation provision contrat déficitaire SNCM 2011 V3 30 05 2011_focus par entités CAFOPE2AMF" xfId="1728" xr:uid="{00000000-0005-0000-0000-0000C0060000}"/>
    <cellStyle name="s_DCFLBO Code_Actualisation provision contrat déficitaire SNCM 2011 V3 30 05 2011_focus par entités CAFOPE2AMF_Bridge_Zone_Sud" xfId="1729" xr:uid="{00000000-0005-0000-0000-0000C1060000}"/>
    <cellStyle name="s_DCFLBO Code_Actualisation provision contrat déficitaire SNCM 2011 V3 30 05 2011_Maquette PLT" xfId="1730" xr:uid="{00000000-0005-0000-0000-0000C2060000}"/>
    <cellStyle name="s_DCFLBO Code_Actualisation provision contrat déficitaire SNCM 2011 V3 30 05 2011_Output" xfId="1731" xr:uid="{00000000-0005-0000-0000-0000C3060000}"/>
    <cellStyle name="s_DCFLBO Code_Actualisation provision contrat déficitaire SNCM 2011 V3 30 05 2011_PAO-CAF-RESOP_04_13_pro_format_variante T1" xfId="1732" xr:uid="{00000000-0005-0000-0000-0000C4060000}"/>
    <cellStyle name="s_DCFLBO Code_Actualisation provision contrat déficitaire SNCM 2011 V3 30 05 2011_PAO-CAF-RESOP_04_13_pro_format_variante T1_Bridge_Zone_Sud" xfId="1733" xr:uid="{00000000-0005-0000-0000-0000C5060000}"/>
    <cellStyle name="s_DCFLBO Code_Actualisation provision contrat déficitaire SNCM 2011 V3 30 05 2011_PAO-CAF-RESOP_06_13" xfId="1734" xr:uid="{00000000-0005-0000-0000-0000C6060000}"/>
    <cellStyle name="s_DCFLBO Code_Actualisation provision contrat déficitaire SNCM 2011 V3 30 05 2011_PAO-CAF-RESOP_06_13_Bridge_Zone_Sud" xfId="1735" xr:uid="{00000000-0005-0000-0000-0000C7060000}"/>
    <cellStyle name="s_DCFLBO Code_Actualisation provision contrat déficitaire SNCM 2011 V3 30 05 2011_PAO-CAF-RESOP_08_13" xfId="1736" xr:uid="{00000000-0005-0000-0000-0000C8060000}"/>
    <cellStyle name="s_DCFLBO Code_Actualisation provision contrat déficitaire SNCM 2011 V3 30 05 2011_PAO-CAF-RESOP_08_13_Bridge_Zone_Sud" xfId="1737" xr:uid="{00000000-0005-0000-0000-0000C9060000}"/>
    <cellStyle name="s_DCFLBO Code_Actualisation provision contrat déficitaire SNCM 2011 V3 30 05 2011_PAO-CAF-RESOP_09_13" xfId="1738" xr:uid="{00000000-0005-0000-0000-0000CA060000}"/>
    <cellStyle name="s_DCFLBO Code_Actualisation provision contrat déficitaire SNCM 2011 V3 30 05 2011_PAO-CAF-RESOP_09_13_Bridge_Zone_Sud" xfId="1739" xr:uid="{00000000-0005-0000-0000-0000CB060000}"/>
    <cellStyle name="s_DCFLBO Code_Actualisation provision contrat déficitaire SNCM 2011 V3 30 05 2011_PAO-CAF-RESOP_09_2013_Zone_IDF (version 2)" xfId="1740" xr:uid="{00000000-0005-0000-0000-0000CC060000}"/>
    <cellStyle name="s_DCFLBO Code_Actualisation provision contrat déficitaire SNCM 2011 V3 30 05 2011_PAO-CAF-RESOP_10_12" xfId="1741" xr:uid="{00000000-0005-0000-0000-0000CD060000}"/>
    <cellStyle name="s_DCFLBO Code_Actualisation provision contrat déficitaire SNCM 2011 V3 30 05 2011_PAO-CAF-RESOP_10_12_Bridge_Zone_Sud" xfId="1742" xr:uid="{00000000-0005-0000-0000-0000CE060000}"/>
    <cellStyle name="s_DCFLBO Code_Actualisation provision contrat déficitaire SNCM 2011 V3 30 05 2011_PAO-CAF-RESOP_10_12_focus par entités CAFOP" xfId="1743" xr:uid="{00000000-0005-0000-0000-0000CF060000}"/>
    <cellStyle name="s_DCFLBO Code_Actualisation provision contrat déficitaire SNCM 2011 V3 30 05 2011_PAO-CAF-RESOP_10_12_focus par entités CAFOP_Bridge_Zone_Sud" xfId="1744" xr:uid="{00000000-0005-0000-0000-0000D0060000}"/>
    <cellStyle name="s_DCFLBO Code_Actualisation provision contrat déficitaire SNCM 2011 V3 30 05 2011_PAO-CAF-RESOP_11_13" xfId="1745" xr:uid="{00000000-0005-0000-0000-0000D1060000}"/>
    <cellStyle name="s_DCFLBO Code_Actualisation provision contrat déficitaire SNCM 2011 V3 30 05 2011_PAO-CAF-RESOP_B13" xfId="1746" xr:uid="{00000000-0005-0000-0000-0000D2060000}"/>
    <cellStyle name="s_DCFLBO Code_Actualisation provision contrat déficitaire SNCM 2011 V3 30 05 2011_PAO-CAF-RESOP_B13_Bridge_Zone_Sud" xfId="1747" xr:uid="{00000000-0005-0000-0000-0000D3060000}"/>
    <cellStyle name="s_DCFLBO Code_Actualisation provision contrat déficitaire SNCM 2011 V3 30 05 2011_PAO-CAF-RESOP_B13_focus par entités CAFOP" xfId="1748" xr:uid="{00000000-0005-0000-0000-0000D4060000}"/>
    <cellStyle name="s_DCFLBO Code_Actualisation provision contrat déficitaire SNCM 2011 V3 30 05 2011_PAO-CAF-RESOP_B13_focus par entités CAFOP_Bridge_Zone_Sud" xfId="1749" xr:uid="{00000000-0005-0000-0000-0000D5060000}"/>
    <cellStyle name="s_DCFLBO Code_Actualisation provision contrat déficitaire SNCM 2011 V3 30 05 2011_PAO-CAF-RESOP_B2014" xfId="1750" xr:uid="{00000000-0005-0000-0000-0000D6060000}"/>
    <cellStyle name="s_DCFLBO Code_Actualisation provision contrat déficitaire SNCM 2011 V3 30 05 2011_PAO-CAF-RESOP_B2014_Bridge_Zone_Sud" xfId="1751" xr:uid="{00000000-0005-0000-0000-0000D7060000}"/>
    <cellStyle name="s_DCFLBO Code_Actualisation provision contrat déficitaire SNCM 2011 V3 30 05 2011_PAO-CAF-RESOP_B2014_v2" xfId="1752" xr:uid="{00000000-0005-0000-0000-0000D8060000}"/>
    <cellStyle name="s_DCFLBO Code_Actualisation provision contrat déficitaire SNCM 2011 V3 30 05 2011_PAO-CAF-RESOP_E2_13" xfId="1753" xr:uid="{00000000-0005-0000-0000-0000D9060000}"/>
    <cellStyle name="s_DCFLBO Code_Actualisation provision contrat déficitaire SNCM 2011 V3 30 05 2011_PAO-CAF-RESOP_E2_13_Bridge_Zone_Sud" xfId="1754" xr:uid="{00000000-0005-0000-0000-0000DA060000}"/>
    <cellStyle name="s_DCFLBO Code_Actualisation provision contrat déficitaire SNCM 2011 V3 30 05 2011_PAO-CAF-RESOP_E2_2013_03_10_19H" xfId="1755" xr:uid="{00000000-0005-0000-0000-0000DB060000}"/>
    <cellStyle name="s_DCFLBO Code_Actualisation provision contrat déficitaire SNCM 2011 V3 30 05 2011_PAO-CAF-RESOP_E2_2013_03_10_19H_Bridge_Zone_Sud" xfId="1756" xr:uid="{00000000-0005-0000-0000-0000DC060000}"/>
    <cellStyle name="s_DCFLBO Code_Actualisation provision contrat déficitaire SNCM 2011 V3 30 05 2011_Synthèse_Présentation_conso_retraitée" xfId="1757" xr:uid="{00000000-0005-0000-0000-0000DD060000}"/>
    <cellStyle name="s_DCFLBO Code_BFR_TD_2014.02" xfId="1758" xr:uid="{00000000-0005-0000-0000-0000DE060000}"/>
    <cellStyle name="s_DCFLBO Code_Bridge_Zone_Nord" xfId="1759" xr:uid="{00000000-0005-0000-0000-0000DF060000}"/>
    <cellStyle name="s_DCFLBO Code_CAPEM BY COUNTRY" xfId="1760" xr:uid="{00000000-0005-0000-0000-0000E0060000}"/>
    <cellStyle name="s_DCFLBO Code_LI819L_B13" xfId="1761" xr:uid="{00000000-0005-0000-0000-0000E1060000}"/>
    <cellStyle name="s_DCFLBO Code_LI819L_B13_CAPEM BY COUNTRY" xfId="1762" xr:uid="{00000000-0005-0000-0000-0000E2060000}"/>
    <cellStyle name="s_DCFLBO Code_LI819L_B13_Maquette PLT" xfId="1763" xr:uid="{00000000-0005-0000-0000-0000E3060000}"/>
    <cellStyle name="s_DCFLBO Code_LI819L_B13_Output" xfId="1764" xr:uid="{00000000-0005-0000-0000-0000E4060000}"/>
    <cellStyle name="s_DCFLBO Code_Maquette PLT" xfId="1765" xr:uid="{00000000-0005-0000-0000-0000E5060000}"/>
    <cellStyle name="s_DCFLBO Code_Output" xfId="1766" xr:uid="{00000000-0005-0000-0000-0000E6060000}"/>
    <cellStyle name="s_DCFLBO Code_PAO-CAF-RESOP_14_01_13 à 20h" xfId="1767" xr:uid="{00000000-0005-0000-0000-0000E7060000}"/>
    <cellStyle name="s_DCFLBO Code_PAO-CAF-RESOP_14_01_13 à 20h_CAPEM BY COUNTRY" xfId="1768" xr:uid="{00000000-0005-0000-0000-0000E8060000}"/>
    <cellStyle name="s_DCFLBO Code_PAO-CAF-RESOP_14_01_13 à 20h_Maquette PLT" xfId="1769" xr:uid="{00000000-0005-0000-0000-0000E9060000}"/>
    <cellStyle name="s_DCFLBO Code_PAO-CAF-RESOP_14_01_13 à 20h_Output" xfId="1770" xr:uid="{00000000-0005-0000-0000-0000EA060000}"/>
    <cellStyle name="s_DCFLBO Code_PAO-CAF-RESOP_2014.02" xfId="1771" xr:uid="{00000000-0005-0000-0000-0000EB060000}"/>
    <cellStyle name="s_DCFLBO Code_PAO-CAF-RESOP_2014.02_Bridge_Zone_Sud" xfId="1772" xr:uid="{00000000-0005-0000-0000-0000EC060000}"/>
    <cellStyle name="s_Dilution" xfId="1773" xr:uid="{00000000-0005-0000-0000-0000ED060000}"/>
    <cellStyle name="s_Dilution_Actualisation provision contrat déficitaire SNCM 2010 V Def" xfId="1774" xr:uid="{00000000-0005-0000-0000-0000EE060000}"/>
    <cellStyle name="s_Dilution_Actualisation provision contrat déficitaire SNCM 2010 V Def_B14_E2_2210" xfId="1775" xr:uid="{00000000-0005-0000-0000-0000EF060000}"/>
    <cellStyle name="s_Dilution_Actualisation provision contrat déficitaire SNCM 2010 V Def_B14_E2_2210_Bridge_Zone_Sud" xfId="1776" xr:uid="{00000000-0005-0000-0000-0000F0060000}"/>
    <cellStyle name="s_Dilution_Actualisation provision contrat déficitaire SNCM 2010 V Def_Bridge_Zone_Sud" xfId="1777" xr:uid="{00000000-0005-0000-0000-0000F1060000}"/>
    <cellStyle name="s_Dilution_Actualisation provision contrat déficitaire SNCM 2010 V Def_CAPEM BY COUNTRY" xfId="1778" xr:uid="{00000000-0005-0000-0000-0000F2060000}"/>
    <cellStyle name="s_Dilution_Actualisation provision contrat déficitaire SNCM 2010 V Def_focus par entités CAFOPE2AMF" xfId="1779" xr:uid="{00000000-0005-0000-0000-0000F3060000}"/>
    <cellStyle name="s_Dilution_Actualisation provision contrat déficitaire SNCM 2010 V Def_focus par entités CAFOPE2AMF_Bridge_Zone_Sud" xfId="1780" xr:uid="{00000000-0005-0000-0000-0000F4060000}"/>
    <cellStyle name="s_Dilution_Actualisation provision contrat déficitaire SNCM 2010 V Def_Maquette PLT" xfId="1781" xr:uid="{00000000-0005-0000-0000-0000F5060000}"/>
    <cellStyle name="s_Dilution_Actualisation provision contrat déficitaire SNCM 2010 V Def_Output" xfId="1782" xr:uid="{00000000-0005-0000-0000-0000F6060000}"/>
    <cellStyle name="s_Dilution_Actualisation provision contrat déficitaire SNCM 2010 V Def_PAO-CAF-RESOP_04_13_pro_format_variante T1" xfId="1783" xr:uid="{00000000-0005-0000-0000-0000F7060000}"/>
    <cellStyle name="s_Dilution_Actualisation provision contrat déficitaire SNCM 2010 V Def_PAO-CAF-RESOP_04_13_pro_format_variante T1_B14_E2_2210" xfId="1784" xr:uid="{00000000-0005-0000-0000-0000F8060000}"/>
    <cellStyle name="s_Dilution_Actualisation provision contrat déficitaire SNCM 2010 V Def_PAO-CAF-RESOP_04_13_pro_format_variante T1_B14_E2_2210_Bridge_Zone_Sud" xfId="1785" xr:uid="{00000000-0005-0000-0000-0000F9060000}"/>
    <cellStyle name="s_Dilution_Actualisation provision contrat déficitaire SNCM 2010 V Def_PAO-CAF-RESOP_04_13_pro_format_variante T1_Bridge_Zone_Sud" xfId="1786" xr:uid="{00000000-0005-0000-0000-0000FA060000}"/>
    <cellStyle name="s_Dilution_Actualisation provision contrat déficitaire SNCM 2010 V Def_PAO-CAF-RESOP_06_13" xfId="1787" xr:uid="{00000000-0005-0000-0000-0000FB060000}"/>
    <cellStyle name="s_Dilution_Actualisation provision contrat déficitaire SNCM 2010 V Def_PAO-CAF-RESOP_06_13_B14_E2_2210" xfId="1788" xr:uid="{00000000-0005-0000-0000-0000FC060000}"/>
    <cellStyle name="s_Dilution_Actualisation provision contrat déficitaire SNCM 2010 V Def_PAO-CAF-RESOP_06_13_B14_E2_2210_Bridge_Zone_Sud" xfId="1789" xr:uid="{00000000-0005-0000-0000-0000FD060000}"/>
    <cellStyle name="s_Dilution_Actualisation provision contrat déficitaire SNCM 2010 V Def_PAO-CAF-RESOP_06_13_Bridge_Zone_Sud" xfId="1790" xr:uid="{00000000-0005-0000-0000-0000FE060000}"/>
    <cellStyle name="s_Dilution_Actualisation provision contrat déficitaire SNCM 2010 V Def_PAO-CAF-RESOP_08_13" xfId="1791" xr:uid="{00000000-0005-0000-0000-0000FF060000}"/>
    <cellStyle name="s_Dilution_Actualisation provision contrat déficitaire SNCM 2010 V Def_PAO-CAF-RESOP_08_13_B14_E2_2210" xfId="1792" xr:uid="{00000000-0005-0000-0000-000000070000}"/>
    <cellStyle name="s_Dilution_Actualisation provision contrat déficitaire SNCM 2010 V Def_PAO-CAF-RESOP_08_13_B14_E2_2210_Bridge_Zone_Sud" xfId="1793" xr:uid="{00000000-0005-0000-0000-000001070000}"/>
    <cellStyle name="s_Dilution_Actualisation provision contrat déficitaire SNCM 2010 V Def_PAO-CAF-RESOP_08_13_Bridge_Zone_Sud" xfId="1794" xr:uid="{00000000-0005-0000-0000-000002070000}"/>
    <cellStyle name="s_Dilution_Actualisation provision contrat déficitaire SNCM 2010 V Def_PAO-CAF-RESOP_09_13" xfId="1795" xr:uid="{00000000-0005-0000-0000-000003070000}"/>
    <cellStyle name="s_Dilution_Actualisation provision contrat déficitaire SNCM 2010 V Def_PAO-CAF-RESOP_09_13_Bridge_Zone_Sud" xfId="1796" xr:uid="{00000000-0005-0000-0000-000004070000}"/>
    <cellStyle name="s_Dilution_Actualisation provision contrat déficitaire SNCM 2010 V Def_PAO-CAF-RESOP_09_2013_Zone_IDF (version 2)" xfId="1797" xr:uid="{00000000-0005-0000-0000-000005070000}"/>
    <cellStyle name="s_Dilution_Actualisation provision contrat déficitaire SNCM 2010 V Def_PAO-CAF-RESOP_10_12" xfId="1798" xr:uid="{00000000-0005-0000-0000-000006070000}"/>
    <cellStyle name="s_Dilution_Actualisation provision contrat déficitaire SNCM 2010 V Def_PAO-CAF-RESOP_10_12_Bridge_Zone_Sud" xfId="1799" xr:uid="{00000000-0005-0000-0000-000007070000}"/>
    <cellStyle name="s_Dilution_Actualisation provision contrat déficitaire SNCM 2010 V Def_PAO-CAF-RESOP_10_12_focus par entités CAFOP" xfId="1800" xr:uid="{00000000-0005-0000-0000-000008070000}"/>
    <cellStyle name="s_Dilution_Actualisation provision contrat déficitaire SNCM 2010 V Def_PAO-CAF-RESOP_10_12_focus par entités CAFOP_Bridge_Zone_Sud" xfId="1801" xr:uid="{00000000-0005-0000-0000-000009070000}"/>
    <cellStyle name="s_Dilution_Actualisation provision contrat déficitaire SNCM 2010 V Def_PAO-CAF-RESOP_11_13" xfId="1802" xr:uid="{00000000-0005-0000-0000-00000A070000}"/>
    <cellStyle name="s_Dilution_Actualisation provision contrat déficitaire SNCM 2010 V Def_PAO-CAF-RESOP_B13" xfId="1803" xr:uid="{00000000-0005-0000-0000-00000B070000}"/>
    <cellStyle name="s_Dilution_Actualisation provision contrat déficitaire SNCM 2010 V Def_PAO-CAF-RESOP_B13_Bridge_Zone_Sud" xfId="1804" xr:uid="{00000000-0005-0000-0000-00000C070000}"/>
    <cellStyle name="s_Dilution_Actualisation provision contrat déficitaire SNCM 2010 V Def_PAO-CAF-RESOP_B13_focus par entités CAFOP" xfId="1805" xr:uid="{00000000-0005-0000-0000-00000D070000}"/>
    <cellStyle name="s_Dilution_Actualisation provision contrat déficitaire SNCM 2010 V Def_PAO-CAF-RESOP_B13_focus par entités CAFOP_Bridge_Zone_Sud" xfId="1806" xr:uid="{00000000-0005-0000-0000-00000E070000}"/>
    <cellStyle name="s_Dilution_Actualisation provision contrat déficitaire SNCM 2010 V Def_PAO-CAF-RESOP_B2014" xfId="1807" xr:uid="{00000000-0005-0000-0000-00000F070000}"/>
    <cellStyle name="s_Dilution_Actualisation provision contrat déficitaire SNCM 2010 V Def_PAO-CAF-RESOP_B2014_Bridge_Zone_Sud" xfId="1808" xr:uid="{00000000-0005-0000-0000-000010070000}"/>
    <cellStyle name="s_Dilution_Actualisation provision contrat déficitaire SNCM 2010 V Def_PAO-CAF-RESOP_B2014_v2" xfId="1809" xr:uid="{00000000-0005-0000-0000-000011070000}"/>
    <cellStyle name="s_Dilution_Actualisation provision contrat déficitaire SNCM 2010 V Def_PAO-CAF-RESOP_E2_13" xfId="1810" xr:uid="{00000000-0005-0000-0000-000012070000}"/>
    <cellStyle name="s_Dilution_Actualisation provision contrat déficitaire SNCM 2010 V Def_PAO-CAF-RESOP_E2_13_B14_E2_2210" xfId="1811" xr:uid="{00000000-0005-0000-0000-000013070000}"/>
    <cellStyle name="s_Dilution_Actualisation provision contrat déficitaire SNCM 2010 V Def_PAO-CAF-RESOP_E2_13_B14_E2_2210_Bridge_Zone_Sud" xfId="1812" xr:uid="{00000000-0005-0000-0000-000014070000}"/>
    <cellStyle name="s_Dilution_Actualisation provision contrat déficitaire SNCM 2010 V Def_PAO-CAF-RESOP_E2_13_Bridge_Zone_Sud" xfId="1813" xr:uid="{00000000-0005-0000-0000-000015070000}"/>
    <cellStyle name="s_Dilution_Actualisation provision contrat déficitaire SNCM 2010 V Def_PAO-CAF-RESOP_E2_2013_03_10_19H" xfId="1814" xr:uid="{00000000-0005-0000-0000-000016070000}"/>
    <cellStyle name="s_Dilution_Actualisation provision contrat déficitaire SNCM 2010 V Def_PAO-CAF-RESOP_E2_2013_03_10_19H_Bridge_Zone_Sud" xfId="1815" xr:uid="{00000000-0005-0000-0000-000017070000}"/>
    <cellStyle name="s_Dilution_Actualisation provision contrat déficitaire SNCM 2010 V Def_PPA" xfId="1816" xr:uid="{00000000-0005-0000-0000-000018070000}"/>
    <cellStyle name="s_Dilution_Actualisation provision contrat déficitaire SNCM 2010 V Def_RESOP bef CICE&amp;PPA&amp;RepartHO" xfId="1817" xr:uid="{00000000-0005-0000-0000-000019070000}"/>
    <cellStyle name="s_Dilution_Actualisation provision contrat déficitaire SNCM 2010 V Def_Synthèse_Présentation_conso_retraitée" xfId="1818" xr:uid="{00000000-0005-0000-0000-00001A070000}"/>
    <cellStyle name="s_Dilution_Actualisation provision contrat déficitaire SNCM 2011 V3 30 05 2011" xfId="1819" xr:uid="{00000000-0005-0000-0000-00001B070000}"/>
    <cellStyle name="s_Dilution_Actualisation provision contrat déficitaire SNCM 2011 V3 30 05 2011_B14_E2_2210" xfId="1820" xr:uid="{00000000-0005-0000-0000-00001C070000}"/>
    <cellStyle name="s_Dilution_Actualisation provision contrat déficitaire SNCM 2011 V3 30 05 2011_B14_E2_2210_Bridge_Zone_Sud" xfId="1821" xr:uid="{00000000-0005-0000-0000-00001D070000}"/>
    <cellStyle name="s_Dilution_Actualisation provision contrat déficitaire SNCM 2011 V3 30 05 2011_Bridge_Zone_Sud" xfId="1822" xr:uid="{00000000-0005-0000-0000-00001E070000}"/>
    <cellStyle name="s_Dilution_Actualisation provision contrat déficitaire SNCM 2011 V3 30 05 2011_CAPEM BY COUNTRY" xfId="1823" xr:uid="{00000000-0005-0000-0000-00001F070000}"/>
    <cellStyle name="s_Dilution_Actualisation provision contrat déficitaire SNCM 2011 V3 30 05 2011_focus par entités CAFOPE2AMF" xfId="1824" xr:uid="{00000000-0005-0000-0000-000020070000}"/>
    <cellStyle name="s_Dilution_Actualisation provision contrat déficitaire SNCM 2011 V3 30 05 2011_focus par entités CAFOPE2AMF_Bridge_Zone_Sud" xfId="1825" xr:uid="{00000000-0005-0000-0000-000021070000}"/>
    <cellStyle name="s_Dilution_Actualisation provision contrat déficitaire SNCM 2011 V3 30 05 2011_Maquette PLT" xfId="1826" xr:uid="{00000000-0005-0000-0000-000022070000}"/>
    <cellStyle name="s_Dilution_Actualisation provision contrat déficitaire SNCM 2011 V3 30 05 2011_Output" xfId="1827" xr:uid="{00000000-0005-0000-0000-000023070000}"/>
    <cellStyle name="s_Dilution_Actualisation provision contrat déficitaire SNCM 2011 V3 30 05 2011_PAO-CAF-RESOP_04_13_pro_format_variante T1" xfId="1828" xr:uid="{00000000-0005-0000-0000-000024070000}"/>
    <cellStyle name="s_Dilution_Actualisation provision contrat déficitaire SNCM 2011 V3 30 05 2011_PAO-CAF-RESOP_04_13_pro_format_variante T1_B14_E2_2210" xfId="1829" xr:uid="{00000000-0005-0000-0000-000025070000}"/>
    <cellStyle name="s_Dilution_Actualisation provision contrat déficitaire SNCM 2011 V3 30 05 2011_PAO-CAF-RESOP_04_13_pro_format_variante T1_B14_E2_2210_Bridge_Zone_Sud" xfId="1830" xr:uid="{00000000-0005-0000-0000-000026070000}"/>
    <cellStyle name="s_Dilution_Actualisation provision contrat déficitaire SNCM 2011 V3 30 05 2011_PAO-CAF-RESOP_04_13_pro_format_variante T1_Bridge_Zone_Sud" xfId="1831" xr:uid="{00000000-0005-0000-0000-000027070000}"/>
    <cellStyle name="s_Dilution_Actualisation provision contrat déficitaire SNCM 2011 V3 30 05 2011_PAO-CAF-RESOP_06_13" xfId="1832" xr:uid="{00000000-0005-0000-0000-000028070000}"/>
    <cellStyle name="s_Dilution_Actualisation provision contrat déficitaire SNCM 2011 V3 30 05 2011_PAO-CAF-RESOP_06_13_B14_E2_2210" xfId="1833" xr:uid="{00000000-0005-0000-0000-000029070000}"/>
    <cellStyle name="s_Dilution_Actualisation provision contrat déficitaire SNCM 2011 V3 30 05 2011_PAO-CAF-RESOP_06_13_B14_E2_2210_Bridge_Zone_Sud" xfId="1834" xr:uid="{00000000-0005-0000-0000-00002A070000}"/>
    <cellStyle name="s_Dilution_Actualisation provision contrat déficitaire SNCM 2011 V3 30 05 2011_PAO-CAF-RESOP_06_13_Bridge_Zone_Sud" xfId="1835" xr:uid="{00000000-0005-0000-0000-00002B070000}"/>
    <cellStyle name="s_Dilution_Actualisation provision contrat déficitaire SNCM 2011 V3 30 05 2011_PAO-CAF-RESOP_08_13" xfId="1836" xr:uid="{00000000-0005-0000-0000-00002C070000}"/>
    <cellStyle name="s_Dilution_Actualisation provision contrat déficitaire SNCM 2011 V3 30 05 2011_PAO-CAF-RESOP_08_13_B14_E2_2210" xfId="1837" xr:uid="{00000000-0005-0000-0000-00002D070000}"/>
    <cellStyle name="s_Dilution_Actualisation provision contrat déficitaire SNCM 2011 V3 30 05 2011_PAO-CAF-RESOP_08_13_B14_E2_2210_Bridge_Zone_Sud" xfId="1838" xr:uid="{00000000-0005-0000-0000-00002E070000}"/>
    <cellStyle name="s_Dilution_Actualisation provision contrat déficitaire SNCM 2011 V3 30 05 2011_PAO-CAF-RESOP_08_13_Bridge_Zone_Sud" xfId="1839" xr:uid="{00000000-0005-0000-0000-00002F070000}"/>
    <cellStyle name="s_Dilution_Actualisation provision contrat déficitaire SNCM 2011 V3 30 05 2011_PAO-CAF-RESOP_09_13" xfId="1840" xr:uid="{00000000-0005-0000-0000-000030070000}"/>
    <cellStyle name="s_Dilution_Actualisation provision contrat déficitaire SNCM 2011 V3 30 05 2011_PAO-CAF-RESOP_09_13_Bridge_Zone_Sud" xfId="1841" xr:uid="{00000000-0005-0000-0000-000031070000}"/>
    <cellStyle name="s_Dilution_Actualisation provision contrat déficitaire SNCM 2011 V3 30 05 2011_PAO-CAF-RESOP_09_2013_Zone_IDF (version 2)" xfId="1842" xr:uid="{00000000-0005-0000-0000-000032070000}"/>
    <cellStyle name="s_Dilution_Actualisation provision contrat déficitaire SNCM 2011 V3 30 05 2011_PAO-CAF-RESOP_10_12" xfId="1843" xr:uid="{00000000-0005-0000-0000-000033070000}"/>
    <cellStyle name="s_Dilution_Actualisation provision contrat déficitaire SNCM 2011 V3 30 05 2011_PAO-CAF-RESOP_10_12_Bridge_Zone_Sud" xfId="1844" xr:uid="{00000000-0005-0000-0000-000034070000}"/>
    <cellStyle name="s_Dilution_Actualisation provision contrat déficitaire SNCM 2011 V3 30 05 2011_PAO-CAF-RESOP_10_12_focus par entités CAFOP" xfId="1845" xr:uid="{00000000-0005-0000-0000-000035070000}"/>
    <cellStyle name="s_Dilution_Actualisation provision contrat déficitaire SNCM 2011 V3 30 05 2011_PAO-CAF-RESOP_10_12_focus par entités CAFOP_Bridge_Zone_Sud" xfId="1846" xr:uid="{00000000-0005-0000-0000-000036070000}"/>
    <cellStyle name="s_Dilution_Actualisation provision contrat déficitaire SNCM 2011 V3 30 05 2011_PAO-CAF-RESOP_11_13" xfId="1847" xr:uid="{00000000-0005-0000-0000-000037070000}"/>
    <cellStyle name="s_Dilution_Actualisation provision contrat déficitaire SNCM 2011 V3 30 05 2011_PAO-CAF-RESOP_B13" xfId="1848" xr:uid="{00000000-0005-0000-0000-000038070000}"/>
    <cellStyle name="s_Dilution_Actualisation provision contrat déficitaire SNCM 2011 V3 30 05 2011_PAO-CAF-RESOP_B13_Bridge_Zone_Sud" xfId="1849" xr:uid="{00000000-0005-0000-0000-000039070000}"/>
    <cellStyle name="s_Dilution_Actualisation provision contrat déficitaire SNCM 2011 V3 30 05 2011_PAO-CAF-RESOP_B13_focus par entités CAFOP" xfId="1850" xr:uid="{00000000-0005-0000-0000-00003A070000}"/>
    <cellStyle name="s_Dilution_Actualisation provision contrat déficitaire SNCM 2011 V3 30 05 2011_PAO-CAF-RESOP_B13_focus par entités CAFOP_Bridge_Zone_Sud" xfId="1851" xr:uid="{00000000-0005-0000-0000-00003B070000}"/>
    <cellStyle name="s_Dilution_Actualisation provision contrat déficitaire SNCM 2011 V3 30 05 2011_PAO-CAF-RESOP_B2014" xfId="1852" xr:uid="{00000000-0005-0000-0000-00003C070000}"/>
    <cellStyle name="s_Dilution_Actualisation provision contrat déficitaire SNCM 2011 V3 30 05 2011_PAO-CAF-RESOP_B2014_Bridge_Zone_Sud" xfId="1853" xr:uid="{00000000-0005-0000-0000-00003D070000}"/>
    <cellStyle name="s_Dilution_Actualisation provision contrat déficitaire SNCM 2011 V3 30 05 2011_PAO-CAF-RESOP_B2014_v2" xfId="1854" xr:uid="{00000000-0005-0000-0000-00003E070000}"/>
    <cellStyle name="s_Dilution_Actualisation provision contrat déficitaire SNCM 2011 V3 30 05 2011_PAO-CAF-RESOP_E2_13" xfId="1855" xr:uid="{00000000-0005-0000-0000-00003F070000}"/>
    <cellStyle name="s_Dilution_Actualisation provision contrat déficitaire SNCM 2011 V3 30 05 2011_PAO-CAF-RESOP_E2_13_B14_E2_2210" xfId="1856" xr:uid="{00000000-0005-0000-0000-000040070000}"/>
    <cellStyle name="s_Dilution_Actualisation provision contrat déficitaire SNCM 2011 V3 30 05 2011_PAO-CAF-RESOP_E2_13_B14_E2_2210_Bridge_Zone_Sud" xfId="1857" xr:uid="{00000000-0005-0000-0000-000041070000}"/>
    <cellStyle name="s_Dilution_Actualisation provision contrat déficitaire SNCM 2011 V3 30 05 2011_PAO-CAF-RESOP_E2_13_Bridge_Zone_Sud" xfId="1858" xr:uid="{00000000-0005-0000-0000-000042070000}"/>
    <cellStyle name="s_Dilution_Actualisation provision contrat déficitaire SNCM 2011 V3 30 05 2011_PAO-CAF-RESOP_E2_2013_03_10_19H" xfId="1859" xr:uid="{00000000-0005-0000-0000-000043070000}"/>
    <cellStyle name="s_Dilution_Actualisation provision contrat déficitaire SNCM 2011 V3 30 05 2011_PAO-CAF-RESOP_E2_2013_03_10_19H_Bridge_Zone_Sud" xfId="1860" xr:uid="{00000000-0005-0000-0000-000044070000}"/>
    <cellStyle name="s_Dilution_Actualisation provision contrat déficitaire SNCM 2011 V3 30 05 2011_PPA" xfId="1861" xr:uid="{00000000-0005-0000-0000-000045070000}"/>
    <cellStyle name="s_Dilution_Actualisation provision contrat déficitaire SNCM 2011 V3 30 05 2011_RESOP bef CICE&amp;PPA&amp;RepartHO" xfId="1862" xr:uid="{00000000-0005-0000-0000-000046070000}"/>
    <cellStyle name="s_Dilution_Actualisation provision contrat déficitaire SNCM 2011 V3 30 05 2011_Synthèse_Présentation_conso_retraitée" xfId="1863" xr:uid="{00000000-0005-0000-0000-000047070000}"/>
    <cellStyle name="s_Dilution_B14_E2_2210" xfId="1864" xr:uid="{00000000-0005-0000-0000-000048070000}"/>
    <cellStyle name="s_Dilution_B14_E2_2210_Bridge_Zone_Sud" xfId="1865" xr:uid="{00000000-0005-0000-0000-000049070000}"/>
    <cellStyle name="s_Dilution_BFR_TD_2014.02" xfId="1866" xr:uid="{00000000-0005-0000-0000-00004A070000}"/>
    <cellStyle name="s_Dilution_Bridge_Zone_Nord" xfId="1867" xr:uid="{00000000-0005-0000-0000-00004B070000}"/>
    <cellStyle name="s_Dilution_CAPEM BY COUNTRY" xfId="1868" xr:uid="{00000000-0005-0000-0000-00004C070000}"/>
    <cellStyle name="s_Dilution_LI819L_B13" xfId="1869" xr:uid="{00000000-0005-0000-0000-00004D070000}"/>
    <cellStyle name="s_Dilution_LI819L_B13_CAPEM BY COUNTRY" xfId="1870" xr:uid="{00000000-0005-0000-0000-00004E070000}"/>
    <cellStyle name="s_Dilution_LI819L_B13_Maquette PLT" xfId="1871" xr:uid="{00000000-0005-0000-0000-00004F070000}"/>
    <cellStyle name="s_Dilution_LI819L_B13_Output" xfId="1872" xr:uid="{00000000-0005-0000-0000-000050070000}"/>
    <cellStyle name="s_Dilution_LI819L_B13_PPA" xfId="1873" xr:uid="{00000000-0005-0000-0000-000051070000}"/>
    <cellStyle name="s_Dilution_LI819L_B13_RESOP bef CICE&amp;PPA&amp;RepartHO" xfId="1874" xr:uid="{00000000-0005-0000-0000-000052070000}"/>
    <cellStyle name="s_Dilution_Maquette PLT" xfId="1875" xr:uid="{00000000-0005-0000-0000-000053070000}"/>
    <cellStyle name="s_Dilution_Output" xfId="1876" xr:uid="{00000000-0005-0000-0000-000054070000}"/>
    <cellStyle name="s_Dilution_PAO-CAF-RESOP_14_01_13 à 20h" xfId="1877" xr:uid="{00000000-0005-0000-0000-000055070000}"/>
    <cellStyle name="s_Dilution_PAO-CAF-RESOP_14_01_13 à 20h_CAPEM BY COUNTRY" xfId="1878" xr:uid="{00000000-0005-0000-0000-000056070000}"/>
    <cellStyle name="s_Dilution_PAO-CAF-RESOP_14_01_13 à 20h_Maquette PLT" xfId="1879" xr:uid="{00000000-0005-0000-0000-000057070000}"/>
    <cellStyle name="s_Dilution_PAO-CAF-RESOP_14_01_13 à 20h_Output" xfId="1880" xr:uid="{00000000-0005-0000-0000-000058070000}"/>
    <cellStyle name="s_Dilution_PAO-CAF-RESOP_14_01_13 à 20h_PPA" xfId="1881" xr:uid="{00000000-0005-0000-0000-000059070000}"/>
    <cellStyle name="s_Dilution_PAO-CAF-RESOP_14_01_13 à 20h_RESOP bef CICE&amp;PPA&amp;RepartHO" xfId="1882" xr:uid="{00000000-0005-0000-0000-00005A070000}"/>
    <cellStyle name="s_Dilution_PAO-CAF-RESOP_2014.02" xfId="1883" xr:uid="{00000000-0005-0000-0000-00005B070000}"/>
    <cellStyle name="s_Dilution_PAO-CAF-RESOP_2014.02_Bridge_Zone_Sud" xfId="1884" xr:uid="{00000000-0005-0000-0000-00005C070000}"/>
    <cellStyle name="s_Dilution_PPA" xfId="1885" xr:uid="{00000000-0005-0000-0000-00005D070000}"/>
    <cellStyle name="s_Dilution_RESOP bef CICE&amp;PPA&amp;RepartHO" xfId="1886" xr:uid="{00000000-0005-0000-0000-00005E070000}"/>
    <cellStyle name="s_Financials_B" xfId="1887" xr:uid="{00000000-0005-0000-0000-00005F070000}"/>
    <cellStyle name="s_Financials_B_Actualisation provision contrat déficitaire SNCM 2010 V Def" xfId="1888" xr:uid="{00000000-0005-0000-0000-000060070000}"/>
    <cellStyle name="s_Financials_B_Actualisation provision contrat déficitaire SNCM 2010 V Def_B14_E2_2210" xfId="1889" xr:uid="{00000000-0005-0000-0000-000061070000}"/>
    <cellStyle name="s_Financials_B_Actualisation provision contrat déficitaire SNCM 2010 V Def_B14_E2_2210_Bridge_Zone_Sud" xfId="1890" xr:uid="{00000000-0005-0000-0000-000062070000}"/>
    <cellStyle name="s_Financials_B_Actualisation provision contrat déficitaire SNCM 2010 V Def_Bridge_Zone_Sud" xfId="1891" xr:uid="{00000000-0005-0000-0000-000063070000}"/>
    <cellStyle name="s_Financials_B_Actualisation provision contrat déficitaire SNCM 2010 V Def_CAPEM BY COUNTRY" xfId="1892" xr:uid="{00000000-0005-0000-0000-000064070000}"/>
    <cellStyle name="s_Financials_B_Actualisation provision contrat déficitaire SNCM 2010 V Def_focus par entités CAFOPE2AMF" xfId="1893" xr:uid="{00000000-0005-0000-0000-000065070000}"/>
    <cellStyle name="s_Financials_B_Actualisation provision contrat déficitaire SNCM 2010 V Def_focus par entités CAFOPE2AMF_Bridge_Zone_Sud" xfId="1894" xr:uid="{00000000-0005-0000-0000-000066070000}"/>
    <cellStyle name="s_Financials_B_Actualisation provision contrat déficitaire SNCM 2010 V Def_Maquette PLT" xfId="1895" xr:uid="{00000000-0005-0000-0000-000067070000}"/>
    <cellStyle name="s_Financials_B_Actualisation provision contrat déficitaire SNCM 2010 V Def_Output" xfId="1896" xr:uid="{00000000-0005-0000-0000-000068070000}"/>
    <cellStyle name="s_Financials_B_Actualisation provision contrat déficitaire SNCM 2010 V Def_PAO-CAF-RESOP_04_13_pro_format_variante T1" xfId="1897" xr:uid="{00000000-0005-0000-0000-000069070000}"/>
    <cellStyle name="s_Financials_B_Actualisation provision contrat déficitaire SNCM 2010 V Def_PAO-CAF-RESOP_04_13_pro_format_variante T1_B14_E2_2210" xfId="1898" xr:uid="{00000000-0005-0000-0000-00006A070000}"/>
    <cellStyle name="s_Financials_B_Actualisation provision contrat déficitaire SNCM 2010 V Def_PAO-CAF-RESOP_04_13_pro_format_variante T1_B14_E2_2210_Bridge_Zone_Sud" xfId="1899" xr:uid="{00000000-0005-0000-0000-00006B070000}"/>
    <cellStyle name="s_Financials_B_Actualisation provision contrat déficitaire SNCM 2010 V Def_PAO-CAF-RESOP_04_13_pro_format_variante T1_Bridge_Zone_Sud" xfId="1900" xr:uid="{00000000-0005-0000-0000-00006C070000}"/>
    <cellStyle name="s_Financials_B_Actualisation provision contrat déficitaire SNCM 2010 V Def_PAO-CAF-RESOP_06_13" xfId="1901" xr:uid="{00000000-0005-0000-0000-00006D070000}"/>
    <cellStyle name="s_Financials_B_Actualisation provision contrat déficitaire SNCM 2010 V Def_PAO-CAF-RESOP_06_13_B14_E2_2210" xfId="1902" xr:uid="{00000000-0005-0000-0000-00006E070000}"/>
    <cellStyle name="s_Financials_B_Actualisation provision contrat déficitaire SNCM 2010 V Def_PAO-CAF-RESOP_06_13_B14_E2_2210_Bridge_Zone_Sud" xfId="1903" xr:uid="{00000000-0005-0000-0000-00006F070000}"/>
    <cellStyle name="s_Financials_B_Actualisation provision contrat déficitaire SNCM 2010 V Def_PAO-CAF-RESOP_06_13_Bridge_Zone_Sud" xfId="1904" xr:uid="{00000000-0005-0000-0000-000070070000}"/>
    <cellStyle name="s_Financials_B_Actualisation provision contrat déficitaire SNCM 2010 V Def_PAO-CAF-RESOP_08_13" xfId="1905" xr:uid="{00000000-0005-0000-0000-000071070000}"/>
    <cellStyle name="s_Financials_B_Actualisation provision contrat déficitaire SNCM 2010 V Def_PAO-CAF-RESOP_08_13_B14_E2_2210" xfId="1906" xr:uid="{00000000-0005-0000-0000-000072070000}"/>
    <cellStyle name="s_Financials_B_Actualisation provision contrat déficitaire SNCM 2010 V Def_PAO-CAF-RESOP_08_13_B14_E2_2210_Bridge_Zone_Sud" xfId="1907" xr:uid="{00000000-0005-0000-0000-000073070000}"/>
    <cellStyle name="s_Financials_B_Actualisation provision contrat déficitaire SNCM 2010 V Def_PAO-CAF-RESOP_08_13_Bridge_Zone_Sud" xfId="1908" xr:uid="{00000000-0005-0000-0000-000074070000}"/>
    <cellStyle name="s_Financials_B_Actualisation provision contrat déficitaire SNCM 2010 V Def_PAO-CAF-RESOP_09_13" xfId="1909" xr:uid="{00000000-0005-0000-0000-000075070000}"/>
    <cellStyle name="s_Financials_B_Actualisation provision contrat déficitaire SNCM 2010 V Def_PAO-CAF-RESOP_09_13_Bridge_Zone_Sud" xfId="1910" xr:uid="{00000000-0005-0000-0000-000076070000}"/>
    <cellStyle name="s_Financials_B_Actualisation provision contrat déficitaire SNCM 2010 V Def_PAO-CAF-RESOP_09_2013_Zone_IDF (version 2)" xfId="1911" xr:uid="{00000000-0005-0000-0000-000077070000}"/>
    <cellStyle name="s_Financials_B_Actualisation provision contrat déficitaire SNCM 2010 V Def_PAO-CAF-RESOP_10_12" xfId="1912" xr:uid="{00000000-0005-0000-0000-000078070000}"/>
    <cellStyle name="s_Financials_B_Actualisation provision contrat déficitaire SNCM 2010 V Def_PAO-CAF-RESOP_10_12_Bridge_Zone_Sud" xfId="1913" xr:uid="{00000000-0005-0000-0000-000079070000}"/>
    <cellStyle name="s_Financials_B_Actualisation provision contrat déficitaire SNCM 2010 V Def_PAO-CAF-RESOP_10_12_focus par entités CAFOP" xfId="1914" xr:uid="{00000000-0005-0000-0000-00007A070000}"/>
    <cellStyle name="s_Financials_B_Actualisation provision contrat déficitaire SNCM 2010 V Def_PAO-CAF-RESOP_10_12_focus par entités CAFOP_Bridge_Zone_Sud" xfId="1915" xr:uid="{00000000-0005-0000-0000-00007B070000}"/>
    <cellStyle name="s_Financials_B_Actualisation provision contrat déficitaire SNCM 2010 V Def_PAO-CAF-RESOP_11_13" xfId="1916" xr:uid="{00000000-0005-0000-0000-00007C070000}"/>
    <cellStyle name="s_Financials_B_Actualisation provision contrat déficitaire SNCM 2010 V Def_PAO-CAF-RESOP_B13" xfId="1917" xr:uid="{00000000-0005-0000-0000-00007D070000}"/>
    <cellStyle name="s_Financials_B_Actualisation provision contrat déficitaire SNCM 2010 V Def_PAO-CAF-RESOP_B13_Bridge_Zone_Sud" xfId="1918" xr:uid="{00000000-0005-0000-0000-00007E070000}"/>
    <cellStyle name="s_Financials_B_Actualisation provision contrat déficitaire SNCM 2010 V Def_PAO-CAF-RESOP_B13_focus par entités CAFOP" xfId="1919" xr:uid="{00000000-0005-0000-0000-00007F070000}"/>
    <cellStyle name="s_Financials_B_Actualisation provision contrat déficitaire SNCM 2010 V Def_PAO-CAF-RESOP_B13_focus par entités CAFOP_Bridge_Zone_Sud" xfId="1920" xr:uid="{00000000-0005-0000-0000-000080070000}"/>
    <cellStyle name="s_Financials_B_Actualisation provision contrat déficitaire SNCM 2010 V Def_PAO-CAF-RESOP_B2014" xfId="1921" xr:uid="{00000000-0005-0000-0000-000081070000}"/>
    <cellStyle name="s_Financials_B_Actualisation provision contrat déficitaire SNCM 2010 V Def_PAO-CAF-RESOP_B2014_Bridge_Zone_Sud" xfId="1922" xr:uid="{00000000-0005-0000-0000-000082070000}"/>
    <cellStyle name="s_Financials_B_Actualisation provision contrat déficitaire SNCM 2010 V Def_PAO-CAF-RESOP_B2014_v2" xfId="1923" xr:uid="{00000000-0005-0000-0000-000083070000}"/>
    <cellStyle name="s_Financials_B_Actualisation provision contrat déficitaire SNCM 2010 V Def_PAO-CAF-RESOP_E2_13" xfId="1924" xr:uid="{00000000-0005-0000-0000-000084070000}"/>
    <cellStyle name="s_Financials_B_Actualisation provision contrat déficitaire SNCM 2010 V Def_PAO-CAF-RESOP_E2_13_B14_E2_2210" xfId="1925" xr:uid="{00000000-0005-0000-0000-000085070000}"/>
    <cellStyle name="s_Financials_B_Actualisation provision contrat déficitaire SNCM 2010 V Def_PAO-CAF-RESOP_E2_13_B14_E2_2210_Bridge_Zone_Sud" xfId="1926" xr:uid="{00000000-0005-0000-0000-000086070000}"/>
    <cellStyle name="s_Financials_B_Actualisation provision contrat déficitaire SNCM 2010 V Def_PAO-CAF-RESOP_E2_13_Bridge_Zone_Sud" xfId="1927" xr:uid="{00000000-0005-0000-0000-000087070000}"/>
    <cellStyle name="s_Financials_B_Actualisation provision contrat déficitaire SNCM 2010 V Def_PAO-CAF-RESOP_E2_2013_03_10_19H" xfId="1928" xr:uid="{00000000-0005-0000-0000-000088070000}"/>
    <cellStyle name="s_Financials_B_Actualisation provision contrat déficitaire SNCM 2010 V Def_PAO-CAF-RESOP_E2_2013_03_10_19H_Bridge_Zone_Sud" xfId="1929" xr:uid="{00000000-0005-0000-0000-000089070000}"/>
    <cellStyle name="s_Financials_B_Actualisation provision contrat déficitaire SNCM 2010 V Def_PPA" xfId="1930" xr:uid="{00000000-0005-0000-0000-00008A070000}"/>
    <cellStyle name="s_Financials_B_Actualisation provision contrat déficitaire SNCM 2010 V Def_RESOP bef CICE&amp;PPA&amp;RepartHO" xfId="1931" xr:uid="{00000000-0005-0000-0000-00008B070000}"/>
    <cellStyle name="s_Financials_B_Actualisation provision contrat déficitaire SNCM 2010 V Def_Synthèse_Présentation_conso_retraitée" xfId="1932" xr:uid="{00000000-0005-0000-0000-00008C070000}"/>
    <cellStyle name="s_Financials_B_Actualisation provision contrat déficitaire SNCM 2011 V3 30 05 2011" xfId="1933" xr:uid="{00000000-0005-0000-0000-00008D070000}"/>
    <cellStyle name="s_Financials_B_Actualisation provision contrat déficitaire SNCM 2011 V3 30 05 2011_B14_E2_2210" xfId="1934" xr:uid="{00000000-0005-0000-0000-00008E070000}"/>
    <cellStyle name="s_Financials_B_Actualisation provision contrat déficitaire SNCM 2011 V3 30 05 2011_B14_E2_2210_Bridge_Zone_Sud" xfId="1935" xr:uid="{00000000-0005-0000-0000-00008F070000}"/>
    <cellStyle name="s_Financials_B_Actualisation provision contrat déficitaire SNCM 2011 V3 30 05 2011_Bridge_Zone_Sud" xfId="1936" xr:uid="{00000000-0005-0000-0000-000090070000}"/>
    <cellStyle name="s_Financials_B_Actualisation provision contrat déficitaire SNCM 2011 V3 30 05 2011_CAPEM BY COUNTRY" xfId="1937" xr:uid="{00000000-0005-0000-0000-000091070000}"/>
    <cellStyle name="s_Financials_B_Actualisation provision contrat déficitaire SNCM 2011 V3 30 05 2011_focus par entités CAFOPE2AMF" xfId="1938" xr:uid="{00000000-0005-0000-0000-000092070000}"/>
    <cellStyle name="s_Financials_B_Actualisation provision contrat déficitaire SNCM 2011 V3 30 05 2011_focus par entités CAFOPE2AMF_Bridge_Zone_Sud" xfId="1939" xr:uid="{00000000-0005-0000-0000-000093070000}"/>
    <cellStyle name="s_Financials_B_Actualisation provision contrat déficitaire SNCM 2011 V3 30 05 2011_Maquette PLT" xfId="1940" xr:uid="{00000000-0005-0000-0000-000094070000}"/>
    <cellStyle name="s_Financials_B_Actualisation provision contrat déficitaire SNCM 2011 V3 30 05 2011_Output" xfId="1941" xr:uid="{00000000-0005-0000-0000-000095070000}"/>
    <cellStyle name="s_Financials_B_Actualisation provision contrat déficitaire SNCM 2011 V3 30 05 2011_PAO-CAF-RESOP_04_13_pro_format_variante T1" xfId="1942" xr:uid="{00000000-0005-0000-0000-000096070000}"/>
    <cellStyle name="s_Financials_B_Actualisation provision contrat déficitaire SNCM 2011 V3 30 05 2011_PAO-CAF-RESOP_04_13_pro_format_variante T1_B14_E2_2210" xfId="1943" xr:uid="{00000000-0005-0000-0000-000097070000}"/>
    <cellStyle name="s_Financials_B_Actualisation provision contrat déficitaire SNCM 2011 V3 30 05 2011_PAO-CAF-RESOP_04_13_pro_format_variante T1_B14_E2_2210_Bridge_Zone_Sud" xfId="1944" xr:uid="{00000000-0005-0000-0000-000098070000}"/>
    <cellStyle name="s_Financials_B_Actualisation provision contrat déficitaire SNCM 2011 V3 30 05 2011_PAO-CAF-RESOP_04_13_pro_format_variante T1_Bridge_Zone_Sud" xfId="1945" xr:uid="{00000000-0005-0000-0000-000099070000}"/>
    <cellStyle name="s_Financials_B_Actualisation provision contrat déficitaire SNCM 2011 V3 30 05 2011_PAO-CAF-RESOP_06_13" xfId="1946" xr:uid="{00000000-0005-0000-0000-00009A070000}"/>
    <cellStyle name="s_Financials_B_Actualisation provision contrat déficitaire SNCM 2011 V3 30 05 2011_PAO-CAF-RESOP_06_13_B14_E2_2210" xfId="1947" xr:uid="{00000000-0005-0000-0000-00009B070000}"/>
    <cellStyle name="s_Financials_B_Actualisation provision contrat déficitaire SNCM 2011 V3 30 05 2011_PAO-CAF-RESOP_06_13_B14_E2_2210_Bridge_Zone_Sud" xfId="1948" xr:uid="{00000000-0005-0000-0000-00009C070000}"/>
    <cellStyle name="s_Financials_B_Actualisation provision contrat déficitaire SNCM 2011 V3 30 05 2011_PAO-CAF-RESOP_06_13_Bridge_Zone_Sud" xfId="1949" xr:uid="{00000000-0005-0000-0000-00009D070000}"/>
    <cellStyle name="s_Financials_B_Actualisation provision contrat déficitaire SNCM 2011 V3 30 05 2011_PAO-CAF-RESOP_08_13" xfId="1950" xr:uid="{00000000-0005-0000-0000-00009E070000}"/>
    <cellStyle name="s_Financials_B_Actualisation provision contrat déficitaire SNCM 2011 V3 30 05 2011_PAO-CAF-RESOP_08_13_B14_E2_2210" xfId="1951" xr:uid="{00000000-0005-0000-0000-00009F070000}"/>
    <cellStyle name="s_Financials_B_Actualisation provision contrat déficitaire SNCM 2011 V3 30 05 2011_PAO-CAF-RESOP_08_13_B14_E2_2210_Bridge_Zone_Sud" xfId="1952" xr:uid="{00000000-0005-0000-0000-0000A0070000}"/>
    <cellStyle name="s_Financials_B_Actualisation provision contrat déficitaire SNCM 2011 V3 30 05 2011_PAO-CAF-RESOP_08_13_Bridge_Zone_Sud" xfId="1953" xr:uid="{00000000-0005-0000-0000-0000A1070000}"/>
    <cellStyle name="s_Financials_B_Actualisation provision contrat déficitaire SNCM 2011 V3 30 05 2011_PAO-CAF-RESOP_09_13" xfId="1954" xr:uid="{00000000-0005-0000-0000-0000A2070000}"/>
    <cellStyle name="s_Financials_B_Actualisation provision contrat déficitaire SNCM 2011 V3 30 05 2011_PAO-CAF-RESOP_09_13_Bridge_Zone_Sud" xfId="1955" xr:uid="{00000000-0005-0000-0000-0000A3070000}"/>
    <cellStyle name="s_Financials_B_Actualisation provision contrat déficitaire SNCM 2011 V3 30 05 2011_PAO-CAF-RESOP_09_2013_Zone_IDF (version 2)" xfId="1956" xr:uid="{00000000-0005-0000-0000-0000A4070000}"/>
    <cellStyle name="s_Financials_B_Actualisation provision contrat déficitaire SNCM 2011 V3 30 05 2011_PAO-CAF-RESOP_10_12" xfId="1957" xr:uid="{00000000-0005-0000-0000-0000A5070000}"/>
    <cellStyle name="s_Financials_B_Actualisation provision contrat déficitaire SNCM 2011 V3 30 05 2011_PAO-CAF-RESOP_10_12_Bridge_Zone_Sud" xfId="1958" xr:uid="{00000000-0005-0000-0000-0000A6070000}"/>
    <cellStyle name="s_Financials_B_Actualisation provision contrat déficitaire SNCM 2011 V3 30 05 2011_PAO-CAF-RESOP_10_12_focus par entités CAFOP" xfId="1959" xr:uid="{00000000-0005-0000-0000-0000A7070000}"/>
    <cellStyle name="s_Financials_B_Actualisation provision contrat déficitaire SNCM 2011 V3 30 05 2011_PAO-CAF-RESOP_10_12_focus par entités CAFOP_Bridge_Zone_Sud" xfId="1960" xr:uid="{00000000-0005-0000-0000-0000A8070000}"/>
    <cellStyle name="s_Financials_B_Actualisation provision contrat déficitaire SNCM 2011 V3 30 05 2011_PAO-CAF-RESOP_11_13" xfId="1961" xr:uid="{00000000-0005-0000-0000-0000A9070000}"/>
    <cellStyle name="s_Financials_B_Actualisation provision contrat déficitaire SNCM 2011 V3 30 05 2011_PAO-CAF-RESOP_B13" xfId="1962" xr:uid="{00000000-0005-0000-0000-0000AA070000}"/>
    <cellStyle name="s_Financials_B_Actualisation provision contrat déficitaire SNCM 2011 V3 30 05 2011_PAO-CAF-RESOP_B13_Bridge_Zone_Sud" xfId="1963" xr:uid="{00000000-0005-0000-0000-0000AB070000}"/>
    <cellStyle name="s_Financials_B_Actualisation provision contrat déficitaire SNCM 2011 V3 30 05 2011_PAO-CAF-RESOP_B13_focus par entités CAFOP" xfId="1964" xr:uid="{00000000-0005-0000-0000-0000AC070000}"/>
    <cellStyle name="s_Financials_B_Actualisation provision contrat déficitaire SNCM 2011 V3 30 05 2011_PAO-CAF-RESOP_B13_focus par entités CAFOP_Bridge_Zone_Sud" xfId="1965" xr:uid="{00000000-0005-0000-0000-0000AD070000}"/>
    <cellStyle name="s_Financials_B_Actualisation provision contrat déficitaire SNCM 2011 V3 30 05 2011_PAO-CAF-RESOP_B2014" xfId="1966" xr:uid="{00000000-0005-0000-0000-0000AE070000}"/>
    <cellStyle name="s_Financials_B_Actualisation provision contrat déficitaire SNCM 2011 V3 30 05 2011_PAO-CAF-RESOP_B2014_Bridge_Zone_Sud" xfId="1967" xr:uid="{00000000-0005-0000-0000-0000AF070000}"/>
    <cellStyle name="s_Financials_B_Actualisation provision contrat déficitaire SNCM 2011 V3 30 05 2011_PAO-CAF-RESOP_B2014_v2" xfId="1968" xr:uid="{00000000-0005-0000-0000-0000B0070000}"/>
    <cellStyle name="s_Financials_B_Actualisation provision contrat déficitaire SNCM 2011 V3 30 05 2011_PAO-CAF-RESOP_E2_13" xfId="1969" xr:uid="{00000000-0005-0000-0000-0000B1070000}"/>
    <cellStyle name="s_Financials_B_Actualisation provision contrat déficitaire SNCM 2011 V3 30 05 2011_PAO-CAF-RESOP_E2_13_B14_E2_2210" xfId="1970" xr:uid="{00000000-0005-0000-0000-0000B2070000}"/>
    <cellStyle name="s_Financials_B_Actualisation provision contrat déficitaire SNCM 2011 V3 30 05 2011_PAO-CAF-RESOP_E2_13_B14_E2_2210_Bridge_Zone_Sud" xfId="1971" xr:uid="{00000000-0005-0000-0000-0000B3070000}"/>
    <cellStyle name="s_Financials_B_Actualisation provision contrat déficitaire SNCM 2011 V3 30 05 2011_PAO-CAF-RESOP_E2_13_Bridge_Zone_Sud" xfId="1972" xr:uid="{00000000-0005-0000-0000-0000B4070000}"/>
    <cellStyle name="s_Financials_B_Actualisation provision contrat déficitaire SNCM 2011 V3 30 05 2011_PAO-CAF-RESOP_E2_2013_03_10_19H" xfId="1973" xr:uid="{00000000-0005-0000-0000-0000B5070000}"/>
    <cellStyle name="s_Financials_B_Actualisation provision contrat déficitaire SNCM 2011 V3 30 05 2011_PAO-CAF-RESOP_E2_2013_03_10_19H_Bridge_Zone_Sud" xfId="1974" xr:uid="{00000000-0005-0000-0000-0000B6070000}"/>
    <cellStyle name="s_Financials_B_Actualisation provision contrat déficitaire SNCM 2011 V3 30 05 2011_PPA" xfId="1975" xr:uid="{00000000-0005-0000-0000-0000B7070000}"/>
    <cellStyle name="s_Financials_B_Actualisation provision contrat déficitaire SNCM 2011 V3 30 05 2011_RESOP bef CICE&amp;PPA&amp;RepartHO" xfId="1976" xr:uid="{00000000-0005-0000-0000-0000B8070000}"/>
    <cellStyle name="s_Financials_B_Actualisation provision contrat déficitaire SNCM 2011 V3 30 05 2011_Synthèse_Présentation_conso_retraitée" xfId="1977" xr:uid="{00000000-0005-0000-0000-0000B9070000}"/>
    <cellStyle name="s_Financials_B_B14_E2_2210" xfId="1978" xr:uid="{00000000-0005-0000-0000-0000BA070000}"/>
    <cellStyle name="s_Financials_B_B14_E2_2210_Bridge_Zone_Sud" xfId="1979" xr:uid="{00000000-0005-0000-0000-0000BB070000}"/>
    <cellStyle name="s_Financials_B_BFR_TD_2014.02" xfId="1980" xr:uid="{00000000-0005-0000-0000-0000BC070000}"/>
    <cellStyle name="s_Financials_B_Bridge_Zone_Nord" xfId="1981" xr:uid="{00000000-0005-0000-0000-0000BD070000}"/>
    <cellStyle name="s_Financials_B_CAPEM BY COUNTRY" xfId="1982" xr:uid="{00000000-0005-0000-0000-0000BE070000}"/>
    <cellStyle name="s_Financials_B_LI819L_B13" xfId="1983" xr:uid="{00000000-0005-0000-0000-0000BF070000}"/>
    <cellStyle name="s_Financials_B_LI819L_B13_CAPEM BY COUNTRY" xfId="1984" xr:uid="{00000000-0005-0000-0000-0000C0070000}"/>
    <cellStyle name="s_Financials_B_LI819L_B13_Maquette PLT" xfId="1985" xr:uid="{00000000-0005-0000-0000-0000C1070000}"/>
    <cellStyle name="s_Financials_B_LI819L_B13_Output" xfId="1986" xr:uid="{00000000-0005-0000-0000-0000C2070000}"/>
    <cellStyle name="s_Financials_B_LI819L_B13_PPA" xfId="1987" xr:uid="{00000000-0005-0000-0000-0000C3070000}"/>
    <cellStyle name="s_Financials_B_LI819L_B13_RESOP bef CICE&amp;PPA&amp;RepartHO" xfId="1988" xr:uid="{00000000-0005-0000-0000-0000C4070000}"/>
    <cellStyle name="s_Financials_B_Maquette PLT" xfId="1989" xr:uid="{00000000-0005-0000-0000-0000C5070000}"/>
    <cellStyle name="s_Financials_B_Output" xfId="1990" xr:uid="{00000000-0005-0000-0000-0000C6070000}"/>
    <cellStyle name="s_Financials_B_PAO-CAF-RESOP_14_01_13 à 20h" xfId="1991" xr:uid="{00000000-0005-0000-0000-0000C7070000}"/>
    <cellStyle name="s_Financials_B_PAO-CAF-RESOP_14_01_13 à 20h_CAPEM BY COUNTRY" xfId="1992" xr:uid="{00000000-0005-0000-0000-0000C8070000}"/>
    <cellStyle name="s_Financials_B_PAO-CAF-RESOP_14_01_13 à 20h_Maquette PLT" xfId="1993" xr:uid="{00000000-0005-0000-0000-0000C9070000}"/>
    <cellStyle name="s_Financials_B_PAO-CAF-RESOP_14_01_13 à 20h_Output" xfId="1994" xr:uid="{00000000-0005-0000-0000-0000CA070000}"/>
    <cellStyle name="s_Financials_B_PAO-CAF-RESOP_14_01_13 à 20h_PPA" xfId="1995" xr:uid="{00000000-0005-0000-0000-0000CB070000}"/>
    <cellStyle name="s_Financials_B_PAO-CAF-RESOP_14_01_13 à 20h_RESOP bef CICE&amp;PPA&amp;RepartHO" xfId="1996" xr:uid="{00000000-0005-0000-0000-0000CC070000}"/>
    <cellStyle name="s_Financials_B_PAO-CAF-RESOP_2014.02" xfId="1997" xr:uid="{00000000-0005-0000-0000-0000CD070000}"/>
    <cellStyle name="s_Financials_B_PAO-CAF-RESOP_2014.02_Bridge_Zone_Sud" xfId="1998" xr:uid="{00000000-0005-0000-0000-0000CE070000}"/>
    <cellStyle name="s_Financials_B_PPA" xfId="1999" xr:uid="{00000000-0005-0000-0000-0000CF070000}"/>
    <cellStyle name="s_Financials_B_RESOP bef CICE&amp;PPA&amp;RepartHO" xfId="2000" xr:uid="{00000000-0005-0000-0000-0000D0070000}"/>
    <cellStyle name="s_Financials_T" xfId="2001" xr:uid="{00000000-0005-0000-0000-0000D1070000}"/>
    <cellStyle name="s_Financials_T_Actualisation provision contrat déficitaire SNCM 2010 V Def" xfId="2002" xr:uid="{00000000-0005-0000-0000-0000D2070000}"/>
    <cellStyle name="s_Financials_T_Actualisation provision contrat déficitaire SNCM 2010 V Def_B14_E2_2210" xfId="2003" xr:uid="{00000000-0005-0000-0000-0000D3070000}"/>
    <cellStyle name="s_Financials_T_Actualisation provision contrat déficitaire SNCM 2010 V Def_B14_E2_2210_Bridge_Zone_Sud" xfId="2004" xr:uid="{00000000-0005-0000-0000-0000D4070000}"/>
    <cellStyle name="s_Financials_T_Actualisation provision contrat déficitaire SNCM 2010 V Def_Bridge_Zone_Sud" xfId="2005" xr:uid="{00000000-0005-0000-0000-0000D5070000}"/>
    <cellStyle name="s_Financials_T_Actualisation provision contrat déficitaire SNCM 2010 V Def_CAPEM BY COUNTRY" xfId="2006" xr:uid="{00000000-0005-0000-0000-0000D6070000}"/>
    <cellStyle name="s_Financials_T_Actualisation provision contrat déficitaire SNCM 2010 V Def_focus par entités CAFOPE2AMF" xfId="2007" xr:uid="{00000000-0005-0000-0000-0000D7070000}"/>
    <cellStyle name="s_Financials_T_Actualisation provision contrat déficitaire SNCM 2010 V Def_focus par entités CAFOPE2AMF_Bridge_Zone_Sud" xfId="2008" xr:uid="{00000000-0005-0000-0000-0000D8070000}"/>
    <cellStyle name="s_Financials_T_Actualisation provision contrat déficitaire SNCM 2010 V Def_Maquette PLT" xfId="2009" xr:uid="{00000000-0005-0000-0000-0000D9070000}"/>
    <cellStyle name="s_Financials_T_Actualisation provision contrat déficitaire SNCM 2010 V Def_Output" xfId="2010" xr:uid="{00000000-0005-0000-0000-0000DA070000}"/>
    <cellStyle name="s_Financials_T_Actualisation provision contrat déficitaire SNCM 2010 V Def_PAO-CAF-RESOP_04_13_pro_format_variante T1" xfId="2011" xr:uid="{00000000-0005-0000-0000-0000DB070000}"/>
    <cellStyle name="s_Financials_T_Actualisation provision contrat déficitaire SNCM 2010 V Def_PAO-CAF-RESOP_04_13_pro_format_variante T1_B14_E2_2210" xfId="2012" xr:uid="{00000000-0005-0000-0000-0000DC070000}"/>
    <cellStyle name="s_Financials_T_Actualisation provision contrat déficitaire SNCM 2010 V Def_PAO-CAF-RESOP_04_13_pro_format_variante T1_B14_E2_2210_Bridge_Zone_Sud" xfId="2013" xr:uid="{00000000-0005-0000-0000-0000DD070000}"/>
    <cellStyle name="s_Financials_T_Actualisation provision contrat déficitaire SNCM 2010 V Def_PAO-CAF-RESOP_04_13_pro_format_variante T1_Bridge_Zone_Sud" xfId="2014" xr:uid="{00000000-0005-0000-0000-0000DE070000}"/>
    <cellStyle name="s_Financials_T_Actualisation provision contrat déficitaire SNCM 2010 V Def_PAO-CAF-RESOP_06_13" xfId="2015" xr:uid="{00000000-0005-0000-0000-0000DF070000}"/>
    <cellStyle name="s_Financials_T_Actualisation provision contrat déficitaire SNCM 2010 V Def_PAO-CAF-RESOP_06_13_B14_E2_2210" xfId="2016" xr:uid="{00000000-0005-0000-0000-0000E0070000}"/>
    <cellStyle name="s_Financials_T_Actualisation provision contrat déficitaire SNCM 2010 V Def_PAO-CAF-RESOP_06_13_B14_E2_2210_Bridge_Zone_Sud" xfId="2017" xr:uid="{00000000-0005-0000-0000-0000E1070000}"/>
    <cellStyle name="s_Financials_T_Actualisation provision contrat déficitaire SNCM 2010 V Def_PAO-CAF-RESOP_06_13_Bridge_Zone_Sud" xfId="2018" xr:uid="{00000000-0005-0000-0000-0000E2070000}"/>
    <cellStyle name="s_Financials_T_Actualisation provision contrat déficitaire SNCM 2010 V Def_PAO-CAF-RESOP_08_13" xfId="2019" xr:uid="{00000000-0005-0000-0000-0000E3070000}"/>
    <cellStyle name="s_Financials_T_Actualisation provision contrat déficitaire SNCM 2010 V Def_PAO-CAF-RESOP_08_13_B14_E2_2210" xfId="2020" xr:uid="{00000000-0005-0000-0000-0000E4070000}"/>
    <cellStyle name="s_Financials_T_Actualisation provision contrat déficitaire SNCM 2010 V Def_PAO-CAF-RESOP_08_13_B14_E2_2210_Bridge_Zone_Sud" xfId="2021" xr:uid="{00000000-0005-0000-0000-0000E5070000}"/>
    <cellStyle name="s_Financials_T_Actualisation provision contrat déficitaire SNCM 2010 V Def_PAO-CAF-RESOP_08_13_Bridge_Zone_Sud" xfId="2022" xr:uid="{00000000-0005-0000-0000-0000E6070000}"/>
    <cellStyle name="s_Financials_T_Actualisation provision contrat déficitaire SNCM 2010 V Def_PAO-CAF-RESOP_09_13" xfId="2023" xr:uid="{00000000-0005-0000-0000-0000E7070000}"/>
    <cellStyle name="s_Financials_T_Actualisation provision contrat déficitaire SNCM 2010 V Def_PAO-CAF-RESOP_09_13_Bridge_Zone_Sud" xfId="2024" xr:uid="{00000000-0005-0000-0000-0000E8070000}"/>
    <cellStyle name="s_Financials_T_Actualisation provision contrat déficitaire SNCM 2010 V Def_PAO-CAF-RESOP_09_2013_Zone_IDF (version 2)" xfId="2025" xr:uid="{00000000-0005-0000-0000-0000E9070000}"/>
    <cellStyle name="s_Financials_T_Actualisation provision contrat déficitaire SNCM 2010 V Def_PAO-CAF-RESOP_10_12" xfId="2026" xr:uid="{00000000-0005-0000-0000-0000EA070000}"/>
    <cellStyle name="s_Financials_T_Actualisation provision contrat déficitaire SNCM 2010 V Def_PAO-CAF-RESOP_10_12_Bridge_Zone_Sud" xfId="2027" xr:uid="{00000000-0005-0000-0000-0000EB070000}"/>
    <cellStyle name="s_Financials_T_Actualisation provision contrat déficitaire SNCM 2010 V Def_PAO-CAF-RESOP_10_12_focus par entités CAFOP" xfId="2028" xr:uid="{00000000-0005-0000-0000-0000EC070000}"/>
    <cellStyle name="s_Financials_T_Actualisation provision contrat déficitaire SNCM 2010 V Def_PAO-CAF-RESOP_10_12_focus par entités CAFOP_Bridge_Zone_Sud" xfId="2029" xr:uid="{00000000-0005-0000-0000-0000ED070000}"/>
    <cellStyle name="s_Financials_T_Actualisation provision contrat déficitaire SNCM 2010 V Def_PAO-CAF-RESOP_11_13" xfId="2030" xr:uid="{00000000-0005-0000-0000-0000EE070000}"/>
    <cellStyle name="s_Financials_T_Actualisation provision contrat déficitaire SNCM 2010 V Def_PAO-CAF-RESOP_B13" xfId="2031" xr:uid="{00000000-0005-0000-0000-0000EF070000}"/>
    <cellStyle name="s_Financials_T_Actualisation provision contrat déficitaire SNCM 2010 V Def_PAO-CAF-RESOP_B13_Bridge_Zone_Sud" xfId="2032" xr:uid="{00000000-0005-0000-0000-0000F0070000}"/>
    <cellStyle name="s_Financials_T_Actualisation provision contrat déficitaire SNCM 2010 V Def_PAO-CAF-RESOP_B13_focus par entités CAFOP" xfId="2033" xr:uid="{00000000-0005-0000-0000-0000F1070000}"/>
    <cellStyle name="s_Financials_T_Actualisation provision contrat déficitaire SNCM 2010 V Def_PAO-CAF-RESOP_B13_focus par entités CAFOP_Bridge_Zone_Sud" xfId="2034" xr:uid="{00000000-0005-0000-0000-0000F2070000}"/>
    <cellStyle name="s_Financials_T_Actualisation provision contrat déficitaire SNCM 2010 V Def_PAO-CAF-RESOP_B2014" xfId="2035" xr:uid="{00000000-0005-0000-0000-0000F3070000}"/>
    <cellStyle name="s_Financials_T_Actualisation provision contrat déficitaire SNCM 2010 V Def_PAO-CAF-RESOP_B2014_Bridge_Zone_Sud" xfId="2036" xr:uid="{00000000-0005-0000-0000-0000F4070000}"/>
    <cellStyle name="s_Financials_T_Actualisation provision contrat déficitaire SNCM 2010 V Def_PAO-CAF-RESOP_B2014_v2" xfId="2037" xr:uid="{00000000-0005-0000-0000-0000F5070000}"/>
    <cellStyle name="s_Financials_T_Actualisation provision contrat déficitaire SNCM 2010 V Def_PAO-CAF-RESOP_E2_13" xfId="2038" xr:uid="{00000000-0005-0000-0000-0000F6070000}"/>
    <cellStyle name="s_Financials_T_Actualisation provision contrat déficitaire SNCM 2010 V Def_PAO-CAF-RESOP_E2_13_B14_E2_2210" xfId="2039" xr:uid="{00000000-0005-0000-0000-0000F7070000}"/>
    <cellStyle name="s_Financials_T_Actualisation provision contrat déficitaire SNCM 2010 V Def_PAO-CAF-RESOP_E2_13_B14_E2_2210_Bridge_Zone_Sud" xfId="2040" xr:uid="{00000000-0005-0000-0000-0000F8070000}"/>
    <cellStyle name="s_Financials_T_Actualisation provision contrat déficitaire SNCM 2010 V Def_PAO-CAF-RESOP_E2_13_Bridge_Zone_Sud" xfId="2041" xr:uid="{00000000-0005-0000-0000-0000F9070000}"/>
    <cellStyle name="s_Financials_T_Actualisation provision contrat déficitaire SNCM 2010 V Def_PAO-CAF-RESOP_E2_2013_03_10_19H" xfId="2042" xr:uid="{00000000-0005-0000-0000-0000FA070000}"/>
    <cellStyle name="s_Financials_T_Actualisation provision contrat déficitaire SNCM 2010 V Def_PAO-CAF-RESOP_E2_2013_03_10_19H_Bridge_Zone_Sud" xfId="2043" xr:uid="{00000000-0005-0000-0000-0000FB070000}"/>
    <cellStyle name="s_Financials_T_Actualisation provision contrat déficitaire SNCM 2010 V Def_PPA" xfId="2044" xr:uid="{00000000-0005-0000-0000-0000FC070000}"/>
    <cellStyle name="s_Financials_T_Actualisation provision contrat déficitaire SNCM 2010 V Def_RESOP bef CICE&amp;PPA&amp;RepartHO" xfId="2045" xr:uid="{00000000-0005-0000-0000-0000FD070000}"/>
    <cellStyle name="s_Financials_T_Actualisation provision contrat déficitaire SNCM 2010 V Def_Synthèse_Présentation_conso_retraitée" xfId="2046" xr:uid="{00000000-0005-0000-0000-0000FE070000}"/>
    <cellStyle name="s_Financials_T_Actualisation provision contrat déficitaire SNCM 2011 V3 30 05 2011" xfId="2047" xr:uid="{00000000-0005-0000-0000-0000FF070000}"/>
    <cellStyle name="s_Financials_T_Actualisation provision contrat déficitaire SNCM 2011 V3 30 05 2011_B14_E2_2210" xfId="2048" xr:uid="{00000000-0005-0000-0000-000000080000}"/>
    <cellStyle name="s_Financials_T_Actualisation provision contrat déficitaire SNCM 2011 V3 30 05 2011_B14_E2_2210_Bridge_Zone_Sud" xfId="2049" xr:uid="{00000000-0005-0000-0000-000001080000}"/>
    <cellStyle name="s_Financials_T_Actualisation provision contrat déficitaire SNCM 2011 V3 30 05 2011_Bridge_Zone_Sud" xfId="2050" xr:uid="{00000000-0005-0000-0000-000002080000}"/>
    <cellStyle name="s_Financials_T_Actualisation provision contrat déficitaire SNCM 2011 V3 30 05 2011_CAPEM BY COUNTRY" xfId="2051" xr:uid="{00000000-0005-0000-0000-000003080000}"/>
    <cellStyle name="s_Financials_T_Actualisation provision contrat déficitaire SNCM 2011 V3 30 05 2011_focus par entités CAFOPE2AMF" xfId="2052" xr:uid="{00000000-0005-0000-0000-000004080000}"/>
    <cellStyle name="s_Financials_T_Actualisation provision contrat déficitaire SNCM 2011 V3 30 05 2011_focus par entités CAFOPE2AMF_Bridge_Zone_Sud" xfId="2053" xr:uid="{00000000-0005-0000-0000-000005080000}"/>
    <cellStyle name="s_Financials_T_Actualisation provision contrat déficitaire SNCM 2011 V3 30 05 2011_Maquette PLT" xfId="2054" xr:uid="{00000000-0005-0000-0000-000006080000}"/>
    <cellStyle name="s_Financials_T_Actualisation provision contrat déficitaire SNCM 2011 V3 30 05 2011_Output" xfId="2055" xr:uid="{00000000-0005-0000-0000-000007080000}"/>
    <cellStyle name="s_Financials_T_Actualisation provision contrat déficitaire SNCM 2011 V3 30 05 2011_PAO-CAF-RESOP_04_13_pro_format_variante T1" xfId="2056" xr:uid="{00000000-0005-0000-0000-000008080000}"/>
    <cellStyle name="s_Financials_T_Actualisation provision contrat déficitaire SNCM 2011 V3 30 05 2011_PAO-CAF-RESOP_04_13_pro_format_variante T1_B14_E2_2210" xfId="2057" xr:uid="{00000000-0005-0000-0000-000009080000}"/>
    <cellStyle name="s_Financials_T_Actualisation provision contrat déficitaire SNCM 2011 V3 30 05 2011_PAO-CAF-RESOP_04_13_pro_format_variante T1_B14_E2_2210_Bridge_Zone_Sud" xfId="2058" xr:uid="{00000000-0005-0000-0000-00000A080000}"/>
    <cellStyle name="s_Financials_T_Actualisation provision contrat déficitaire SNCM 2011 V3 30 05 2011_PAO-CAF-RESOP_04_13_pro_format_variante T1_Bridge_Zone_Sud" xfId="2059" xr:uid="{00000000-0005-0000-0000-00000B080000}"/>
    <cellStyle name="s_Financials_T_Actualisation provision contrat déficitaire SNCM 2011 V3 30 05 2011_PAO-CAF-RESOP_06_13" xfId="2060" xr:uid="{00000000-0005-0000-0000-00000C080000}"/>
    <cellStyle name="s_Financials_T_Actualisation provision contrat déficitaire SNCM 2011 V3 30 05 2011_PAO-CAF-RESOP_06_13_B14_E2_2210" xfId="2061" xr:uid="{00000000-0005-0000-0000-00000D080000}"/>
    <cellStyle name="s_Financials_T_Actualisation provision contrat déficitaire SNCM 2011 V3 30 05 2011_PAO-CAF-RESOP_06_13_B14_E2_2210_Bridge_Zone_Sud" xfId="2062" xr:uid="{00000000-0005-0000-0000-00000E080000}"/>
    <cellStyle name="s_Financials_T_Actualisation provision contrat déficitaire SNCM 2011 V3 30 05 2011_PAO-CAF-RESOP_06_13_Bridge_Zone_Sud" xfId="2063" xr:uid="{00000000-0005-0000-0000-00000F080000}"/>
    <cellStyle name="s_Financials_T_Actualisation provision contrat déficitaire SNCM 2011 V3 30 05 2011_PAO-CAF-RESOP_08_13" xfId="2064" xr:uid="{00000000-0005-0000-0000-000010080000}"/>
    <cellStyle name="s_Financials_T_Actualisation provision contrat déficitaire SNCM 2011 V3 30 05 2011_PAO-CAF-RESOP_08_13_B14_E2_2210" xfId="2065" xr:uid="{00000000-0005-0000-0000-000011080000}"/>
    <cellStyle name="s_Financials_T_Actualisation provision contrat déficitaire SNCM 2011 V3 30 05 2011_PAO-CAF-RESOP_08_13_B14_E2_2210_Bridge_Zone_Sud" xfId="2066" xr:uid="{00000000-0005-0000-0000-000012080000}"/>
    <cellStyle name="s_Financials_T_Actualisation provision contrat déficitaire SNCM 2011 V3 30 05 2011_PAO-CAF-RESOP_08_13_Bridge_Zone_Sud" xfId="2067" xr:uid="{00000000-0005-0000-0000-000013080000}"/>
    <cellStyle name="s_Financials_T_Actualisation provision contrat déficitaire SNCM 2011 V3 30 05 2011_PAO-CAF-RESOP_09_13" xfId="2068" xr:uid="{00000000-0005-0000-0000-000014080000}"/>
    <cellStyle name="s_Financials_T_Actualisation provision contrat déficitaire SNCM 2011 V3 30 05 2011_PAO-CAF-RESOP_09_13_Bridge_Zone_Sud" xfId="2069" xr:uid="{00000000-0005-0000-0000-000015080000}"/>
    <cellStyle name="s_Financials_T_Actualisation provision contrat déficitaire SNCM 2011 V3 30 05 2011_PAO-CAF-RESOP_09_2013_Zone_IDF (version 2)" xfId="2070" xr:uid="{00000000-0005-0000-0000-000016080000}"/>
    <cellStyle name="s_Financials_T_Actualisation provision contrat déficitaire SNCM 2011 V3 30 05 2011_PAO-CAF-RESOP_10_12" xfId="2071" xr:uid="{00000000-0005-0000-0000-000017080000}"/>
    <cellStyle name="s_Financials_T_Actualisation provision contrat déficitaire SNCM 2011 V3 30 05 2011_PAO-CAF-RESOP_10_12_Bridge_Zone_Sud" xfId="2072" xr:uid="{00000000-0005-0000-0000-000018080000}"/>
    <cellStyle name="s_Financials_T_Actualisation provision contrat déficitaire SNCM 2011 V3 30 05 2011_PAO-CAF-RESOP_10_12_focus par entités CAFOP" xfId="2073" xr:uid="{00000000-0005-0000-0000-000019080000}"/>
    <cellStyle name="s_Financials_T_Actualisation provision contrat déficitaire SNCM 2011 V3 30 05 2011_PAO-CAF-RESOP_10_12_focus par entités CAFOP_Bridge_Zone_Sud" xfId="2074" xr:uid="{00000000-0005-0000-0000-00001A080000}"/>
    <cellStyle name="s_Financials_T_Actualisation provision contrat déficitaire SNCM 2011 V3 30 05 2011_PAO-CAF-RESOP_11_13" xfId="2075" xr:uid="{00000000-0005-0000-0000-00001B080000}"/>
    <cellStyle name="s_Financials_T_Actualisation provision contrat déficitaire SNCM 2011 V3 30 05 2011_PAO-CAF-RESOP_B13" xfId="2076" xr:uid="{00000000-0005-0000-0000-00001C080000}"/>
    <cellStyle name="s_Financials_T_Actualisation provision contrat déficitaire SNCM 2011 V3 30 05 2011_PAO-CAF-RESOP_B13_Bridge_Zone_Sud" xfId="2077" xr:uid="{00000000-0005-0000-0000-00001D080000}"/>
    <cellStyle name="s_Financials_T_Actualisation provision contrat déficitaire SNCM 2011 V3 30 05 2011_PAO-CAF-RESOP_B13_focus par entités CAFOP" xfId="2078" xr:uid="{00000000-0005-0000-0000-00001E080000}"/>
    <cellStyle name="s_Financials_T_Actualisation provision contrat déficitaire SNCM 2011 V3 30 05 2011_PAO-CAF-RESOP_B13_focus par entités CAFOP_Bridge_Zone_Sud" xfId="2079" xr:uid="{00000000-0005-0000-0000-00001F080000}"/>
    <cellStyle name="s_Financials_T_Actualisation provision contrat déficitaire SNCM 2011 V3 30 05 2011_PAO-CAF-RESOP_B2014" xfId="2080" xr:uid="{00000000-0005-0000-0000-000020080000}"/>
    <cellStyle name="s_Financials_T_Actualisation provision contrat déficitaire SNCM 2011 V3 30 05 2011_PAO-CAF-RESOP_B2014_Bridge_Zone_Sud" xfId="2081" xr:uid="{00000000-0005-0000-0000-000021080000}"/>
    <cellStyle name="s_Financials_T_Actualisation provision contrat déficitaire SNCM 2011 V3 30 05 2011_PAO-CAF-RESOP_B2014_v2" xfId="2082" xr:uid="{00000000-0005-0000-0000-000022080000}"/>
    <cellStyle name="s_Financials_T_Actualisation provision contrat déficitaire SNCM 2011 V3 30 05 2011_PAO-CAF-RESOP_E2_13" xfId="2083" xr:uid="{00000000-0005-0000-0000-000023080000}"/>
    <cellStyle name="s_Financials_T_Actualisation provision contrat déficitaire SNCM 2011 V3 30 05 2011_PAO-CAF-RESOP_E2_13_B14_E2_2210" xfId="2084" xr:uid="{00000000-0005-0000-0000-000024080000}"/>
    <cellStyle name="s_Financials_T_Actualisation provision contrat déficitaire SNCM 2011 V3 30 05 2011_PAO-CAF-RESOP_E2_13_B14_E2_2210_Bridge_Zone_Sud" xfId="2085" xr:uid="{00000000-0005-0000-0000-000025080000}"/>
    <cellStyle name="s_Financials_T_Actualisation provision contrat déficitaire SNCM 2011 V3 30 05 2011_PAO-CAF-RESOP_E2_13_Bridge_Zone_Sud" xfId="2086" xr:uid="{00000000-0005-0000-0000-000026080000}"/>
    <cellStyle name="s_Financials_T_Actualisation provision contrat déficitaire SNCM 2011 V3 30 05 2011_PAO-CAF-RESOP_E2_2013_03_10_19H" xfId="2087" xr:uid="{00000000-0005-0000-0000-000027080000}"/>
    <cellStyle name="s_Financials_T_Actualisation provision contrat déficitaire SNCM 2011 V3 30 05 2011_PAO-CAF-RESOP_E2_2013_03_10_19H_Bridge_Zone_Sud" xfId="2088" xr:uid="{00000000-0005-0000-0000-000028080000}"/>
    <cellStyle name="s_Financials_T_Actualisation provision contrat déficitaire SNCM 2011 V3 30 05 2011_PPA" xfId="2089" xr:uid="{00000000-0005-0000-0000-000029080000}"/>
    <cellStyle name="s_Financials_T_Actualisation provision contrat déficitaire SNCM 2011 V3 30 05 2011_RESOP bef CICE&amp;PPA&amp;RepartHO" xfId="2090" xr:uid="{00000000-0005-0000-0000-00002A080000}"/>
    <cellStyle name="s_Financials_T_Actualisation provision contrat déficitaire SNCM 2011 V3 30 05 2011_Synthèse_Présentation_conso_retraitée" xfId="2091" xr:uid="{00000000-0005-0000-0000-00002B080000}"/>
    <cellStyle name="s_Financials_T_B14_E2_2210" xfId="2092" xr:uid="{00000000-0005-0000-0000-00002C080000}"/>
    <cellStyle name="s_Financials_T_B14_E2_2210_Bridge_Zone_Sud" xfId="2093" xr:uid="{00000000-0005-0000-0000-00002D080000}"/>
    <cellStyle name="s_Financials_T_BFR_TD_2014.02" xfId="2094" xr:uid="{00000000-0005-0000-0000-00002E080000}"/>
    <cellStyle name="s_Financials_T_Bridge_Zone_Nord" xfId="2095" xr:uid="{00000000-0005-0000-0000-00002F080000}"/>
    <cellStyle name="s_Financials_T_CAPEM BY COUNTRY" xfId="2096" xr:uid="{00000000-0005-0000-0000-000030080000}"/>
    <cellStyle name="s_Financials_T_LI819L_B13" xfId="2097" xr:uid="{00000000-0005-0000-0000-000031080000}"/>
    <cellStyle name="s_Financials_T_LI819L_B13_CAPEM BY COUNTRY" xfId="2098" xr:uid="{00000000-0005-0000-0000-000032080000}"/>
    <cellStyle name="s_Financials_T_LI819L_B13_Maquette PLT" xfId="2099" xr:uid="{00000000-0005-0000-0000-000033080000}"/>
    <cellStyle name="s_Financials_T_LI819L_B13_Output" xfId="2100" xr:uid="{00000000-0005-0000-0000-000034080000}"/>
    <cellStyle name="s_Financials_T_LI819L_B13_PPA" xfId="2101" xr:uid="{00000000-0005-0000-0000-000035080000}"/>
    <cellStyle name="s_Financials_T_LI819L_B13_RESOP bef CICE&amp;PPA&amp;RepartHO" xfId="2102" xr:uid="{00000000-0005-0000-0000-000036080000}"/>
    <cellStyle name="s_Financials_T_Maquette PLT" xfId="2103" xr:uid="{00000000-0005-0000-0000-000037080000}"/>
    <cellStyle name="s_Financials_T_Output" xfId="2104" xr:uid="{00000000-0005-0000-0000-000038080000}"/>
    <cellStyle name="s_Financials_T_PAO-CAF-RESOP_14_01_13 à 20h" xfId="2105" xr:uid="{00000000-0005-0000-0000-000039080000}"/>
    <cellStyle name="s_Financials_T_PAO-CAF-RESOP_14_01_13 à 20h_CAPEM BY COUNTRY" xfId="2106" xr:uid="{00000000-0005-0000-0000-00003A080000}"/>
    <cellStyle name="s_Financials_T_PAO-CAF-RESOP_14_01_13 à 20h_Maquette PLT" xfId="2107" xr:uid="{00000000-0005-0000-0000-00003B080000}"/>
    <cellStyle name="s_Financials_T_PAO-CAF-RESOP_14_01_13 à 20h_Output" xfId="2108" xr:uid="{00000000-0005-0000-0000-00003C080000}"/>
    <cellStyle name="s_Financials_T_PAO-CAF-RESOP_14_01_13 à 20h_PPA" xfId="2109" xr:uid="{00000000-0005-0000-0000-00003D080000}"/>
    <cellStyle name="s_Financials_T_PAO-CAF-RESOP_14_01_13 à 20h_RESOP bef CICE&amp;PPA&amp;RepartHO" xfId="2110" xr:uid="{00000000-0005-0000-0000-00003E080000}"/>
    <cellStyle name="s_Financials_T_PAO-CAF-RESOP_2014.02" xfId="2111" xr:uid="{00000000-0005-0000-0000-00003F080000}"/>
    <cellStyle name="s_Financials_T_PAO-CAF-RESOP_2014.02_Bridge_Zone_Sud" xfId="2112" xr:uid="{00000000-0005-0000-0000-000040080000}"/>
    <cellStyle name="s_Financials_T_PPA" xfId="2113" xr:uid="{00000000-0005-0000-0000-000041080000}"/>
    <cellStyle name="s_Financials_T_RESOP bef CICE&amp;PPA&amp;RepartHO" xfId="2114" xr:uid="{00000000-0005-0000-0000-000042080000}"/>
    <cellStyle name="s_Grouse+Pelican" xfId="2115" xr:uid="{00000000-0005-0000-0000-000043080000}"/>
    <cellStyle name="s_Grouse+Pelican_CAPEM BY COUNTRY" xfId="2116" xr:uid="{00000000-0005-0000-0000-000044080000}"/>
    <cellStyle name="s_Grouse+Pelican_Maquette PLT" xfId="2117" xr:uid="{00000000-0005-0000-0000-000045080000}"/>
    <cellStyle name="s_Grouse+Pelican_Output" xfId="2118" xr:uid="{00000000-0005-0000-0000-000046080000}"/>
    <cellStyle name="s_LI819L_B13" xfId="2119" xr:uid="{00000000-0005-0000-0000-000047080000}"/>
    <cellStyle name="s_LI819L_B13_CAPEM BY COUNTRY" xfId="2120" xr:uid="{00000000-0005-0000-0000-000048080000}"/>
    <cellStyle name="s_LI819L_B13_Maquette PLT" xfId="2121" xr:uid="{00000000-0005-0000-0000-000049080000}"/>
    <cellStyle name="s_LI819L_B13_Output" xfId="2122" xr:uid="{00000000-0005-0000-0000-00004A080000}"/>
    <cellStyle name="s_LI819L_B13_PPA" xfId="2123" xr:uid="{00000000-0005-0000-0000-00004B080000}"/>
    <cellStyle name="s_LI819L_B13_RESOP bef CICE&amp;PPA&amp;RepartHO" xfId="2124" xr:uid="{00000000-0005-0000-0000-00004C080000}"/>
    <cellStyle name="s_Maquette PLT" xfId="2125" xr:uid="{00000000-0005-0000-0000-00004D080000}"/>
    <cellStyle name="s_Matrix_B" xfId="2126" xr:uid="{00000000-0005-0000-0000-00004E080000}"/>
    <cellStyle name="s_Matrix_B_Actualisation provision contrat déficitaire SNCM 2010 V Def" xfId="2127" xr:uid="{00000000-0005-0000-0000-00004F080000}"/>
    <cellStyle name="s_Matrix_B_Actualisation provision contrat déficitaire SNCM 2010 V Def_B14_E2_2210" xfId="2128" xr:uid="{00000000-0005-0000-0000-000050080000}"/>
    <cellStyle name="s_Matrix_B_Actualisation provision contrat déficitaire SNCM 2010 V Def_B14_E2_2210_Bridge_Zone_Sud" xfId="2129" xr:uid="{00000000-0005-0000-0000-000051080000}"/>
    <cellStyle name="s_Matrix_B_Actualisation provision contrat déficitaire SNCM 2010 V Def_Bridge_Zone_Sud" xfId="2130" xr:uid="{00000000-0005-0000-0000-000052080000}"/>
    <cellStyle name="s_Matrix_B_Actualisation provision contrat déficitaire SNCM 2010 V Def_CAPEM BY COUNTRY" xfId="2131" xr:uid="{00000000-0005-0000-0000-000053080000}"/>
    <cellStyle name="s_Matrix_B_Actualisation provision contrat déficitaire SNCM 2010 V Def_focus par entités CAFOPE2AMF" xfId="2132" xr:uid="{00000000-0005-0000-0000-000054080000}"/>
    <cellStyle name="s_Matrix_B_Actualisation provision contrat déficitaire SNCM 2010 V Def_focus par entités CAFOPE2AMF_Bridge_Zone_Sud" xfId="2133" xr:uid="{00000000-0005-0000-0000-000055080000}"/>
    <cellStyle name="s_Matrix_B_Actualisation provision contrat déficitaire SNCM 2010 V Def_Maquette PLT" xfId="2134" xr:uid="{00000000-0005-0000-0000-000056080000}"/>
    <cellStyle name="s_Matrix_B_Actualisation provision contrat déficitaire SNCM 2010 V Def_Output" xfId="2135" xr:uid="{00000000-0005-0000-0000-000057080000}"/>
    <cellStyle name="s_Matrix_B_Actualisation provision contrat déficitaire SNCM 2010 V Def_PAO-CAF-RESOP_04_13_pro_format_variante T1" xfId="2136" xr:uid="{00000000-0005-0000-0000-000058080000}"/>
    <cellStyle name="s_Matrix_B_Actualisation provision contrat déficitaire SNCM 2010 V Def_PAO-CAF-RESOP_04_13_pro_format_variante T1_B14_E2_2210" xfId="2137" xr:uid="{00000000-0005-0000-0000-000059080000}"/>
    <cellStyle name="s_Matrix_B_Actualisation provision contrat déficitaire SNCM 2010 V Def_PAO-CAF-RESOP_04_13_pro_format_variante T1_B14_E2_2210_Bridge_Zone_Sud" xfId="2138" xr:uid="{00000000-0005-0000-0000-00005A080000}"/>
    <cellStyle name="s_Matrix_B_Actualisation provision contrat déficitaire SNCM 2010 V Def_PAO-CAF-RESOP_04_13_pro_format_variante T1_Bridge_Zone_Sud" xfId="2139" xr:uid="{00000000-0005-0000-0000-00005B080000}"/>
    <cellStyle name="s_Matrix_B_Actualisation provision contrat déficitaire SNCM 2010 V Def_PAO-CAF-RESOP_06_13" xfId="2140" xr:uid="{00000000-0005-0000-0000-00005C080000}"/>
    <cellStyle name="s_Matrix_B_Actualisation provision contrat déficitaire SNCM 2010 V Def_PAO-CAF-RESOP_06_13_B14_E2_2210" xfId="2141" xr:uid="{00000000-0005-0000-0000-00005D080000}"/>
    <cellStyle name="s_Matrix_B_Actualisation provision contrat déficitaire SNCM 2010 V Def_PAO-CAF-RESOP_06_13_B14_E2_2210_Bridge_Zone_Sud" xfId="2142" xr:uid="{00000000-0005-0000-0000-00005E080000}"/>
    <cellStyle name="s_Matrix_B_Actualisation provision contrat déficitaire SNCM 2010 V Def_PAO-CAF-RESOP_06_13_Bridge_Zone_Sud" xfId="2143" xr:uid="{00000000-0005-0000-0000-00005F080000}"/>
    <cellStyle name="s_Matrix_B_Actualisation provision contrat déficitaire SNCM 2010 V Def_PAO-CAF-RESOP_08_13" xfId="2144" xr:uid="{00000000-0005-0000-0000-000060080000}"/>
    <cellStyle name="s_Matrix_B_Actualisation provision contrat déficitaire SNCM 2010 V Def_PAO-CAF-RESOP_08_13_B14_E2_2210" xfId="2145" xr:uid="{00000000-0005-0000-0000-000061080000}"/>
    <cellStyle name="s_Matrix_B_Actualisation provision contrat déficitaire SNCM 2010 V Def_PAO-CAF-RESOP_08_13_B14_E2_2210_Bridge_Zone_Sud" xfId="2146" xr:uid="{00000000-0005-0000-0000-000062080000}"/>
    <cellStyle name="s_Matrix_B_Actualisation provision contrat déficitaire SNCM 2010 V Def_PAO-CAF-RESOP_08_13_Bridge_Zone_Sud" xfId="2147" xr:uid="{00000000-0005-0000-0000-000063080000}"/>
    <cellStyle name="s_Matrix_B_Actualisation provision contrat déficitaire SNCM 2010 V Def_PAO-CAF-RESOP_09_13" xfId="2148" xr:uid="{00000000-0005-0000-0000-000064080000}"/>
    <cellStyle name="s_Matrix_B_Actualisation provision contrat déficitaire SNCM 2010 V Def_PAO-CAF-RESOP_09_13_Bridge_Zone_Sud" xfId="2149" xr:uid="{00000000-0005-0000-0000-000065080000}"/>
    <cellStyle name="s_Matrix_B_Actualisation provision contrat déficitaire SNCM 2010 V Def_PAO-CAF-RESOP_09_2013_Zone_IDF (version 2)" xfId="2150" xr:uid="{00000000-0005-0000-0000-000066080000}"/>
    <cellStyle name="s_Matrix_B_Actualisation provision contrat déficitaire SNCM 2010 V Def_PAO-CAF-RESOP_10_12" xfId="2151" xr:uid="{00000000-0005-0000-0000-000067080000}"/>
    <cellStyle name="s_Matrix_B_Actualisation provision contrat déficitaire SNCM 2010 V Def_PAO-CAF-RESOP_10_12_Bridge_Zone_Sud" xfId="2152" xr:uid="{00000000-0005-0000-0000-000068080000}"/>
    <cellStyle name="s_Matrix_B_Actualisation provision contrat déficitaire SNCM 2010 V Def_PAO-CAF-RESOP_10_12_focus par entités CAFOP" xfId="2153" xr:uid="{00000000-0005-0000-0000-000069080000}"/>
    <cellStyle name="s_Matrix_B_Actualisation provision contrat déficitaire SNCM 2010 V Def_PAO-CAF-RESOP_10_12_focus par entités CAFOP_Bridge_Zone_Sud" xfId="2154" xr:uid="{00000000-0005-0000-0000-00006A080000}"/>
    <cellStyle name="s_Matrix_B_Actualisation provision contrat déficitaire SNCM 2010 V Def_PAO-CAF-RESOP_11_13" xfId="2155" xr:uid="{00000000-0005-0000-0000-00006B080000}"/>
    <cellStyle name="s_Matrix_B_Actualisation provision contrat déficitaire SNCM 2010 V Def_PAO-CAF-RESOP_B13" xfId="2156" xr:uid="{00000000-0005-0000-0000-00006C080000}"/>
    <cellStyle name="s_Matrix_B_Actualisation provision contrat déficitaire SNCM 2010 V Def_PAO-CAF-RESOP_B13_Bridge_Zone_Sud" xfId="2157" xr:uid="{00000000-0005-0000-0000-00006D080000}"/>
    <cellStyle name="s_Matrix_B_Actualisation provision contrat déficitaire SNCM 2010 V Def_PAO-CAF-RESOP_B13_focus par entités CAFOP" xfId="2158" xr:uid="{00000000-0005-0000-0000-00006E080000}"/>
    <cellStyle name="s_Matrix_B_Actualisation provision contrat déficitaire SNCM 2010 V Def_PAO-CAF-RESOP_B13_focus par entités CAFOP_Bridge_Zone_Sud" xfId="2159" xr:uid="{00000000-0005-0000-0000-00006F080000}"/>
    <cellStyle name="s_Matrix_B_Actualisation provision contrat déficitaire SNCM 2010 V Def_PAO-CAF-RESOP_B2014" xfId="2160" xr:uid="{00000000-0005-0000-0000-000070080000}"/>
    <cellStyle name="s_Matrix_B_Actualisation provision contrat déficitaire SNCM 2010 V Def_PAO-CAF-RESOP_B2014_Bridge_Zone_Sud" xfId="2161" xr:uid="{00000000-0005-0000-0000-000071080000}"/>
    <cellStyle name="s_Matrix_B_Actualisation provision contrat déficitaire SNCM 2010 V Def_PAO-CAF-RESOP_B2014_v2" xfId="2162" xr:uid="{00000000-0005-0000-0000-000072080000}"/>
    <cellStyle name="s_Matrix_B_Actualisation provision contrat déficitaire SNCM 2010 V Def_PAO-CAF-RESOP_E2_13" xfId="2163" xr:uid="{00000000-0005-0000-0000-000073080000}"/>
    <cellStyle name="s_Matrix_B_Actualisation provision contrat déficitaire SNCM 2010 V Def_PAO-CAF-RESOP_E2_13_B14_E2_2210" xfId="2164" xr:uid="{00000000-0005-0000-0000-000074080000}"/>
    <cellStyle name="s_Matrix_B_Actualisation provision contrat déficitaire SNCM 2010 V Def_PAO-CAF-RESOP_E2_13_B14_E2_2210_Bridge_Zone_Sud" xfId="2165" xr:uid="{00000000-0005-0000-0000-000075080000}"/>
    <cellStyle name="s_Matrix_B_Actualisation provision contrat déficitaire SNCM 2010 V Def_PAO-CAF-RESOP_E2_13_Bridge_Zone_Sud" xfId="2166" xr:uid="{00000000-0005-0000-0000-000076080000}"/>
    <cellStyle name="s_Matrix_B_Actualisation provision contrat déficitaire SNCM 2010 V Def_PAO-CAF-RESOP_E2_2013_03_10_19H" xfId="2167" xr:uid="{00000000-0005-0000-0000-000077080000}"/>
    <cellStyle name="s_Matrix_B_Actualisation provision contrat déficitaire SNCM 2010 V Def_PAO-CAF-RESOP_E2_2013_03_10_19H_Bridge_Zone_Sud" xfId="2168" xr:uid="{00000000-0005-0000-0000-000078080000}"/>
    <cellStyle name="s_Matrix_B_Actualisation provision contrat déficitaire SNCM 2010 V Def_PPA" xfId="2169" xr:uid="{00000000-0005-0000-0000-000079080000}"/>
    <cellStyle name="s_Matrix_B_Actualisation provision contrat déficitaire SNCM 2010 V Def_RESOP bef CICE&amp;PPA&amp;RepartHO" xfId="2170" xr:uid="{00000000-0005-0000-0000-00007A080000}"/>
    <cellStyle name="s_Matrix_B_Actualisation provision contrat déficitaire SNCM 2010 V Def_Synthèse_Présentation_conso_retraitée" xfId="2171" xr:uid="{00000000-0005-0000-0000-00007B080000}"/>
    <cellStyle name="s_Matrix_B_Actualisation provision contrat déficitaire SNCM 2011 V3 30 05 2011" xfId="2172" xr:uid="{00000000-0005-0000-0000-00007C080000}"/>
    <cellStyle name="s_Matrix_B_Actualisation provision contrat déficitaire SNCM 2011 V3 30 05 2011_B14_E2_2210" xfId="2173" xr:uid="{00000000-0005-0000-0000-00007D080000}"/>
    <cellStyle name="s_Matrix_B_Actualisation provision contrat déficitaire SNCM 2011 V3 30 05 2011_B14_E2_2210_Bridge_Zone_Sud" xfId="2174" xr:uid="{00000000-0005-0000-0000-00007E080000}"/>
    <cellStyle name="s_Matrix_B_Actualisation provision contrat déficitaire SNCM 2011 V3 30 05 2011_Bridge_Zone_Sud" xfId="2175" xr:uid="{00000000-0005-0000-0000-00007F080000}"/>
    <cellStyle name="s_Matrix_B_Actualisation provision contrat déficitaire SNCM 2011 V3 30 05 2011_CAPEM BY COUNTRY" xfId="2176" xr:uid="{00000000-0005-0000-0000-000080080000}"/>
    <cellStyle name="s_Matrix_B_Actualisation provision contrat déficitaire SNCM 2011 V3 30 05 2011_focus par entités CAFOPE2AMF" xfId="2177" xr:uid="{00000000-0005-0000-0000-000081080000}"/>
    <cellStyle name="s_Matrix_B_Actualisation provision contrat déficitaire SNCM 2011 V3 30 05 2011_focus par entités CAFOPE2AMF_Bridge_Zone_Sud" xfId="2178" xr:uid="{00000000-0005-0000-0000-000082080000}"/>
    <cellStyle name="s_Matrix_B_Actualisation provision contrat déficitaire SNCM 2011 V3 30 05 2011_Maquette PLT" xfId="2179" xr:uid="{00000000-0005-0000-0000-000083080000}"/>
    <cellStyle name="s_Matrix_B_Actualisation provision contrat déficitaire SNCM 2011 V3 30 05 2011_Output" xfId="2180" xr:uid="{00000000-0005-0000-0000-000084080000}"/>
    <cellStyle name="s_Matrix_B_Actualisation provision contrat déficitaire SNCM 2011 V3 30 05 2011_PAO-CAF-RESOP_04_13_pro_format_variante T1" xfId="2181" xr:uid="{00000000-0005-0000-0000-000085080000}"/>
    <cellStyle name="s_Matrix_B_Actualisation provision contrat déficitaire SNCM 2011 V3 30 05 2011_PAO-CAF-RESOP_04_13_pro_format_variante T1_B14_E2_2210" xfId="2182" xr:uid="{00000000-0005-0000-0000-000086080000}"/>
    <cellStyle name="s_Matrix_B_Actualisation provision contrat déficitaire SNCM 2011 V3 30 05 2011_PAO-CAF-RESOP_04_13_pro_format_variante T1_B14_E2_2210_Bridge_Zone_Sud" xfId="2183" xr:uid="{00000000-0005-0000-0000-000087080000}"/>
    <cellStyle name="s_Matrix_B_Actualisation provision contrat déficitaire SNCM 2011 V3 30 05 2011_PAO-CAF-RESOP_04_13_pro_format_variante T1_Bridge_Zone_Sud" xfId="2184" xr:uid="{00000000-0005-0000-0000-000088080000}"/>
    <cellStyle name="s_Matrix_B_Actualisation provision contrat déficitaire SNCM 2011 V3 30 05 2011_PAO-CAF-RESOP_06_13" xfId="2185" xr:uid="{00000000-0005-0000-0000-000089080000}"/>
    <cellStyle name="s_Matrix_B_Actualisation provision contrat déficitaire SNCM 2011 V3 30 05 2011_PAO-CAF-RESOP_06_13_B14_E2_2210" xfId="2186" xr:uid="{00000000-0005-0000-0000-00008A080000}"/>
    <cellStyle name="s_Matrix_B_Actualisation provision contrat déficitaire SNCM 2011 V3 30 05 2011_PAO-CAF-RESOP_06_13_B14_E2_2210_Bridge_Zone_Sud" xfId="2187" xr:uid="{00000000-0005-0000-0000-00008B080000}"/>
    <cellStyle name="s_Matrix_B_Actualisation provision contrat déficitaire SNCM 2011 V3 30 05 2011_PAO-CAF-RESOP_06_13_Bridge_Zone_Sud" xfId="2188" xr:uid="{00000000-0005-0000-0000-00008C080000}"/>
    <cellStyle name="s_Matrix_B_Actualisation provision contrat déficitaire SNCM 2011 V3 30 05 2011_PAO-CAF-RESOP_08_13" xfId="2189" xr:uid="{00000000-0005-0000-0000-00008D080000}"/>
    <cellStyle name="s_Matrix_B_Actualisation provision contrat déficitaire SNCM 2011 V3 30 05 2011_PAO-CAF-RESOP_08_13_B14_E2_2210" xfId="2190" xr:uid="{00000000-0005-0000-0000-00008E080000}"/>
    <cellStyle name="s_Matrix_B_Actualisation provision contrat déficitaire SNCM 2011 V3 30 05 2011_PAO-CAF-RESOP_08_13_B14_E2_2210_Bridge_Zone_Sud" xfId="2191" xr:uid="{00000000-0005-0000-0000-00008F080000}"/>
    <cellStyle name="s_Matrix_B_Actualisation provision contrat déficitaire SNCM 2011 V3 30 05 2011_PAO-CAF-RESOP_08_13_Bridge_Zone_Sud" xfId="2192" xr:uid="{00000000-0005-0000-0000-000090080000}"/>
    <cellStyle name="s_Matrix_B_Actualisation provision contrat déficitaire SNCM 2011 V3 30 05 2011_PAO-CAF-RESOP_09_13" xfId="2193" xr:uid="{00000000-0005-0000-0000-000091080000}"/>
    <cellStyle name="s_Matrix_B_Actualisation provision contrat déficitaire SNCM 2011 V3 30 05 2011_PAO-CAF-RESOP_09_13_Bridge_Zone_Sud" xfId="2194" xr:uid="{00000000-0005-0000-0000-000092080000}"/>
    <cellStyle name="s_Matrix_B_Actualisation provision contrat déficitaire SNCM 2011 V3 30 05 2011_PAO-CAF-RESOP_09_2013_Zone_IDF (version 2)" xfId="2195" xr:uid="{00000000-0005-0000-0000-000093080000}"/>
    <cellStyle name="s_Matrix_B_Actualisation provision contrat déficitaire SNCM 2011 V3 30 05 2011_PAO-CAF-RESOP_10_12" xfId="2196" xr:uid="{00000000-0005-0000-0000-000094080000}"/>
    <cellStyle name="s_Matrix_B_Actualisation provision contrat déficitaire SNCM 2011 V3 30 05 2011_PAO-CAF-RESOP_10_12_Bridge_Zone_Sud" xfId="2197" xr:uid="{00000000-0005-0000-0000-000095080000}"/>
    <cellStyle name="s_Matrix_B_Actualisation provision contrat déficitaire SNCM 2011 V3 30 05 2011_PAO-CAF-RESOP_10_12_focus par entités CAFOP" xfId="2198" xr:uid="{00000000-0005-0000-0000-000096080000}"/>
    <cellStyle name="s_Matrix_B_Actualisation provision contrat déficitaire SNCM 2011 V3 30 05 2011_PAO-CAF-RESOP_10_12_focus par entités CAFOP_Bridge_Zone_Sud" xfId="2199" xr:uid="{00000000-0005-0000-0000-000097080000}"/>
    <cellStyle name="s_Matrix_B_Actualisation provision contrat déficitaire SNCM 2011 V3 30 05 2011_PAO-CAF-RESOP_11_13" xfId="2200" xr:uid="{00000000-0005-0000-0000-000098080000}"/>
    <cellStyle name="s_Matrix_B_Actualisation provision contrat déficitaire SNCM 2011 V3 30 05 2011_PAO-CAF-RESOP_B13" xfId="2201" xr:uid="{00000000-0005-0000-0000-000099080000}"/>
    <cellStyle name="s_Matrix_B_Actualisation provision contrat déficitaire SNCM 2011 V3 30 05 2011_PAO-CAF-RESOP_B13_Bridge_Zone_Sud" xfId="2202" xr:uid="{00000000-0005-0000-0000-00009A080000}"/>
    <cellStyle name="s_Matrix_B_Actualisation provision contrat déficitaire SNCM 2011 V3 30 05 2011_PAO-CAF-RESOP_B13_focus par entités CAFOP" xfId="2203" xr:uid="{00000000-0005-0000-0000-00009B080000}"/>
    <cellStyle name="s_Matrix_B_Actualisation provision contrat déficitaire SNCM 2011 V3 30 05 2011_PAO-CAF-RESOP_B13_focus par entités CAFOP_Bridge_Zone_Sud" xfId="2204" xr:uid="{00000000-0005-0000-0000-00009C080000}"/>
    <cellStyle name="s_Matrix_B_Actualisation provision contrat déficitaire SNCM 2011 V3 30 05 2011_PAO-CAF-RESOP_B2014" xfId="2205" xr:uid="{00000000-0005-0000-0000-00009D080000}"/>
    <cellStyle name="s_Matrix_B_Actualisation provision contrat déficitaire SNCM 2011 V3 30 05 2011_PAO-CAF-RESOP_B2014_Bridge_Zone_Sud" xfId="2206" xr:uid="{00000000-0005-0000-0000-00009E080000}"/>
    <cellStyle name="s_Matrix_B_Actualisation provision contrat déficitaire SNCM 2011 V3 30 05 2011_PAO-CAF-RESOP_B2014_v2" xfId="2207" xr:uid="{00000000-0005-0000-0000-00009F080000}"/>
    <cellStyle name="s_Matrix_B_Actualisation provision contrat déficitaire SNCM 2011 V3 30 05 2011_PAO-CAF-RESOP_E2_13" xfId="2208" xr:uid="{00000000-0005-0000-0000-0000A0080000}"/>
    <cellStyle name="s_Matrix_B_Actualisation provision contrat déficitaire SNCM 2011 V3 30 05 2011_PAO-CAF-RESOP_E2_13_B14_E2_2210" xfId="2209" xr:uid="{00000000-0005-0000-0000-0000A1080000}"/>
    <cellStyle name="s_Matrix_B_Actualisation provision contrat déficitaire SNCM 2011 V3 30 05 2011_PAO-CAF-RESOP_E2_13_B14_E2_2210_Bridge_Zone_Sud" xfId="2210" xr:uid="{00000000-0005-0000-0000-0000A2080000}"/>
    <cellStyle name="s_Matrix_B_Actualisation provision contrat déficitaire SNCM 2011 V3 30 05 2011_PAO-CAF-RESOP_E2_13_Bridge_Zone_Sud" xfId="2211" xr:uid="{00000000-0005-0000-0000-0000A3080000}"/>
    <cellStyle name="s_Matrix_B_Actualisation provision contrat déficitaire SNCM 2011 V3 30 05 2011_PAO-CAF-RESOP_E2_2013_03_10_19H" xfId="2212" xr:uid="{00000000-0005-0000-0000-0000A4080000}"/>
    <cellStyle name="s_Matrix_B_Actualisation provision contrat déficitaire SNCM 2011 V3 30 05 2011_PAO-CAF-RESOP_E2_2013_03_10_19H_Bridge_Zone_Sud" xfId="2213" xr:uid="{00000000-0005-0000-0000-0000A5080000}"/>
    <cellStyle name="s_Matrix_B_Actualisation provision contrat déficitaire SNCM 2011 V3 30 05 2011_PPA" xfId="2214" xr:uid="{00000000-0005-0000-0000-0000A6080000}"/>
    <cellStyle name="s_Matrix_B_Actualisation provision contrat déficitaire SNCM 2011 V3 30 05 2011_RESOP bef CICE&amp;PPA&amp;RepartHO" xfId="2215" xr:uid="{00000000-0005-0000-0000-0000A7080000}"/>
    <cellStyle name="s_Matrix_B_Actualisation provision contrat déficitaire SNCM 2011 V3 30 05 2011_Synthèse_Présentation_conso_retraitée" xfId="2216" xr:uid="{00000000-0005-0000-0000-0000A8080000}"/>
    <cellStyle name="s_Matrix_B_B14_E2_2210" xfId="2217" xr:uid="{00000000-0005-0000-0000-0000A9080000}"/>
    <cellStyle name="s_Matrix_B_B14_E2_2210_Bridge_Zone_Sud" xfId="2218" xr:uid="{00000000-0005-0000-0000-0000AA080000}"/>
    <cellStyle name="s_Matrix_B_BFR_TD_2014.02" xfId="2219" xr:uid="{00000000-0005-0000-0000-0000AB080000}"/>
    <cellStyle name="s_Matrix_B_Bridge_Zone_Nord" xfId="2220" xr:uid="{00000000-0005-0000-0000-0000AC080000}"/>
    <cellStyle name="s_Matrix_B_CAPEM BY COUNTRY" xfId="2221" xr:uid="{00000000-0005-0000-0000-0000AD080000}"/>
    <cellStyle name="s_Matrix_B_LI819L_B13" xfId="2222" xr:uid="{00000000-0005-0000-0000-0000AE080000}"/>
    <cellStyle name="s_Matrix_B_LI819L_B13_CAPEM BY COUNTRY" xfId="2223" xr:uid="{00000000-0005-0000-0000-0000AF080000}"/>
    <cellStyle name="s_Matrix_B_LI819L_B13_Maquette PLT" xfId="2224" xr:uid="{00000000-0005-0000-0000-0000B0080000}"/>
    <cellStyle name="s_Matrix_B_LI819L_B13_Output" xfId="2225" xr:uid="{00000000-0005-0000-0000-0000B1080000}"/>
    <cellStyle name="s_Matrix_B_LI819L_B13_PPA" xfId="2226" xr:uid="{00000000-0005-0000-0000-0000B2080000}"/>
    <cellStyle name="s_Matrix_B_LI819L_B13_RESOP bef CICE&amp;PPA&amp;RepartHO" xfId="2227" xr:uid="{00000000-0005-0000-0000-0000B3080000}"/>
    <cellStyle name="s_Matrix_B_Maquette PLT" xfId="2228" xr:uid="{00000000-0005-0000-0000-0000B4080000}"/>
    <cellStyle name="s_Matrix_B_Output" xfId="2229" xr:uid="{00000000-0005-0000-0000-0000B5080000}"/>
    <cellStyle name="s_Matrix_B_PAO-CAF-RESOP_14_01_13 à 20h" xfId="2230" xr:uid="{00000000-0005-0000-0000-0000B6080000}"/>
    <cellStyle name="s_Matrix_B_PAO-CAF-RESOP_14_01_13 à 20h_CAPEM BY COUNTRY" xfId="2231" xr:uid="{00000000-0005-0000-0000-0000B7080000}"/>
    <cellStyle name="s_Matrix_B_PAO-CAF-RESOP_14_01_13 à 20h_Maquette PLT" xfId="2232" xr:uid="{00000000-0005-0000-0000-0000B8080000}"/>
    <cellStyle name="s_Matrix_B_PAO-CAF-RESOP_14_01_13 à 20h_Output" xfId="2233" xr:uid="{00000000-0005-0000-0000-0000B9080000}"/>
    <cellStyle name="s_Matrix_B_PAO-CAF-RESOP_14_01_13 à 20h_PPA" xfId="2234" xr:uid="{00000000-0005-0000-0000-0000BA080000}"/>
    <cellStyle name="s_Matrix_B_PAO-CAF-RESOP_14_01_13 à 20h_RESOP bef CICE&amp;PPA&amp;RepartHO" xfId="2235" xr:uid="{00000000-0005-0000-0000-0000BB080000}"/>
    <cellStyle name="s_Matrix_B_PAO-CAF-RESOP_2014.02" xfId="2236" xr:uid="{00000000-0005-0000-0000-0000BC080000}"/>
    <cellStyle name="s_Matrix_B_PAO-CAF-RESOP_2014.02_Bridge_Zone_Sud" xfId="2237" xr:uid="{00000000-0005-0000-0000-0000BD080000}"/>
    <cellStyle name="s_Matrix_B_PPA" xfId="2238" xr:uid="{00000000-0005-0000-0000-0000BE080000}"/>
    <cellStyle name="s_Matrix_B_RESOP bef CICE&amp;PPA&amp;RepartHO" xfId="2239" xr:uid="{00000000-0005-0000-0000-0000BF080000}"/>
    <cellStyle name="s_Matrix_T" xfId="2240" xr:uid="{00000000-0005-0000-0000-0000C0080000}"/>
    <cellStyle name="s_Matrix_T_Actualisation provision contrat déficitaire SNCM 2010 V Def" xfId="2241" xr:uid="{00000000-0005-0000-0000-0000C1080000}"/>
    <cellStyle name="s_Matrix_T_Actualisation provision contrat déficitaire SNCM 2010 V Def_B14_E2_2210" xfId="2242" xr:uid="{00000000-0005-0000-0000-0000C2080000}"/>
    <cellStyle name="s_Matrix_T_Actualisation provision contrat déficitaire SNCM 2010 V Def_B14_E2_2210_Bridge_Zone_Sud" xfId="2243" xr:uid="{00000000-0005-0000-0000-0000C3080000}"/>
    <cellStyle name="s_Matrix_T_Actualisation provision contrat déficitaire SNCM 2010 V Def_Bridge_Zone_Sud" xfId="2244" xr:uid="{00000000-0005-0000-0000-0000C4080000}"/>
    <cellStyle name="s_Matrix_T_Actualisation provision contrat déficitaire SNCM 2010 V Def_CAPEM BY COUNTRY" xfId="2245" xr:uid="{00000000-0005-0000-0000-0000C5080000}"/>
    <cellStyle name="s_Matrix_T_Actualisation provision contrat déficitaire SNCM 2010 V Def_focus par entités CAFOPE2AMF" xfId="2246" xr:uid="{00000000-0005-0000-0000-0000C6080000}"/>
    <cellStyle name="s_Matrix_T_Actualisation provision contrat déficitaire SNCM 2010 V Def_focus par entités CAFOPE2AMF_Bridge_Zone_Sud" xfId="2247" xr:uid="{00000000-0005-0000-0000-0000C7080000}"/>
    <cellStyle name="s_Matrix_T_Actualisation provision contrat déficitaire SNCM 2010 V Def_Maquette PLT" xfId="2248" xr:uid="{00000000-0005-0000-0000-0000C8080000}"/>
    <cellStyle name="s_Matrix_T_Actualisation provision contrat déficitaire SNCM 2010 V Def_Output" xfId="2249" xr:uid="{00000000-0005-0000-0000-0000C9080000}"/>
    <cellStyle name="s_Matrix_T_Actualisation provision contrat déficitaire SNCM 2010 V Def_PAO-CAF-RESOP_04_13_pro_format_variante T1" xfId="2250" xr:uid="{00000000-0005-0000-0000-0000CA080000}"/>
    <cellStyle name="s_Matrix_T_Actualisation provision contrat déficitaire SNCM 2010 V Def_PAO-CAF-RESOP_04_13_pro_format_variante T1_B14_E2_2210" xfId="2251" xr:uid="{00000000-0005-0000-0000-0000CB080000}"/>
    <cellStyle name="s_Matrix_T_Actualisation provision contrat déficitaire SNCM 2010 V Def_PAO-CAF-RESOP_04_13_pro_format_variante T1_B14_E2_2210_Bridge_Zone_Sud" xfId="2252" xr:uid="{00000000-0005-0000-0000-0000CC080000}"/>
    <cellStyle name="s_Matrix_T_Actualisation provision contrat déficitaire SNCM 2010 V Def_PAO-CAF-RESOP_04_13_pro_format_variante T1_Bridge_Zone_Sud" xfId="2253" xr:uid="{00000000-0005-0000-0000-0000CD080000}"/>
    <cellStyle name="s_Matrix_T_Actualisation provision contrat déficitaire SNCM 2010 V Def_PAO-CAF-RESOP_06_13" xfId="2254" xr:uid="{00000000-0005-0000-0000-0000CE080000}"/>
    <cellStyle name="s_Matrix_T_Actualisation provision contrat déficitaire SNCM 2010 V Def_PAO-CAF-RESOP_06_13_B14_E2_2210" xfId="2255" xr:uid="{00000000-0005-0000-0000-0000CF080000}"/>
    <cellStyle name="s_Matrix_T_Actualisation provision contrat déficitaire SNCM 2010 V Def_PAO-CAF-RESOP_06_13_B14_E2_2210_Bridge_Zone_Sud" xfId="2256" xr:uid="{00000000-0005-0000-0000-0000D0080000}"/>
    <cellStyle name="s_Matrix_T_Actualisation provision contrat déficitaire SNCM 2010 V Def_PAO-CAF-RESOP_06_13_Bridge_Zone_Sud" xfId="2257" xr:uid="{00000000-0005-0000-0000-0000D1080000}"/>
    <cellStyle name="s_Matrix_T_Actualisation provision contrat déficitaire SNCM 2010 V Def_PAO-CAF-RESOP_08_13" xfId="2258" xr:uid="{00000000-0005-0000-0000-0000D2080000}"/>
    <cellStyle name="s_Matrix_T_Actualisation provision contrat déficitaire SNCM 2010 V Def_PAO-CAF-RESOP_08_13_B14_E2_2210" xfId="2259" xr:uid="{00000000-0005-0000-0000-0000D3080000}"/>
    <cellStyle name="s_Matrix_T_Actualisation provision contrat déficitaire SNCM 2010 V Def_PAO-CAF-RESOP_08_13_B14_E2_2210_Bridge_Zone_Sud" xfId="2260" xr:uid="{00000000-0005-0000-0000-0000D4080000}"/>
    <cellStyle name="s_Matrix_T_Actualisation provision contrat déficitaire SNCM 2010 V Def_PAO-CAF-RESOP_08_13_Bridge_Zone_Sud" xfId="2261" xr:uid="{00000000-0005-0000-0000-0000D5080000}"/>
    <cellStyle name="s_Matrix_T_Actualisation provision contrat déficitaire SNCM 2010 V Def_PAO-CAF-RESOP_09_13" xfId="2262" xr:uid="{00000000-0005-0000-0000-0000D6080000}"/>
    <cellStyle name="s_Matrix_T_Actualisation provision contrat déficitaire SNCM 2010 V Def_PAO-CAF-RESOP_09_13_Bridge_Zone_Sud" xfId="2263" xr:uid="{00000000-0005-0000-0000-0000D7080000}"/>
    <cellStyle name="s_Matrix_T_Actualisation provision contrat déficitaire SNCM 2010 V Def_PAO-CAF-RESOP_09_2013_Zone_IDF (version 2)" xfId="2264" xr:uid="{00000000-0005-0000-0000-0000D8080000}"/>
    <cellStyle name="s_Matrix_T_Actualisation provision contrat déficitaire SNCM 2010 V Def_PAO-CAF-RESOP_10_12" xfId="2265" xr:uid="{00000000-0005-0000-0000-0000D9080000}"/>
    <cellStyle name="s_Matrix_T_Actualisation provision contrat déficitaire SNCM 2010 V Def_PAO-CAF-RESOP_10_12_Bridge_Zone_Sud" xfId="2266" xr:uid="{00000000-0005-0000-0000-0000DA080000}"/>
    <cellStyle name="s_Matrix_T_Actualisation provision contrat déficitaire SNCM 2010 V Def_PAO-CAF-RESOP_10_12_focus par entités CAFOP" xfId="2267" xr:uid="{00000000-0005-0000-0000-0000DB080000}"/>
    <cellStyle name="s_Matrix_T_Actualisation provision contrat déficitaire SNCM 2010 V Def_PAO-CAF-RESOP_10_12_focus par entités CAFOP_Bridge_Zone_Sud" xfId="2268" xr:uid="{00000000-0005-0000-0000-0000DC080000}"/>
    <cellStyle name="s_Matrix_T_Actualisation provision contrat déficitaire SNCM 2010 V Def_PAO-CAF-RESOP_11_13" xfId="2269" xr:uid="{00000000-0005-0000-0000-0000DD080000}"/>
    <cellStyle name="s_Matrix_T_Actualisation provision contrat déficitaire SNCM 2010 V Def_PAO-CAF-RESOP_B13" xfId="2270" xr:uid="{00000000-0005-0000-0000-0000DE080000}"/>
    <cellStyle name="s_Matrix_T_Actualisation provision contrat déficitaire SNCM 2010 V Def_PAO-CAF-RESOP_B13_Bridge_Zone_Sud" xfId="2271" xr:uid="{00000000-0005-0000-0000-0000DF080000}"/>
    <cellStyle name="s_Matrix_T_Actualisation provision contrat déficitaire SNCM 2010 V Def_PAO-CAF-RESOP_B13_focus par entités CAFOP" xfId="2272" xr:uid="{00000000-0005-0000-0000-0000E0080000}"/>
    <cellStyle name="s_Matrix_T_Actualisation provision contrat déficitaire SNCM 2010 V Def_PAO-CAF-RESOP_B13_focus par entités CAFOP_Bridge_Zone_Sud" xfId="2273" xr:uid="{00000000-0005-0000-0000-0000E1080000}"/>
    <cellStyle name="s_Matrix_T_Actualisation provision contrat déficitaire SNCM 2010 V Def_PAO-CAF-RESOP_B2014" xfId="2274" xr:uid="{00000000-0005-0000-0000-0000E2080000}"/>
    <cellStyle name="s_Matrix_T_Actualisation provision contrat déficitaire SNCM 2010 V Def_PAO-CAF-RESOP_B2014_Bridge_Zone_Sud" xfId="2275" xr:uid="{00000000-0005-0000-0000-0000E3080000}"/>
    <cellStyle name="s_Matrix_T_Actualisation provision contrat déficitaire SNCM 2010 V Def_PAO-CAF-RESOP_B2014_v2" xfId="2276" xr:uid="{00000000-0005-0000-0000-0000E4080000}"/>
    <cellStyle name="s_Matrix_T_Actualisation provision contrat déficitaire SNCM 2010 V Def_PAO-CAF-RESOP_E2_13" xfId="2277" xr:uid="{00000000-0005-0000-0000-0000E5080000}"/>
    <cellStyle name="s_Matrix_T_Actualisation provision contrat déficitaire SNCM 2010 V Def_PAO-CAF-RESOP_E2_13_B14_E2_2210" xfId="2278" xr:uid="{00000000-0005-0000-0000-0000E6080000}"/>
    <cellStyle name="s_Matrix_T_Actualisation provision contrat déficitaire SNCM 2010 V Def_PAO-CAF-RESOP_E2_13_B14_E2_2210_Bridge_Zone_Sud" xfId="2279" xr:uid="{00000000-0005-0000-0000-0000E7080000}"/>
    <cellStyle name="s_Matrix_T_Actualisation provision contrat déficitaire SNCM 2010 V Def_PAO-CAF-RESOP_E2_13_Bridge_Zone_Sud" xfId="2280" xr:uid="{00000000-0005-0000-0000-0000E8080000}"/>
    <cellStyle name="s_Matrix_T_Actualisation provision contrat déficitaire SNCM 2010 V Def_PAO-CAF-RESOP_E2_2013_03_10_19H" xfId="2281" xr:uid="{00000000-0005-0000-0000-0000E9080000}"/>
    <cellStyle name="s_Matrix_T_Actualisation provision contrat déficitaire SNCM 2010 V Def_PAO-CAF-RESOP_E2_2013_03_10_19H_Bridge_Zone_Sud" xfId="2282" xr:uid="{00000000-0005-0000-0000-0000EA080000}"/>
    <cellStyle name="s_Matrix_T_Actualisation provision contrat déficitaire SNCM 2010 V Def_PPA" xfId="2283" xr:uid="{00000000-0005-0000-0000-0000EB080000}"/>
    <cellStyle name="s_Matrix_T_Actualisation provision contrat déficitaire SNCM 2010 V Def_RESOP bef CICE&amp;PPA&amp;RepartHO" xfId="2284" xr:uid="{00000000-0005-0000-0000-0000EC080000}"/>
    <cellStyle name="s_Matrix_T_Actualisation provision contrat déficitaire SNCM 2010 V Def_Synthèse_Présentation_conso_retraitée" xfId="2285" xr:uid="{00000000-0005-0000-0000-0000ED080000}"/>
    <cellStyle name="s_Matrix_T_Actualisation provision contrat déficitaire SNCM 2011 V3 30 05 2011" xfId="2286" xr:uid="{00000000-0005-0000-0000-0000EE080000}"/>
    <cellStyle name="s_Matrix_T_Actualisation provision contrat déficitaire SNCM 2011 V3 30 05 2011_B14_E2_2210" xfId="2287" xr:uid="{00000000-0005-0000-0000-0000EF080000}"/>
    <cellStyle name="s_Matrix_T_Actualisation provision contrat déficitaire SNCM 2011 V3 30 05 2011_B14_E2_2210_Bridge_Zone_Sud" xfId="2288" xr:uid="{00000000-0005-0000-0000-0000F0080000}"/>
    <cellStyle name="s_Matrix_T_Actualisation provision contrat déficitaire SNCM 2011 V3 30 05 2011_Bridge_Zone_Sud" xfId="2289" xr:uid="{00000000-0005-0000-0000-0000F1080000}"/>
    <cellStyle name="s_Matrix_T_Actualisation provision contrat déficitaire SNCM 2011 V3 30 05 2011_CAPEM BY COUNTRY" xfId="2290" xr:uid="{00000000-0005-0000-0000-0000F2080000}"/>
    <cellStyle name="s_Matrix_T_Actualisation provision contrat déficitaire SNCM 2011 V3 30 05 2011_focus par entités CAFOPE2AMF" xfId="2291" xr:uid="{00000000-0005-0000-0000-0000F3080000}"/>
    <cellStyle name="s_Matrix_T_Actualisation provision contrat déficitaire SNCM 2011 V3 30 05 2011_focus par entités CAFOPE2AMF_Bridge_Zone_Sud" xfId="2292" xr:uid="{00000000-0005-0000-0000-0000F4080000}"/>
    <cellStyle name="s_Matrix_T_Actualisation provision contrat déficitaire SNCM 2011 V3 30 05 2011_Maquette PLT" xfId="2293" xr:uid="{00000000-0005-0000-0000-0000F5080000}"/>
    <cellStyle name="s_Matrix_T_Actualisation provision contrat déficitaire SNCM 2011 V3 30 05 2011_Output" xfId="2294" xr:uid="{00000000-0005-0000-0000-0000F6080000}"/>
    <cellStyle name="s_Matrix_T_Actualisation provision contrat déficitaire SNCM 2011 V3 30 05 2011_PAO-CAF-RESOP_04_13_pro_format_variante T1" xfId="2295" xr:uid="{00000000-0005-0000-0000-0000F7080000}"/>
    <cellStyle name="s_Matrix_T_Actualisation provision contrat déficitaire SNCM 2011 V3 30 05 2011_PAO-CAF-RESOP_04_13_pro_format_variante T1_B14_E2_2210" xfId="2296" xr:uid="{00000000-0005-0000-0000-0000F8080000}"/>
    <cellStyle name="s_Matrix_T_Actualisation provision contrat déficitaire SNCM 2011 V3 30 05 2011_PAO-CAF-RESOP_04_13_pro_format_variante T1_B14_E2_2210_Bridge_Zone_Sud" xfId="2297" xr:uid="{00000000-0005-0000-0000-0000F9080000}"/>
    <cellStyle name="s_Matrix_T_Actualisation provision contrat déficitaire SNCM 2011 V3 30 05 2011_PAO-CAF-RESOP_04_13_pro_format_variante T1_Bridge_Zone_Sud" xfId="2298" xr:uid="{00000000-0005-0000-0000-0000FA080000}"/>
    <cellStyle name="s_Matrix_T_Actualisation provision contrat déficitaire SNCM 2011 V3 30 05 2011_PAO-CAF-RESOP_06_13" xfId="2299" xr:uid="{00000000-0005-0000-0000-0000FB080000}"/>
    <cellStyle name="s_Matrix_T_Actualisation provision contrat déficitaire SNCM 2011 V3 30 05 2011_PAO-CAF-RESOP_06_13_B14_E2_2210" xfId="2300" xr:uid="{00000000-0005-0000-0000-0000FC080000}"/>
    <cellStyle name="s_Matrix_T_Actualisation provision contrat déficitaire SNCM 2011 V3 30 05 2011_PAO-CAF-RESOP_06_13_B14_E2_2210_Bridge_Zone_Sud" xfId="2301" xr:uid="{00000000-0005-0000-0000-0000FD080000}"/>
    <cellStyle name="s_Matrix_T_Actualisation provision contrat déficitaire SNCM 2011 V3 30 05 2011_PAO-CAF-RESOP_06_13_Bridge_Zone_Sud" xfId="2302" xr:uid="{00000000-0005-0000-0000-0000FE080000}"/>
    <cellStyle name="s_Matrix_T_Actualisation provision contrat déficitaire SNCM 2011 V3 30 05 2011_PAO-CAF-RESOP_08_13" xfId="2303" xr:uid="{00000000-0005-0000-0000-0000FF080000}"/>
    <cellStyle name="s_Matrix_T_Actualisation provision contrat déficitaire SNCM 2011 V3 30 05 2011_PAO-CAF-RESOP_08_13_B14_E2_2210" xfId="2304" xr:uid="{00000000-0005-0000-0000-000000090000}"/>
    <cellStyle name="s_Matrix_T_Actualisation provision contrat déficitaire SNCM 2011 V3 30 05 2011_PAO-CAF-RESOP_08_13_B14_E2_2210_Bridge_Zone_Sud" xfId="2305" xr:uid="{00000000-0005-0000-0000-000001090000}"/>
    <cellStyle name="s_Matrix_T_Actualisation provision contrat déficitaire SNCM 2011 V3 30 05 2011_PAO-CAF-RESOP_08_13_Bridge_Zone_Sud" xfId="2306" xr:uid="{00000000-0005-0000-0000-000002090000}"/>
    <cellStyle name="s_Matrix_T_Actualisation provision contrat déficitaire SNCM 2011 V3 30 05 2011_PAO-CAF-RESOP_09_13" xfId="2307" xr:uid="{00000000-0005-0000-0000-000003090000}"/>
    <cellStyle name="s_Matrix_T_Actualisation provision contrat déficitaire SNCM 2011 V3 30 05 2011_PAO-CAF-RESOP_09_13_Bridge_Zone_Sud" xfId="2308" xr:uid="{00000000-0005-0000-0000-000004090000}"/>
    <cellStyle name="s_Matrix_T_Actualisation provision contrat déficitaire SNCM 2011 V3 30 05 2011_PAO-CAF-RESOP_09_2013_Zone_IDF (version 2)" xfId="2309" xr:uid="{00000000-0005-0000-0000-000005090000}"/>
    <cellStyle name="s_Matrix_T_Actualisation provision contrat déficitaire SNCM 2011 V3 30 05 2011_PAO-CAF-RESOP_10_12" xfId="2310" xr:uid="{00000000-0005-0000-0000-000006090000}"/>
    <cellStyle name="s_Matrix_T_Actualisation provision contrat déficitaire SNCM 2011 V3 30 05 2011_PAO-CAF-RESOP_10_12_Bridge_Zone_Sud" xfId="2311" xr:uid="{00000000-0005-0000-0000-000007090000}"/>
    <cellStyle name="s_Matrix_T_Actualisation provision contrat déficitaire SNCM 2011 V3 30 05 2011_PAO-CAF-RESOP_10_12_focus par entités CAFOP" xfId="2312" xr:uid="{00000000-0005-0000-0000-000008090000}"/>
    <cellStyle name="s_Matrix_T_Actualisation provision contrat déficitaire SNCM 2011 V3 30 05 2011_PAO-CAF-RESOP_10_12_focus par entités CAFOP_Bridge_Zone_Sud" xfId="2313" xr:uid="{00000000-0005-0000-0000-000009090000}"/>
    <cellStyle name="s_Matrix_T_Actualisation provision contrat déficitaire SNCM 2011 V3 30 05 2011_PAO-CAF-RESOP_11_13" xfId="2314" xr:uid="{00000000-0005-0000-0000-00000A090000}"/>
    <cellStyle name="s_Matrix_T_Actualisation provision contrat déficitaire SNCM 2011 V3 30 05 2011_PAO-CAF-RESOP_B13" xfId="2315" xr:uid="{00000000-0005-0000-0000-00000B090000}"/>
    <cellStyle name="s_Matrix_T_Actualisation provision contrat déficitaire SNCM 2011 V3 30 05 2011_PAO-CAF-RESOP_B13_Bridge_Zone_Sud" xfId="2316" xr:uid="{00000000-0005-0000-0000-00000C090000}"/>
    <cellStyle name="s_Matrix_T_Actualisation provision contrat déficitaire SNCM 2011 V3 30 05 2011_PAO-CAF-RESOP_B13_focus par entités CAFOP" xfId="2317" xr:uid="{00000000-0005-0000-0000-00000D090000}"/>
    <cellStyle name="s_Matrix_T_Actualisation provision contrat déficitaire SNCM 2011 V3 30 05 2011_PAO-CAF-RESOP_B13_focus par entités CAFOP_Bridge_Zone_Sud" xfId="2318" xr:uid="{00000000-0005-0000-0000-00000E090000}"/>
    <cellStyle name="s_Matrix_T_Actualisation provision contrat déficitaire SNCM 2011 V3 30 05 2011_PAO-CAF-RESOP_B2014" xfId="2319" xr:uid="{00000000-0005-0000-0000-00000F090000}"/>
    <cellStyle name="s_Matrix_T_Actualisation provision contrat déficitaire SNCM 2011 V3 30 05 2011_PAO-CAF-RESOP_B2014_Bridge_Zone_Sud" xfId="2320" xr:uid="{00000000-0005-0000-0000-000010090000}"/>
    <cellStyle name="s_Matrix_T_Actualisation provision contrat déficitaire SNCM 2011 V3 30 05 2011_PAO-CAF-RESOP_B2014_v2" xfId="2321" xr:uid="{00000000-0005-0000-0000-000011090000}"/>
    <cellStyle name="s_Matrix_T_Actualisation provision contrat déficitaire SNCM 2011 V3 30 05 2011_PAO-CAF-RESOP_E2_13" xfId="2322" xr:uid="{00000000-0005-0000-0000-000012090000}"/>
    <cellStyle name="s_Matrix_T_Actualisation provision contrat déficitaire SNCM 2011 V3 30 05 2011_PAO-CAF-RESOP_E2_13_B14_E2_2210" xfId="2323" xr:uid="{00000000-0005-0000-0000-000013090000}"/>
    <cellStyle name="s_Matrix_T_Actualisation provision contrat déficitaire SNCM 2011 V3 30 05 2011_PAO-CAF-RESOP_E2_13_B14_E2_2210_Bridge_Zone_Sud" xfId="2324" xr:uid="{00000000-0005-0000-0000-000014090000}"/>
    <cellStyle name="s_Matrix_T_Actualisation provision contrat déficitaire SNCM 2011 V3 30 05 2011_PAO-CAF-RESOP_E2_13_Bridge_Zone_Sud" xfId="2325" xr:uid="{00000000-0005-0000-0000-000015090000}"/>
    <cellStyle name="s_Matrix_T_Actualisation provision contrat déficitaire SNCM 2011 V3 30 05 2011_PAO-CAF-RESOP_E2_2013_03_10_19H" xfId="2326" xr:uid="{00000000-0005-0000-0000-000016090000}"/>
    <cellStyle name="s_Matrix_T_Actualisation provision contrat déficitaire SNCM 2011 V3 30 05 2011_PAO-CAF-RESOP_E2_2013_03_10_19H_Bridge_Zone_Sud" xfId="2327" xr:uid="{00000000-0005-0000-0000-000017090000}"/>
    <cellStyle name="s_Matrix_T_Actualisation provision contrat déficitaire SNCM 2011 V3 30 05 2011_PPA" xfId="2328" xr:uid="{00000000-0005-0000-0000-000018090000}"/>
    <cellStyle name="s_Matrix_T_Actualisation provision contrat déficitaire SNCM 2011 V3 30 05 2011_RESOP bef CICE&amp;PPA&amp;RepartHO" xfId="2329" xr:uid="{00000000-0005-0000-0000-000019090000}"/>
    <cellStyle name="s_Matrix_T_Actualisation provision contrat déficitaire SNCM 2011 V3 30 05 2011_Synthèse_Présentation_conso_retraitée" xfId="2330" xr:uid="{00000000-0005-0000-0000-00001A090000}"/>
    <cellStyle name="s_Matrix_T_B14_E2_2210" xfId="2331" xr:uid="{00000000-0005-0000-0000-00001B090000}"/>
    <cellStyle name="s_Matrix_T_B14_E2_2210_Bridge_Zone_Sud" xfId="2332" xr:uid="{00000000-0005-0000-0000-00001C090000}"/>
    <cellStyle name="s_Matrix_T_BFR_TD_2014.02" xfId="2333" xr:uid="{00000000-0005-0000-0000-00001D090000}"/>
    <cellStyle name="s_Matrix_T_Bridge_Zone_Nord" xfId="2334" xr:uid="{00000000-0005-0000-0000-00001E090000}"/>
    <cellStyle name="s_Matrix_T_CAPEM BY COUNTRY" xfId="2335" xr:uid="{00000000-0005-0000-0000-00001F090000}"/>
    <cellStyle name="s_Matrix_T_LI819L_B13" xfId="2336" xr:uid="{00000000-0005-0000-0000-000020090000}"/>
    <cellStyle name="s_Matrix_T_LI819L_B13_CAPEM BY COUNTRY" xfId="2337" xr:uid="{00000000-0005-0000-0000-000021090000}"/>
    <cellStyle name="s_Matrix_T_LI819L_B13_Maquette PLT" xfId="2338" xr:uid="{00000000-0005-0000-0000-000022090000}"/>
    <cellStyle name="s_Matrix_T_LI819L_B13_Output" xfId="2339" xr:uid="{00000000-0005-0000-0000-000023090000}"/>
    <cellStyle name="s_Matrix_T_LI819L_B13_PPA" xfId="2340" xr:uid="{00000000-0005-0000-0000-000024090000}"/>
    <cellStyle name="s_Matrix_T_LI819L_B13_RESOP bef CICE&amp;PPA&amp;RepartHO" xfId="2341" xr:uid="{00000000-0005-0000-0000-000025090000}"/>
    <cellStyle name="s_Matrix_T_Maquette PLT" xfId="2342" xr:uid="{00000000-0005-0000-0000-000026090000}"/>
    <cellStyle name="s_Matrix_T_Output" xfId="2343" xr:uid="{00000000-0005-0000-0000-000027090000}"/>
    <cellStyle name="s_Matrix_T_PAO-CAF-RESOP_14_01_13 à 20h" xfId="2344" xr:uid="{00000000-0005-0000-0000-000028090000}"/>
    <cellStyle name="s_Matrix_T_PAO-CAF-RESOP_14_01_13 à 20h_CAPEM BY COUNTRY" xfId="2345" xr:uid="{00000000-0005-0000-0000-000029090000}"/>
    <cellStyle name="s_Matrix_T_PAO-CAF-RESOP_14_01_13 à 20h_Maquette PLT" xfId="2346" xr:uid="{00000000-0005-0000-0000-00002A090000}"/>
    <cellStyle name="s_Matrix_T_PAO-CAF-RESOP_14_01_13 à 20h_Output" xfId="2347" xr:uid="{00000000-0005-0000-0000-00002B090000}"/>
    <cellStyle name="s_Matrix_T_PAO-CAF-RESOP_14_01_13 à 20h_PPA" xfId="2348" xr:uid="{00000000-0005-0000-0000-00002C090000}"/>
    <cellStyle name="s_Matrix_T_PAO-CAF-RESOP_14_01_13 à 20h_RESOP bef CICE&amp;PPA&amp;RepartHO" xfId="2349" xr:uid="{00000000-0005-0000-0000-00002D090000}"/>
    <cellStyle name="s_Matrix_T_PAO-CAF-RESOP_2014.02" xfId="2350" xr:uid="{00000000-0005-0000-0000-00002E090000}"/>
    <cellStyle name="s_Matrix_T_PAO-CAF-RESOP_2014.02_Bridge_Zone_Sud" xfId="2351" xr:uid="{00000000-0005-0000-0000-00002F090000}"/>
    <cellStyle name="s_Matrix_T_PPA" xfId="2352" xr:uid="{00000000-0005-0000-0000-000030090000}"/>
    <cellStyle name="s_Matrix_T_RESOP bef CICE&amp;PPA&amp;RepartHO" xfId="2353" xr:uid="{00000000-0005-0000-0000-000031090000}"/>
    <cellStyle name="s_Merger" xfId="2354" xr:uid="{00000000-0005-0000-0000-000032090000}"/>
    <cellStyle name="s_Merger_Actualisation provision contrat déficitaire SNCM 2010 V Def" xfId="2355" xr:uid="{00000000-0005-0000-0000-000033090000}"/>
    <cellStyle name="s_Merger_Actualisation provision contrat déficitaire SNCM 2010 V Def_B14_E2_2210" xfId="2356" xr:uid="{00000000-0005-0000-0000-000034090000}"/>
    <cellStyle name="s_Merger_Actualisation provision contrat déficitaire SNCM 2010 V Def_B14_E2_2210_Bridge_Zone_Sud" xfId="2357" xr:uid="{00000000-0005-0000-0000-000035090000}"/>
    <cellStyle name="s_Merger_Actualisation provision contrat déficitaire SNCM 2010 V Def_Bridge_Zone_Sud" xfId="2358" xr:uid="{00000000-0005-0000-0000-000036090000}"/>
    <cellStyle name="s_Merger_Actualisation provision contrat déficitaire SNCM 2010 V Def_CAPEM BY COUNTRY" xfId="2359" xr:uid="{00000000-0005-0000-0000-000037090000}"/>
    <cellStyle name="s_Merger_Actualisation provision contrat déficitaire SNCM 2010 V Def_focus par entités CAFOPE2AMF" xfId="2360" xr:uid="{00000000-0005-0000-0000-000038090000}"/>
    <cellStyle name="s_Merger_Actualisation provision contrat déficitaire SNCM 2010 V Def_focus par entités CAFOPE2AMF_Bridge_Zone_Sud" xfId="2361" xr:uid="{00000000-0005-0000-0000-000039090000}"/>
    <cellStyle name="s_Merger_Actualisation provision contrat déficitaire SNCM 2010 V Def_Maquette PLT" xfId="2362" xr:uid="{00000000-0005-0000-0000-00003A090000}"/>
    <cellStyle name="s_Merger_Actualisation provision contrat déficitaire SNCM 2010 V Def_Output" xfId="2363" xr:uid="{00000000-0005-0000-0000-00003B090000}"/>
    <cellStyle name="s_Merger_Actualisation provision contrat déficitaire SNCM 2010 V Def_PAO-CAF-RESOP_04_13_pro_format_variante T1" xfId="2364" xr:uid="{00000000-0005-0000-0000-00003C090000}"/>
    <cellStyle name="s_Merger_Actualisation provision contrat déficitaire SNCM 2010 V Def_PAO-CAF-RESOP_04_13_pro_format_variante T1_B14_E2_2210" xfId="2365" xr:uid="{00000000-0005-0000-0000-00003D090000}"/>
    <cellStyle name="s_Merger_Actualisation provision contrat déficitaire SNCM 2010 V Def_PAO-CAF-RESOP_04_13_pro_format_variante T1_B14_E2_2210_Bridge_Zone_Sud" xfId="2366" xr:uid="{00000000-0005-0000-0000-00003E090000}"/>
    <cellStyle name="s_Merger_Actualisation provision contrat déficitaire SNCM 2010 V Def_PAO-CAF-RESOP_04_13_pro_format_variante T1_Bridge_Zone_Sud" xfId="2367" xr:uid="{00000000-0005-0000-0000-00003F090000}"/>
    <cellStyle name="s_Merger_Actualisation provision contrat déficitaire SNCM 2010 V Def_PAO-CAF-RESOP_06_13" xfId="2368" xr:uid="{00000000-0005-0000-0000-000040090000}"/>
    <cellStyle name="s_Merger_Actualisation provision contrat déficitaire SNCM 2010 V Def_PAO-CAF-RESOP_06_13_B14_E2_2210" xfId="2369" xr:uid="{00000000-0005-0000-0000-000041090000}"/>
    <cellStyle name="s_Merger_Actualisation provision contrat déficitaire SNCM 2010 V Def_PAO-CAF-RESOP_06_13_B14_E2_2210_Bridge_Zone_Sud" xfId="2370" xr:uid="{00000000-0005-0000-0000-000042090000}"/>
    <cellStyle name="s_Merger_Actualisation provision contrat déficitaire SNCM 2010 V Def_PAO-CAF-RESOP_06_13_Bridge_Zone_Sud" xfId="2371" xr:uid="{00000000-0005-0000-0000-000043090000}"/>
    <cellStyle name="s_Merger_Actualisation provision contrat déficitaire SNCM 2010 V Def_PAO-CAF-RESOP_08_13" xfId="2372" xr:uid="{00000000-0005-0000-0000-000044090000}"/>
    <cellStyle name="s_Merger_Actualisation provision contrat déficitaire SNCM 2010 V Def_PAO-CAF-RESOP_08_13_B14_E2_2210" xfId="2373" xr:uid="{00000000-0005-0000-0000-000045090000}"/>
    <cellStyle name="s_Merger_Actualisation provision contrat déficitaire SNCM 2010 V Def_PAO-CAF-RESOP_08_13_B14_E2_2210_Bridge_Zone_Sud" xfId="2374" xr:uid="{00000000-0005-0000-0000-000046090000}"/>
    <cellStyle name="s_Merger_Actualisation provision contrat déficitaire SNCM 2010 V Def_PAO-CAF-RESOP_08_13_Bridge_Zone_Sud" xfId="2375" xr:uid="{00000000-0005-0000-0000-000047090000}"/>
    <cellStyle name="s_Merger_Actualisation provision contrat déficitaire SNCM 2010 V Def_PAO-CAF-RESOP_09_13" xfId="2376" xr:uid="{00000000-0005-0000-0000-000048090000}"/>
    <cellStyle name="s_Merger_Actualisation provision contrat déficitaire SNCM 2010 V Def_PAO-CAF-RESOP_09_13_Bridge_Zone_Sud" xfId="2377" xr:uid="{00000000-0005-0000-0000-000049090000}"/>
    <cellStyle name="s_Merger_Actualisation provision contrat déficitaire SNCM 2010 V Def_PAO-CAF-RESOP_09_2013_Zone_IDF (version 2)" xfId="2378" xr:uid="{00000000-0005-0000-0000-00004A090000}"/>
    <cellStyle name="s_Merger_Actualisation provision contrat déficitaire SNCM 2010 V Def_PAO-CAF-RESOP_10_12" xfId="2379" xr:uid="{00000000-0005-0000-0000-00004B090000}"/>
    <cellStyle name="s_Merger_Actualisation provision contrat déficitaire SNCM 2010 V Def_PAO-CAF-RESOP_10_12_Bridge_Zone_Sud" xfId="2380" xr:uid="{00000000-0005-0000-0000-00004C090000}"/>
    <cellStyle name="s_Merger_Actualisation provision contrat déficitaire SNCM 2010 V Def_PAO-CAF-RESOP_10_12_focus par entités CAFOP" xfId="2381" xr:uid="{00000000-0005-0000-0000-00004D090000}"/>
    <cellStyle name="s_Merger_Actualisation provision contrat déficitaire SNCM 2010 V Def_PAO-CAF-RESOP_10_12_focus par entités CAFOP_Bridge_Zone_Sud" xfId="2382" xr:uid="{00000000-0005-0000-0000-00004E090000}"/>
    <cellStyle name="s_Merger_Actualisation provision contrat déficitaire SNCM 2010 V Def_PAO-CAF-RESOP_11_13" xfId="2383" xr:uid="{00000000-0005-0000-0000-00004F090000}"/>
    <cellStyle name="s_Merger_Actualisation provision contrat déficitaire SNCM 2010 V Def_PAO-CAF-RESOP_B13" xfId="2384" xr:uid="{00000000-0005-0000-0000-000050090000}"/>
    <cellStyle name="s_Merger_Actualisation provision contrat déficitaire SNCM 2010 V Def_PAO-CAF-RESOP_B13_Bridge_Zone_Sud" xfId="2385" xr:uid="{00000000-0005-0000-0000-000051090000}"/>
    <cellStyle name="s_Merger_Actualisation provision contrat déficitaire SNCM 2010 V Def_PAO-CAF-RESOP_B13_focus par entités CAFOP" xfId="2386" xr:uid="{00000000-0005-0000-0000-000052090000}"/>
    <cellStyle name="s_Merger_Actualisation provision contrat déficitaire SNCM 2010 V Def_PAO-CAF-RESOP_B13_focus par entités CAFOP_Bridge_Zone_Sud" xfId="2387" xr:uid="{00000000-0005-0000-0000-000053090000}"/>
    <cellStyle name="s_Merger_Actualisation provision contrat déficitaire SNCM 2010 V Def_PAO-CAF-RESOP_B2014" xfId="2388" xr:uid="{00000000-0005-0000-0000-000054090000}"/>
    <cellStyle name="s_Merger_Actualisation provision contrat déficitaire SNCM 2010 V Def_PAO-CAF-RESOP_B2014_Bridge_Zone_Sud" xfId="2389" xr:uid="{00000000-0005-0000-0000-000055090000}"/>
    <cellStyle name="s_Merger_Actualisation provision contrat déficitaire SNCM 2010 V Def_PAO-CAF-RESOP_B2014_v2" xfId="2390" xr:uid="{00000000-0005-0000-0000-000056090000}"/>
    <cellStyle name="s_Merger_Actualisation provision contrat déficitaire SNCM 2010 V Def_PAO-CAF-RESOP_E2_13" xfId="2391" xr:uid="{00000000-0005-0000-0000-000057090000}"/>
    <cellStyle name="s_Merger_Actualisation provision contrat déficitaire SNCM 2010 V Def_PAO-CAF-RESOP_E2_13_B14_E2_2210" xfId="2392" xr:uid="{00000000-0005-0000-0000-000058090000}"/>
    <cellStyle name="s_Merger_Actualisation provision contrat déficitaire SNCM 2010 V Def_PAO-CAF-RESOP_E2_13_B14_E2_2210_Bridge_Zone_Sud" xfId="2393" xr:uid="{00000000-0005-0000-0000-000059090000}"/>
    <cellStyle name="s_Merger_Actualisation provision contrat déficitaire SNCM 2010 V Def_PAO-CAF-RESOP_E2_13_Bridge_Zone_Sud" xfId="2394" xr:uid="{00000000-0005-0000-0000-00005A090000}"/>
    <cellStyle name="s_Merger_Actualisation provision contrat déficitaire SNCM 2010 V Def_PAO-CAF-RESOP_E2_2013_03_10_19H" xfId="2395" xr:uid="{00000000-0005-0000-0000-00005B090000}"/>
    <cellStyle name="s_Merger_Actualisation provision contrat déficitaire SNCM 2010 V Def_PAO-CAF-RESOP_E2_2013_03_10_19H_Bridge_Zone_Sud" xfId="2396" xr:uid="{00000000-0005-0000-0000-00005C090000}"/>
    <cellStyle name="s_Merger_Actualisation provision contrat déficitaire SNCM 2010 V Def_PPA" xfId="2397" xr:uid="{00000000-0005-0000-0000-00005D090000}"/>
    <cellStyle name="s_Merger_Actualisation provision contrat déficitaire SNCM 2010 V Def_RESOP bef CICE&amp;PPA&amp;RepartHO" xfId="2398" xr:uid="{00000000-0005-0000-0000-00005E090000}"/>
    <cellStyle name="s_Merger_Actualisation provision contrat déficitaire SNCM 2010 V Def_Synthèse_Présentation_conso_retraitée" xfId="2399" xr:uid="{00000000-0005-0000-0000-00005F090000}"/>
    <cellStyle name="s_Merger_Actualisation provision contrat déficitaire SNCM 2011 V3 30 05 2011" xfId="2400" xr:uid="{00000000-0005-0000-0000-000060090000}"/>
    <cellStyle name="s_Merger_Actualisation provision contrat déficitaire SNCM 2011 V3 30 05 2011_B14_E2_2210" xfId="2401" xr:uid="{00000000-0005-0000-0000-000061090000}"/>
    <cellStyle name="s_Merger_Actualisation provision contrat déficitaire SNCM 2011 V3 30 05 2011_B14_E2_2210_Bridge_Zone_Sud" xfId="2402" xr:uid="{00000000-0005-0000-0000-000062090000}"/>
    <cellStyle name="s_Merger_Actualisation provision contrat déficitaire SNCM 2011 V3 30 05 2011_Bridge_Zone_Sud" xfId="2403" xr:uid="{00000000-0005-0000-0000-000063090000}"/>
    <cellStyle name="s_Merger_Actualisation provision contrat déficitaire SNCM 2011 V3 30 05 2011_CAPEM BY COUNTRY" xfId="2404" xr:uid="{00000000-0005-0000-0000-000064090000}"/>
    <cellStyle name="s_Merger_Actualisation provision contrat déficitaire SNCM 2011 V3 30 05 2011_focus par entités CAFOPE2AMF" xfId="2405" xr:uid="{00000000-0005-0000-0000-000065090000}"/>
    <cellStyle name="s_Merger_Actualisation provision contrat déficitaire SNCM 2011 V3 30 05 2011_focus par entités CAFOPE2AMF_Bridge_Zone_Sud" xfId="2406" xr:uid="{00000000-0005-0000-0000-000066090000}"/>
    <cellStyle name="s_Merger_Actualisation provision contrat déficitaire SNCM 2011 V3 30 05 2011_Maquette PLT" xfId="2407" xr:uid="{00000000-0005-0000-0000-000067090000}"/>
    <cellStyle name="s_Merger_Actualisation provision contrat déficitaire SNCM 2011 V3 30 05 2011_Output" xfId="2408" xr:uid="{00000000-0005-0000-0000-000068090000}"/>
    <cellStyle name="s_Merger_Actualisation provision contrat déficitaire SNCM 2011 V3 30 05 2011_PAO-CAF-RESOP_04_13_pro_format_variante T1" xfId="2409" xr:uid="{00000000-0005-0000-0000-000069090000}"/>
    <cellStyle name="s_Merger_Actualisation provision contrat déficitaire SNCM 2011 V3 30 05 2011_PAO-CAF-RESOP_04_13_pro_format_variante T1_B14_E2_2210" xfId="2410" xr:uid="{00000000-0005-0000-0000-00006A090000}"/>
    <cellStyle name="s_Merger_Actualisation provision contrat déficitaire SNCM 2011 V3 30 05 2011_PAO-CAF-RESOP_04_13_pro_format_variante T1_B14_E2_2210_Bridge_Zone_Sud" xfId="2411" xr:uid="{00000000-0005-0000-0000-00006B090000}"/>
    <cellStyle name="s_Merger_Actualisation provision contrat déficitaire SNCM 2011 V3 30 05 2011_PAO-CAF-RESOP_04_13_pro_format_variante T1_Bridge_Zone_Sud" xfId="2412" xr:uid="{00000000-0005-0000-0000-00006C090000}"/>
    <cellStyle name="s_Merger_Actualisation provision contrat déficitaire SNCM 2011 V3 30 05 2011_PAO-CAF-RESOP_06_13" xfId="2413" xr:uid="{00000000-0005-0000-0000-00006D090000}"/>
    <cellStyle name="s_Merger_Actualisation provision contrat déficitaire SNCM 2011 V3 30 05 2011_PAO-CAF-RESOP_06_13_B14_E2_2210" xfId="2414" xr:uid="{00000000-0005-0000-0000-00006E090000}"/>
    <cellStyle name="s_Merger_Actualisation provision contrat déficitaire SNCM 2011 V3 30 05 2011_PAO-CAF-RESOP_06_13_B14_E2_2210_Bridge_Zone_Sud" xfId="2415" xr:uid="{00000000-0005-0000-0000-00006F090000}"/>
    <cellStyle name="s_Merger_Actualisation provision contrat déficitaire SNCM 2011 V3 30 05 2011_PAO-CAF-RESOP_06_13_Bridge_Zone_Sud" xfId="2416" xr:uid="{00000000-0005-0000-0000-000070090000}"/>
    <cellStyle name="s_Merger_Actualisation provision contrat déficitaire SNCM 2011 V3 30 05 2011_PAO-CAF-RESOP_08_13" xfId="2417" xr:uid="{00000000-0005-0000-0000-000071090000}"/>
    <cellStyle name="s_Merger_Actualisation provision contrat déficitaire SNCM 2011 V3 30 05 2011_PAO-CAF-RESOP_08_13_B14_E2_2210" xfId="2418" xr:uid="{00000000-0005-0000-0000-000072090000}"/>
    <cellStyle name="s_Merger_Actualisation provision contrat déficitaire SNCM 2011 V3 30 05 2011_PAO-CAF-RESOP_08_13_B14_E2_2210_Bridge_Zone_Sud" xfId="2419" xr:uid="{00000000-0005-0000-0000-000073090000}"/>
    <cellStyle name="s_Merger_Actualisation provision contrat déficitaire SNCM 2011 V3 30 05 2011_PAO-CAF-RESOP_08_13_Bridge_Zone_Sud" xfId="2420" xr:uid="{00000000-0005-0000-0000-000074090000}"/>
    <cellStyle name="s_Merger_Actualisation provision contrat déficitaire SNCM 2011 V3 30 05 2011_PAO-CAF-RESOP_09_13" xfId="2421" xr:uid="{00000000-0005-0000-0000-000075090000}"/>
    <cellStyle name="s_Merger_Actualisation provision contrat déficitaire SNCM 2011 V3 30 05 2011_PAO-CAF-RESOP_09_13_Bridge_Zone_Sud" xfId="2422" xr:uid="{00000000-0005-0000-0000-000076090000}"/>
    <cellStyle name="s_Merger_Actualisation provision contrat déficitaire SNCM 2011 V3 30 05 2011_PAO-CAF-RESOP_09_2013_Zone_IDF (version 2)" xfId="2423" xr:uid="{00000000-0005-0000-0000-000077090000}"/>
    <cellStyle name="s_Merger_Actualisation provision contrat déficitaire SNCM 2011 V3 30 05 2011_PAO-CAF-RESOP_10_12" xfId="2424" xr:uid="{00000000-0005-0000-0000-000078090000}"/>
    <cellStyle name="s_Merger_Actualisation provision contrat déficitaire SNCM 2011 V3 30 05 2011_PAO-CAF-RESOP_10_12_Bridge_Zone_Sud" xfId="2425" xr:uid="{00000000-0005-0000-0000-000079090000}"/>
    <cellStyle name="s_Merger_Actualisation provision contrat déficitaire SNCM 2011 V3 30 05 2011_PAO-CAF-RESOP_10_12_focus par entités CAFOP" xfId="2426" xr:uid="{00000000-0005-0000-0000-00007A090000}"/>
    <cellStyle name="s_Merger_Actualisation provision contrat déficitaire SNCM 2011 V3 30 05 2011_PAO-CAF-RESOP_10_12_focus par entités CAFOP_Bridge_Zone_Sud" xfId="2427" xr:uid="{00000000-0005-0000-0000-00007B090000}"/>
    <cellStyle name="s_Merger_Actualisation provision contrat déficitaire SNCM 2011 V3 30 05 2011_PAO-CAF-RESOP_11_13" xfId="2428" xr:uid="{00000000-0005-0000-0000-00007C090000}"/>
    <cellStyle name="s_Merger_Actualisation provision contrat déficitaire SNCM 2011 V3 30 05 2011_PAO-CAF-RESOP_B13" xfId="2429" xr:uid="{00000000-0005-0000-0000-00007D090000}"/>
    <cellStyle name="s_Merger_Actualisation provision contrat déficitaire SNCM 2011 V3 30 05 2011_PAO-CAF-RESOP_B13_Bridge_Zone_Sud" xfId="2430" xr:uid="{00000000-0005-0000-0000-00007E090000}"/>
    <cellStyle name="s_Merger_Actualisation provision contrat déficitaire SNCM 2011 V3 30 05 2011_PAO-CAF-RESOP_B13_focus par entités CAFOP" xfId="2431" xr:uid="{00000000-0005-0000-0000-00007F090000}"/>
    <cellStyle name="s_Merger_Actualisation provision contrat déficitaire SNCM 2011 V3 30 05 2011_PAO-CAF-RESOP_B13_focus par entités CAFOP_Bridge_Zone_Sud" xfId="2432" xr:uid="{00000000-0005-0000-0000-000080090000}"/>
    <cellStyle name="s_Merger_Actualisation provision contrat déficitaire SNCM 2011 V3 30 05 2011_PAO-CAF-RESOP_B2014" xfId="2433" xr:uid="{00000000-0005-0000-0000-000081090000}"/>
    <cellStyle name="s_Merger_Actualisation provision contrat déficitaire SNCM 2011 V3 30 05 2011_PAO-CAF-RESOP_B2014_Bridge_Zone_Sud" xfId="2434" xr:uid="{00000000-0005-0000-0000-000082090000}"/>
    <cellStyle name="s_Merger_Actualisation provision contrat déficitaire SNCM 2011 V3 30 05 2011_PAO-CAF-RESOP_B2014_v2" xfId="2435" xr:uid="{00000000-0005-0000-0000-000083090000}"/>
    <cellStyle name="s_Merger_Actualisation provision contrat déficitaire SNCM 2011 V3 30 05 2011_PAO-CAF-RESOP_E2_13" xfId="2436" xr:uid="{00000000-0005-0000-0000-000084090000}"/>
    <cellStyle name="s_Merger_Actualisation provision contrat déficitaire SNCM 2011 V3 30 05 2011_PAO-CAF-RESOP_E2_13_B14_E2_2210" xfId="2437" xr:uid="{00000000-0005-0000-0000-000085090000}"/>
    <cellStyle name="s_Merger_Actualisation provision contrat déficitaire SNCM 2011 V3 30 05 2011_PAO-CAF-RESOP_E2_13_B14_E2_2210_Bridge_Zone_Sud" xfId="2438" xr:uid="{00000000-0005-0000-0000-000086090000}"/>
    <cellStyle name="s_Merger_Actualisation provision contrat déficitaire SNCM 2011 V3 30 05 2011_PAO-CAF-RESOP_E2_13_Bridge_Zone_Sud" xfId="2439" xr:uid="{00000000-0005-0000-0000-000087090000}"/>
    <cellStyle name="s_Merger_Actualisation provision contrat déficitaire SNCM 2011 V3 30 05 2011_PAO-CAF-RESOP_E2_2013_03_10_19H" xfId="2440" xr:uid="{00000000-0005-0000-0000-000088090000}"/>
    <cellStyle name="s_Merger_Actualisation provision contrat déficitaire SNCM 2011 V3 30 05 2011_PAO-CAF-RESOP_E2_2013_03_10_19H_Bridge_Zone_Sud" xfId="2441" xr:uid="{00000000-0005-0000-0000-000089090000}"/>
    <cellStyle name="s_Merger_Actualisation provision contrat déficitaire SNCM 2011 V3 30 05 2011_PPA" xfId="2442" xr:uid="{00000000-0005-0000-0000-00008A090000}"/>
    <cellStyle name="s_Merger_Actualisation provision contrat déficitaire SNCM 2011 V3 30 05 2011_RESOP bef CICE&amp;PPA&amp;RepartHO" xfId="2443" xr:uid="{00000000-0005-0000-0000-00008B090000}"/>
    <cellStyle name="s_Merger_Actualisation provision contrat déficitaire SNCM 2011 V3 30 05 2011_Synthèse_Présentation_conso_retraitée" xfId="2444" xr:uid="{00000000-0005-0000-0000-00008C090000}"/>
    <cellStyle name="s_Merger_B14_E2_2210" xfId="2445" xr:uid="{00000000-0005-0000-0000-00008D090000}"/>
    <cellStyle name="s_Merger_B14_E2_2210_Bridge_Zone_Sud" xfId="2446" xr:uid="{00000000-0005-0000-0000-00008E090000}"/>
    <cellStyle name="s_Merger_BFR_TD_2014.02" xfId="2447" xr:uid="{00000000-0005-0000-0000-00008F090000}"/>
    <cellStyle name="s_Merger_Bridge_Zone_Nord" xfId="2448" xr:uid="{00000000-0005-0000-0000-000090090000}"/>
    <cellStyle name="s_Merger_CAPEM BY COUNTRY" xfId="2449" xr:uid="{00000000-0005-0000-0000-000091090000}"/>
    <cellStyle name="s_Merger_LI819L_B13" xfId="2450" xr:uid="{00000000-0005-0000-0000-000092090000}"/>
    <cellStyle name="s_Merger_LI819L_B13_CAPEM BY COUNTRY" xfId="2451" xr:uid="{00000000-0005-0000-0000-000093090000}"/>
    <cellStyle name="s_Merger_LI819L_B13_Maquette PLT" xfId="2452" xr:uid="{00000000-0005-0000-0000-000094090000}"/>
    <cellStyle name="s_Merger_LI819L_B13_Output" xfId="2453" xr:uid="{00000000-0005-0000-0000-000095090000}"/>
    <cellStyle name="s_Merger_LI819L_B13_PPA" xfId="2454" xr:uid="{00000000-0005-0000-0000-000096090000}"/>
    <cellStyle name="s_Merger_LI819L_B13_RESOP bef CICE&amp;PPA&amp;RepartHO" xfId="2455" xr:uid="{00000000-0005-0000-0000-000097090000}"/>
    <cellStyle name="s_Merger_Maquette PLT" xfId="2456" xr:uid="{00000000-0005-0000-0000-000098090000}"/>
    <cellStyle name="s_Merger_Output" xfId="2457" xr:uid="{00000000-0005-0000-0000-000099090000}"/>
    <cellStyle name="s_Merger_PAO-CAF-RESOP_14_01_13 à 20h" xfId="2458" xr:uid="{00000000-0005-0000-0000-00009A090000}"/>
    <cellStyle name="s_Merger_PAO-CAF-RESOP_14_01_13 à 20h_CAPEM BY COUNTRY" xfId="2459" xr:uid="{00000000-0005-0000-0000-00009B090000}"/>
    <cellStyle name="s_Merger_PAO-CAF-RESOP_14_01_13 à 20h_Maquette PLT" xfId="2460" xr:uid="{00000000-0005-0000-0000-00009C090000}"/>
    <cellStyle name="s_Merger_PAO-CAF-RESOP_14_01_13 à 20h_Output" xfId="2461" xr:uid="{00000000-0005-0000-0000-00009D090000}"/>
    <cellStyle name="s_Merger_PAO-CAF-RESOP_14_01_13 à 20h_PPA" xfId="2462" xr:uid="{00000000-0005-0000-0000-00009E090000}"/>
    <cellStyle name="s_Merger_PAO-CAF-RESOP_14_01_13 à 20h_RESOP bef CICE&amp;PPA&amp;RepartHO" xfId="2463" xr:uid="{00000000-0005-0000-0000-00009F090000}"/>
    <cellStyle name="s_Merger_PAO-CAF-RESOP_2014.02" xfId="2464" xr:uid="{00000000-0005-0000-0000-0000A0090000}"/>
    <cellStyle name="s_Merger_PAO-CAF-RESOP_2014.02_Bridge_Zone_Sud" xfId="2465" xr:uid="{00000000-0005-0000-0000-0000A1090000}"/>
    <cellStyle name="s_Merger_PPA" xfId="2466" xr:uid="{00000000-0005-0000-0000-0000A2090000}"/>
    <cellStyle name="s_Merger_RESOP bef CICE&amp;PPA&amp;RepartHO" xfId="2467" xr:uid="{00000000-0005-0000-0000-0000A3090000}"/>
    <cellStyle name="s_model2" xfId="2468" xr:uid="{00000000-0005-0000-0000-0000A4090000}"/>
    <cellStyle name="s_model2_Actualisation provision contrat déficitaire SNCM 2010 V Def" xfId="2469" xr:uid="{00000000-0005-0000-0000-0000A5090000}"/>
    <cellStyle name="s_model2_Actualisation provision contrat déficitaire SNCM 2010 V Def_B14_E2_2210" xfId="2470" xr:uid="{00000000-0005-0000-0000-0000A6090000}"/>
    <cellStyle name="s_model2_Actualisation provision contrat déficitaire SNCM 2010 V Def_B14_E2_2210_Bridge_Zone_Sud" xfId="2471" xr:uid="{00000000-0005-0000-0000-0000A7090000}"/>
    <cellStyle name="s_model2_Actualisation provision contrat déficitaire SNCM 2010 V Def_Bridge_Zone_Sud" xfId="2472" xr:uid="{00000000-0005-0000-0000-0000A8090000}"/>
    <cellStyle name="s_model2_Actualisation provision contrat déficitaire SNCM 2010 V Def_CAPEM BY COUNTRY" xfId="2473" xr:uid="{00000000-0005-0000-0000-0000A9090000}"/>
    <cellStyle name="s_model2_Actualisation provision contrat déficitaire SNCM 2010 V Def_focus par entités CAFOPE2AMF" xfId="2474" xr:uid="{00000000-0005-0000-0000-0000AA090000}"/>
    <cellStyle name="s_model2_Actualisation provision contrat déficitaire SNCM 2010 V Def_focus par entités CAFOPE2AMF_Bridge_Zone_Sud" xfId="2475" xr:uid="{00000000-0005-0000-0000-0000AB090000}"/>
    <cellStyle name="s_model2_Actualisation provision contrat déficitaire SNCM 2010 V Def_Maquette PLT" xfId="2476" xr:uid="{00000000-0005-0000-0000-0000AC090000}"/>
    <cellStyle name="s_model2_Actualisation provision contrat déficitaire SNCM 2010 V Def_Output" xfId="2477" xr:uid="{00000000-0005-0000-0000-0000AD090000}"/>
    <cellStyle name="s_model2_Actualisation provision contrat déficitaire SNCM 2010 V Def_PAO-CAF-RESOP_04_13_pro_format_variante T1" xfId="2478" xr:uid="{00000000-0005-0000-0000-0000AE090000}"/>
    <cellStyle name="s_model2_Actualisation provision contrat déficitaire SNCM 2010 V Def_PAO-CAF-RESOP_04_13_pro_format_variante T1_B14_E2_2210" xfId="2479" xr:uid="{00000000-0005-0000-0000-0000AF090000}"/>
    <cellStyle name="s_model2_Actualisation provision contrat déficitaire SNCM 2010 V Def_PAO-CAF-RESOP_04_13_pro_format_variante T1_B14_E2_2210_Bridge_Zone_Sud" xfId="2480" xr:uid="{00000000-0005-0000-0000-0000B0090000}"/>
    <cellStyle name="s_model2_Actualisation provision contrat déficitaire SNCM 2010 V Def_PAO-CAF-RESOP_04_13_pro_format_variante T1_Bridge_Zone_Sud" xfId="2481" xr:uid="{00000000-0005-0000-0000-0000B1090000}"/>
    <cellStyle name="s_model2_Actualisation provision contrat déficitaire SNCM 2010 V Def_PAO-CAF-RESOP_06_13" xfId="2482" xr:uid="{00000000-0005-0000-0000-0000B2090000}"/>
    <cellStyle name="s_model2_Actualisation provision contrat déficitaire SNCM 2010 V Def_PAO-CAF-RESOP_06_13_B14_E2_2210" xfId="2483" xr:uid="{00000000-0005-0000-0000-0000B3090000}"/>
    <cellStyle name="s_model2_Actualisation provision contrat déficitaire SNCM 2010 V Def_PAO-CAF-RESOP_06_13_B14_E2_2210_Bridge_Zone_Sud" xfId="2484" xr:uid="{00000000-0005-0000-0000-0000B4090000}"/>
    <cellStyle name="s_model2_Actualisation provision contrat déficitaire SNCM 2010 V Def_PAO-CAF-RESOP_06_13_Bridge_Zone_Sud" xfId="2485" xr:uid="{00000000-0005-0000-0000-0000B5090000}"/>
    <cellStyle name="s_model2_Actualisation provision contrat déficitaire SNCM 2010 V Def_PAO-CAF-RESOP_08_13" xfId="2486" xr:uid="{00000000-0005-0000-0000-0000B6090000}"/>
    <cellStyle name="s_model2_Actualisation provision contrat déficitaire SNCM 2010 V Def_PAO-CAF-RESOP_08_13_B14_E2_2210" xfId="2487" xr:uid="{00000000-0005-0000-0000-0000B7090000}"/>
    <cellStyle name="s_model2_Actualisation provision contrat déficitaire SNCM 2010 V Def_PAO-CAF-RESOP_08_13_B14_E2_2210_Bridge_Zone_Sud" xfId="2488" xr:uid="{00000000-0005-0000-0000-0000B8090000}"/>
    <cellStyle name="s_model2_Actualisation provision contrat déficitaire SNCM 2010 V Def_PAO-CAF-RESOP_08_13_Bridge_Zone_Sud" xfId="2489" xr:uid="{00000000-0005-0000-0000-0000B9090000}"/>
    <cellStyle name="s_model2_Actualisation provision contrat déficitaire SNCM 2010 V Def_PAO-CAF-RESOP_09_13" xfId="2490" xr:uid="{00000000-0005-0000-0000-0000BA090000}"/>
    <cellStyle name="s_model2_Actualisation provision contrat déficitaire SNCM 2010 V Def_PAO-CAF-RESOP_09_13_Bridge_Zone_Sud" xfId="2491" xr:uid="{00000000-0005-0000-0000-0000BB090000}"/>
    <cellStyle name="s_model2_Actualisation provision contrat déficitaire SNCM 2010 V Def_PAO-CAF-RESOP_09_2013_Zone_IDF (version 2)" xfId="2492" xr:uid="{00000000-0005-0000-0000-0000BC090000}"/>
    <cellStyle name="s_model2_Actualisation provision contrat déficitaire SNCM 2010 V Def_PAO-CAF-RESOP_10_12" xfId="2493" xr:uid="{00000000-0005-0000-0000-0000BD090000}"/>
    <cellStyle name="s_model2_Actualisation provision contrat déficitaire SNCM 2010 V Def_PAO-CAF-RESOP_10_12_Bridge_Zone_Sud" xfId="2494" xr:uid="{00000000-0005-0000-0000-0000BE090000}"/>
    <cellStyle name="s_model2_Actualisation provision contrat déficitaire SNCM 2010 V Def_PAO-CAF-RESOP_10_12_focus par entités CAFOP" xfId="2495" xr:uid="{00000000-0005-0000-0000-0000BF090000}"/>
    <cellStyle name="s_model2_Actualisation provision contrat déficitaire SNCM 2010 V Def_PAO-CAF-RESOP_10_12_focus par entités CAFOP_Bridge_Zone_Sud" xfId="2496" xr:uid="{00000000-0005-0000-0000-0000C0090000}"/>
    <cellStyle name="s_model2_Actualisation provision contrat déficitaire SNCM 2010 V Def_PAO-CAF-RESOP_11_13" xfId="2497" xr:uid="{00000000-0005-0000-0000-0000C1090000}"/>
    <cellStyle name="s_model2_Actualisation provision contrat déficitaire SNCM 2010 V Def_PAO-CAF-RESOP_B13" xfId="2498" xr:uid="{00000000-0005-0000-0000-0000C2090000}"/>
    <cellStyle name="s_model2_Actualisation provision contrat déficitaire SNCM 2010 V Def_PAO-CAF-RESOP_B13_Bridge_Zone_Sud" xfId="2499" xr:uid="{00000000-0005-0000-0000-0000C3090000}"/>
    <cellStyle name="s_model2_Actualisation provision contrat déficitaire SNCM 2010 V Def_PAO-CAF-RESOP_B13_focus par entités CAFOP" xfId="2500" xr:uid="{00000000-0005-0000-0000-0000C4090000}"/>
    <cellStyle name="s_model2_Actualisation provision contrat déficitaire SNCM 2010 V Def_PAO-CAF-RESOP_B13_focus par entités CAFOP_Bridge_Zone_Sud" xfId="2501" xr:uid="{00000000-0005-0000-0000-0000C5090000}"/>
    <cellStyle name="s_model2_Actualisation provision contrat déficitaire SNCM 2010 V Def_PAO-CAF-RESOP_B2014" xfId="2502" xr:uid="{00000000-0005-0000-0000-0000C6090000}"/>
    <cellStyle name="s_model2_Actualisation provision contrat déficitaire SNCM 2010 V Def_PAO-CAF-RESOP_B2014_Bridge_Zone_Sud" xfId="2503" xr:uid="{00000000-0005-0000-0000-0000C7090000}"/>
    <cellStyle name="s_model2_Actualisation provision contrat déficitaire SNCM 2010 V Def_PAO-CAF-RESOP_B2014_v2" xfId="2504" xr:uid="{00000000-0005-0000-0000-0000C8090000}"/>
    <cellStyle name="s_model2_Actualisation provision contrat déficitaire SNCM 2010 V Def_PAO-CAF-RESOP_E2_13" xfId="2505" xr:uid="{00000000-0005-0000-0000-0000C9090000}"/>
    <cellStyle name="s_model2_Actualisation provision contrat déficitaire SNCM 2010 V Def_PAO-CAF-RESOP_E2_13_B14_E2_2210" xfId="2506" xr:uid="{00000000-0005-0000-0000-0000CA090000}"/>
    <cellStyle name="s_model2_Actualisation provision contrat déficitaire SNCM 2010 V Def_PAO-CAF-RESOP_E2_13_B14_E2_2210_Bridge_Zone_Sud" xfId="2507" xr:uid="{00000000-0005-0000-0000-0000CB090000}"/>
    <cellStyle name="s_model2_Actualisation provision contrat déficitaire SNCM 2010 V Def_PAO-CAF-RESOP_E2_13_Bridge_Zone_Sud" xfId="2508" xr:uid="{00000000-0005-0000-0000-0000CC090000}"/>
    <cellStyle name="s_model2_Actualisation provision contrat déficitaire SNCM 2010 V Def_PAO-CAF-RESOP_E2_2013_03_10_19H" xfId="2509" xr:uid="{00000000-0005-0000-0000-0000CD090000}"/>
    <cellStyle name="s_model2_Actualisation provision contrat déficitaire SNCM 2010 V Def_PAO-CAF-RESOP_E2_2013_03_10_19H_Bridge_Zone_Sud" xfId="2510" xr:uid="{00000000-0005-0000-0000-0000CE090000}"/>
    <cellStyle name="s_model2_Actualisation provision contrat déficitaire SNCM 2010 V Def_PPA" xfId="2511" xr:uid="{00000000-0005-0000-0000-0000CF090000}"/>
    <cellStyle name="s_model2_Actualisation provision contrat déficitaire SNCM 2010 V Def_RESOP bef CICE&amp;PPA&amp;RepartHO" xfId="2512" xr:uid="{00000000-0005-0000-0000-0000D0090000}"/>
    <cellStyle name="s_model2_Actualisation provision contrat déficitaire SNCM 2010 V Def_Synthèse_Présentation_conso_retraitée" xfId="2513" xr:uid="{00000000-0005-0000-0000-0000D1090000}"/>
    <cellStyle name="s_model2_Actualisation provision contrat déficitaire SNCM 2011 V3 30 05 2011" xfId="2514" xr:uid="{00000000-0005-0000-0000-0000D2090000}"/>
    <cellStyle name="s_model2_Actualisation provision contrat déficitaire SNCM 2011 V3 30 05 2011_B14_E2_2210" xfId="2515" xr:uid="{00000000-0005-0000-0000-0000D3090000}"/>
    <cellStyle name="s_model2_Actualisation provision contrat déficitaire SNCM 2011 V3 30 05 2011_B14_E2_2210_Bridge_Zone_Sud" xfId="2516" xr:uid="{00000000-0005-0000-0000-0000D4090000}"/>
    <cellStyle name="s_model2_Actualisation provision contrat déficitaire SNCM 2011 V3 30 05 2011_Bridge_Zone_Sud" xfId="2517" xr:uid="{00000000-0005-0000-0000-0000D5090000}"/>
    <cellStyle name="s_model2_Actualisation provision contrat déficitaire SNCM 2011 V3 30 05 2011_CAPEM BY COUNTRY" xfId="2518" xr:uid="{00000000-0005-0000-0000-0000D6090000}"/>
    <cellStyle name="s_model2_Actualisation provision contrat déficitaire SNCM 2011 V3 30 05 2011_focus par entités CAFOPE2AMF" xfId="2519" xr:uid="{00000000-0005-0000-0000-0000D7090000}"/>
    <cellStyle name="s_model2_Actualisation provision contrat déficitaire SNCM 2011 V3 30 05 2011_focus par entités CAFOPE2AMF_Bridge_Zone_Sud" xfId="2520" xr:uid="{00000000-0005-0000-0000-0000D8090000}"/>
    <cellStyle name="s_model2_Actualisation provision contrat déficitaire SNCM 2011 V3 30 05 2011_Maquette PLT" xfId="2521" xr:uid="{00000000-0005-0000-0000-0000D9090000}"/>
    <cellStyle name="s_model2_Actualisation provision contrat déficitaire SNCM 2011 V3 30 05 2011_Output" xfId="2522" xr:uid="{00000000-0005-0000-0000-0000DA090000}"/>
    <cellStyle name="s_model2_Actualisation provision contrat déficitaire SNCM 2011 V3 30 05 2011_PAO-CAF-RESOP_04_13_pro_format_variante T1" xfId="2523" xr:uid="{00000000-0005-0000-0000-0000DB090000}"/>
    <cellStyle name="s_model2_Actualisation provision contrat déficitaire SNCM 2011 V3 30 05 2011_PAO-CAF-RESOP_04_13_pro_format_variante T1_B14_E2_2210" xfId="2524" xr:uid="{00000000-0005-0000-0000-0000DC090000}"/>
    <cellStyle name="s_model2_Actualisation provision contrat déficitaire SNCM 2011 V3 30 05 2011_PAO-CAF-RESOP_04_13_pro_format_variante T1_B14_E2_2210_Bridge_Zone_Sud" xfId="2525" xr:uid="{00000000-0005-0000-0000-0000DD090000}"/>
    <cellStyle name="s_model2_Actualisation provision contrat déficitaire SNCM 2011 V3 30 05 2011_PAO-CAF-RESOP_04_13_pro_format_variante T1_Bridge_Zone_Sud" xfId="2526" xr:uid="{00000000-0005-0000-0000-0000DE090000}"/>
    <cellStyle name="s_model2_Actualisation provision contrat déficitaire SNCM 2011 V3 30 05 2011_PAO-CAF-RESOP_06_13" xfId="2527" xr:uid="{00000000-0005-0000-0000-0000DF090000}"/>
    <cellStyle name="s_model2_Actualisation provision contrat déficitaire SNCM 2011 V3 30 05 2011_PAO-CAF-RESOP_06_13_B14_E2_2210" xfId="2528" xr:uid="{00000000-0005-0000-0000-0000E0090000}"/>
    <cellStyle name="s_model2_Actualisation provision contrat déficitaire SNCM 2011 V3 30 05 2011_PAO-CAF-RESOP_06_13_B14_E2_2210_Bridge_Zone_Sud" xfId="2529" xr:uid="{00000000-0005-0000-0000-0000E1090000}"/>
    <cellStyle name="s_model2_Actualisation provision contrat déficitaire SNCM 2011 V3 30 05 2011_PAO-CAF-RESOP_06_13_Bridge_Zone_Sud" xfId="2530" xr:uid="{00000000-0005-0000-0000-0000E2090000}"/>
    <cellStyle name="s_model2_Actualisation provision contrat déficitaire SNCM 2011 V3 30 05 2011_PAO-CAF-RESOP_08_13" xfId="2531" xr:uid="{00000000-0005-0000-0000-0000E3090000}"/>
    <cellStyle name="s_model2_Actualisation provision contrat déficitaire SNCM 2011 V3 30 05 2011_PAO-CAF-RESOP_08_13_B14_E2_2210" xfId="2532" xr:uid="{00000000-0005-0000-0000-0000E4090000}"/>
    <cellStyle name="s_model2_Actualisation provision contrat déficitaire SNCM 2011 V3 30 05 2011_PAO-CAF-RESOP_08_13_B14_E2_2210_Bridge_Zone_Sud" xfId="2533" xr:uid="{00000000-0005-0000-0000-0000E5090000}"/>
    <cellStyle name="s_model2_Actualisation provision contrat déficitaire SNCM 2011 V3 30 05 2011_PAO-CAF-RESOP_08_13_Bridge_Zone_Sud" xfId="2534" xr:uid="{00000000-0005-0000-0000-0000E6090000}"/>
    <cellStyle name="s_model2_Actualisation provision contrat déficitaire SNCM 2011 V3 30 05 2011_PAO-CAF-RESOP_09_13" xfId="2535" xr:uid="{00000000-0005-0000-0000-0000E7090000}"/>
    <cellStyle name="s_model2_Actualisation provision contrat déficitaire SNCM 2011 V3 30 05 2011_PAO-CAF-RESOP_09_13_Bridge_Zone_Sud" xfId="2536" xr:uid="{00000000-0005-0000-0000-0000E8090000}"/>
    <cellStyle name="s_model2_Actualisation provision contrat déficitaire SNCM 2011 V3 30 05 2011_PAO-CAF-RESOP_09_2013_Zone_IDF (version 2)" xfId="2537" xr:uid="{00000000-0005-0000-0000-0000E9090000}"/>
    <cellStyle name="s_model2_Actualisation provision contrat déficitaire SNCM 2011 V3 30 05 2011_PAO-CAF-RESOP_10_12" xfId="2538" xr:uid="{00000000-0005-0000-0000-0000EA090000}"/>
    <cellStyle name="s_model2_Actualisation provision contrat déficitaire SNCM 2011 V3 30 05 2011_PAO-CAF-RESOP_10_12_Bridge_Zone_Sud" xfId="2539" xr:uid="{00000000-0005-0000-0000-0000EB090000}"/>
    <cellStyle name="s_model2_Actualisation provision contrat déficitaire SNCM 2011 V3 30 05 2011_PAO-CAF-RESOP_10_12_focus par entités CAFOP" xfId="2540" xr:uid="{00000000-0005-0000-0000-0000EC090000}"/>
    <cellStyle name="s_model2_Actualisation provision contrat déficitaire SNCM 2011 V3 30 05 2011_PAO-CAF-RESOP_10_12_focus par entités CAFOP_Bridge_Zone_Sud" xfId="2541" xr:uid="{00000000-0005-0000-0000-0000ED090000}"/>
    <cellStyle name="s_model2_Actualisation provision contrat déficitaire SNCM 2011 V3 30 05 2011_PAO-CAF-RESOP_11_13" xfId="2542" xr:uid="{00000000-0005-0000-0000-0000EE090000}"/>
    <cellStyle name="s_model2_Actualisation provision contrat déficitaire SNCM 2011 V3 30 05 2011_PAO-CAF-RESOP_B13" xfId="2543" xr:uid="{00000000-0005-0000-0000-0000EF090000}"/>
    <cellStyle name="s_model2_Actualisation provision contrat déficitaire SNCM 2011 V3 30 05 2011_PAO-CAF-RESOP_B13_Bridge_Zone_Sud" xfId="2544" xr:uid="{00000000-0005-0000-0000-0000F0090000}"/>
    <cellStyle name="s_model2_Actualisation provision contrat déficitaire SNCM 2011 V3 30 05 2011_PAO-CAF-RESOP_B13_focus par entités CAFOP" xfId="2545" xr:uid="{00000000-0005-0000-0000-0000F1090000}"/>
    <cellStyle name="s_model2_Actualisation provision contrat déficitaire SNCM 2011 V3 30 05 2011_PAO-CAF-RESOP_B13_focus par entités CAFOP_Bridge_Zone_Sud" xfId="2546" xr:uid="{00000000-0005-0000-0000-0000F2090000}"/>
    <cellStyle name="s_model2_Actualisation provision contrat déficitaire SNCM 2011 V3 30 05 2011_PAO-CAF-RESOP_B2014" xfId="2547" xr:uid="{00000000-0005-0000-0000-0000F3090000}"/>
    <cellStyle name="s_model2_Actualisation provision contrat déficitaire SNCM 2011 V3 30 05 2011_PAO-CAF-RESOP_B2014_Bridge_Zone_Sud" xfId="2548" xr:uid="{00000000-0005-0000-0000-0000F4090000}"/>
    <cellStyle name="s_model2_Actualisation provision contrat déficitaire SNCM 2011 V3 30 05 2011_PAO-CAF-RESOP_B2014_v2" xfId="2549" xr:uid="{00000000-0005-0000-0000-0000F5090000}"/>
    <cellStyle name="s_model2_Actualisation provision contrat déficitaire SNCM 2011 V3 30 05 2011_PAO-CAF-RESOP_E2_13" xfId="2550" xr:uid="{00000000-0005-0000-0000-0000F6090000}"/>
    <cellStyle name="s_model2_Actualisation provision contrat déficitaire SNCM 2011 V3 30 05 2011_PAO-CAF-RESOP_E2_13_B14_E2_2210" xfId="2551" xr:uid="{00000000-0005-0000-0000-0000F7090000}"/>
    <cellStyle name="s_model2_Actualisation provision contrat déficitaire SNCM 2011 V3 30 05 2011_PAO-CAF-RESOP_E2_13_B14_E2_2210_Bridge_Zone_Sud" xfId="2552" xr:uid="{00000000-0005-0000-0000-0000F8090000}"/>
    <cellStyle name="s_model2_Actualisation provision contrat déficitaire SNCM 2011 V3 30 05 2011_PAO-CAF-RESOP_E2_13_Bridge_Zone_Sud" xfId="2553" xr:uid="{00000000-0005-0000-0000-0000F9090000}"/>
    <cellStyle name="s_model2_Actualisation provision contrat déficitaire SNCM 2011 V3 30 05 2011_PAO-CAF-RESOP_E2_2013_03_10_19H" xfId="2554" xr:uid="{00000000-0005-0000-0000-0000FA090000}"/>
    <cellStyle name="s_model2_Actualisation provision contrat déficitaire SNCM 2011 V3 30 05 2011_PAO-CAF-RESOP_E2_2013_03_10_19H_Bridge_Zone_Sud" xfId="2555" xr:uid="{00000000-0005-0000-0000-0000FB090000}"/>
    <cellStyle name="s_model2_Actualisation provision contrat déficitaire SNCM 2011 V3 30 05 2011_PPA" xfId="2556" xr:uid="{00000000-0005-0000-0000-0000FC090000}"/>
    <cellStyle name="s_model2_Actualisation provision contrat déficitaire SNCM 2011 V3 30 05 2011_RESOP bef CICE&amp;PPA&amp;RepartHO" xfId="2557" xr:uid="{00000000-0005-0000-0000-0000FD090000}"/>
    <cellStyle name="s_model2_Actualisation provision contrat déficitaire SNCM 2011 V3 30 05 2011_Synthèse_Présentation_conso_retraitée" xfId="2558" xr:uid="{00000000-0005-0000-0000-0000FE090000}"/>
    <cellStyle name="s_model2_B14_E2_2210" xfId="2559" xr:uid="{00000000-0005-0000-0000-0000FF090000}"/>
    <cellStyle name="s_model2_B14_E2_2210_Bridge_Zone_Sud" xfId="2560" xr:uid="{00000000-0005-0000-0000-0000000A0000}"/>
    <cellStyle name="s_model2_BFR_TD_2014.02" xfId="2561" xr:uid="{00000000-0005-0000-0000-0000010A0000}"/>
    <cellStyle name="s_model2_Bridge_Zone_Nord" xfId="2562" xr:uid="{00000000-0005-0000-0000-0000020A0000}"/>
    <cellStyle name="s_model2_CAPEM BY COUNTRY" xfId="2563" xr:uid="{00000000-0005-0000-0000-0000030A0000}"/>
    <cellStyle name="s_model2_LI819L_B13" xfId="2564" xr:uid="{00000000-0005-0000-0000-0000040A0000}"/>
    <cellStyle name="s_model2_LI819L_B13_CAPEM BY COUNTRY" xfId="2565" xr:uid="{00000000-0005-0000-0000-0000050A0000}"/>
    <cellStyle name="s_model2_LI819L_B13_Maquette PLT" xfId="2566" xr:uid="{00000000-0005-0000-0000-0000060A0000}"/>
    <cellStyle name="s_model2_LI819L_B13_Output" xfId="2567" xr:uid="{00000000-0005-0000-0000-0000070A0000}"/>
    <cellStyle name="s_model2_LI819L_B13_PPA" xfId="2568" xr:uid="{00000000-0005-0000-0000-0000080A0000}"/>
    <cellStyle name="s_model2_LI819L_B13_RESOP bef CICE&amp;PPA&amp;RepartHO" xfId="2569" xr:uid="{00000000-0005-0000-0000-0000090A0000}"/>
    <cellStyle name="s_model2_Maquette PLT" xfId="2570" xr:uid="{00000000-0005-0000-0000-00000A0A0000}"/>
    <cellStyle name="s_model2_Output" xfId="2571" xr:uid="{00000000-0005-0000-0000-00000B0A0000}"/>
    <cellStyle name="s_model2_PAO-CAF-RESOP_14_01_13 à 20h" xfId="2572" xr:uid="{00000000-0005-0000-0000-00000C0A0000}"/>
    <cellStyle name="s_model2_PAO-CAF-RESOP_14_01_13 à 20h_CAPEM BY COUNTRY" xfId="2573" xr:uid="{00000000-0005-0000-0000-00000D0A0000}"/>
    <cellStyle name="s_model2_PAO-CAF-RESOP_14_01_13 à 20h_Maquette PLT" xfId="2574" xr:uid="{00000000-0005-0000-0000-00000E0A0000}"/>
    <cellStyle name="s_model2_PAO-CAF-RESOP_14_01_13 à 20h_Output" xfId="2575" xr:uid="{00000000-0005-0000-0000-00000F0A0000}"/>
    <cellStyle name="s_model2_PAO-CAF-RESOP_14_01_13 à 20h_PPA" xfId="2576" xr:uid="{00000000-0005-0000-0000-0000100A0000}"/>
    <cellStyle name="s_model2_PAO-CAF-RESOP_14_01_13 à 20h_RESOP bef CICE&amp;PPA&amp;RepartHO" xfId="2577" xr:uid="{00000000-0005-0000-0000-0000110A0000}"/>
    <cellStyle name="s_model2_PAO-CAF-RESOP_2014.02" xfId="2578" xr:uid="{00000000-0005-0000-0000-0000120A0000}"/>
    <cellStyle name="s_model2_PAO-CAF-RESOP_2014.02_Bridge_Zone_Sud" xfId="2579" xr:uid="{00000000-0005-0000-0000-0000130A0000}"/>
    <cellStyle name="s_model2_PPA" xfId="2580" xr:uid="{00000000-0005-0000-0000-0000140A0000}"/>
    <cellStyle name="s_model2_RESOP bef CICE&amp;PPA&amp;RepartHO" xfId="2581" xr:uid="{00000000-0005-0000-0000-0000150A0000}"/>
    <cellStyle name="s_Output" xfId="2582" xr:uid="{00000000-0005-0000-0000-0000160A0000}"/>
    <cellStyle name="s_P_L_Ratios" xfId="2583" xr:uid="{00000000-0005-0000-0000-0000170A0000}"/>
    <cellStyle name="s_P_L_Ratios_Actualisation provision contrat déficitaire SNCM 2010 V Def" xfId="2584" xr:uid="{00000000-0005-0000-0000-0000180A0000}"/>
    <cellStyle name="s_P_L_Ratios_Actualisation provision contrat déficitaire SNCM 2010 V Def_B14_E2_2210" xfId="2585" xr:uid="{00000000-0005-0000-0000-0000190A0000}"/>
    <cellStyle name="s_P_L_Ratios_Actualisation provision contrat déficitaire SNCM 2010 V Def_B14_E2_2210_Bridge_Zone_Sud" xfId="2586" xr:uid="{00000000-0005-0000-0000-00001A0A0000}"/>
    <cellStyle name="s_P_L_Ratios_Actualisation provision contrat déficitaire SNCM 2010 V Def_Bridge_Zone_Sud" xfId="2587" xr:uid="{00000000-0005-0000-0000-00001B0A0000}"/>
    <cellStyle name="s_P_L_Ratios_Actualisation provision contrat déficitaire SNCM 2010 V Def_CAPEM BY COUNTRY" xfId="2588" xr:uid="{00000000-0005-0000-0000-00001C0A0000}"/>
    <cellStyle name="s_P_L_Ratios_Actualisation provision contrat déficitaire SNCM 2010 V Def_focus par entités CAFOPE2AMF" xfId="2589" xr:uid="{00000000-0005-0000-0000-00001D0A0000}"/>
    <cellStyle name="s_P_L_Ratios_Actualisation provision contrat déficitaire SNCM 2010 V Def_focus par entités CAFOPE2AMF_Bridge_Zone_Sud" xfId="2590" xr:uid="{00000000-0005-0000-0000-00001E0A0000}"/>
    <cellStyle name="s_P_L_Ratios_Actualisation provision contrat déficitaire SNCM 2010 V Def_Maquette PLT" xfId="2591" xr:uid="{00000000-0005-0000-0000-00001F0A0000}"/>
    <cellStyle name="s_P_L_Ratios_Actualisation provision contrat déficitaire SNCM 2010 V Def_Output" xfId="2592" xr:uid="{00000000-0005-0000-0000-0000200A0000}"/>
    <cellStyle name="s_P_L_Ratios_Actualisation provision contrat déficitaire SNCM 2010 V Def_PAO-CAF-RESOP_04_13_pro_format_variante T1" xfId="2593" xr:uid="{00000000-0005-0000-0000-0000210A0000}"/>
    <cellStyle name="s_P_L_Ratios_Actualisation provision contrat déficitaire SNCM 2010 V Def_PAO-CAF-RESOP_04_13_pro_format_variante T1_B14_E2_2210" xfId="2594" xr:uid="{00000000-0005-0000-0000-0000220A0000}"/>
    <cellStyle name="s_P_L_Ratios_Actualisation provision contrat déficitaire SNCM 2010 V Def_PAO-CAF-RESOP_04_13_pro_format_variante T1_B14_E2_2210_Bridge_Zone_Sud" xfId="2595" xr:uid="{00000000-0005-0000-0000-0000230A0000}"/>
    <cellStyle name="s_P_L_Ratios_Actualisation provision contrat déficitaire SNCM 2010 V Def_PAO-CAF-RESOP_04_13_pro_format_variante T1_Bridge_Zone_Sud" xfId="2596" xr:uid="{00000000-0005-0000-0000-0000240A0000}"/>
    <cellStyle name="s_P_L_Ratios_Actualisation provision contrat déficitaire SNCM 2010 V Def_PAO-CAF-RESOP_06_13" xfId="2597" xr:uid="{00000000-0005-0000-0000-0000250A0000}"/>
    <cellStyle name="s_P_L_Ratios_Actualisation provision contrat déficitaire SNCM 2010 V Def_PAO-CAF-RESOP_06_13_B14_E2_2210" xfId="2598" xr:uid="{00000000-0005-0000-0000-0000260A0000}"/>
    <cellStyle name="s_P_L_Ratios_Actualisation provision contrat déficitaire SNCM 2010 V Def_PAO-CAF-RESOP_06_13_B14_E2_2210_Bridge_Zone_Sud" xfId="2599" xr:uid="{00000000-0005-0000-0000-0000270A0000}"/>
    <cellStyle name="s_P_L_Ratios_Actualisation provision contrat déficitaire SNCM 2010 V Def_PAO-CAF-RESOP_06_13_Bridge_Zone_Sud" xfId="2600" xr:uid="{00000000-0005-0000-0000-0000280A0000}"/>
    <cellStyle name="s_P_L_Ratios_Actualisation provision contrat déficitaire SNCM 2010 V Def_PAO-CAF-RESOP_08_13" xfId="2601" xr:uid="{00000000-0005-0000-0000-0000290A0000}"/>
    <cellStyle name="s_P_L_Ratios_Actualisation provision contrat déficitaire SNCM 2010 V Def_PAO-CAF-RESOP_08_13_B14_E2_2210" xfId="2602" xr:uid="{00000000-0005-0000-0000-00002A0A0000}"/>
    <cellStyle name="s_P_L_Ratios_Actualisation provision contrat déficitaire SNCM 2010 V Def_PAO-CAF-RESOP_08_13_B14_E2_2210_Bridge_Zone_Sud" xfId="2603" xr:uid="{00000000-0005-0000-0000-00002B0A0000}"/>
    <cellStyle name="s_P_L_Ratios_Actualisation provision contrat déficitaire SNCM 2010 V Def_PAO-CAF-RESOP_08_13_Bridge_Zone_Sud" xfId="2604" xr:uid="{00000000-0005-0000-0000-00002C0A0000}"/>
    <cellStyle name="s_P_L_Ratios_Actualisation provision contrat déficitaire SNCM 2010 V Def_PAO-CAF-RESOP_09_13" xfId="2605" xr:uid="{00000000-0005-0000-0000-00002D0A0000}"/>
    <cellStyle name="s_P_L_Ratios_Actualisation provision contrat déficitaire SNCM 2010 V Def_PAO-CAF-RESOP_09_13_Bridge_Zone_Sud" xfId="2606" xr:uid="{00000000-0005-0000-0000-00002E0A0000}"/>
    <cellStyle name="s_P_L_Ratios_Actualisation provision contrat déficitaire SNCM 2010 V Def_PAO-CAF-RESOP_09_2013_Zone_IDF (version 2)" xfId="2607" xr:uid="{00000000-0005-0000-0000-00002F0A0000}"/>
    <cellStyle name="s_P_L_Ratios_Actualisation provision contrat déficitaire SNCM 2010 V Def_PAO-CAF-RESOP_10_12" xfId="2608" xr:uid="{00000000-0005-0000-0000-0000300A0000}"/>
    <cellStyle name="s_P_L_Ratios_Actualisation provision contrat déficitaire SNCM 2010 V Def_PAO-CAF-RESOP_10_12_Bridge_Zone_Sud" xfId="2609" xr:uid="{00000000-0005-0000-0000-0000310A0000}"/>
    <cellStyle name="s_P_L_Ratios_Actualisation provision contrat déficitaire SNCM 2010 V Def_PAO-CAF-RESOP_10_12_focus par entités CAFOP" xfId="2610" xr:uid="{00000000-0005-0000-0000-0000320A0000}"/>
    <cellStyle name="s_P_L_Ratios_Actualisation provision contrat déficitaire SNCM 2010 V Def_PAO-CAF-RESOP_10_12_focus par entités CAFOP_Bridge_Zone_Sud" xfId="2611" xr:uid="{00000000-0005-0000-0000-0000330A0000}"/>
    <cellStyle name="s_P_L_Ratios_Actualisation provision contrat déficitaire SNCM 2010 V Def_PAO-CAF-RESOP_11_13" xfId="2612" xr:uid="{00000000-0005-0000-0000-0000340A0000}"/>
    <cellStyle name="s_P_L_Ratios_Actualisation provision contrat déficitaire SNCM 2010 V Def_PAO-CAF-RESOP_B13" xfId="2613" xr:uid="{00000000-0005-0000-0000-0000350A0000}"/>
    <cellStyle name="s_P_L_Ratios_Actualisation provision contrat déficitaire SNCM 2010 V Def_PAO-CAF-RESOP_B13_Bridge_Zone_Sud" xfId="2614" xr:uid="{00000000-0005-0000-0000-0000360A0000}"/>
    <cellStyle name="s_P_L_Ratios_Actualisation provision contrat déficitaire SNCM 2010 V Def_PAO-CAF-RESOP_B13_focus par entités CAFOP" xfId="2615" xr:uid="{00000000-0005-0000-0000-0000370A0000}"/>
    <cellStyle name="s_P_L_Ratios_Actualisation provision contrat déficitaire SNCM 2010 V Def_PAO-CAF-RESOP_B13_focus par entités CAFOP_Bridge_Zone_Sud" xfId="2616" xr:uid="{00000000-0005-0000-0000-0000380A0000}"/>
    <cellStyle name="s_P_L_Ratios_Actualisation provision contrat déficitaire SNCM 2010 V Def_PAO-CAF-RESOP_B2014" xfId="2617" xr:uid="{00000000-0005-0000-0000-0000390A0000}"/>
    <cellStyle name="s_P_L_Ratios_Actualisation provision contrat déficitaire SNCM 2010 V Def_PAO-CAF-RESOP_B2014_Bridge_Zone_Sud" xfId="2618" xr:uid="{00000000-0005-0000-0000-00003A0A0000}"/>
    <cellStyle name="s_P_L_Ratios_Actualisation provision contrat déficitaire SNCM 2010 V Def_PAO-CAF-RESOP_B2014_v2" xfId="2619" xr:uid="{00000000-0005-0000-0000-00003B0A0000}"/>
    <cellStyle name="s_P_L_Ratios_Actualisation provision contrat déficitaire SNCM 2010 V Def_PAO-CAF-RESOP_E2_13" xfId="2620" xr:uid="{00000000-0005-0000-0000-00003C0A0000}"/>
    <cellStyle name="s_P_L_Ratios_Actualisation provision contrat déficitaire SNCM 2010 V Def_PAO-CAF-RESOP_E2_13_B14_E2_2210" xfId="2621" xr:uid="{00000000-0005-0000-0000-00003D0A0000}"/>
    <cellStyle name="s_P_L_Ratios_Actualisation provision contrat déficitaire SNCM 2010 V Def_PAO-CAF-RESOP_E2_13_B14_E2_2210_Bridge_Zone_Sud" xfId="2622" xr:uid="{00000000-0005-0000-0000-00003E0A0000}"/>
    <cellStyle name="s_P_L_Ratios_Actualisation provision contrat déficitaire SNCM 2010 V Def_PAO-CAF-RESOP_E2_13_Bridge_Zone_Sud" xfId="2623" xr:uid="{00000000-0005-0000-0000-00003F0A0000}"/>
    <cellStyle name="s_P_L_Ratios_Actualisation provision contrat déficitaire SNCM 2010 V Def_PAO-CAF-RESOP_E2_2013_03_10_19H" xfId="2624" xr:uid="{00000000-0005-0000-0000-0000400A0000}"/>
    <cellStyle name="s_P_L_Ratios_Actualisation provision contrat déficitaire SNCM 2010 V Def_PAO-CAF-RESOP_E2_2013_03_10_19H_Bridge_Zone_Sud" xfId="2625" xr:uid="{00000000-0005-0000-0000-0000410A0000}"/>
    <cellStyle name="s_P_L_Ratios_Actualisation provision contrat déficitaire SNCM 2010 V Def_PPA" xfId="2626" xr:uid="{00000000-0005-0000-0000-0000420A0000}"/>
    <cellStyle name="s_P_L_Ratios_Actualisation provision contrat déficitaire SNCM 2010 V Def_RESOP bef CICE&amp;PPA&amp;RepartHO" xfId="2627" xr:uid="{00000000-0005-0000-0000-0000430A0000}"/>
    <cellStyle name="s_P_L_Ratios_Actualisation provision contrat déficitaire SNCM 2010 V Def_Synthèse_Présentation_conso_retraitée" xfId="2628" xr:uid="{00000000-0005-0000-0000-0000440A0000}"/>
    <cellStyle name="s_P_L_Ratios_Actualisation provision contrat déficitaire SNCM 2011 V3 30 05 2011" xfId="2629" xr:uid="{00000000-0005-0000-0000-0000450A0000}"/>
    <cellStyle name="s_P_L_Ratios_Actualisation provision contrat déficitaire SNCM 2011 V3 30 05 2011_B14_E2_2210" xfId="2630" xr:uid="{00000000-0005-0000-0000-0000460A0000}"/>
    <cellStyle name="s_P_L_Ratios_Actualisation provision contrat déficitaire SNCM 2011 V3 30 05 2011_B14_E2_2210_Bridge_Zone_Sud" xfId="2631" xr:uid="{00000000-0005-0000-0000-0000470A0000}"/>
    <cellStyle name="s_P_L_Ratios_Actualisation provision contrat déficitaire SNCM 2011 V3 30 05 2011_Bridge_Zone_Sud" xfId="2632" xr:uid="{00000000-0005-0000-0000-0000480A0000}"/>
    <cellStyle name="s_P_L_Ratios_Actualisation provision contrat déficitaire SNCM 2011 V3 30 05 2011_CAPEM BY COUNTRY" xfId="2633" xr:uid="{00000000-0005-0000-0000-0000490A0000}"/>
    <cellStyle name="s_P_L_Ratios_Actualisation provision contrat déficitaire SNCM 2011 V3 30 05 2011_focus par entités CAFOPE2AMF" xfId="2634" xr:uid="{00000000-0005-0000-0000-00004A0A0000}"/>
    <cellStyle name="s_P_L_Ratios_Actualisation provision contrat déficitaire SNCM 2011 V3 30 05 2011_focus par entités CAFOPE2AMF_Bridge_Zone_Sud" xfId="2635" xr:uid="{00000000-0005-0000-0000-00004B0A0000}"/>
    <cellStyle name="s_P_L_Ratios_Actualisation provision contrat déficitaire SNCM 2011 V3 30 05 2011_Maquette PLT" xfId="2636" xr:uid="{00000000-0005-0000-0000-00004C0A0000}"/>
    <cellStyle name="s_P_L_Ratios_Actualisation provision contrat déficitaire SNCM 2011 V3 30 05 2011_Output" xfId="2637" xr:uid="{00000000-0005-0000-0000-00004D0A0000}"/>
    <cellStyle name="s_P_L_Ratios_Actualisation provision contrat déficitaire SNCM 2011 V3 30 05 2011_PAO-CAF-RESOP_04_13_pro_format_variante T1" xfId="2638" xr:uid="{00000000-0005-0000-0000-00004E0A0000}"/>
    <cellStyle name="s_P_L_Ratios_Actualisation provision contrat déficitaire SNCM 2011 V3 30 05 2011_PAO-CAF-RESOP_04_13_pro_format_variante T1_B14_E2_2210" xfId="2639" xr:uid="{00000000-0005-0000-0000-00004F0A0000}"/>
    <cellStyle name="s_P_L_Ratios_Actualisation provision contrat déficitaire SNCM 2011 V3 30 05 2011_PAO-CAF-RESOP_04_13_pro_format_variante T1_B14_E2_2210_Bridge_Zone_Sud" xfId="2640" xr:uid="{00000000-0005-0000-0000-0000500A0000}"/>
    <cellStyle name="s_P_L_Ratios_Actualisation provision contrat déficitaire SNCM 2011 V3 30 05 2011_PAO-CAF-RESOP_04_13_pro_format_variante T1_Bridge_Zone_Sud" xfId="2641" xr:uid="{00000000-0005-0000-0000-0000510A0000}"/>
    <cellStyle name="s_P_L_Ratios_Actualisation provision contrat déficitaire SNCM 2011 V3 30 05 2011_PAO-CAF-RESOP_06_13" xfId="2642" xr:uid="{00000000-0005-0000-0000-0000520A0000}"/>
    <cellStyle name="s_P_L_Ratios_Actualisation provision contrat déficitaire SNCM 2011 V3 30 05 2011_PAO-CAF-RESOP_06_13_B14_E2_2210" xfId="2643" xr:uid="{00000000-0005-0000-0000-0000530A0000}"/>
    <cellStyle name="s_P_L_Ratios_Actualisation provision contrat déficitaire SNCM 2011 V3 30 05 2011_PAO-CAF-RESOP_06_13_B14_E2_2210_Bridge_Zone_Sud" xfId="2644" xr:uid="{00000000-0005-0000-0000-0000540A0000}"/>
    <cellStyle name="s_P_L_Ratios_Actualisation provision contrat déficitaire SNCM 2011 V3 30 05 2011_PAO-CAF-RESOP_06_13_Bridge_Zone_Sud" xfId="2645" xr:uid="{00000000-0005-0000-0000-0000550A0000}"/>
    <cellStyle name="s_P_L_Ratios_Actualisation provision contrat déficitaire SNCM 2011 V3 30 05 2011_PAO-CAF-RESOP_08_13" xfId="2646" xr:uid="{00000000-0005-0000-0000-0000560A0000}"/>
    <cellStyle name="s_P_L_Ratios_Actualisation provision contrat déficitaire SNCM 2011 V3 30 05 2011_PAO-CAF-RESOP_08_13_B14_E2_2210" xfId="2647" xr:uid="{00000000-0005-0000-0000-0000570A0000}"/>
    <cellStyle name="s_P_L_Ratios_Actualisation provision contrat déficitaire SNCM 2011 V3 30 05 2011_PAO-CAF-RESOP_08_13_B14_E2_2210_Bridge_Zone_Sud" xfId="2648" xr:uid="{00000000-0005-0000-0000-0000580A0000}"/>
    <cellStyle name="s_P_L_Ratios_Actualisation provision contrat déficitaire SNCM 2011 V3 30 05 2011_PAO-CAF-RESOP_08_13_Bridge_Zone_Sud" xfId="2649" xr:uid="{00000000-0005-0000-0000-0000590A0000}"/>
    <cellStyle name="s_P_L_Ratios_Actualisation provision contrat déficitaire SNCM 2011 V3 30 05 2011_PAO-CAF-RESOP_09_13" xfId="2650" xr:uid="{00000000-0005-0000-0000-00005A0A0000}"/>
    <cellStyle name="s_P_L_Ratios_Actualisation provision contrat déficitaire SNCM 2011 V3 30 05 2011_PAO-CAF-RESOP_09_13_Bridge_Zone_Sud" xfId="2651" xr:uid="{00000000-0005-0000-0000-00005B0A0000}"/>
    <cellStyle name="s_P_L_Ratios_Actualisation provision contrat déficitaire SNCM 2011 V3 30 05 2011_PAO-CAF-RESOP_09_2013_Zone_IDF (version 2)" xfId="2652" xr:uid="{00000000-0005-0000-0000-00005C0A0000}"/>
    <cellStyle name="s_P_L_Ratios_Actualisation provision contrat déficitaire SNCM 2011 V3 30 05 2011_PAO-CAF-RESOP_10_12" xfId="2653" xr:uid="{00000000-0005-0000-0000-00005D0A0000}"/>
    <cellStyle name="s_P_L_Ratios_Actualisation provision contrat déficitaire SNCM 2011 V3 30 05 2011_PAO-CAF-RESOP_10_12_Bridge_Zone_Sud" xfId="2654" xr:uid="{00000000-0005-0000-0000-00005E0A0000}"/>
    <cellStyle name="s_P_L_Ratios_Actualisation provision contrat déficitaire SNCM 2011 V3 30 05 2011_PAO-CAF-RESOP_10_12_focus par entités CAFOP" xfId="2655" xr:uid="{00000000-0005-0000-0000-00005F0A0000}"/>
    <cellStyle name="s_P_L_Ratios_Actualisation provision contrat déficitaire SNCM 2011 V3 30 05 2011_PAO-CAF-RESOP_10_12_focus par entités CAFOP_Bridge_Zone_Sud" xfId="2656" xr:uid="{00000000-0005-0000-0000-0000600A0000}"/>
    <cellStyle name="s_P_L_Ratios_Actualisation provision contrat déficitaire SNCM 2011 V3 30 05 2011_PAO-CAF-RESOP_11_13" xfId="2657" xr:uid="{00000000-0005-0000-0000-0000610A0000}"/>
    <cellStyle name="s_P_L_Ratios_Actualisation provision contrat déficitaire SNCM 2011 V3 30 05 2011_PAO-CAF-RESOP_B13" xfId="2658" xr:uid="{00000000-0005-0000-0000-0000620A0000}"/>
    <cellStyle name="s_P_L_Ratios_Actualisation provision contrat déficitaire SNCM 2011 V3 30 05 2011_PAO-CAF-RESOP_B13_Bridge_Zone_Sud" xfId="2659" xr:uid="{00000000-0005-0000-0000-0000630A0000}"/>
    <cellStyle name="s_P_L_Ratios_Actualisation provision contrat déficitaire SNCM 2011 V3 30 05 2011_PAO-CAF-RESOP_B13_focus par entités CAFOP" xfId="2660" xr:uid="{00000000-0005-0000-0000-0000640A0000}"/>
    <cellStyle name="s_P_L_Ratios_Actualisation provision contrat déficitaire SNCM 2011 V3 30 05 2011_PAO-CAF-RESOP_B13_focus par entités CAFOP_Bridge_Zone_Sud" xfId="2661" xr:uid="{00000000-0005-0000-0000-0000650A0000}"/>
    <cellStyle name="s_P_L_Ratios_Actualisation provision contrat déficitaire SNCM 2011 V3 30 05 2011_PAO-CAF-RESOP_B2014" xfId="2662" xr:uid="{00000000-0005-0000-0000-0000660A0000}"/>
    <cellStyle name="s_P_L_Ratios_Actualisation provision contrat déficitaire SNCM 2011 V3 30 05 2011_PAO-CAF-RESOP_B2014_Bridge_Zone_Sud" xfId="2663" xr:uid="{00000000-0005-0000-0000-0000670A0000}"/>
    <cellStyle name="s_P_L_Ratios_Actualisation provision contrat déficitaire SNCM 2011 V3 30 05 2011_PAO-CAF-RESOP_B2014_v2" xfId="2664" xr:uid="{00000000-0005-0000-0000-0000680A0000}"/>
    <cellStyle name="s_P_L_Ratios_Actualisation provision contrat déficitaire SNCM 2011 V3 30 05 2011_PAO-CAF-RESOP_E2_13" xfId="2665" xr:uid="{00000000-0005-0000-0000-0000690A0000}"/>
    <cellStyle name="s_P_L_Ratios_Actualisation provision contrat déficitaire SNCM 2011 V3 30 05 2011_PAO-CAF-RESOP_E2_13_B14_E2_2210" xfId="2666" xr:uid="{00000000-0005-0000-0000-00006A0A0000}"/>
    <cellStyle name="s_P_L_Ratios_Actualisation provision contrat déficitaire SNCM 2011 V3 30 05 2011_PAO-CAF-RESOP_E2_13_B14_E2_2210_Bridge_Zone_Sud" xfId="2667" xr:uid="{00000000-0005-0000-0000-00006B0A0000}"/>
    <cellStyle name="s_P_L_Ratios_Actualisation provision contrat déficitaire SNCM 2011 V3 30 05 2011_PAO-CAF-RESOP_E2_13_Bridge_Zone_Sud" xfId="2668" xr:uid="{00000000-0005-0000-0000-00006C0A0000}"/>
    <cellStyle name="s_P_L_Ratios_Actualisation provision contrat déficitaire SNCM 2011 V3 30 05 2011_PAO-CAF-RESOP_E2_2013_03_10_19H" xfId="2669" xr:uid="{00000000-0005-0000-0000-00006D0A0000}"/>
    <cellStyle name="s_P_L_Ratios_Actualisation provision contrat déficitaire SNCM 2011 V3 30 05 2011_PAO-CAF-RESOP_E2_2013_03_10_19H_Bridge_Zone_Sud" xfId="2670" xr:uid="{00000000-0005-0000-0000-00006E0A0000}"/>
    <cellStyle name="s_P_L_Ratios_Actualisation provision contrat déficitaire SNCM 2011 V3 30 05 2011_PPA" xfId="2671" xr:uid="{00000000-0005-0000-0000-00006F0A0000}"/>
    <cellStyle name="s_P_L_Ratios_Actualisation provision contrat déficitaire SNCM 2011 V3 30 05 2011_RESOP bef CICE&amp;PPA&amp;RepartHO" xfId="2672" xr:uid="{00000000-0005-0000-0000-0000700A0000}"/>
    <cellStyle name="s_P_L_Ratios_Actualisation provision contrat déficitaire SNCM 2011 V3 30 05 2011_Synthèse_Présentation_conso_retraitée" xfId="2673" xr:uid="{00000000-0005-0000-0000-0000710A0000}"/>
    <cellStyle name="s_P_L_Ratios_B" xfId="2674" xr:uid="{00000000-0005-0000-0000-0000720A0000}"/>
    <cellStyle name="s_P_L_Ratios_B_Actualisation provision contrat déficitaire SNCM 2010 V Def" xfId="2675" xr:uid="{00000000-0005-0000-0000-0000730A0000}"/>
    <cellStyle name="s_P_L_Ratios_B_Actualisation provision contrat déficitaire SNCM 2010 V Def_B14_E2_2210" xfId="2676" xr:uid="{00000000-0005-0000-0000-0000740A0000}"/>
    <cellStyle name="s_P_L_Ratios_B_Actualisation provision contrat déficitaire SNCM 2010 V Def_B14_E2_2210_Bridge_Zone_Sud" xfId="2677" xr:uid="{00000000-0005-0000-0000-0000750A0000}"/>
    <cellStyle name="s_P_L_Ratios_B_Actualisation provision contrat déficitaire SNCM 2010 V Def_Bridge_Zone_Sud" xfId="2678" xr:uid="{00000000-0005-0000-0000-0000760A0000}"/>
    <cellStyle name="s_P_L_Ratios_B_Actualisation provision contrat déficitaire SNCM 2010 V Def_CAPEM BY COUNTRY" xfId="2679" xr:uid="{00000000-0005-0000-0000-0000770A0000}"/>
    <cellStyle name="s_P_L_Ratios_B_Actualisation provision contrat déficitaire SNCM 2010 V Def_focus par entités CAFOPE2AMF" xfId="2680" xr:uid="{00000000-0005-0000-0000-0000780A0000}"/>
    <cellStyle name="s_P_L_Ratios_B_Actualisation provision contrat déficitaire SNCM 2010 V Def_focus par entités CAFOPE2AMF_Bridge_Zone_Sud" xfId="2681" xr:uid="{00000000-0005-0000-0000-0000790A0000}"/>
    <cellStyle name="s_P_L_Ratios_B_Actualisation provision contrat déficitaire SNCM 2010 V Def_Maquette PLT" xfId="2682" xr:uid="{00000000-0005-0000-0000-00007A0A0000}"/>
    <cellStyle name="s_P_L_Ratios_B_Actualisation provision contrat déficitaire SNCM 2010 V Def_Output" xfId="2683" xr:uid="{00000000-0005-0000-0000-00007B0A0000}"/>
    <cellStyle name="s_P_L_Ratios_B_Actualisation provision contrat déficitaire SNCM 2010 V Def_PAO-CAF-RESOP_04_13_pro_format_variante T1" xfId="2684" xr:uid="{00000000-0005-0000-0000-00007C0A0000}"/>
    <cellStyle name="s_P_L_Ratios_B_Actualisation provision contrat déficitaire SNCM 2010 V Def_PAO-CAF-RESOP_04_13_pro_format_variante T1_B14_E2_2210" xfId="2685" xr:uid="{00000000-0005-0000-0000-00007D0A0000}"/>
    <cellStyle name="s_P_L_Ratios_B_Actualisation provision contrat déficitaire SNCM 2010 V Def_PAO-CAF-RESOP_04_13_pro_format_variante T1_B14_E2_2210_Bridge_Zone_Sud" xfId="2686" xr:uid="{00000000-0005-0000-0000-00007E0A0000}"/>
    <cellStyle name="s_P_L_Ratios_B_Actualisation provision contrat déficitaire SNCM 2010 V Def_PAO-CAF-RESOP_04_13_pro_format_variante T1_Bridge_Zone_Sud" xfId="2687" xr:uid="{00000000-0005-0000-0000-00007F0A0000}"/>
    <cellStyle name="s_P_L_Ratios_B_Actualisation provision contrat déficitaire SNCM 2010 V Def_PAO-CAF-RESOP_06_13" xfId="2688" xr:uid="{00000000-0005-0000-0000-0000800A0000}"/>
    <cellStyle name="s_P_L_Ratios_B_Actualisation provision contrat déficitaire SNCM 2010 V Def_PAO-CAF-RESOP_06_13_B14_E2_2210" xfId="2689" xr:uid="{00000000-0005-0000-0000-0000810A0000}"/>
    <cellStyle name="s_P_L_Ratios_B_Actualisation provision contrat déficitaire SNCM 2010 V Def_PAO-CAF-RESOP_06_13_B14_E2_2210_Bridge_Zone_Sud" xfId="2690" xr:uid="{00000000-0005-0000-0000-0000820A0000}"/>
    <cellStyle name="s_P_L_Ratios_B_Actualisation provision contrat déficitaire SNCM 2010 V Def_PAO-CAF-RESOP_06_13_Bridge_Zone_Sud" xfId="2691" xr:uid="{00000000-0005-0000-0000-0000830A0000}"/>
    <cellStyle name="s_P_L_Ratios_B_Actualisation provision contrat déficitaire SNCM 2010 V Def_PAO-CAF-RESOP_08_13" xfId="2692" xr:uid="{00000000-0005-0000-0000-0000840A0000}"/>
    <cellStyle name="s_P_L_Ratios_B_Actualisation provision contrat déficitaire SNCM 2010 V Def_PAO-CAF-RESOP_08_13_B14_E2_2210" xfId="2693" xr:uid="{00000000-0005-0000-0000-0000850A0000}"/>
    <cellStyle name="s_P_L_Ratios_B_Actualisation provision contrat déficitaire SNCM 2010 V Def_PAO-CAF-RESOP_08_13_B14_E2_2210_Bridge_Zone_Sud" xfId="2694" xr:uid="{00000000-0005-0000-0000-0000860A0000}"/>
    <cellStyle name="s_P_L_Ratios_B_Actualisation provision contrat déficitaire SNCM 2010 V Def_PAO-CAF-RESOP_08_13_Bridge_Zone_Sud" xfId="2695" xr:uid="{00000000-0005-0000-0000-0000870A0000}"/>
    <cellStyle name="s_P_L_Ratios_B_Actualisation provision contrat déficitaire SNCM 2010 V Def_PAO-CAF-RESOP_09_13" xfId="2696" xr:uid="{00000000-0005-0000-0000-0000880A0000}"/>
    <cellStyle name="s_P_L_Ratios_B_Actualisation provision contrat déficitaire SNCM 2010 V Def_PAO-CAF-RESOP_09_13_Bridge_Zone_Sud" xfId="2697" xr:uid="{00000000-0005-0000-0000-0000890A0000}"/>
    <cellStyle name="s_P_L_Ratios_B_Actualisation provision contrat déficitaire SNCM 2010 V Def_PAO-CAF-RESOP_09_2013_Zone_IDF (version 2)" xfId="2698" xr:uid="{00000000-0005-0000-0000-00008A0A0000}"/>
    <cellStyle name="s_P_L_Ratios_B_Actualisation provision contrat déficitaire SNCM 2010 V Def_PAO-CAF-RESOP_10_12" xfId="2699" xr:uid="{00000000-0005-0000-0000-00008B0A0000}"/>
    <cellStyle name="s_P_L_Ratios_B_Actualisation provision contrat déficitaire SNCM 2010 V Def_PAO-CAF-RESOP_10_12_Bridge_Zone_Sud" xfId="2700" xr:uid="{00000000-0005-0000-0000-00008C0A0000}"/>
    <cellStyle name="s_P_L_Ratios_B_Actualisation provision contrat déficitaire SNCM 2010 V Def_PAO-CAF-RESOP_10_12_focus par entités CAFOP" xfId="2701" xr:uid="{00000000-0005-0000-0000-00008D0A0000}"/>
    <cellStyle name="s_P_L_Ratios_B_Actualisation provision contrat déficitaire SNCM 2010 V Def_PAO-CAF-RESOP_10_12_focus par entités CAFOP_Bridge_Zone_Sud" xfId="2702" xr:uid="{00000000-0005-0000-0000-00008E0A0000}"/>
    <cellStyle name="s_P_L_Ratios_B_Actualisation provision contrat déficitaire SNCM 2010 V Def_PAO-CAF-RESOP_11_13" xfId="2703" xr:uid="{00000000-0005-0000-0000-00008F0A0000}"/>
    <cellStyle name="s_P_L_Ratios_B_Actualisation provision contrat déficitaire SNCM 2010 V Def_PAO-CAF-RESOP_B13" xfId="2704" xr:uid="{00000000-0005-0000-0000-0000900A0000}"/>
    <cellStyle name="s_P_L_Ratios_B_Actualisation provision contrat déficitaire SNCM 2010 V Def_PAO-CAF-RESOP_B13_Bridge_Zone_Sud" xfId="2705" xr:uid="{00000000-0005-0000-0000-0000910A0000}"/>
    <cellStyle name="s_P_L_Ratios_B_Actualisation provision contrat déficitaire SNCM 2010 V Def_PAO-CAF-RESOP_B13_focus par entités CAFOP" xfId="2706" xr:uid="{00000000-0005-0000-0000-0000920A0000}"/>
    <cellStyle name="s_P_L_Ratios_B_Actualisation provision contrat déficitaire SNCM 2010 V Def_PAO-CAF-RESOP_B13_focus par entités CAFOP_Bridge_Zone_Sud" xfId="2707" xr:uid="{00000000-0005-0000-0000-0000930A0000}"/>
    <cellStyle name="s_P_L_Ratios_B_Actualisation provision contrat déficitaire SNCM 2010 V Def_PAO-CAF-RESOP_B2014" xfId="2708" xr:uid="{00000000-0005-0000-0000-0000940A0000}"/>
    <cellStyle name="s_P_L_Ratios_B_Actualisation provision contrat déficitaire SNCM 2010 V Def_PAO-CAF-RESOP_B2014_Bridge_Zone_Sud" xfId="2709" xr:uid="{00000000-0005-0000-0000-0000950A0000}"/>
    <cellStyle name="s_P_L_Ratios_B_Actualisation provision contrat déficitaire SNCM 2010 V Def_PAO-CAF-RESOP_B2014_v2" xfId="2710" xr:uid="{00000000-0005-0000-0000-0000960A0000}"/>
    <cellStyle name="s_P_L_Ratios_B_Actualisation provision contrat déficitaire SNCM 2010 V Def_PAO-CAF-RESOP_E2_13" xfId="2711" xr:uid="{00000000-0005-0000-0000-0000970A0000}"/>
    <cellStyle name="s_P_L_Ratios_B_Actualisation provision contrat déficitaire SNCM 2010 V Def_PAO-CAF-RESOP_E2_13_B14_E2_2210" xfId="2712" xr:uid="{00000000-0005-0000-0000-0000980A0000}"/>
    <cellStyle name="s_P_L_Ratios_B_Actualisation provision contrat déficitaire SNCM 2010 V Def_PAO-CAF-RESOP_E2_13_B14_E2_2210_Bridge_Zone_Sud" xfId="2713" xr:uid="{00000000-0005-0000-0000-0000990A0000}"/>
    <cellStyle name="s_P_L_Ratios_B_Actualisation provision contrat déficitaire SNCM 2010 V Def_PAO-CAF-RESOP_E2_13_Bridge_Zone_Sud" xfId="2714" xr:uid="{00000000-0005-0000-0000-00009A0A0000}"/>
    <cellStyle name="s_P_L_Ratios_B_Actualisation provision contrat déficitaire SNCM 2010 V Def_PAO-CAF-RESOP_E2_2013_03_10_19H" xfId="2715" xr:uid="{00000000-0005-0000-0000-00009B0A0000}"/>
    <cellStyle name="s_P_L_Ratios_B_Actualisation provision contrat déficitaire SNCM 2010 V Def_PAO-CAF-RESOP_E2_2013_03_10_19H_Bridge_Zone_Sud" xfId="2716" xr:uid="{00000000-0005-0000-0000-00009C0A0000}"/>
    <cellStyle name="s_P_L_Ratios_B_Actualisation provision contrat déficitaire SNCM 2010 V Def_PPA" xfId="2717" xr:uid="{00000000-0005-0000-0000-00009D0A0000}"/>
    <cellStyle name="s_P_L_Ratios_B_Actualisation provision contrat déficitaire SNCM 2010 V Def_RESOP bef CICE&amp;PPA&amp;RepartHO" xfId="2718" xr:uid="{00000000-0005-0000-0000-00009E0A0000}"/>
    <cellStyle name="s_P_L_Ratios_B_Actualisation provision contrat déficitaire SNCM 2010 V Def_Synthèse_Présentation_conso_retraitée" xfId="2719" xr:uid="{00000000-0005-0000-0000-00009F0A0000}"/>
    <cellStyle name="s_P_L_Ratios_B_Actualisation provision contrat déficitaire SNCM 2011 V3 30 05 2011" xfId="2720" xr:uid="{00000000-0005-0000-0000-0000A00A0000}"/>
    <cellStyle name="s_P_L_Ratios_B_Actualisation provision contrat déficitaire SNCM 2011 V3 30 05 2011_B14_E2_2210" xfId="2721" xr:uid="{00000000-0005-0000-0000-0000A10A0000}"/>
    <cellStyle name="s_P_L_Ratios_B_Actualisation provision contrat déficitaire SNCM 2011 V3 30 05 2011_B14_E2_2210_Bridge_Zone_Sud" xfId="2722" xr:uid="{00000000-0005-0000-0000-0000A20A0000}"/>
    <cellStyle name="s_P_L_Ratios_B_Actualisation provision contrat déficitaire SNCM 2011 V3 30 05 2011_Bridge_Zone_Sud" xfId="2723" xr:uid="{00000000-0005-0000-0000-0000A30A0000}"/>
    <cellStyle name="s_P_L_Ratios_B_Actualisation provision contrat déficitaire SNCM 2011 V3 30 05 2011_CAPEM BY COUNTRY" xfId="2724" xr:uid="{00000000-0005-0000-0000-0000A40A0000}"/>
    <cellStyle name="s_P_L_Ratios_B_Actualisation provision contrat déficitaire SNCM 2011 V3 30 05 2011_focus par entités CAFOPE2AMF" xfId="2725" xr:uid="{00000000-0005-0000-0000-0000A50A0000}"/>
    <cellStyle name="s_P_L_Ratios_B_Actualisation provision contrat déficitaire SNCM 2011 V3 30 05 2011_focus par entités CAFOPE2AMF_Bridge_Zone_Sud" xfId="2726" xr:uid="{00000000-0005-0000-0000-0000A60A0000}"/>
    <cellStyle name="s_P_L_Ratios_B_Actualisation provision contrat déficitaire SNCM 2011 V3 30 05 2011_Maquette PLT" xfId="2727" xr:uid="{00000000-0005-0000-0000-0000A70A0000}"/>
    <cellStyle name="s_P_L_Ratios_B_Actualisation provision contrat déficitaire SNCM 2011 V3 30 05 2011_Output" xfId="2728" xr:uid="{00000000-0005-0000-0000-0000A80A0000}"/>
    <cellStyle name="s_P_L_Ratios_B_Actualisation provision contrat déficitaire SNCM 2011 V3 30 05 2011_PAO-CAF-RESOP_04_13_pro_format_variante T1" xfId="2729" xr:uid="{00000000-0005-0000-0000-0000A90A0000}"/>
    <cellStyle name="s_P_L_Ratios_B_Actualisation provision contrat déficitaire SNCM 2011 V3 30 05 2011_PAO-CAF-RESOP_04_13_pro_format_variante T1_B14_E2_2210" xfId="2730" xr:uid="{00000000-0005-0000-0000-0000AA0A0000}"/>
    <cellStyle name="s_P_L_Ratios_B_Actualisation provision contrat déficitaire SNCM 2011 V3 30 05 2011_PAO-CAF-RESOP_04_13_pro_format_variante T1_B14_E2_2210_Bridge_Zone_Sud" xfId="2731" xr:uid="{00000000-0005-0000-0000-0000AB0A0000}"/>
    <cellStyle name="s_P_L_Ratios_B_Actualisation provision contrat déficitaire SNCM 2011 V3 30 05 2011_PAO-CAF-RESOP_04_13_pro_format_variante T1_Bridge_Zone_Sud" xfId="2732" xr:uid="{00000000-0005-0000-0000-0000AC0A0000}"/>
    <cellStyle name="s_P_L_Ratios_B_Actualisation provision contrat déficitaire SNCM 2011 V3 30 05 2011_PAO-CAF-RESOP_06_13" xfId="2733" xr:uid="{00000000-0005-0000-0000-0000AD0A0000}"/>
    <cellStyle name="s_P_L_Ratios_B_Actualisation provision contrat déficitaire SNCM 2011 V3 30 05 2011_PAO-CAF-RESOP_06_13_B14_E2_2210" xfId="2734" xr:uid="{00000000-0005-0000-0000-0000AE0A0000}"/>
    <cellStyle name="s_P_L_Ratios_B_Actualisation provision contrat déficitaire SNCM 2011 V3 30 05 2011_PAO-CAF-RESOP_06_13_B14_E2_2210_Bridge_Zone_Sud" xfId="2735" xr:uid="{00000000-0005-0000-0000-0000AF0A0000}"/>
    <cellStyle name="s_P_L_Ratios_B_Actualisation provision contrat déficitaire SNCM 2011 V3 30 05 2011_PAO-CAF-RESOP_06_13_Bridge_Zone_Sud" xfId="2736" xr:uid="{00000000-0005-0000-0000-0000B00A0000}"/>
    <cellStyle name="s_P_L_Ratios_B_Actualisation provision contrat déficitaire SNCM 2011 V3 30 05 2011_PAO-CAF-RESOP_08_13" xfId="2737" xr:uid="{00000000-0005-0000-0000-0000B10A0000}"/>
    <cellStyle name="s_P_L_Ratios_B_Actualisation provision contrat déficitaire SNCM 2011 V3 30 05 2011_PAO-CAF-RESOP_08_13_B14_E2_2210" xfId="2738" xr:uid="{00000000-0005-0000-0000-0000B20A0000}"/>
    <cellStyle name="s_P_L_Ratios_B_Actualisation provision contrat déficitaire SNCM 2011 V3 30 05 2011_PAO-CAF-RESOP_08_13_B14_E2_2210_Bridge_Zone_Sud" xfId="2739" xr:uid="{00000000-0005-0000-0000-0000B30A0000}"/>
    <cellStyle name="s_P_L_Ratios_B_Actualisation provision contrat déficitaire SNCM 2011 V3 30 05 2011_PAO-CAF-RESOP_08_13_Bridge_Zone_Sud" xfId="2740" xr:uid="{00000000-0005-0000-0000-0000B40A0000}"/>
    <cellStyle name="s_P_L_Ratios_B_Actualisation provision contrat déficitaire SNCM 2011 V3 30 05 2011_PAO-CAF-RESOP_09_13" xfId="2741" xr:uid="{00000000-0005-0000-0000-0000B50A0000}"/>
    <cellStyle name="s_P_L_Ratios_B_Actualisation provision contrat déficitaire SNCM 2011 V3 30 05 2011_PAO-CAF-RESOP_09_13_Bridge_Zone_Sud" xfId="2742" xr:uid="{00000000-0005-0000-0000-0000B60A0000}"/>
    <cellStyle name="s_P_L_Ratios_B_Actualisation provision contrat déficitaire SNCM 2011 V3 30 05 2011_PAO-CAF-RESOP_09_2013_Zone_IDF (version 2)" xfId="2743" xr:uid="{00000000-0005-0000-0000-0000B70A0000}"/>
    <cellStyle name="s_P_L_Ratios_B_Actualisation provision contrat déficitaire SNCM 2011 V3 30 05 2011_PAO-CAF-RESOP_10_12" xfId="2744" xr:uid="{00000000-0005-0000-0000-0000B80A0000}"/>
    <cellStyle name="s_P_L_Ratios_B_Actualisation provision contrat déficitaire SNCM 2011 V3 30 05 2011_PAO-CAF-RESOP_10_12_Bridge_Zone_Sud" xfId="2745" xr:uid="{00000000-0005-0000-0000-0000B90A0000}"/>
    <cellStyle name="s_P_L_Ratios_B_Actualisation provision contrat déficitaire SNCM 2011 V3 30 05 2011_PAO-CAF-RESOP_10_12_focus par entités CAFOP" xfId="2746" xr:uid="{00000000-0005-0000-0000-0000BA0A0000}"/>
    <cellStyle name="s_P_L_Ratios_B_Actualisation provision contrat déficitaire SNCM 2011 V3 30 05 2011_PAO-CAF-RESOP_10_12_focus par entités CAFOP_Bridge_Zone_Sud" xfId="2747" xr:uid="{00000000-0005-0000-0000-0000BB0A0000}"/>
    <cellStyle name="s_P_L_Ratios_B_Actualisation provision contrat déficitaire SNCM 2011 V3 30 05 2011_PAO-CAF-RESOP_11_13" xfId="2748" xr:uid="{00000000-0005-0000-0000-0000BC0A0000}"/>
    <cellStyle name="s_P_L_Ratios_B_Actualisation provision contrat déficitaire SNCM 2011 V3 30 05 2011_PAO-CAF-RESOP_B13" xfId="2749" xr:uid="{00000000-0005-0000-0000-0000BD0A0000}"/>
    <cellStyle name="s_P_L_Ratios_B_Actualisation provision contrat déficitaire SNCM 2011 V3 30 05 2011_PAO-CAF-RESOP_B13_Bridge_Zone_Sud" xfId="2750" xr:uid="{00000000-0005-0000-0000-0000BE0A0000}"/>
    <cellStyle name="s_P_L_Ratios_B_Actualisation provision contrat déficitaire SNCM 2011 V3 30 05 2011_PAO-CAF-RESOP_B13_focus par entités CAFOP" xfId="2751" xr:uid="{00000000-0005-0000-0000-0000BF0A0000}"/>
    <cellStyle name="s_P_L_Ratios_B_Actualisation provision contrat déficitaire SNCM 2011 V3 30 05 2011_PAO-CAF-RESOP_B13_focus par entités CAFOP_Bridge_Zone_Sud" xfId="2752" xr:uid="{00000000-0005-0000-0000-0000C00A0000}"/>
    <cellStyle name="s_P_L_Ratios_B_Actualisation provision contrat déficitaire SNCM 2011 V3 30 05 2011_PAO-CAF-RESOP_B2014" xfId="2753" xr:uid="{00000000-0005-0000-0000-0000C10A0000}"/>
    <cellStyle name="s_P_L_Ratios_B_Actualisation provision contrat déficitaire SNCM 2011 V3 30 05 2011_PAO-CAF-RESOP_B2014_Bridge_Zone_Sud" xfId="2754" xr:uid="{00000000-0005-0000-0000-0000C20A0000}"/>
    <cellStyle name="s_P_L_Ratios_B_Actualisation provision contrat déficitaire SNCM 2011 V3 30 05 2011_PAO-CAF-RESOP_B2014_v2" xfId="2755" xr:uid="{00000000-0005-0000-0000-0000C30A0000}"/>
    <cellStyle name="s_P_L_Ratios_B_Actualisation provision contrat déficitaire SNCM 2011 V3 30 05 2011_PAO-CAF-RESOP_E2_13" xfId="2756" xr:uid="{00000000-0005-0000-0000-0000C40A0000}"/>
    <cellStyle name="s_P_L_Ratios_B_Actualisation provision contrat déficitaire SNCM 2011 V3 30 05 2011_PAO-CAF-RESOP_E2_13_B14_E2_2210" xfId="2757" xr:uid="{00000000-0005-0000-0000-0000C50A0000}"/>
    <cellStyle name="s_P_L_Ratios_B_Actualisation provision contrat déficitaire SNCM 2011 V3 30 05 2011_PAO-CAF-RESOP_E2_13_B14_E2_2210_Bridge_Zone_Sud" xfId="2758" xr:uid="{00000000-0005-0000-0000-0000C60A0000}"/>
    <cellStyle name="s_P_L_Ratios_B_Actualisation provision contrat déficitaire SNCM 2011 V3 30 05 2011_PAO-CAF-RESOP_E2_13_Bridge_Zone_Sud" xfId="2759" xr:uid="{00000000-0005-0000-0000-0000C70A0000}"/>
    <cellStyle name="s_P_L_Ratios_B_Actualisation provision contrat déficitaire SNCM 2011 V3 30 05 2011_PAO-CAF-RESOP_E2_2013_03_10_19H" xfId="2760" xr:uid="{00000000-0005-0000-0000-0000C80A0000}"/>
    <cellStyle name="s_P_L_Ratios_B_Actualisation provision contrat déficitaire SNCM 2011 V3 30 05 2011_PAO-CAF-RESOP_E2_2013_03_10_19H_Bridge_Zone_Sud" xfId="2761" xr:uid="{00000000-0005-0000-0000-0000C90A0000}"/>
    <cellStyle name="s_P_L_Ratios_B_Actualisation provision contrat déficitaire SNCM 2011 V3 30 05 2011_PPA" xfId="2762" xr:uid="{00000000-0005-0000-0000-0000CA0A0000}"/>
    <cellStyle name="s_P_L_Ratios_B_Actualisation provision contrat déficitaire SNCM 2011 V3 30 05 2011_RESOP bef CICE&amp;PPA&amp;RepartHO" xfId="2763" xr:uid="{00000000-0005-0000-0000-0000CB0A0000}"/>
    <cellStyle name="s_P_L_Ratios_B_Actualisation provision contrat déficitaire SNCM 2011 V3 30 05 2011_Synthèse_Présentation_conso_retraitée" xfId="2764" xr:uid="{00000000-0005-0000-0000-0000CC0A0000}"/>
    <cellStyle name="s_P_L_Ratios_B_B14_E2_2210" xfId="2765" xr:uid="{00000000-0005-0000-0000-0000CD0A0000}"/>
    <cellStyle name="s_P_L_Ratios_B_B14_E2_2210_Bridge_Zone_Sud" xfId="2766" xr:uid="{00000000-0005-0000-0000-0000CE0A0000}"/>
    <cellStyle name="s_P_L_Ratios_B_BFR_TD_2014.02" xfId="2767" xr:uid="{00000000-0005-0000-0000-0000CF0A0000}"/>
    <cellStyle name="s_P_L_Ratios_B_Bridge_Zone_Nord" xfId="2768" xr:uid="{00000000-0005-0000-0000-0000D00A0000}"/>
    <cellStyle name="s_P_L_Ratios_B_CAPEM BY COUNTRY" xfId="2769" xr:uid="{00000000-0005-0000-0000-0000D10A0000}"/>
    <cellStyle name="s_P_L_Ratios_B_LI819L_B13" xfId="2770" xr:uid="{00000000-0005-0000-0000-0000D20A0000}"/>
    <cellStyle name="s_P_L_Ratios_B_LI819L_B13_CAPEM BY COUNTRY" xfId="2771" xr:uid="{00000000-0005-0000-0000-0000D30A0000}"/>
    <cellStyle name="s_P_L_Ratios_B_LI819L_B13_Maquette PLT" xfId="2772" xr:uid="{00000000-0005-0000-0000-0000D40A0000}"/>
    <cellStyle name="s_P_L_Ratios_B_LI819L_B13_Output" xfId="2773" xr:uid="{00000000-0005-0000-0000-0000D50A0000}"/>
    <cellStyle name="s_P_L_Ratios_B_LI819L_B13_PPA" xfId="2774" xr:uid="{00000000-0005-0000-0000-0000D60A0000}"/>
    <cellStyle name="s_P_L_Ratios_B_LI819L_B13_RESOP bef CICE&amp;PPA&amp;RepartHO" xfId="2775" xr:uid="{00000000-0005-0000-0000-0000D70A0000}"/>
    <cellStyle name="s_P_L_Ratios_B_Maquette PLT" xfId="2776" xr:uid="{00000000-0005-0000-0000-0000D80A0000}"/>
    <cellStyle name="s_P_L_Ratios_B_Output" xfId="2777" xr:uid="{00000000-0005-0000-0000-0000D90A0000}"/>
    <cellStyle name="s_P_L_Ratios_B_PAO-CAF-RESOP_14_01_13 à 20h" xfId="2778" xr:uid="{00000000-0005-0000-0000-0000DA0A0000}"/>
    <cellStyle name="s_P_L_Ratios_B_PAO-CAF-RESOP_14_01_13 à 20h_CAPEM BY COUNTRY" xfId="2779" xr:uid="{00000000-0005-0000-0000-0000DB0A0000}"/>
    <cellStyle name="s_P_L_Ratios_B_PAO-CAF-RESOP_14_01_13 à 20h_Maquette PLT" xfId="2780" xr:uid="{00000000-0005-0000-0000-0000DC0A0000}"/>
    <cellStyle name="s_P_L_Ratios_B_PAO-CAF-RESOP_14_01_13 à 20h_Output" xfId="2781" xr:uid="{00000000-0005-0000-0000-0000DD0A0000}"/>
    <cellStyle name="s_P_L_Ratios_B_PAO-CAF-RESOP_14_01_13 à 20h_PPA" xfId="2782" xr:uid="{00000000-0005-0000-0000-0000DE0A0000}"/>
    <cellStyle name="s_P_L_Ratios_B_PAO-CAF-RESOP_14_01_13 à 20h_RESOP bef CICE&amp;PPA&amp;RepartHO" xfId="2783" xr:uid="{00000000-0005-0000-0000-0000DF0A0000}"/>
    <cellStyle name="s_P_L_Ratios_B_PAO-CAF-RESOP_2014.02" xfId="2784" xr:uid="{00000000-0005-0000-0000-0000E00A0000}"/>
    <cellStyle name="s_P_L_Ratios_B_PAO-CAF-RESOP_2014.02_Bridge_Zone_Sud" xfId="2785" xr:uid="{00000000-0005-0000-0000-0000E10A0000}"/>
    <cellStyle name="s_P_L_Ratios_B_PPA" xfId="2786" xr:uid="{00000000-0005-0000-0000-0000E20A0000}"/>
    <cellStyle name="s_P_L_Ratios_B_RESOP bef CICE&amp;PPA&amp;RepartHO" xfId="2787" xr:uid="{00000000-0005-0000-0000-0000E30A0000}"/>
    <cellStyle name="s_P_L_Ratios_B14_E2_2210" xfId="2788" xr:uid="{00000000-0005-0000-0000-0000E40A0000}"/>
    <cellStyle name="s_P_L_Ratios_B14_E2_2210_Bridge_Zone_Sud" xfId="2789" xr:uid="{00000000-0005-0000-0000-0000E50A0000}"/>
    <cellStyle name="s_P_L_Ratios_BFR_TD_2014.02" xfId="2790" xr:uid="{00000000-0005-0000-0000-0000E60A0000}"/>
    <cellStyle name="s_P_L_Ratios_Bridge_Zone_Nord" xfId="2791" xr:uid="{00000000-0005-0000-0000-0000E70A0000}"/>
    <cellStyle name="s_P_L_Ratios_CAPEM BY COUNTRY" xfId="2792" xr:uid="{00000000-0005-0000-0000-0000E80A0000}"/>
    <cellStyle name="s_P_L_Ratios_LI819L_B13" xfId="2793" xr:uid="{00000000-0005-0000-0000-0000E90A0000}"/>
    <cellStyle name="s_P_L_Ratios_LI819L_B13_CAPEM BY COUNTRY" xfId="2794" xr:uid="{00000000-0005-0000-0000-0000EA0A0000}"/>
    <cellStyle name="s_P_L_Ratios_LI819L_B13_Maquette PLT" xfId="2795" xr:uid="{00000000-0005-0000-0000-0000EB0A0000}"/>
    <cellStyle name="s_P_L_Ratios_LI819L_B13_Output" xfId="2796" xr:uid="{00000000-0005-0000-0000-0000EC0A0000}"/>
    <cellStyle name="s_P_L_Ratios_LI819L_B13_PPA" xfId="2797" xr:uid="{00000000-0005-0000-0000-0000ED0A0000}"/>
    <cellStyle name="s_P_L_Ratios_LI819L_B13_RESOP bef CICE&amp;PPA&amp;RepartHO" xfId="2798" xr:uid="{00000000-0005-0000-0000-0000EE0A0000}"/>
    <cellStyle name="s_P_L_Ratios_Maquette PLT" xfId="2799" xr:uid="{00000000-0005-0000-0000-0000EF0A0000}"/>
    <cellStyle name="s_P_L_Ratios_Output" xfId="2800" xr:uid="{00000000-0005-0000-0000-0000F00A0000}"/>
    <cellStyle name="s_P_L_Ratios_PAO-CAF-RESOP_14_01_13 à 20h" xfId="2801" xr:uid="{00000000-0005-0000-0000-0000F10A0000}"/>
    <cellStyle name="s_P_L_Ratios_PAO-CAF-RESOP_14_01_13 à 20h_CAPEM BY COUNTRY" xfId="2802" xr:uid="{00000000-0005-0000-0000-0000F20A0000}"/>
    <cellStyle name="s_P_L_Ratios_PAO-CAF-RESOP_14_01_13 à 20h_Maquette PLT" xfId="2803" xr:uid="{00000000-0005-0000-0000-0000F30A0000}"/>
    <cellStyle name="s_P_L_Ratios_PAO-CAF-RESOP_14_01_13 à 20h_Output" xfId="2804" xr:uid="{00000000-0005-0000-0000-0000F40A0000}"/>
    <cellStyle name="s_P_L_Ratios_PAO-CAF-RESOP_14_01_13 à 20h_PPA" xfId="2805" xr:uid="{00000000-0005-0000-0000-0000F50A0000}"/>
    <cellStyle name="s_P_L_Ratios_PAO-CAF-RESOP_14_01_13 à 20h_RESOP bef CICE&amp;PPA&amp;RepartHO" xfId="2806" xr:uid="{00000000-0005-0000-0000-0000F60A0000}"/>
    <cellStyle name="s_P_L_Ratios_PAO-CAF-RESOP_2014.02" xfId="2807" xr:uid="{00000000-0005-0000-0000-0000F70A0000}"/>
    <cellStyle name="s_P_L_Ratios_PAO-CAF-RESOP_2014.02_Bridge_Zone_Sud" xfId="2808" xr:uid="{00000000-0005-0000-0000-0000F80A0000}"/>
    <cellStyle name="s_P_L_Ratios_PPA" xfId="2809" xr:uid="{00000000-0005-0000-0000-0000F90A0000}"/>
    <cellStyle name="s_P_L_Ratios_RESOP bef CICE&amp;PPA&amp;RepartHO" xfId="2810" xr:uid="{00000000-0005-0000-0000-0000FA0A0000}"/>
    <cellStyle name="s_PAO-CAF-RESOP_14_01_13 à 20h" xfId="2811" xr:uid="{00000000-0005-0000-0000-0000FB0A0000}"/>
    <cellStyle name="s_PAO-CAF-RESOP_14_01_13 à 20h_CAPEM BY COUNTRY" xfId="2812" xr:uid="{00000000-0005-0000-0000-0000FC0A0000}"/>
    <cellStyle name="s_PAO-CAF-RESOP_14_01_13 à 20h_Maquette PLT" xfId="2813" xr:uid="{00000000-0005-0000-0000-0000FD0A0000}"/>
    <cellStyle name="s_PAO-CAF-RESOP_14_01_13 à 20h_Output" xfId="2814" xr:uid="{00000000-0005-0000-0000-0000FE0A0000}"/>
    <cellStyle name="s_PAO-CAF-RESOP_14_01_13 à 20h_PPA" xfId="2815" xr:uid="{00000000-0005-0000-0000-0000FF0A0000}"/>
    <cellStyle name="s_PAO-CAF-RESOP_14_01_13 à 20h_RESOP bef CICE&amp;PPA&amp;RepartHO" xfId="2816" xr:uid="{00000000-0005-0000-0000-0000000B0000}"/>
    <cellStyle name="s_PAO-CAF-RESOP_2014.02" xfId="2817" xr:uid="{00000000-0005-0000-0000-0000010B0000}"/>
    <cellStyle name="s_PAO-CAF-RESOP_2014.02_Bridge_Zone_Sud" xfId="2818" xr:uid="{00000000-0005-0000-0000-0000020B0000}"/>
    <cellStyle name="s_PPA" xfId="2819" xr:uid="{00000000-0005-0000-0000-0000030B0000}"/>
    <cellStyle name="s_RESOP bef CICE&amp;PPA&amp;RepartHO" xfId="2820" xr:uid="{00000000-0005-0000-0000-0000040B0000}"/>
    <cellStyle name="s_S_By_S" xfId="2821" xr:uid="{00000000-0005-0000-0000-0000050B0000}"/>
    <cellStyle name="s_S_By_S_Actualisation provision contrat déficitaire SNCM 2010 V Def" xfId="2822" xr:uid="{00000000-0005-0000-0000-0000060B0000}"/>
    <cellStyle name="s_S_By_S_Actualisation provision contrat déficitaire SNCM 2010 V Def_B14_E2_2210" xfId="2823" xr:uid="{00000000-0005-0000-0000-0000070B0000}"/>
    <cellStyle name="s_S_By_S_Actualisation provision contrat déficitaire SNCM 2010 V Def_B14_E2_2210_Bridge_Zone_Sud" xfId="2824" xr:uid="{00000000-0005-0000-0000-0000080B0000}"/>
    <cellStyle name="s_S_By_S_Actualisation provision contrat déficitaire SNCM 2010 V Def_Bridge_Zone_Sud" xfId="2825" xr:uid="{00000000-0005-0000-0000-0000090B0000}"/>
    <cellStyle name="s_S_By_S_Actualisation provision contrat déficitaire SNCM 2010 V Def_CAPEM BY COUNTRY" xfId="2826" xr:uid="{00000000-0005-0000-0000-00000A0B0000}"/>
    <cellStyle name="s_S_By_S_Actualisation provision contrat déficitaire SNCM 2010 V Def_focus par entités CAFOPE2AMF" xfId="2827" xr:uid="{00000000-0005-0000-0000-00000B0B0000}"/>
    <cellStyle name="s_S_By_S_Actualisation provision contrat déficitaire SNCM 2010 V Def_focus par entités CAFOPE2AMF_Bridge_Zone_Sud" xfId="2828" xr:uid="{00000000-0005-0000-0000-00000C0B0000}"/>
    <cellStyle name="s_S_By_S_Actualisation provision contrat déficitaire SNCM 2010 V Def_Maquette PLT" xfId="2829" xr:uid="{00000000-0005-0000-0000-00000D0B0000}"/>
    <cellStyle name="s_S_By_S_Actualisation provision contrat déficitaire SNCM 2010 V Def_Output" xfId="2830" xr:uid="{00000000-0005-0000-0000-00000E0B0000}"/>
    <cellStyle name="s_S_By_S_Actualisation provision contrat déficitaire SNCM 2010 V Def_PAO-CAF-RESOP_04_13_pro_format_variante T1" xfId="2831" xr:uid="{00000000-0005-0000-0000-00000F0B0000}"/>
    <cellStyle name="s_S_By_S_Actualisation provision contrat déficitaire SNCM 2010 V Def_PAO-CAF-RESOP_04_13_pro_format_variante T1_B14_E2_2210" xfId="2832" xr:uid="{00000000-0005-0000-0000-0000100B0000}"/>
    <cellStyle name="s_S_By_S_Actualisation provision contrat déficitaire SNCM 2010 V Def_PAO-CAF-RESOP_04_13_pro_format_variante T1_B14_E2_2210_Bridge_Zone_Sud" xfId="2833" xr:uid="{00000000-0005-0000-0000-0000110B0000}"/>
    <cellStyle name="s_S_By_S_Actualisation provision contrat déficitaire SNCM 2010 V Def_PAO-CAF-RESOP_04_13_pro_format_variante T1_Bridge_Zone_Sud" xfId="2834" xr:uid="{00000000-0005-0000-0000-0000120B0000}"/>
    <cellStyle name="s_S_By_S_Actualisation provision contrat déficitaire SNCM 2010 V Def_PAO-CAF-RESOP_06_13" xfId="2835" xr:uid="{00000000-0005-0000-0000-0000130B0000}"/>
    <cellStyle name="s_S_By_S_Actualisation provision contrat déficitaire SNCM 2010 V Def_PAO-CAF-RESOP_06_13_B14_E2_2210" xfId="2836" xr:uid="{00000000-0005-0000-0000-0000140B0000}"/>
    <cellStyle name="s_S_By_S_Actualisation provision contrat déficitaire SNCM 2010 V Def_PAO-CAF-RESOP_06_13_B14_E2_2210_Bridge_Zone_Sud" xfId="2837" xr:uid="{00000000-0005-0000-0000-0000150B0000}"/>
    <cellStyle name="s_S_By_S_Actualisation provision contrat déficitaire SNCM 2010 V Def_PAO-CAF-RESOP_06_13_Bridge_Zone_Sud" xfId="2838" xr:uid="{00000000-0005-0000-0000-0000160B0000}"/>
    <cellStyle name="s_S_By_S_Actualisation provision contrat déficitaire SNCM 2010 V Def_PAO-CAF-RESOP_08_13" xfId="2839" xr:uid="{00000000-0005-0000-0000-0000170B0000}"/>
    <cellStyle name="s_S_By_S_Actualisation provision contrat déficitaire SNCM 2010 V Def_PAO-CAF-RESOP_08_13_B14_E2_2210" xfId="2840" xr:uid="{00000000-0005-0000-0000-0000180B0000}"/>
    <cellStyle name="s_S_By_S_Actualisation provision contrat déficitaire SNCM 2010 V Def_PAO-CAF-RESOP_08_13_B14_E2_2210_Bridge_Zone_Sud" xfId="2841" xr:uid="{00000000-0005-0000-0000-0000190B0000}"/>
    <cellStyle name="s_S_By_S_Actualisation provision contrat déficitaire SNCM 2010 V Def_PAO-CAF-RESOP_08_13_Bridge_Zone_Sud" xfId="2842" xr:uid="{00000000-0005-0000-0000-00001A0B0000}"/>
    <cellStyle name="s_S_By_S_Actualisation provision contrat déficitaire SNCM 2010 V Def_PAO-CAF-RESOP_09_13" xfId="2843" xr:uid="{00000000-0005-0000-0000-00001B0B0000}"/>
    <cellStyle name="s_S_By_S_Actualisation provision contrat déficitaire SNCM 2010 V Def_PAO-CAF-RESOP_09_13_Bridge_Zone_Sud" xfId="2844" xr:uid="{00000000-0005-0000-0000-00001C0B0000}"/>
    <cellStyle name="s_S_By_S_Actualisation provision contrat déficitaire SNCM 2010 V Def_PAO-CAF-RESOP_09_2013_Zone_IDF (version 2)" xfId="2845" xr:uid="{00000000-0005-0000-0000-00001D0B0000}"/>
    <cellStyle name="s_S_By_S_Actualisation provision contrat déficitaire SNCM 2010 V Def_PAO-CAF-RESOP_10_12" xfId="2846" xr:uid="{00000000-0005-0000-0000-00001E0B0000}"/>
    <cellStyle name="s_S_By_S_Actualisation provision contrat déficitaire SNCM 2010 V Def_PAO-CAF-RESOP_10_12_Bridge_Zone_Sud" xfId="2847" xr:uid="{00000000-0005-0000-0000-00001F0B0000}"/>
    <cellStyle name="s_S_By_S_Actualisation provision contrat déficitaire SNCM 2010 V Def_PAO-CAF-RESOP_10_12_focus par entités CAFOP" xfId="2848" xr:uid="{00000000-0005-0000-0000-0000200B0000}"/>
    <cellStyle name="s_S_By_S_Actualisation provision contrat déficitaire SNCM 2010 V Def_PAO-CAF-RESOP_10_12_focus par entités CAFOP_Bridge_Zone_Sud" xfId="2849" xr:uid="{00000000-0005-0000-0000-0000210B0000}"/>
    <cellStyle name="s_S_By_S_Actualisation provision contrat déficitaire SNCM 2010 V Def_PAO-CAF-RESOP_11_13" xfId="2850" xr:uid="{00000000-0005-0000-0000-0000220B0000}"/>
    <cellStyle name="s_S_By_S_Actualisation provision contrat déficitaire SNCM 2010 V Def_PAO-CAF-RESOP_B13" xfId="2851" xr:uid="{00000000-0005-0000-0000-0000230B0000}"/>
    <cellStyle name="s_S_By_S_Actualisation provision contrat déficitaire SNCM 2010 V Def_PAO-CAF-RESOP_B13_Bridge_Zone_Sud" xfId="2852" xr:uid="{00000000-0005-0000-0000-0000240B0000}"/>
    <cellStyle name="s_S_By_S_Actualisation provision contrat déficitaire SNCM 2010 V Def_PAO-CAF-RESOP_B13_focus par entités CAFOP" xfId="2853" xr:uid="{00000000-0005-0000-0000-0000250B0000}"/>
    <cellStyle name="s_S_By_S_Actualisation provision contrat déficitaire SNCM 2010 V Def_PAO-CAF-RESOP_B13_focus par entités CAFOP_Bridge_Zone_Sud" xfId="2854" xr:uid="{00000000-0005-0000-0000-0000260B0000}"/>
    <cellStyle name="s_S_By_S_Actualisation provision contrat déficitaire SNCM 2010 V Def_PAO-CAF-RESOP_B2014" xfId="2855" xr:uid="{00000000-0005-0000-0000-0000270B0000}"/>
    <cellStyle name="s_S_By_S_Actualisation provision contrat déficitaire SNCM 2010 V Def_PAO-CAF-RESOP_B2014_Bridge_Zone_Sud" xfId="2856" xr:uid="{00000000-0005-0000-0000-0000280B0000}"/>
    <cellStyle name="s_S_By_S_Actualisation provision contrat déficitaire SNCM 2010 V Def_PAO-CAF-RESOP_B2014_v2" xfId="2857" xr:uid="{00000000-0005-0000-0000-0000290B0000}"/>
    <cellStyle name="s_S_By_S_Actualisation provision contrat déficitaire SNCM 2010 V Def_PAO-CAF-RESOP_E2_13" xfId="2858" xr:uid="{00000000-0005-0000-0000-00002A0B0000}"/>
    <cellStyle name="s_S_By_S_Actualisation provision contrat déficitaire SNCM 2010 V Def_PAO-CAF-RESOP_E2_13_B14_E2_2210" xfId="2859" xr:uid="{00000000-0005-0000-0000-00002B0B0000}"/>
    <cellStyle name="s_S_By_S_Actualisation provision contrat déficitaire SNCM 2010 V Def_PAO-CAF-RESOP_E2_13_B14_E2_2210_Bridge_Zone_Sud" xfId="2860" xr:uid="{00000000-0005-0000-0000-00002C0B0000}"/>
    <cellStyle name="s_S_By_S_Actualisation provision contrat déficitaire SNCM 2010 V Def_PAO-CAF-RESOP_E2_13_Bridge_Zone_Sud" xfId="2861" xr:uid="{00000000-0005-0000-0000-00002D0B0000}"/>
    <cellStyle name="s_S_By_S_Actualisation provision contrat déficitaire SNCM 2010 V Def_PAO-CAF-RESOP_E2_2013_03_10_19H" xfId="2862" xr:uid="{00000000-0005-0000-0000-00002E0B0000}"/>
    <cellStyle name="s_S_By_S_Actualisation provision contrat déficitaire SNCM 2010 V Def_PAO-CAF-RESOP_E2_2013_03_10_19H_Bridge_Zone_Sud" xfId="2863" xr:uid="{00000000-0005-0000-0000-00002F0B0000}"/>
    <cellStyle name="s_S_By_S_Actualisation provision contrat déficitaire SNCM 2010 V Def_PPA" xfId="2864" xr:uid="{00000000-0005-0000-0000-0000300B0000}"/>
    <cellStyle name="s_S_By_S_Actualisation provision contrat déficitaire SNCM 2010 V Def_RESOP bef CICE&amp;PPA&amp;RepartHO" xfId="2865" xr:uid="{00000000-0005-0000-0000-0000310B0000}"/>
    <cellStyle name="s_S_By_S_Actualisation provision contrat déficitaire SNCM 2010 V Def_Synthèse_Présentation_conso_retraitée" xfId="2866" xr:uid="{00000000-0005-0000-0000-0000320B0000}"/>
    <cellStyle name="s_S_By_S_Actualisation provision contrat déficitaire SNCM 2011 V3 30 05 2011" xfId="2867" xr:uid="{00000000-0005-0000-0000-0000330B0000}"/>
    <cellStyle name="s_S_By_S_Actualisation provision contrat déficitaire SNCM 2011 V3 30 05 2011_B14_E2_2210" xfId="2868" xr:uid="{00000000-0005-0000-0000-0000340B0000}"/>
    <cellStyle name="s_S_By_S_Actualisation provision contrat déficitaire SNCM 2011 V3 30 05 2011_B14_E2_2210_Bridge_Zone_Sud" xfId="2869" xr:uid="{00000000-0005-0000-0000-0000350B0000}"/>
    <cellStyle name="s_S_By_S_Actualisation provision contrat déficitaire SNCM 2011 V3 30 05 2011_Bridge_Zone_Sud" xfId="2870" xr:uid="{00000000-0005-0000-0000-0000360B0000}"/>
    <cellStyle name="s_S_By_S_Actualisation provision contrat déficitaire SNCM 2011 V3 30 05 2011_CAPEM BY COUNTRY" xfId="2871" xr:uid="{00000000-0005-0000-0000-0000370B0000}"/>
    <cellStyle name="s_S_By_S_Actualisation provision contrat déficitaire SNCM 2011 V3 30 05 2011_focus par entités CAFOPE2AMF" xfId="2872" xr:uid="{00000000-0005-0000-0000-0000380B0000}"/>
    <cellStyle name="s_S_By_S_Actualisation provision contrat déficitaire SNCM 2011 V3 30 05 2011_focus par entités CAFOPE2AMF_Bridge_Zone_Sud" xfId="2873" xr:uid="{00000000-0005-0000-0000-0000390B0000}"/>
    <cellStyle name="s_S_By_S_Actualisation provision contrat déficitaire SNCM 2011 V3 30 05 2011_Maquette PLT" xfId="2874" xr:uid="{00000000-0005-0000-0000-00003A0B0000}"/>
    <cellStyle name="s_S_By_S_Actualisation provision contrat déficitaire SNCM 2011 V3 30 05 2011_Output" xfId="2875" xr:uid="{00000000-0005-0000-0000-00003B0B0000}"/>
    <cellStyle name="s_S_By_S_Actualisation provision contrat déficitaire SNCM 2011 V3 30 05 2011_PAO-CAF-RESOP_04_13_pro_format_variante T1" xfId="2876" xr:uid="{00000000-0005-0000-0000-00003C0B0000}"/>
    <cellStyle name="s_S_By_S_Actualisation provision contrat déficitaire SNCM 2011 V3 30 05 2011_PAO-CAF-RESOP_04_13_pro_format_variante T1_B14_E2_2210" xfId="2877" xr:uid="{00000000-0005-0000-0000-00003D0B0000}"/>
    <cellStyle name="s_S_By_S_Actualisation provision contrat déficitaire SNCM 2011 V3 30 05 2011_PAO-CAF-RESOP_04_13_pro_format_variante T1_B14_E2_2210_Bridge_Zone_Sud" xfId="2878" xr:uid="{00000000-0005-0000-0000-00003E0B0000}"/>
    <cellStyle name="s_S_By_S_Actualisation provision contrat déficitaire SNCM 2011 V3 30 05 2011_PAO-CAF-RESOP_04_13_pro_format_variante T1_Bridge_Zone_Sud" xfId="2879" xr:uid="{00000000-0005-0000-0000-00003F0B0000}"/>
    <cellStyle name="s_S_By_S_Actualisation provision contrat déficitaire SNCM 2011 V3 30 05 2011_PAO-CAF-RESOP_06_13" xfId="2880" xr:uid="{00000000-0005-0000-0000-0000400B0000}"/>
    <cellStyle name="s_S_By_S_Actualisation provision contrat déficitaire SNCM 2011 V3 30 05 2011_PAO-CAF-RESOP_06_13_B14_E2_2210" xfId="2881" xr:uid="{00000000-0005-0000-0000-0000410B0000}"/>
    <cellStyle name="s_S_By_S_Actualisation provision contrat déficitaire SNCM 2011 V3 30 05 2011_PAO-CAF-RESOP_06_13_B14_E2_2210_Bridge_Zone_Sud" xfId="2882" xr:uid="{00000000-0005-0000-0000-0000420B0000}"/>
    <cellStyle name="s_S_By_S_Actualisation provision contrat déficitaire SNCM 2011 V3 30 05 2011_PAO-CAF-RESOP_06_13_Bridge_Zone_Sud" xfId="2883" xr:uid="{00000000-0005-0000-0000-0000430B0000}"/>
    <cellStyle name="s_S_By_S_Actualisation provision contrat déficitaire SNCM 2011 V3 30 05 2011_PAO-CAF-RESOP_08_13" xfId="2884" xr:uid="{00000000-0005-0000-0000-0000440B0000}"/>
    <cellStyle name="s_S_By_S_Actualisation provision contrat déficitaire SNCM 2011 V3 30 05 2011_PAO-CAF-RESOP_08_13_B14_E2_2210" xfId="2885" xr:uid="{00000000-0005-0000-0000-0000450B0000}"/>
    <cellStyle name="s_S_By_S_Actualisation provision contrat déficitaire SNCM 2011 V3 30 05 2011_PAO-CAF-RESOP_08_13_B14_E2_2210_Bridge_Zone_Sud" xfId="2886" xr:uid="{00000000-0005-0000-0000-0000460B0000}"/>
    <cellStyle name="s_S_By_S_Actualisation provision contrat déficitaire SNCM 2011 V3 30 05 2011_PAO-CAF-RESOP_08_13_Bridge_Zone_Sud" xfId="2887" xr:uid="{00000000-0005-0000-0000-0000470B0000}"/>
    <cellStyle name="s_S_By_S_Actualisation provision contrat déficitaire SNCM 2011 V3 30 05 2011_PAO-CAF-RESOP_09_13" xfId="2888" xr:uid="{00000000-0005-0000-0000-0000480B0000}"/>
    <cellStyle name="s_S_By_S_Actualisation provision contrat déficitaire SNCM 2011 V3 30 05 2011_PAO-CAF-RESOP_09_13_Bridge_Zone_Sud" xfId="2889" xr:uid="{00000000-0005-0000-0000-0000490B0000}"/>
    <cellStyle name="s_S_By_S_Actualisation provision contrat déficitaire SNCM 2011 V3 30 05 2011_PAO-CAF-RESOP_09_2013_Zone_IDF (version 2)" xfId="2890" xr:uid="{00000000-0005-0000-0000-00004A0B0000}"/>
    <cellStyle name="s_S_By_S_Actualisation provision contrat déficitaire SNCM 2011 V3 30 05 2011_PAO-CAF-RESOP_10_12" xfId="2891" xr:uid="{00000000-0005-0000-0000-00004B0B0000}"/>
    <cellStyle name="s_S_By_S_Actualisation provision contrat déficitaire SNCM 2011 V3 30 05 2011_PAO-CAF-RESOP_10_12_Bridge_Zone_Sud" xfId="2892" xr:uid="{00000000-0005-0000-0000-00004C0B0000}"/>
    <cellStyle name="s_S_By_S_Actualisation provision contrat déficitaire SNCM 2011 V3 30 05 2011_PAO-CAF-RESOP_10_12_focus par entités CAFOP" xfId="2893" xr:uid="{00000000-0005-0000-0000-00004D0B0000}"/>
    <cellStyle name="s_S_By_S_Actualisation provision contrat déficitaire SNCM 2011 V3 30 05 2011_PAO-CAF-RESOP_10_12_focus par entités CAFOP_Bridge_Zone_Sud" xfId="2894" xr:uid="{00000000-0005-0000-0000-00004E0B0000}"/>
    <cellStyle name="s_S_By_S_Actualisation provision contrat déficitaire SNCM 2011 V3 30 05 2011_PAO-CAF-RESOP_11_13" xfId="2895" xr:uid="{00000000-0005-0000-0000-00004F0B0000}"/>
    <cellStyle name="s_S_By_S_Actualisation provision contrat déficitaire SNCM 2011 V3 30 05 2011_PAO-CAF-RESOP_B13" xfId="2896" xr:uid="{00000000-0005-0000-0000-0000500B0000}"/>
    <cellStyle name="s_S_By_S_Actualisation provision contrat déficitaire SNCM 2011 V3 30 05 2011_PAO-CAF-RESOP_B13_Bridge_Zone_Sud" xfId="2897" xr:uid="{00000000-0005-0000-0000-0000510B0000}"/>
    <cellStyle name="s_S_By_S_Actualisation provision contrat déficitaire SNCM 2011 V3 30 05 2011_PAO-CAF-RESOP_B13_focus par entités CAFOP" xfId="2898" xr:uid="{00000000-0005-0000-0000-0000520B0000}"/>
    <cellStyle name="s_S_By_S_Actualisation provision contrat déficitaire SNCM 2011 V3 30 05 2011_PAO-CAF-RESOP_B13_focus par entités CAFOP_Bridge_Zone_Sud" xfId="2899" xr:uid="{00000000-0005-0000-0000-0000530B0000}"/>
    <cellStyle name="s_S_By_S_Actualisation provision contrat déficitaire SNCM 2011 V3 30 05 2011_PAO-CAF-RESOP_B2014" xfId="2900" xr:uid="{00000000-0005-0000-0000-0000540B0000}"/>
    <cellStyle name="s_S_By_S_Actualisation provision contrat déficitaire SNCM 2011 V3 30 05 2011_PAO-CAF-RESOP_B2014_Bridge_Zone_Sud" xfId="2901" xr:uid="{00000000-0005-0000-0000-0000550B0000}"/>
    <cellStyle name="s_S_By_S_Actualisation provision contrat déficitaire SNCM 2011 V3 30 05 2011_PAO-CAF-RESOP_B2014_v2" xfId="2902" xr:uid="{00000000-0005-0000-0000-0000560B0000}"/>
    <cellStyle name="s_S_By_S_Actualisation provision contrat déficitaire SNCM 2011 V3 30 05 2011_PAO-CAF-RESOP_E2_13" xfId="2903" xr:uid="{00000000-0005-0000-0000-0000570B0000}"/>
    <cellStyle name="s_S_By_S_Actualisation provision contrat déficitaire SNCM 2011 V3 30 05 2011_PAO-CAF-RESOP_E2_13_B14_E2_2210" xfId="2904" xr:uid="{00000000-0005-0000-0000-0000580B0000}"/>
    <cellStyle name="s_S_By_S_Actualisation provision contrat déficitaire SNCM 2011 V3 30 05 2011_PAO-CAF-RESOP_E2_13_B14_E2_2210_Bridge_Zone_Sud" xfId="2905" xr:uid="{00000000-0005-0000-0000-0000590B0000}"/>
    <cellStyle name="s_S_By_S_Actualisation provision contrat déficitaire SNCM 2011 V3 30 05 2011_PAO-CAF-RESOP_E2_13_Bridge_Zone_Sud" xfId="2906" xr:uid="{00000000-0005-0000-0000-00005A0B0000}"/>
    <cellStyle name="s_S_By_S_Actualisation provision contrat déficitaire SNCM 2011 V3 30 05 2011_PAO-CAF-RESOP_E2_2013_03_10_19H" xfId="2907" xr:uid="{00000000-0005-0000-0000-00005B0B0000}"/>
    <cellStyle name="s_S_By_S_Actualisation provision contrat déficitaire SNCM 2011 V3 30 05 2011_PAO-CAF-RESOP_E2_2013_03_10_19H_Bridge_Zone_Sud" xfId="2908" xr:uid="{00000000-0005-0000-0000-00005C0B0000}"/>
    <cellStyle name="s_S_By_S_Actualisation provision contrat déficitaire SNCM 2011 V3 30 05 2011_PPA" xfId="2909" xr:uid="{00000000-0005-0000-0000-00005D0B0000}"/>
    <cellStyle name="s_S_By_S_Actualisation provision contrat déficitaire SNCM 2011 V3 30 05 2011_RESOP bef CICE&amp;PPA&amp;RepartHO" xfId="2910" xr:uid="{00000000-0005-0000-0000-00005E0B0000}"/>
    <cellStyle name="s_S_By_S_Actualisation provision contrat déficitaire SNCM 2011 V3 30 05 2011_Synthèse_Présentation_conso_retraitée" xfId="2911" xr:uid="{00000000-0005-0000-0000-00005F0B0000}"/>
    <cellStyle name="s_S_By_S_B14_E2_2210" xfId="2912" xr:uid="{00000000-0005-0000-0000-0000600B0000}"/>
    <cellStyle name="s_S_By_S_B14_E2_2210_Bridge_Zone_Sud" xfId="2913" xr:uid="{00000000-0005-0000-0000-0000610B0000}"/>
    <cellStyle name="s_S_By_S_BFR_TD_2014.02" xfId="2914" xr:uid="{00000000-0005-0000-0000-0000620B0000}"/>
    <cellStyle name="s_S_By_S_Bridge_Zone_Nord" xfId="2915" xr:uid="{00000000-0005-0000-0000-0000630B0000}"/>
    <cellStyle name="s_S_By_S_CAPEM BY COUNTRY" xfId="2916" xr:uid="{00000000-0005-0000-0000-0000640B0000}"/>
    <cellStyle name="s_S_By_S_LI819L_B13" xfId="2917" xr:uid="{00000000-0005-0000-0000-0000650B0000}"/>
    <cellStyle name="s_S_By_S_LI819L_B13_CAPEM BY COUNTRY" xfId="2918" xr:uid="{00000000-0005-0000-0000-0000660B0000}"/>
    <cellStyle name="s_S_By_S_LI819L_B13_Maquette PLT" xfId="2919" xr:uid="{00000000-0005-0000-0000-0000670B0000}"/>
    <cellStyle name="s_S_By_S_LI819L_B13_Output" xfId="2920" xr:uid="{00000000-0005-0000-0000-0000680B0000}"/>
    <cellStyle name="s_S_By_S_LI819L_B13_PPA" xfId="2921" xr:uid="{00000000-0005-0000-0000-0000690B0000}"/>
    <cellStyle name="s_S_By_S_LI819L_B13_RESOP bef CICE&amp;PPA&amp;RepartHO" xfId="2922" xr:uid="{00000000-0005-0000-0000-00006A0B0000}"/>
    <cellStyle name="s_S_By_S_Maquette PLT" xfId="2923" xr:uid="{00000000-0005-0000-0000-00006B0B0000}"/>
    <cellStyle name="s_S_By_S_Output" xfId="2924" xr:uid="{00000000-0005-0000-0000-00006C0B0000}"/>
    <cellStyle name="s_S_By_S_PAO-CAF-RESOP_14_01_13 à 20h" xfId="2925" xr:uid="{00000000-0005-0000-0000-00006D0B0000}"/>
    <cellStyle name="s_S_By_S_PAO-CAF-RESOP_14_01_13 à 20h_CAPEM BY COUNTRY" xfId="2926" xr:uid="{00000000-0005-0000-0000-00006E0B0000}"/>
    <cellStyle name="s_S_By_S_PAO-CAF-RESOP_14_01_13 à 20h_Maquette PLT" xfId="2927" xr:uid="{00000000-0005-0000-0000-00006F0B0000}"/>
    <cellStyle name="s_S_By_S_PAO-CAF-RESOP_14_01_13 à 20h_Output" xfId="2928" xr:uid="{00000000-0005-0000-0000-0000700B0000}"/>
    <cellStyle name="s_S_By_S_PAO-CAF-RESOP_14_01_13 à 20h_PPA" xfId="2929" xr:uid="{00000000-0005-0000-0000-0000710B0000}"/>
    <cellStyle name="s_S_By_S_PAO-CAF-RESOP_14_01_13 à 20h_RESOP bef CICE&amp;PPA&amp;RepartHO" xfId="2930" xr:uid="{00000000-0005-0000-0000-0000720B0000}"/>
    <cellStyle name="s_S_By_S_PAO-CAF-RESOP_2014.02" xfId="2931" xr:uid="{00000000-0005-0000-0000-0000730B0000}"/>
    <cellStyle name="s_S_By_S_PAO-CAF-RESOP_2014.02_Bridge_Zone_Sud" xfId="2932" xr:uid="{00000000-0005-0000-0000-0000740B0000}"/>
    <cellStyle name="s_S_By_S_PPA" xfId="2933" xr:uid="{00000000-0005-0000-0000-0000750B0000}"/>
    <cellStyle name="s_S_By_S_RESOP bef CICE&amp;PPA&amp;RepartHO" xfId="2934" xr:uid="{00000000-0005-0000-0000-0000760B0000}"/>
    <cellStyle name="s_Sheet5" xfId="2935" xr:uid="{00000000-0005-0000-0000-0000770B0000}"/>
    <cellStyle name="s_Sheet5_Actualisation provision contrat déficitaire SNCM 2010 V Def" xfId="2936" xr:uid="{00000000-0005-0000-0000-0000780B0000}"/>
    <cellStyle name="s_Sheet5_Actualisation provision contrat déficitaire SNCM 2010 V Def_B14_E2_2210" xfId="2937" xr:uid="{00000000-0005-0000-0000-0000790B0000}"/>
    <cellStyle name="s_Sheet5_Actualisation provision contrat déficitaire SNCM 2010 V Def_B14_E2_2210_Bridge_Zone_Sud" xfId="2938" xr:uid="{00000000-0005-0000-0000-00007A0B0000}"/>
    <cellStyle name="s_Sheet5_Actualisation provision contrat déficitaire SNCM 2010 V Def_Bridge_Zone_Sud" xfId="2939" xr:uid="{00000000-0005-0000-0000-00007B0B0000}"/>
    <cellStyle name="s_Sheet5_Actualisation provision contrat déficitaire SNCM 2010 V Def_CAPEM BY COUNTRY" xfId="2940" xr:uid="{00000000-0005-0000-0000-00007C0B0000}"/>
    <cellStyle name="s_Sheet5_Actualisation provision contrat déficitaire SNCM 2010 V Def_focus par entités CAFOPE2AMF" xfId="2941" xr:uid="{00000000-0005-0000-0000-00007D0B0000}"/>
    <cellStyle name="s_Sheet5_Actualisation provision contrat déficitaire SNCM 2010 V Def_focus par entités CAFOPE2AMF_Bridge_Zone_Sud" xfId="2942" xr:uid="{00000000-0005-0000-0000-00007E0B0000}"/>
    <cellStyle name="s_Sheet5_Actualisation provision contrat déficitaire SNCM 2010 V Def_Maquette PLT" xfId="2943" xr:uid="{00000000-0005-0000-0000-00007F0B0000}"/>
    <cellStyle name="s_Sheet5_Actualisation provision contrat déficitaire SNCM 2010 V Def_Output" xfId="2944" xr:uid="{00000000-0005-0000-0000-0000800B0000}"/>
    <cellStyle name="s_Sheet5_Actualisation provision contrat déficitaire SNCM 2010 V Def_PAO-CAF-RESOP_04_13_pro_format_variante T1" xfId="2945" xr:uid="{00000000-0005-0000-0000-0000810B0000}"/>
    <cellStyle name="s_Sheet5_Actualisation provision contrat déficitaire SNCM 2010 V Def_PAO-CAF-RESOP_04_13_pro_format_variante T1_B14_E2_2210" xfId="2946" xr:uid="{00000000-0005-0000-0000-0000820B0000}"/>
    <cellStyle name="s_Sheet5_Actualisation provision contrat déficitaire SNCM 2010 V Def_PAO-CAF-RESOP_04_13_pro_format_variante T1_B14_E2_2210_Bridge_Zone_Sud" xfId="2947" xr:uid="{00000000-0005-0000-0000-0000830B0000}"/>
    <cellStyle name="s_Sheet5_Actualisation provision contrat déficitaire SNCM 2010 V Def_PAO-CAF-RESOP_04_13_pro_format_variante T1_Bridge_Zone_Sud" xfId="2948" xr:uid="{00000000-0005-0000-0000-0000840B0000}"/>
    <cellStyle name="s_Sheet5_Actualisation provision contrat déficitaire SNCM 2010 V Def_PAO-CAF-RESOP_06_13" xfId="2949" xr:uid="{00000000-0005-0000-0000-0000850B0000}"/>
    <cellStyle name="s_Sheet5_Actualisation provision contrat déficitaire SNCM 2010 V Def_PAO-CAF-RESOP_06_13_B14_E2_2210" xfId="2950" xr:uid="{00000000-0005-0000-0000-0000860B0000}"/>
    <cellStyle name="s_Sheet5_Actualisation provision contrat déficitaire SNCM 2010 V Def_PAO-CAF-RESOP_06_13_B14_E2_2210_Bridge_Zone_Sud" xfId="2951" xr:uid="{00000000-0005-0000-0000-0000870B0000}"/>
    <cellStyle name="s_Sheet5_Actualisation provision contrat déficitaire SNCM 2010 V Def_PAO-CAF-RESOP_06_13_Bridge_Zone_Sud" xfId="2952" xr:uid="{00000000-0005-0000-0000-0000880B0000}"/>
    <cellStyle name="s_Sheet5_Actualisation provision contrat déficitaire SNCM 2010 V Def_PAO-CAF-RESOP_08_13" xfId="2953" xr:uid="{00000000-0005-0000-0000-0000890B0000}"/>
    <cellStyle name="s_Sheet5_Actualisation provision contrat déficitaire SNCM 2010 V Def_PAO-CAF-RESOP_08_13_B14_E2_2210" xfId="2954" xr:uid="{00000000-0005-0000-0000-00008A0B0000}"/>
    <cellStyle name="s_Sheet5_Actualisation provision contrat déficitaire SNCM 2010 V Def_PAO-CAF-RESOP_08_13_B14_E2_2210_Bridge_Zone_Sud" xfId="2955" xr:uid="{00000000-0005-0000-0000-00008B0B0000}"/>
    <cellStyle name="s_Sheet5_Actualisation provision contrat déficitaire SNCM 2010 V Def_PAO-CAF-RESOP_08_13_Bridge_Zone_Sud" xfId="2956" xr:uid="{00000000-0005-0000-0000-00008C0B0000}"/>
    <cellStyle name="s_Sheet5_Actualisation provision contrat déficitaire SNCM 2010 V Def_PAO-CAF-RESOP_09_13" xfId="2957" xr:uid="{00000000-0005-0000-0000-00008D0B0000}"/>
    <cellStyle name="s_Sheet5_Actualisation provision contrat déficitaire SNCM 2010 V Def_PAO-CAF-RESOP_09_13_Bridge_Zone_Sud" xfId="2958" xr:uid="{00000000-0005-0000-0000-00008E0B0000}"/>
    <cellStyle name="s_Sheet5_Actualisation provision contrat déficitaire SNCM 2010 V Def_PAO-CAF-RESOP_09_2013_Zone_IDF (version 2)" xfId="2959" xr:uid="{00000000-0005-0000-0000-00008F0B0000}"/>
    <cellStyle name="s_Sheet5_Actualisation provision contrat déficitaire SNCM 2010 V Def_PAO-CAF-RESOP_10_12" xfId="2960" xr:uid="{00000000-0005-0000-0000-0000900B0000}"/>
    <cellStyle name="s_Sheet5_Actualisation provision contrat déficitaire SNCM 2010 V Def_PAO-CAF-RESOP_10_12_Bridge_Zone_Sud" xfId="2961" xr:uid="{00000000-0005-0000-0000-0000910B0000}"/>
    <cellStyle name="s_Sheet5_Actualisation provision contrat déficitaire SNCM 2010 V Def_PAO-CAF-RESOP_10_12_focus par entités CAFOP" xfId="2962" xr:uid="{00000000-0005-0000-0000-0000920B0000}"/>
    <cellStyle name="s_Sheet5_Actualisation provision contrat déficitaire SNCM 2010 V Def_PAO-CAF-RESOP_10_12_focus par entités CAFOP_Bridge_Zone_Sud" xfId="2963" xr:uid="{00000000-0005-0000-0000-0000930B0000}"/>
    <cellStyle name="s_Sheet5_Actualisation provision contrat déficitaire SNCM 2010 V Def_PAO-CAF-RESOP_11_13" xfId="2964" xr:uid="{00000000-0005-0000-0000-0000940B0000}"/>
    <cellStyle name="s_Sheet5_Actualisation provision contrat déficitaire SNCM 2010 V Def_PAO-CAF-RESOP_B13" xfId="2965" xr:uid="{00000000-0005-0000-0000-0000950B0000}"/>
    <cellStyle name="s_Sheet5_Actualisation provision contrat déficitaire SNCM 2010 V Def_PAO-CAF-RESOP_B13_Bridge_Zone_Sud" xfId="2966" xr:uid="{00000000-0005-0000-0000-0000960B0000}"/>
    <cellStyle name="s_Sheet5_Actualisation provision contrat déficitaire SNCM 2010 V Def_PAO-CAF-RESOP_B13_focus par entités CAFOP" xfId="2967" xr:uid="{00000000-0005-0000-0000-0000970B0000}"/>
    <cellStyle name="s_Sheet5_Actualisation provision contrat déficitaire SNCM 2010 V Def_PAO-CAF-RESOP_B13_focus par entités CAFOP_Bridge_Zone_Sud" xfId="2968" xr:uid="{00000000-0005-0000-0000-0000980B0000}"/>
    <cellStyle name="s_Sheet5_Actualisation provision contrat déficitaire SNCM 2010 V Def_PAO-CAF-RESOP_B2014" xfId="2969" xr:uid="{00000000-0005-0000-0000-0000990B0000}"/>
    <cellStyle name="s_Sheet5_Actualisation provision contrat déficitaire SNCM 2010 V Def_PAO-CAF-RESOP_B2014_Bridge_Zone_Sud" xfId="2970" xr:uid="{00000000-0005-0000-0000-00009A0B0000}"/>
    <cellStyle name="s_Sheet5_Actualisation provision contrat déficitaire SNCM 2010 V Def_PAO-CAF-RESOP_B2014_v2" xfId="2971" xr:uid="{00000000-0005-0000-0000-00009B0B0000}"/>
    <cellStyle name="s_Sheet5_Actualisation provision contrat déficitaire SNCM 2010 V Def_PAO-CAF-RESOP_E2_13" xfId="2972" xr:uid="{00000000-0005-0000-0000-00009C0B0000}"/>
    <cellStyle name="s_Sheet5_Actualisation provision contrat déficitaire SNCM 2010 V Def_PAO-CAF-RESOP_E2_13_B14_E2_2210" xfId="2973" xr:uid="{00000000-0005-0000-0000-00009D0B0000}"/>
    <cellStyle name="s_Sheet5_Actualisation provision contrat déficitaire SNCM 2010 V Def_PAO-CAF-RESOP_E2_13_B14_E2_2210_Bridge_Zone_Sud" xfId="2974" xr:uid="{00000000-0005-0000-0000-00009E0B0000}"/>
    <cellStyle name="s_Sheet5_Actualisation provision contrat déficitaire SNCM 2010 V Def_PAO-CAF-RESOP_E2_13_Bridge_Zone_Sud" xfId="2975" xr:uid="{00000000-0005-0000-0000-00009F0B0000}"/>
    <cellStyle name="s_Sheet5_Actualisation provision contrat déficitaire SNCM 2010 V Def_PAO-CAF-RESOP_E2_2013_03_10_19H" xfId="2976" xr:uid="{00000000-0005-0000-0000-0000A00B0000}"/>
    <cellStyle name="s_Sheet5_Actualisation provision contrat déficitaire SNCM 2010 V Def_PAO-CAF-RESOP_E2_2013_03_10_19H_Bridge_Zone_Sud" xfId="2977" xr:uid="{00000000-0005-0000-0000-0000A10B0000}"/>
    <cellStyle name="s_Sheet5_Actualisation provision contrat déficitaire SNCM 2010 V Def_PPA" xfId="2978" xr:uid="{00000000-0005-0000-0000-0000A20B0000}"/>
    <cellStyle name="s_Sheet5_Actualisation provision contrat déficitaire SNCM 2010 V Def_RESOP bef CICE&amp;PPA&amp;RepartHO" xfId="2979" xr:uid="{00000000-0005-0000-0000-0000A30B0000}"/>
    <cellStyle name="s_Sheet5_Actualisation provision contrat déficitaire SNCM 2010 V Def_Synthèse_Présentation_conso_retraitée" xfId="2980" xr:uid="{00000000-0005-0000-0000-0000A40B0000}"/>
    <cellStyle name="s_Sheet5_Actualisation provision contrat déficitaire SNCM 2011 V3 30 05 2011" xfId="2981" xr:uid="{00000000-0005-0000-0000-0000A50B0000}"/>
    <cellStyle name="s_Sheet5_Actualisation provision contrat déficitaire SNCM 2011 V3 30 05 2011_B14_E2_2210" xfId="2982" xr:uid="{00000000-0005-0000-0000-0000A60B0000}"/>
    <cellStyle name="s_Sheet5_Actualisation provision contrat déficitaire SNCM 2011 V3 30 05 2011_B14_E2_2210_Bridge_Zone_Sud" xfId="2983" xr:uid="{00000000-0005-0000-0000-0000A70B0000}"/>
    <cellStyle name="s_Sheet5_Actualisation provision contrat déficitaire SNCM 2011 V3 30 05 2011_Bridge_Zone_Sud" xfId="2984" xr:uid="{00000000-0005-0000-0000-0000A80B0000}"/>
    <cellStyle name="s_Sheet5_Actualisation provision contrat déficitaire SNCM 2011 V3 30 05 2011_CAPEM BY COUNTRY" xfId="2985" xr:uid="{00000000-0005-0000-0000-0000A90B0000}"/>
    <cellStyle name="s_Sheet5_Actualisation provision contrat déficitaire SNCM 2011 V3 30 05 2011_focus par entités CAFOPE2AMF" xfId="2986" xr:uid="{00000000-0005-0000-0000-0000AA0B0000}"/>
    <cellStyle name="s_Sheet5_Actualisation provision contrat déficitaire SNCM 2011 V3 30 05 2011_focus par entités CAFOPE2AMF_Bridge_Zone_Sud" xfId="2987" xr:uid="{00000000-0005-0000-0000-0000AB0B0000}"/>
    <cellStyle name="s_Sheet5_Actualisation provision contrat déficitaire SNCM 2011 V3 30 05 2011_Maquette PLT" xfId="2988" xr:uid="{00000000-0005-0000-0000-0000AC0B0000}"/>
    <cellStyle name="s_Sheet5_Actualisation provision contrat déficitaire SNCM 2011 V3 30 05 2011_Output" xfId="2989" xr:uid="{00000000-0005-0000-0000-0000AD0B0000}"/>
    <cellStyle name="s_Sheet5_Actualisation provision contrat déficitaire SNCM 2011 V3 30 05 2011_PAO-CAF-RESOP_04_13_pro_format_variante T1" xfId="2990" xr:uid="{00000000-0005-0000-0000-0000AE0B0000}"/>
    <cellStyle name="s_Sheet5_Actualisation provision contrat déficitaire SNCM 2011 V3 30 05 2011_PAO-CAF-RESOP_04_13_pro_format_variante T1_B14_E2_2210" xfId="2991" xr:uid="{00000000-0005-0000-0000-0000AF0B0000}"/>
    <cellStyle name="s_Sheet5_Actualisation provision contrat déficitaire SNCM 2011 V3 30 05 2011_PAO-CAF-RESOP_04_13_pro_format_variante T1_B14_E2_2210_Bridge_Zone_Sud" xfId="2992" xr:uid="{00000000-0005-0000-0000-0000B00B0000}"/>
    <cellStyle name="s_Sheet5_Actualisation provision contrat déficitaire SNCM 2011 V3 30 05 2011_PAO-CAF-RESOP_04_13_pro_format_variante T1_Bridge_Zone_Sud" xfId="2993" xr:uid="{00000000-0005-0000-0000-0000B10B0000}"/>
    <cellStyle name="s_Sheet5_Actualisation provision contrat déficitaire SNCM 2011 V3 30 05 2011_PAO-CAF-RESOP_06_13" xfId="2994" xr:uid="{00000000-0005-0000-0000-0000B20B0000}"/>
    <cellStyle name="s_Sheet5_Actualisation provision contrat déficitaire SNCM 2011 V3 30 05 2011_PAO-CAF-RESOP_06_13_B14_E2_2210" xfId="2995" xr:uid="{00000000-0005-0000-0000-0000B30B0000}"/>
    <cellStyle name="s_Sheet5_Actualisation provision contrat déficitaire SNCM 2011 V3 30 05 2011_PAO-CAF-RESOP_06_13_B14_E2_2210_Bridge_Zone_Sud" xfId="2996" xr:uid="{00000000-0005-0000-0000-0000B40B0000}"/>
    <cellStyle name="s_Sheet5_Actualisation provision contrat déficitaire SNCM 2011 V3 30 05 2011_PAO-CAF-RESOP_06_13_Bridge_Zone_Sud" xfId="2997" xr:uid="{00000000-0005-0000-0000-0000B50B0000}"/>
    <cellStyle name="s_Sheet5_Actualisation provision contrat déficitaire SNCM 2011 V3 30 05 2011_PAO-CAF-RESOP_08_13" xfId="2998" xr:uid="{00000000-0005-0000-0000-0000B60B0000}"/>
    <cellStyle name="s_Sheet5_Actualisation provision contrat déficitaire SNCM 2011 V3 30 05 2011_PAO-CAF-RESOP_08_13_B14_E2_2210" xfId="2999" xr:uid="{00000000-0005-0000-0000-0000B70B0000}"/>
    <cellStyle name="s_Sheet5_Actualisation provision contrat déficitaire SNCM 2011 V3 30 05 2011_PAO-CAF-RESOP_08_13_B14_E2_2210_Bridge_Zone_Sud" xfId="3000" xr:uid="{00000000-0005-0000-0000-0000B80B0000}"/>
    <cellStyle name="s_Sheet5_Actualisation provision contrat déficitaire SNCM 2011 V3 30 05 2011_PAO-CAF-RESOP_08_13_Bridge_Zone_Sud" xfId="3001" xr:uid="{00000000-0005-0000-0000-0000B90B0000}"/>
    <cellStyle name="s_Sheet5_Actualisation provision contrat déficitaire SNCM 2011 V3 30 05 2011_PAO-CAF-RESOP_09_13" xfId="3002" xr:uid="{00000000-0005-0000-0000-0000BA0B0000}"/>
    <cellStyle name="s_Sheet5_Actualisation provision contrat déficitaire SNCM 2011 V3 30 05 2011_PAO-CAF-RESOP_09_13_Bridge_Zone_Sud" xfId="3003" xr:uid="{00000000-0005-0000-0000-0000BB0B0000}"/>
    <cellStyle name="s_Sheet5_Actualisation provision contrat déficitaire SNCM 2011 V3 30 05 2011_PAO-CAF-RESOP_09_2013_Zone_IDF (version 2)" xfId="3004" xr:uid="{00000000-0005-0000-0000-0000BC0B0000}"/>
    <cellStyle name="s_Sheet5_Actualisation provision contrat déficitaire SNCM 2011 V3 30 05 2011_PAO-CAF-RESOP_10_12" xfId="3005" xr:uid="{00000000-0005-0000-0000-0000BD0B0000}"/>
    <cellStyle name="s_Sheet5_Actualisation provision contrat déficitaire SNCM 2011 V3 30 05 2011_PAO-CAF-RESOP_10_12_Bridge_Zone_Sud" xfId="3006" xr:uid="{00000000-0005-0000-0000-0000BE0B0000}"/>
    <cellStyle name="s_Sheet5_Actualisation provision contrat déficitaire SNCM 2011 V3 30 05 2011_PAO-CAF-RESOP_10_12_focus par entités CAFOP" xfId="3007" xr:uid="{00000000-0005-0000-0000-0000BF0B0000}"/>
    <cellStyle name="s_Sheet5_Actualisation provision contrat déficitaire SNCM 2011 V3 30 05 2011_PAO-CAF-RESOP_10_12_focus par entités CAFOP_Bridge_Zone_Sud" xfId="3008" xr:uid="{00000000-0005-0000-0000-0000C00B0000}"/>
    <cellStyle name="s_Sheet5_Actualisation provision contrat déficitaire SNCM 2011 V3 30 05 2011_PAO-CAF-RESOP_11_13" xfId="3009" xr:uid="{00000000-0005-0000-0000-0000C10B0000}"/>
    <cellStyle name="s_Sheet5_Actualisation provision contrat déficitaire SNCM 2011 V3 30 05 2011_PAO-CAF-RESOP_B13" xfId="3010" xr:uid="{00000000-0005-0000-0000-0000C20B0000}"/>
    <cellStyle name="s_Sheet5_Actualisation provision contrat déficitaire SNCM 2011 V3 30 05 2011_PAO-CAF-RESOP_B13_Bridge_Zone_Sud" xfId="3011" xr:uid="{00000000-0005-0000-0000-0000C30B0000}"/>
    <cellStyle name="s_Sheet5_Actualisation provision contrat déficitaire SNCM 2011 V3 30 05 2011_PAO-CAF-RESOP_B13_focus par entités CAFOP" xfId="3012" xr:uid="{00000000-0005-0000-0000-0000C40B0000}"/>
    <cellStyle name="s_Sheet5_Actualisation provision contrat déficitaire SNCM 2011 V3 30 05 2011_PAO-CAF-RESOP_B13_focus par entités CAFOP_Bridge_Zone_Sud" xfId="3013" xr:uid="{00000000-0005-0000-0000-0000C50B0000}"/>
    <cellStyle name="s_Sheet5_Actualisation provision contrat déficitaire SNCM 2011 V3 30 05 2011_PAO-CAF-RESOP_B2014" xfId="3014" xr:uid="{00000000-0005-0000-0000-0000C60B0000}"/>
    <cellStyle name="s_Sheet5_Actualisation provision contrat déficitaire SNCM 2011 V3 30 05 2011_PAO-CAF-RESOP_B2014_Bridge_Zone_Sud" xfId="3015" xr:uid="{00000000-0005-0000-0000-0000C70B0000}"/>
    <cellStyle name="s_Sheet5_Actualisation provision contrat déficitaire SNCM 2011 V3 30 05 2011_PAO-CAF-RESOP_B2014_v2" xfId="3016" xr:uid="{00000000-0005-0000-0000-0000C80B0000}"/>
    <cellStyle name="s_Sheet5_Actualisation provision contrat déficitaire SNCM 2011 V3 30 05 2011_PAO-CAF-RESOP_E2_13" xfId="3017" xr:uid="{00000000-0005-0000-0000-0000C90B0000}"/>
    <cellStyle name="s_Sheet5_Actualisation provision contrat déficitaire SNCM 2011 V3 30 05 2011_PAO-CAF-RESOP_E2_13_B14_E2_2210" xfId="3018" xr:uid="{00000000-0005-0000-0000-0000CA0B0000}"/>
    <cellStyle name="s_Sheet5_Actualisation provision contrat déficitaire SNCM 2011 V3 30 05 2011_PAO-CAF-RESOP_E2_13_B14_E2_2210_Bridge_Zone_Sud" xfId="3019" xr:uid="{00000000-0005-0000-0000-0000CB0B0000}"/>
    <cellStyle name="s_Sheet5_Actualisation provision contrat déficitaire SNCM 2011 V3 30 05 2011_PAO-CAF-RESOP_E2_13_Bridge_Zone_Sud" xfId="3020" xr:uid="{00000000-0005-0000-0000-0000CC0B0000}"/>
    <cellStyle name="s_Sheet5_Actualisation provision contrat déficitaire SNCM 2011 V3 30 05 2011_PAO-CAF-RESOP_E2_2013_03_10_19H" xfId="3021" xr:uid="{00000000-0005-0000-0000-0000CD0B0000}"/>
    <cellStyle name="s_Sheet5_Actualisation provision contrat déficitaire SNCM 2011 V3 30 05 2011_PAO-CAF-RESOP_E2_2013_03_10_19H_Bridge_Zone_Sud" xfId="3022" xr:uid="{00000000-0005-0000-0000-0000CE0B0000}"/>
    <cellStyle name="s_Sheet5_Actualisation provision contrat déficitaire SNCM 2011 V3 30 05 2011_PPA" xfId="3023" xr:uid="{00000000-0005-0000-0000-0000CF0B0000}"/>
    <cellStyle name="s_Sheet5_Actualisation provision contrat déficitaire SNCM 2011 V3 30 05 2011_RESOP bef CICE&amp;PPA&amp;RepartHO" xfId="3024" xr:uid="{00000000-0005-0000-0000-0000D00B0000}"/>
    <cellStyle name="s_Sheet5_Actualisation provision contrat déficitaire SNCM 2011 V3 30 05 2011_Synthèse_Présentation_conso_retraitée" xfId="3025" xr:uid="{00000000-0005-0000-0000-0000D10B0000}"/>
    <cellStyle name="s_Sheet5_B14_E2_2210" xfId="3026" xr:uid="{00000000-0005-0000-0000-0000D20B0000}"/>
    <cellStyle name="s_Sheet5_B14_E2_2210_Bridge_Zone_Sud" xfId="3027" xr:uid="{00000000-0005-0000-0000-0000D30B0000}"/>
    <cellStyle name="s_Sheet5_BFR_TD_2014.02" xfId="3028" xr:uid="{00000000-0005-0000-0000-0000D40B0000}"/>
    <cellStyle name="s_Sheet5_Bridge_Zone_Nord" xfId="3029" xr:uid="{00000000-0005-0000-0000-0000D50B0000}"/>
    <cellStyle name="s_Sheet5_CAPEM BY COUNTRY" xfId="3030" xr:uid="{00000000-0005-0000-0000-0000D60B0000}"/>
    <cellStyle name="s_Sheet5_LI819L_B13" xfId="3031" xr:uid="{00000000-0005-0000-0000-0000D70B0000}"/>
    <cellStyle name="s_Sheet5_LI819L_B13_CAPEM BY COUNTRY" xfId="3032" xr:uid="{00000000-0005-0000-0000-0000D80B0000}"/>
    <cellStyle name="s_Sheet5_LI819L_B13_Maquette PLT" xfId="3033" xr:uid="{00000000-0005-0000-0000-0000D90B0000}"/>
    <cellStyle name="s_Sheet5_LI819L_B13_Output" xfId="3034" xr:uid="{00000000-0005-0000-0000-0000DA0B0000}"/>
    <cellStyle name="s_Sheet5_LI819L_B13_PPA" xfId="3035" xr:uid="{00000000-0005-0000-0000-0000DB0B0000}"/>
    <cellStyle name="s_Sheet5_LI819L_B13_RESOP bef CICE&amp;PPA&amp;RepartHO" xfId="3036" xr:uid="{00000000-0005-0000-0000-0000DC0B0000}"/>
    <cellStyle name="s_Sheet5_Maquette PLT" xfId="3037" xr:uid="{00000000-0005-0000-0000-0000DD0B0000}"/>
    <cellStyle name="s_Sheet5_Output" xfId="3038" xr:uid="{00000000-0005-0000-0000-0000DE0B0000}"/>
    <cellStyle name="s_Sheet5_PAO-CAF-RESOP_14_01_13 à 20h" xfId="3039" xr:uid="{00000000-0005-0000-0000-0000DF0B0000}"/>
    <cellStyle name="s_Sheet5_PAO-CAF-RESOP_14_01_13 à 20h_CAPEM BY COUNTRY" xfId="3040" xr:uid="{00000000-0005-0000-0000-0000E00B0000}"/>
    <cellStyle name="s_Sheet5_PAO-CAF-RESOP_14_01_13 à 20h_Maquette PLT" xfId="3041" xr:uid="{00000000-0005-0000-0000-0000E10B0000}"/>
    <cellStyle name="s_Sheet5_PAO-CAF-RESOP_14_01_13 à 20h_Output" xfId="3042" xr:uid="{00000000-0005-0000-0000-0000E20B0000}"/>
    <cellStyle name="s_Sheet5_PAO-CAF-RESOP_14_01_13 à 20h_PPA" xfId="3043" xr:uid="{00000000-0005-0000-0000-0000E30B0000}"/>
    <cellStyle name="s_Sheet5_PAO-CAF-RESOP_14_01_13 à 20h_RESOP bef CICE&amp;PPA&amp;RepartHO" xfId="3044" xr:uid="{00000000-0005-0000-0000-0000E40B0000}"/>
    <cellStyle name="s_Sheet5_PAO-CAF-RESOP_2014.02" xfId="3045" xr:uid="{00000000-0005-0000-0000-0000E50B0000}"/>
    <cellStyle name="s_Sheet5_PAO-CAF-RESOP_2014.02_Bridge_Zone_Sud" xfId="3046" xr:uid="{00000000-0005-0000-0000-0000E60B0000}"/>
    <cellStyle name="s_Sheet5_PPA" xfId="3047" xr:uid="{00000000-0005-0000-0000-0000E70B0000}"/>
    <cellStyle name="s_Sheet5_RESOP bef CICE&amp;PPA&amp;RepartHO" xfId="3048" xr:uid="{00000000-0005-0000-0000-0000E80B0000}"/>
    <cellStyle name="s_Valuation " xfId="3049" xr:uid="{00000000-0005-0000-0000-0000E90B0000}"/>
    <cellStyle name="s_Valuation _Actualisation provision contrat déficitaire SNCM 2010 V Def" xfId="3050" xr:uid="{00000000-0005-0000-0000-0000EA0B0000}"/>
    <cellStyle name="s_Valuation _Actualisation provision contrat déficitaire SNCM 2010 V Def_B14_E2_2210" xfId="3051" xr:uid="{00000000-0005-0000-0000-0000EB0B0000}"/>
    <cellStyle name="s_Valuation _Actualisation provision contrat déficitaire SNCM 2010 V Def_B14_E2_2210_Bridge_Zone_Sud" xfId="3052" xr:uid="{00000000-0005-0000-0000-0000EC0B0000}"/>
    <cellStyle name="s_Valuation _Actualisation provision contrat déficitaire SNCM 2010 V Def_Bridge_Zone_Sud" xfId="3053" xr:uid="{00000000-0005-0000-0000-0000ED0B0000}"/>
    <cellStyle name="s_Valuation _Actualisation provision contrat déficitaire SNCM 2010 V Def_CAPEM BY COUNTRY" xfId="3054" xr:uid="{00000000-0005-0000-0000-0000EE0B0000}"/>
    <cellStyle name="s_Valuation _Actualisation provision contrat déficitaire SNCM 2010 V Def_focus par entités CAFOPE2AMF" xfId="3055" xr:uid="{00000000-0005-0000-0000-0000EF0B0000}"/>
    <cellStyle name="s_Valuation _Actualisation provision contrat déficitaire SNCM 2010 V Def_focus par entités CAFOPE2AMF_Bridge_Zone_Sud" xfId="3056" xr:uid="{00000000-0005-0000-0000-0000F00B0000}"/>
    <cellStyle name="s_Valuation _Actualisation provision contrat déficitaire SNCM 2010 V Def_Maquette PLT" xfId="3057" xr:uid="{00000000-0005-0000-0000-0000F10B0000}"/>
    <cellStyle name="s_Valuation _Actualisation provision contrat déficitaire SNCM 2010 V Def_Output" xfId="3058" xr:uid="{00000000-0005-0000-0000-0000F20B0000}"/>
    <cellStyle name="s_Valuation _Actualisation provision contrat déficitaire SNCM 2010 V Def_PAO-CAF-RESOP_04_13_pro_format_variante T1" xfId="3059" xr:uid="{00000000-0005-0000-0000-0000F30B0000}"/>
    <cellStyle name="s_Valuation _Actualisation provision contrat déficitaire SNCM 2010 V Def_PAO-CAF-RESOP_04_13_pro_format_variante T1_B14_E2_2210" xfId="3060" xr:uid="{00000000-0005-0000-0000-0000F40B0000}"/>
    <cellStyle name="s_Valuation _Actualisation provision contrat déficitaire SNCM 2010 V Def_PAO-CAF-RESOP_04_13_pro_format_variante T1_B14_E2_2210_Bridge_Zone_Sud" xfId="3061" xr:uid="{00000000-0005-0000-0000-0000F50B0000}"/>
    <cellStyle name="s_Valuation _Actualisation provision contrat déficitaire SNCM 2010 V Def_PAO-CAF-RESOP_04_13_pro_format_variante T1_Bridge_Zone_Sud" xfId="3062" xr:uid="{00000000-0005-0000-0000-0000F60B0000}"/>
    <cellStyle name="s_Valuation _Actualisation provision contrat déficitaire SNCM 2010 V Def_PAO-CAF-RESOP_06_13" xfId="3063" xr:uid="{00000000-0005-0000-0000-0000F70B0000}"/>
    <cellStyle name="s_Valuation _Actualisation provision contrat déficitaire SNCM 2010 V Def_PAO-CAF-RESOP_06_13_B14_E2_2210" xfId="3064" xr:uid="{00000000-0005-0000-0000-0000F80B0000}"/>
    <cellStyle name="s_Valuation _Actualisation provision contrat déficitaire SNCM 2010 V Def_PAO-CAF-RESOP_06_13_B14_E2_2210_Bridge_Zone_Sud" xfId="3065" xr:uid="{00000000-0005-0000-0000-0000F90B0000}"/>
    <cellStyle name="s_Valuation _Actualisation provision contrat déficitaire SNCM 2010 V Def_PAO-CAF-RESOP_06_13_Bridge_Zone_Sud" xfId="3066" xr:uid="{00000000-0005-0000-0000-0000FA0B0000}"/>
    <cellStyle name="s_Valuation _Actualisation provision contrat déficitaire SNCM 2010 V Def_PAO-CAF-RESOP_08_13" xfId="3067" xr:uid="{00000000-0005-0000-0000-0000FB0B0000}"/>
    <cellStyle name="s_Valuation _Actualisation provision contrat déficitaire SNCM 2010 V Def_PAO-CAF-RESOP_08_13_B14_E2_2210" xfId="3068" xr:uid="{00000000-0005-0000-0000-0000FC0B0000}"/>
    <cellStyle name="s_Valuation _Actualisation provision contrat déficitaire SNCM 2010 V Def_PAO-CAF-RESOP_08_13_B14_E2_2210_Bridge_Zone_Sud" xfId="3069" xr:uid="{00000000-0005-0000-0000-0000FD0B0000}"/>
    <cellStyle name="s_Valuation _Actualisation provision contrat déficitaire SNCM 2010 V Def_PAO-CAF-RESOP_08_13_Bridge_Zone_Sud" xfId="3070" xr:uid="{00000000-0005-0000-0000-0000FE0B0000}"/>
    <cellStyle name="s_Valuation _Actualisation provision contrat déficitaire SNCM 2010 V Def_PAO-CAF-RESOP_09_13" xfId="3071" xr:uid="{00000000-0005-0000-0000-0000FF0B0000}"/>
    <cellStyle name="s_Valuation _Actualisation provision contrat déficitaire SNCM 2010 V Def_PAO-CAF-RESOP_09_13_Bridge_Zone_Sud" xfId="3072" xr:uid="{00000000-0005-0000-0000-0000000C0000}"/>
    <cellStyle name="s_Valuation _Actualisation provision contrat déficitaire SNCM 2010 V Def_PAO-CAF-RESOP_09_2013_Zone_IDF (version 2)" xfId="3073" xr:uid="{00000000-0005-0000-0000-0000010C0000}"/>
    <cellStyle name="s_Valuation _Actualisation provision contrat déficitaire SNCM 2010 V Def_PAO-CAF-RESOP_10_12" xfId="3074" xr:uid="{00000000-0005-0000-0000-0000020C0000}"/>
    <cellStyle name="s_Valuation _Actualisation provision contrat déficitaire SNCM 2010 V Def_PAO-CAF-RESOP_10_12_Bridge_Zone_Sud" xfId="3075" xr:uid="{00000000-0005-0000-0000-0000030C0000}"/>
    <cellStyle name="s_Valuation _Actualisation provision contrat déficitaire SNCM 2010 V Def_PAO-CAF-RESOP_10_12_focus par entités CAFOP" xfId="3076" xr:uid="{00000000-0005-0000-0000-0000040C0000}"/>
    <cellStyle name="s_Valuation _Actualisation provision contrat déficitaire SNCM 2010 V Def_PAO-CAF-RESOP_10_12_focus par entités CAFOP_Bridge_Zone_Sud" xfId="3077" xr:uid="{00000000-0005-0000-0000-0000050C0000}"/>
    <cellStyle name="s_Valuation _Actualisation provision contrat déficitaire SNCM 2010 V Def_PAO-CAF-RESOP_11_13" xfId="3078" xr:uid="{00000000-0005-0000-0000-0000060C0000}"/>
    <cellStyle name="s_Valuation _Actualisation provision contrat déficitaire SNCM 2010 V Def_PAO-CAF-RESOP_B13" xfId="3079" xr:uid="{00000000-0005-0000-0000-0000070C0000}"/>
    <cellStyle name="s_Valuation _Actualisation provision contrat déficitaire SNCM 2010 V Def_PAO-CAF-RESOP_B13_Bridge_Zone_Sud" xfId="3080" xr:uid="{00000000-0005-0000-0000-0000080C0000}"/>
    <cellStyle name="s_Valuation _Actualisation provision contrat déficitaire SNCM 2010 V Def_PAO-CAF-RESOP_B13_focus par entités CAFOP" xfId="3081" xr:uid="{00000000-0005-0000-0000-0000090C0000}"/>
    <cellStyle name="s_Valuation _Actualisation provision contrat déficitaire SNCM 2010 V Def_PAO-CAF-RESOP_B13_focus par entités CAFOP_Bridge_Zone_Sud" xfId="3082" xr:uid="{00000000-0005-0000-0000-00000A0C0000}"/>
    <cellStyle name="s_Valuation _Actualisation provision contrat déficitaire SNCM 2010 V Def_PAO-CAF-RESOP_B2014" xfId="3083" xr:uid="{00000000-0005-0000-0000-00000B0C0000}"/>
    <cellStyle name="s_Valuation _Actualisation provision contrat déficitaire SNCM 2010 V Def_PAO-CAF-RESOP_B2014_Bridge_Zone_Sud" xfId="3084" xr:uid="{00000000-0005-0000-0000-00000C0C0000}"/>
    <cellStyle name="s_Valuation _Actualisation provision contrat déficitaire SNCM 2010 V Def_PAO-CAF-RESOP_B2014_v2" xfId="3085" xr:uid="{00000000-0005-0000-0000-00000D0C0000}"/>
    <cellStyle name="s_Valuation _Actualisation provision contrat déficitaire SNCM 2010 V Def_PAO-CAF-RESOP_E2_13" xfId="3086" xr:uid="{00000000-0005-0000-0000-00000E0C0000}"/>
    <cellStyle name="s_Valuation _Actualisation provision contrat déficitaire SNCM 2010 V Def_PAO-CAF-RESOP_E2_13_B14_E2_2210" xfId="3087" xr:uid="{00000000-0005-0000-0000-00000F0C0000}"/>
    <cellStyle name="s_Valuation _Actualisation provision contrat déficitaire SNCM 2010 V Def_PAO-CAF-RESOP_E2_13_B14_E2_2210_Bridge_Zone_Sud" xfId="3088" xr:uid="{00000000-0005-0000-0000-0000100C0000}"/>
    <cellStyle name="s_Valuation _Actualisation provision contrat déficitaire SNCM 2010 V Def_PAO-CAF-RESOP_E2_13_Bridge_Zone_Sud" xfId="3089" xr:uid="{00000000-0005-0000-0000-0000110C0000}"/>
    <cellStyle name="s_Valuation _Actualisation provision contrat déficitaire SNCM 2010 V Def_PAO-CAF-RESOP_E2_2013_03_10_19H" xfId="3090" xr:uid="{00000000-0005-0000-0000-0000120C0000}"/>
    <cellStyle name="s_Valuation _Actualisation provision contrat déficitaire SNCM 2010 V Def_PAO-CAF-RESOP_E2_2013_03_10_19H_Bridge_Zone_Sud" xfId="3091" xr:uid="{00000000-0005-0000-0000-0000130C0000}"/>
    <cellStyle name="s_Valuation _Actualisation provision contrat déficitaire SNCM 2010 V Def_PPA" xfId="3092" xr:uid="{00000000-0005-0000-0000-0000140C0000}"/>
    <cellStyle name="s_Valuation _Actualisation provision contrat déficitaire SNCM 2010 V Def_RESOP bef CICE&amp;PPA&amp;RepartHO" xfId="3093" xr:uid="{00000000-0005-0000-0000-0000150C0000}"/>
    <cellStyle name="s_Valuation _Actualisation provision contrat déficitaire SNCM 2010 V Def_Synthèse_Présentation_conso_retraitée" xfId="3094" xr:uid="{00000000-0005-0000-0000-0000160C0000}"/>
    <cellStyle name="s_Valuation _Actualisation provision contrat déficitaire SNCM 2011 V3 30 05 2011" xfId="3095" xr:uid="{00000000-0005-0000-0000-0000170C0000}"/>
    <cellStyle name="s_Valuation _Actualisation provision contrat déficitaire SNCM 2011 V3 30 05 2011_B14_E2_2210" xfId="3096" xr:uid="{00000000-0005-0000-0000-0000180C0000}"/>
    <cellStyle name="s_Valuation _Actualisation provision contrat déficitaire SNCM 2011 V3 30 05 2011_B14_E2_2210_Bridge_Zone_Sud" xfId="3097" xr:uid="{00000000-0005-0000-0000-0000190C0000}"/>
    <cellStyle name="s_Valuation _Actualisation provision contrat déficitaire SNCM 2011 V3 30 05 2011_Bridge_Zone_Sud" xfId="3098" xr:uid="{00000000-0005-0000-0000-00001A0C0000}"/>
    <cellStyle name="s_Valuation _Actualisation provision contrat déficitaire SNCM 2011 V3 30 05 2011_CAPEM BY COUNTRY" xfId="3099" xr:uid="{00000000-0005-0000-0000-00001B0C0000}"/>
    <cellStyle name="s_Valuation _Actualisation provision contrat déficitaire SNCM 2011 V3 30 05 2011_focus par entités CAFOPE2AMF" xfId="3100" xr:uid="{00000000-0005-0000-0000-00001C0C0000}"/>
    <cellStyle name="s_Valuation _Actualisation provision contrat déficitaire SNCM 2011 V3 30 05 2011_focus par entités CAFOPE2AMF_Bridge_Zone_Sud" xfId="3101" xr:uid="{00000000-0005-0000-0000-00001D0C0000}"/>
    <cellStyle name="s_Valuation _Actualisation provision contrat déficitaire SNCM 2011 V3 30 05 2011_Maquette PLT" xfId="3102" xr:uid="{00000000-0005-0000-0000-00001E0C0000}"/>
    <cellStyle name="s_Valuation _Actualisation provision contrat déficitaire SNCM 2011 V3 30 05 2011_Output" xfId="3103" xr:uid="{00000000-0005-0000-0000-00001F0C0000}"/>
    <cellStyle name="s_Valuation _Actualisation provision contrat déficitaire SNCM 2011 V3 30 05 2011_PAO-CAF-RESOP_04_13_pro_format_variante T1" xfId="3104" xr:uid="{00000000-0005-0000-0000-0000200C0000}"/>
    <cellStyle name="s_Valuation _Actualisation provision contrat déficitaire SNCM 2011 V3 30 05 2011_PAO-CAF-RESOP_04_13_pro_format_variante T1_B14_E2_2210" xfId="3105" xr:uid="{00000000-0005-0000-0000-0000210C0000}"/>
    <cellStyle name="s_Valuation _Actualisation provision contrat déficitaire SNCM 2011 V3 30 05 2011_PAO-CAF-RESOP_04_13_pro_format_variante T1_B14_E2_2210_Bridge_Zone_Sud" xfId="3106" xr:uid="{00000000-0005-0000-0000-0000220C0000}"/>
    <cellStyle name="s_Valuation _Actualisation provision contrat déficitaire SNCM 2011 V3 30 05 2011_PAO-CAF-RESOP_04_13_pro_format_variante T1_Bridge_Zone_Sud" xfId="3107" xr:uid="{00000000-0005-0000-0000-0000230C0000}"/>
    <cellStyle name="s_Valuation _Actualisation provision contrat déficitaire SNCM 2011 V3 30 05 2011_PAO-CAF-RESOP_06_13" xfId="3108" xr:uid="{00000000-0005-0000-0000-0000240C0000}"/>
    <cellStyle name="s_Valuation _Actualisation provision contrat déficitaire SNCM 2011 V3 30 05 2011_PAO-CAF-RESOP_06_13_B14_E2_2210" xfId="3109" xr:uid="{00000000-0005-0000-0000-0000250C0000}"/>
    <cellStyle name="s_Valuation _Actualisation provision contrat déficitaire SNCM 2011 V3 30 05 2011_PAO-CAF-RESOP_06_13_B14_E2_2210_Bridge_Zone_Sud" xfId="3110" xr:uid="{00000000-0005-0000-0000-0000260C0000}"/>
    <cellStyle name="s_Valuation _Actualisation provision contrat déficitaire SNCM 2011 V3 30 05 2011_PAO-CAF-RESOP_06_13_Bridge_Zone_Sud" xfId="3111" xr:uid="{00000000-0005-0000-0000-0000270C0000}"/>
    <cellStyle name="s_Valuation _Actualisation provision contrat déficitaire SNCM 2011 V3 30 05 2011_PAO-CAF-RESOP_08_13" xfId="3112" xr:uid="{00000000-0005-0000-0000-0000280C0000}"/>
    <cellStyle name="s_Valuation _Actualisation provision contrat déficitaire SNCM 2011 V3 30 05 2011_PAO-CAF-RESOP_08_13_B14_E2_2210" xfId="3113" xr:uid="{00000000-0005-0000-0000-0000290C0000}"/>
    <cellStyle name="s_Valuation _Actualisation provision contrat déficitaire SNCM 2011 V3 30 05 2011_PAO-CAF-RESOP_08_13_B14_E2_2210_Bridge_Zone_Sud" xfId="3114" xr:uid="{00000000-0005-0000-0000-00002A0C0000}"/>
    <cellStyle name="s_Valuation _Actualisation provision contrat déficitaire SNCM 2011 V3 30 05 2011_PAO-CAF-RESOP_08_13_Bridge_Zone_Sud" xfId="3115" xr:uid="{00000000-0005-0000-0000-00002B0C0000}"/>
    <cellStyle name="s_Valuation _Actualisation provision contrat déficitaire SNCM 2011 V3 30 05 2011_PAO-CAF-RESOP_09_13" xfId="3116" xr:uid="{00000000-0005-0000-0000-00002C0C0000}"/>
    <cellStyle name="s_Valuation _Actualisation provision contrat déficitaire SNCM 2011 V3 30 05 2011_PAO-CAF-RESOP_09_13_Bridge_Zone_Sud" xfId="3117" xr:uid="{00000000-0005-0000-0000-00002D0C0000}"/>
    <cellStyle name="s_Valuation _Actualisation provision contrat déficitaire SNCM 2011 V3 30 05 2011_PAO-CAF-RESOP_09_2013_Zone_IDF (version 2)" xfId="3118" xr:uid="{00000000-0005-0000-0000-00002E0C0000}"/>
    <cellStyle name="s_Valuation _Actualisation provision contrat déficitaire SNCM 2011 V3 30 05 2011_PAO-CAF-RESOP_10_12" xfId="3119" xr:uid="{00000000-0005-0000-0000-00002F0C0000}"/>
    <cellStyle name="s_Valuation _Actualisation provision contrat déficitaire SNCM 2011 V3 30 05 2011_PAO-CAF-RESOP_10_12_Bridge_Zone_Sud" xfId="3120" xr:uid="{00000000-0005-0000-0000-0000300C0000}"/>
    <cellStyle name="s_Valuation _Actualisation provision contrat déficitaire SNCM 2011 V3 30 05 2011_PAO-CAF-RESOP_10_12_focus par entités CAFOP" xfId="3121" xr:uid="{00000000-0005-0000-0000-0000310C0000}"/>
    <cellStyle name="s_Valuation _Actualisation provision contrat déficitaire SNCM 2011 V3 30 05 2011_PAO-CAF-RESOP_10_12_focus par entités CAFOP_Bridge_Zone_Sud" xfId="3122" xr:uid="{00000000-0005-0000-0000-0000320C0000}"/>
    <cellStyle name="s_Valuation _Actualisation provision contrat déficitaire SNCM 2011 V3 30 05 2011_PAO-CAF-RESOP_11_13" xfId="3123" xr:uid="{00000000-0005-0000-0000-0000330C0000}"/>
    <cellStyle name="s_Valuation _Actualisation provision contrat déficitaire SNCM 2011 V3 30 05 2011_PAO-CAF-RESOP_B13" xfId="3124" xr:uid="{00000000-0005-0000-0000-0000340C0000}"/>
    <cellStyle name="s_Valuation _Actualisation provision contrat déficitaire SNCM 2011 V3 30 05 2011_PAO-CAF-RESOP_B13_Bridge_Zone_Sud" xfId="3125" xr:uid="{00000000-0005-0000-0000-0000350C0000}"/>
    <cellStyle name="s_Valuation _Actualisation provision contrat déficitaire SNCM 2011 V3 30 05 2011_PAO-CAF-RESOP_B13_focus par entités CAFOP" xfId="3126" xr:uid="{00000000-0005-0000-0000-0000360C0000}"/>
    <cellStyle name="s_Valuation _Actualisation provision contrat déficitaire SNCM 2011 V3 30 05 2011_PAO-CAF-RESOP_B13_focus par entités CAFOP_Bridge_Zone_Sud" xfId="3127" xr:uid="{00000000-0005-0000-0000-0000370C0000}"/>
    <cellStyle name="s_Valuation _Actualisation provision contrat déficitaire SNCM 2011 V3 30 05 2011_PAO-CAF-RESOP_B2014" xfId="3128" xr:uid="{00000000-0005-0000-0000-0000380C0000}"/>
    <cellStyle name="s_Valuation _Actualisation provision contrat déficitaire SNCM 2011 V3 30 05 2011_PAO-CAF-RESOP_B2014_Bridge_Zone_Sud" xfId="3129" xr:uid="{00000000-0005-0000-0000-0000390C0000}"/>
    <cellStyle name="s_Valuation _Actualisation provision contrat déficitaire SNCM 2011 V3 30 05 2011_PAO-CAF-RESOP_B2014_v2" xfId="3130" xr:uid="{00000000-0005-0000-0000-00003A0C0000}"/>
    <cellStyle name="s_Valuation _Actualisation provision contrat déficitaire SNCM 2011 V3 30 05 2011_PAO-CAF-RESOP_E2_13" xfId="3131" xr:uid="{00000000-0005-0000-0000-00003B0C0000}"/>
    <cellStyle name="s_Valuation _Actualisation provision contrat déficitaire SNCM 2011 V3 30 05 2011_PAO-CAF-RESOP_E2_13_B14_E2_2210" xfId="3132" xr:uid="{00000000-0005-0000-0000-00003C0C0000}"/>
    <cellStyle name="s_Valuation _Actualisation provision contrat déficitaire SNCM 2011 V3 30 05 2011_PAO-CAF-RESOP_E2_13_B14_E2_2210_Bridge_Zone_Sud" xfId="3133" xr:uid="{00000000-0005-0000-0000-00003D0C0000}"/>
    <cellStyle name="s_Valuation _Actualisation provision contrat déficitaire SNCM 2011 V3 30 05 2011_PAO-CAF-RESOP_E2_13_Bridge_Zone_Sud" xfId="3134" xr:uid="{00000000-0005-0000-0000-00003E0C0000}"/>
    <cellStyle name="s_Valuation _Actualisation provision contrat déficitaire SNCM 2011 V3 30 05 2011_PAO-CAF-RESOP_E2_2013_03_10_19H" xfId="3135" xr:uid="{00000000-0005-0000-0000-00003F0C0000}"/>
    <cellStyle name="s_Valuation _Actualisation provision contrat déficitaire SNCM 2011 V3 30 05 2011_PAO-CAF-RESOP_E2_2013_03_10_19H_Bridge_Zone_Sud" xfId="3136" xr:uid="{00000000-0005-0000-0000-0000400C0000}"/>
    <cellStyle name="s_Valuation _Actualisation provision contrat déficitaire SNCM 2011 V3 30 05 2011_PPA" xfId="3137" xr:uid="{00000000-0005-0000-0000-0000410C0000}"/>
    <cellStyle name="s_Valuation _Actualisation provision contrat déficitaire SNCM 2011 V3 30 05 2011_RESOP bef CICE&amp;PPA&amp;RepartHO" xfId="3138" xr:uid="{00000000-0005-0000-0000-0000420C0000}"/>
    <cellStyle name="s_Valuation _Actualisation provision contrat déficitaire SNCM 2011 V3 30 05 2011_Synthèse_Présentation_conso_retraitée" xfId="3139" xr:uid="{00000000-0005-0000-0000-0000430C0000}"/>
    <cellStyle name="s_Valuation _B14_E2_2210" xfId="3140" xr:uid="{00000000-0005-0000-0000-0000440C0000}"/>
    <cellStyle name="s_Valuation _B14_E2_2210_Bridge_Zone_Sud" xfId="3141" xr:uid="{00000000-0005-0000-0000-0000450C0000}"/>
    <cellStyle name="s_Valuation _BFR_TD_2014.02" xfId="3142" xr:uid="{00000000-0005-0000-0000-0000460C0000}"/>
    <cellStyle name="s_Valuation _Bridge_Zone_Nord" xfId="3143" xr:uid="{00000000-0005-0000-0000-0000470C0000}"/>
    <cellStyle name="s_Valuation _CAPEM BY COUNTRY" xfId="3144" xr:uid="{00000000-0005-0000-0000-0000480C0000}"/>
    <cellStyle name="s_Valuation _LI819L_B13" xfId="3145" xr:uid="{00000000-0005-0000-0000-0000490C0000}"/>
    <cellStyle name="s_Valuation _LI819L_B13_CAPEM BY COUNTRY" xfId="3146" xr:uid="{00000000-0005-0000-0000-00004A0C0000}"/>
    <cellStyle name="s_Valuation _LI819L_B13_Maquette PLT" xfId="3147" xr:uid="{00000000-0005-0000-0000-00004B0C0000}"/>
    <cellStyle name="s_Valuation _LI819L_B13_Output" xfId="3148" xr:uid="{00000000-0005-0000-0000-00004C0C0000}"/>
    <cellStyle name="s_Valuation _LI819L_B13_PPA" xfId="3149" xr:uid="{00000000-0005-0000-0000-00004D0C0000}"/>
    <cellStyle name="s_Valuation _LI819L_B13_RESOP bef CICE&amp;PPA&amp;RepartHO" xfId="3150" xr:uid="{00000000-0005-0000-0000-00004E0C0000}"/>
    <cellStyle name="s_Valuation _Maquette PLT" xfId="3151" xr:uid="{00000000-0005-0000-0000-00004F0C0000}"/>
    <cellStyle name="s_Valuation _Output" xfId="3152" xr:uid="{00000000-0005-0000-0000-0000500C0000}"/>
    <cellStyle name="s_Valuation _PAO-CAF-RESOP_14_01_13 à 20h" xfId="3153" xr:uid="{00000000-0005-0000-0000-0000510C0000}"/>
    <cellStyle name="s_Valuation _PAO-CAF-RESOP_14_01_13 à 20h_CAPEM BY COUNTRY" xfId="3154" xr:uid="{00000000-0005-0000-0000-0000520C0000}"/>
    <cellStyle name="s_Valuation _PAO-CAF-RESOP_14_01_13 à 20h_Maquette PLT" xfId="3155" xr:uid="{00000000-0005-0000-0000-0000530C0000}"/>
    <cellStyle name="s_Valuation _PAO-CAF-RESOP_14_01_13 à 20h_Output" xfId="3156" xr:uid="{00000000-0005-0000-0000-0000540C0000}"/>
    <cellStyle name="s_Valuation _PAO-CAF-RESOP_14_01_13 à 20h_PPA" xfId="3157" xr:uid="{00000000-0005-0000-0000-0000550C0000}"/>
    <cellStyle name="s_Valuation _PAO-CAF-RESOP_14_01_13 à 20h_RESOP bef CICE&amp;PPA&amp;RepartHO" xfId="3158" xr:uid="{00000000-0005-0000-0000-0000560C0000}"/>
    <cellStyle name="s_Valuation _PAO-CAF-RESOP_2014.02" xfId="3159" xr:uid="{00000000-0005-0000-0000-0000570C0000}"/>
    <cellStyle name="s_Valuation _PAO-CAF-RESOP_2014.02_Bridge_Zone_Sud" xfId="3160" xr:uid="{00000000-0005-0000-0000-0000580C0000}"/>
    <cellStyle name="s_Valuation _PPA" xfId="3161" xr:uid="{00000000-0005-0000-0000-0000590C0000}"/>
    <cellStyle name="s_Valuation _RESOP bef CICE&amp;PPA&amp;RepartHO" xfId="3162" xr:uid="{00000000-0005-0000-0000-00005A0C0000}"/>
    <cellStyle name="SAPBEXHLevel1" xfId="3163" xr:uid="{00000000-0005-0000-0000-00005B0C0000}"/>
    <cellStyle name="SAPBEXstdData" xfId="3164" xr:uid="{00000000-0005-0000-0000-00005C0C0000}"/>
    <cellStyle name="Satisfaisant 2" xfId="3165" xr:uid="{00000000-0005-0000-0000-00005D0C0000}"/>
    <cellStyle name="Shading" xfId="3166" xr:uid="{00000000-0005-0000-0000-00005E0C0000}"/>
    <cellStyle name="Single Cell Column Heading" xfId="3167" xr:uid="{00000000-0005-0000-0000-00005F0C0000}"/>
    <cellStyle name="Smart Bold" xfId="3168" xr:uid="{00000000-0005-0000-0000-0000600C0000}"/>
    <cellStyle name="Smart Forecast" xfId="3169" xr:uid="{00000000-0005-0000-0000-0000610C0000}"/>
    <cellStyle name="Smart General" xfId="3170" xr:uid="{00000000-0005-0000-0000-0000620C0000}"/>
    <cellStyle name="Smart Highlight" xfId="3171" xr:uid="{00000000-0005-0000-0000-0000630C0000}"/>
    <cellStyle name="Smart Percent" xfId="3172" xr:uid="{00000000-0005-0000-0000-0000640C0000}"/>
    <cellStyle name="Smart Source" xfId="3173" xr:uid="{00000000-0005-0000-0000-0000650C0000}"/>
    <cellStyle name="Smart Subtitle 1" xfId="3174" xr:uid="{00000000-0005-0000-0000-0000660C0000}"/>
    <cellStyle name="Smart Subtitle 2" xfId="3175" xr:uid="{00000000-0005-0000-0000-0000670C0000}"/>
    <cellStyle name="Smart Subtotal" xfId="3176" xr:uid="{00000000-0005-0000-0000-0000680C0000}"/>
    <cellStyle name="Smart Title" xfId="3177" xr:uid="{00000000-0005-0000-0000-0000690C0000}"/>
    <cellStyle name="Smart Total" xfId="3178" xr:uid="{00000000-0005-0000-0000-00006A0C0000}"/>
    <cellStyle name="Sortie 2" xfId="3179" xr:uid="{00000000-0005-0000-0000-00006B0C0000}"/>
    <cellStyle name="Standaard 2" xfId="3180" xr:uid="{00000000-0005-0000-0000-00006C0C0000}"/>
    <cellStyle name="Standaard 2 2 10" xfId="3181" xr:uid="{00000000-0005-0000-0000-00006D0C0000}"/>
    <cellStyle name="Standaard 2 2 10 2" xfId="3182" xr:uid="{00000000-0005-0000-0000-00006E0C0000}"/>
    <cellStyle name="Standaard 2_CAPEX" xfId="3183" xr:uid="{00000000-0005-0000-0000-00006F0C0000}"/>
    <cellStyle name="Standaard_Blad1" xfId="3184" xr:uid="{00000000-0005-0000-0000-0000700C0000}"/>
    <cellStyle name="Standard__Utopia Index Index und Guidance (Deutsch)" xfId="3185" xr:uid="{00000000-0005-0000-0000-0000710C0000}"/>
    <cellStyle name="Style 1" xfId="3186" xr:uid="{00000000-0005-0000-0000-0000720C0000}"/>
    <cellStyle name="STYLE1" xfId="3187" xr:uid="{00000000-0005-0000-0000-0000730C0000}"/>
    <cellStyle name="STYLE1 2" xfId="3188" xr:uid="{00000000-0005-0000-0000-0000740C0000}"/>
    <cellStyle name="STYLE2" xfId="3189" xr:uid="{00000000-0005-0000-0000-0000750C0000}"/>
    <cellStyle name="STYLE2 2" xfId="3190" xr:uid="{00000000-0005-0000-0000-0000760C0000}"/>
    <cellStyle name="STYLE3" xfId="3191" xr:uid="{00000000-0005-0000-0000-0000770C0000}"/>
    <cellStyle name="STYLE3 2" xfId="3192" xr:uid="{00000000-0005-0000-0000-0000780C0000}"/>
    <cellStyle name="STYLE4" xfId="3193" xr:uid="{00000000-0005-0000-0000-0000790C0000}"/>
    <cellStyle name="STYLE4 2" xfId="3194" xr:uid="{00000000-0005-0000-0000-00007A0C0000}"/>
    <cellStyle name="STYLE5" xfId="3195" xr:uid="{00000000-0005-0000-0000-00007B0C0000}"/>
    <cellStyle name="STYLE5 2" xfId="3196" xr:uid="{00000000-0005-0000-0000-00007C0C0000}"/>
    <cellStyle name="STYLE6" xfId="3197" xr:uid="{00000000-0005-0000-0000-00007D0C0000}"/>
    <cellStyle name="STYLE6 2" xfId="3198" xr:uid="{00000000-0005-0000-0000-00007E0C0000}"/>
    <cellStyle name="STYLE7" xfId="3199" xr:uid="{00000000-0005-0000-0000-00007F0C0000}"/>
    <cellStyle name="STYLE7 2" xfId="3200" xr:uid="{00000000-0005-0000-0000-0000800C0000}"/>
    <cellStyle name="STYLE8" xfId="3201" xr:uid="{00000000-0005-0000-0000-0000810C0000}"/>
    <cellStyle name="STYLE8 2" xfId="3202" xr:uid="{00000000-0005-0000-0000-0000820C0000}"/>
    <cellStyle name="STYLE9" xfId="3203" xr:uid="{00000000-0005-0000-0000-0000830C0000}"/>
    <cellStyle name="STYLE9 2" xfId="3204" xr:uid="{00000000-0005-0000-0000-0000840C0000}"/>
    <cellStyle name="t" xfId="3205" xr:uid="{00000000-0005-0000-0000-0000850C0000}"/>
    <cellStyle name="t_Actualisation provision contrat déficitaire SNCM 2010 V Def" xfId="3206" xr:uid="{00000000-0005-0000-0000-0000860C0000}"/>
    <cellStyle name="t_Actualisation provision contrat déficitaire SNCM 2010 V Def_B14_E2_2210" xfId="3207" xr:uid="{00000000-0005-0000-0000-0000870C0000}"/>
    <cellStyle name="t_Actualisation provision contrat déficitaire SNCM 2010 V Def_B14_E2_2210_Bridge_Zone_Sud" xfId="3208" xr:uid="{00000000-0005-0000-0000-0000880C0000}"/>
    <cellStyle name="t_Actualisation provision contrat déficitaire SNCM 2010 V Def_Bridge_Zone_Sud" xfId="3209" xr:uid="{00000000-0005-0000-0000-0000890C0000}"/>
    <cellStyle name="t_Actualisation provision contrat déficitaire SNCM 2010 V Def_CAPEM BY COUNTRY" xfId="3210" xr:uid="{00000000-0005-0000-0000-00008A0C0000}"/>
    <cellStyle name="t_Actualisation provision contrat déficitaire SNCM 2010 V Def_focus par entités CAFOPE2AMF" xfId="3211" xr:uid="{00000000-0005-0000-0000-00008B0C0000}"/>
    <cellStyle name="t_Actualisation provision contrat déficitaire SNCM 2010 V Def_focus par entités CAFOPE2AMF_Bridge_Zone_Sud" xfId="3212" xr:uid="{00000000-0005-0000-0000-00008C0C0000}"/>
    <cellStyle name="t_Actualisation provision contrat déficitaire SNCM 2010 V Def_Maquette PLT" xfId="3213" xr:uid="{00000000-0005-0000-0000-00008D0C0000}"/>
    <cellStyle name="t_Actualisation provision contrat déficitaire SNCM 2010 V Def_Output" xfId="3214" xr:uid="{00000000-0005-0000-0000-00008E0C0000}"/>
    <cellStyle name="t_Actualisation provision contrat déficitaire SNCM 2010 V Def_PAO-CAF-RESOP_04_13_pro_format_variante T1" xfId="3215" xr:uid="{00000000-0005-0000-0000-00008F0C0000}"/>
    <cellStyle name="t_Actualisation provision contrat déficitaire SNCM 2010 V Def_PAO-CAF-RESOP_04_13_pro_format_variante T1_B14_E2_2210" xfId="3216" xr:uid="{00000000-0005-0000-0000-0000900C0000}"/>
    <cellStyle name="t_Actualisation provision contrat déficitaire SNCM 2010 V Def_PAO-CAF-RESOP_04_13_pro_format_variante T1_B14_E2_2210_Bridge_Zone_Sud" xfId="3217" xr:uid="{00000000-0005-0000-0000-0000910C0000}"/>
    <cellStyle name="t_Actualisation provision contrat déficitaire SNCM 2010 V Def_PAO-CAF-RESOP_04_13_pro_format_variante T1_Bridge_Zone_Sud" xfId="3218" xr:uid="{00000000-0005-0000-0000-0000920C0000}"/>
    <cellStyle name="t_Actualisation provision contrat déficitaire SNCM 2010 V Def_PAO-CAF-RESOP_06_13" xfId="3219" xr:uid="{00000000-0005-0000-0000-0000930C0000}"/>
    <cellStyle name="t_Actualisation provision contrat déficitaire SNCM 2010 V Def_PAO-CAF-RESOP_06_13_B14_E2_2210" xfId="3220" xr:uid="{00000000-0005-0000-0000-0000940C0000}"/>
    <cellStyle name="t_Actualisation provision contrat déficitaire SNCM 2010 V Def_PAO-CAF-RESOP_06_13_B14_E2_2210_Bridge_Zone_Sud" xfId="3221" xr:uid="{00000000-0005-0000-0000-0000950C0000}"/>
    <cellStyle name="t_Actualisation provision contrat déficitaire SNCM 2010 V Def_PAO-CAF-RESOP_06_13_Bridge_Zone_Sud" xfId="3222" xr:uid="{00000000-0005-0000-0000-0000960C0000}"/>
    <cellStyle name="t_Actualisation provision contrat déficitaire SNCM 2010 V Def_PAO-CAF-RESOP_08_13" xfId="3223" xr:uid="{00000000-0005-0000-0000-0000970C0000}"/>
    <cellStyle name="t_Actualisation provision contrat déficitaire SNCM 2010 V Def_PAO-CAF-RESOP_08_13_B14_E2_2210" xfId="3224" xr:uid="{00000000-0005-0000-0000-0000980C0000}"/>
    <cellStyle name="t_Actualisation provision contrat déficitaire SNCM 2010 V Def_PAO-CAF-RESOP_08_13_B14_E2_2210_Bridge_Zone_Sud" xfId="3225" xr:uid="{00000000-0005-0000-0000-0000990C0000}"/>
    <cellStyle name="t_Actualisation provision contrat déficitaire SNCM 2010 V Def_PAO-CAF-RESOP_08_13_Bridge_Zone_Sud" xfId="3226" xr:uid="{00000000-0005-0000-0000-00009A0C0000}"/>
    <cellStyle name="t_Actualisation provision contrat déficitaire SNCM 2010 V Def_PAO-CAF-RESOP_09_13" xfId="3227" xr:uid="{00000000-0005-0000-0000-00009B0C0000}"/>
    <cellStyle name="t_Actualisation provision contrat déficitaire SNCM 2010 V Def_PAO-CAF-RESOP_09_13_Bridge_Zone_Sud" xfId="3228" xr:uid="{00000000-0005-0000-0000-00009C0C0000}"/>
    <cellStyle name="t_Actualisation provision contrat déficitaire SNCM 2010 V Def_PAO-CAF-RESOP_09_2013_Zone_IDF (version 2)" xfId="3229" xr:uid="{00000000-0005-0000-0000-00009D0C0000}"/>
    <cellStyle name="t_Actualisation provision contrat déficitaire SNCM 2010 V Def_PAO-CAF-RESOP_10_12" xfId="3230" xr:uid="{00000000-0005-0000-0000-00009E0C0000}"/>
    <cellStyle name="t_Actualisation provision contrat déficitaire SNCM 2010 V Def_PAO-CAF-RESOP_10_12_Bridge_Zone_Sud" xfId="3231" xr:uid="{00000000-0005-0000-0000-00009F0C0000}"/>
    <cellStyle name="t_Actualisation provision contrat déficitaire SNCM 2010 V Def_PAO-CAF-RESOP_10_12_focus par entités CAFOP" xfId="3232" xr:uid="{00000000-0005-0000-0000-0000A00C0000}"/>
    <cellStyle name="t_Actualisation provision contrat déficitaire SNCM 2010 V Def_PAO-CAF-RESOP_10_12_focus par entités CAFOP_Bridge_Zone_Sud" xfId="3233" xr:uid="{00000000-0005-0000-0000-0000A10C0000}"/>
    <cellStyle name="t_Actualisation provision contrat déficitaire SNCM 2010 V Def_PAO-CAF-RESOP_11_13" xfId="3234" xr:uid="{00000000-0005-0000-0000-0000A20C0000}"/>
    <cellStyle name="t_Actualisation provision contrat déficitaire SNCM 2010 V Def_PAO-CAF-RESOP_B13" xfId="3235" xr:uid="{00000000-0005-0000-0000-0000A30C0000}"/>
    <cellStyle name="t_Actualisation provision contrat déficitaire SNCM 2010 V Def_PAO-CAF-RESOP_B13_Bridge_Zone_Sud" xfId="3236" xr:uid="{00000000-0005-0000-0000-0000A40C0000}"/>
    <cellStyle name="t_Actualisation provision contrat déficitaire SNCM 2010 V Def_PAO-CAF-RESOP_B13_focus par entités CAFOP" xfId="3237" xr:uid="{00000000-0005-0000-0000-0000A50C0000}"/>
    <cellStyle name="t_Actualisation provision contrat déficitaire SNCM 2010 V Def_PAO-CAF-RESOP_B13_focus par entités CAFOP_Bridge_Zone_Sud" xfId="3238" xr:uid="{00000000-0005-0000-0000-0000A60C0000}"/>
    <cellStyle name="t_Actualisation provision contrat déficitaire SNCM 2010 V Def_PAO-CAF-RESOP_B2014" xfId="3239" xr:uid="{00000000-0005-0000-0000-0000A70C0000}"/>
    <cellStyle name="t_Actualisation provision contrat déficitaire SNCM 2010 V Def_PAO-CAF-RESOP_B2014_Bridge_Zone_Sud" xfId="3240" xr:uid="{00000000-0005-0000-0000-0000A80C0000}"/>
    <cellStyle name="t_Actualisation provision contrat déficitaire SNCM 2010 V Def_PAO-CAF-RESOP_B2014_v2" xfId="3241" xr:uid="{00000000-0005-0000-0000-0000A90C0000}"/>
    <cellStyle name="t_Actualisation provision contrat déficitaire SNCM 2010 V Def_PAO-CAF-RESOP_E2_13" xfId="3242" xr:uid="{00000000-0005-0000-0000-0000AA0C0000}"/>
    <cellStyle name="t_Actualisation provision contrat déficitaire SNCM 2010 V Def_PAO-CAF-RESOP_E2_13_B14_E2_2210" xfId="3243" xr:uid="{00000000-0005-0000-0000-0000AB0C0000}"/>
    <cellStyle name="t_Actualisation provision contrat déficitaire SNCM 2010 V Def_PAO-CAF-RESOP_E2_13_B14_E2_2210_Bridge_Zone_Sud" xfId="3244" xr:uid="{00000000-0005-0000-0000-0000AC0C0000}"/>
    <cellStyle name="t_Actualisation provision contrat déficitaire SNCM 2010 V Def_PAO-CAF-RESOP_E2_13_Bridge_Zone_Sud" xfId="3245" xr:uid="{00000000-0005-0000-0000-0000AD0C0000}"/>
    <cellStyle name="t_Actualisation provision contrat déficitaire SNCM 2010 V Def_PAO-CAF-RESOP_E2_2013_03_10_19H" xfId="3246" xr:uid="{00000000-0005-0000-0000-0000AE0C0000}"/>
    <cellStyle name="t_Actualisation provision contrat déficitaire SNCM 2010 V Def_PAO-CAF-RESOP_E2_2013_03_10_19H_Bridge_Zone_Sud" xfId="3247" xr:uid="{00000000-0005-0000-0000-0000AF0C0000}"/>
    <cellStyle name="t_Actualisation provision contrat déficitaire SNCM 2010 V Def_PPA" xfId="3248" xr:uid="{00000000-0005-0000-0000-0000B00C0000}"/>
    <cellStyle name="t_Actualisation provision contrat déficitaire SNCM 2010 V Def_RESOP bef CICE&amp;PPA&amp;RepartHO" xfId="3249" xr:uid="{00000000-0005-0000-0000-0000B10C0000}"/>
    <cellStyle name="t_Actualisation provision contrat déficitaire SNCM 2010 V Def_Synthèse_Présentation_conso_retraitée" xfId="3250" xr:uid="{00000000-0005-0000-0000-0000B20C0000}"/>
    <cellStyle name="t_Actualisation provision contrat déficitaire SNCM 2011 V3 30 05 2011" xfId="3251" xr:uid="{00000000-0005-0000-0000-0000B30C0000}"/>
    <cellStyle name="t_Actualisation provision contrat déficitaire SNCM 2011 V3 30 05 2011_B14_E2_2210" xfId="3252" xr:uid="{00000000-0005-0000-0000-0000B40C0000}"/>
    <cellStyle name="t_Actualisation provision contrat déficitaire SNCM 2011 V3 30 05 2011_B14_E2_2210_Bridge_Zone_Sud" xfId="3253" xr:uid="{00000000-0005-0000-0000-0000B50C0000}"/>
    <cellStyle name="t_Actualisation provision contrat déficitaire SNCM 2011 V3 30 05 2011_Bridge_Zone_Sud" xfId="3254" xr:uid="{00000000-0005-0000-0000-0000B60C0000}"/>
    <cellStyle name="t_Actualisation provision contrat déficitaire SNCM 2011 V3 30 05 2011_CAPEM BY COUNTRY" xfId="3255" xr:uid="{00000000-0005-0000-0000-0000B70C0000}"/>
    <cellStyle name="t_Actualisation provision contrat déficitaire SNCM 2011 V3 30 05 2011_focus par entités CAFOPE2AMF" xfId="3256" xr:uid="{00000000-0005-0000-0000-0000B80C0000}"/>
    <cellStyle name="t_Actualisation provision contrat déficitaire SNCM 2011 V3 30 05 2011_focus par entités CAFOPE2AMF_Bridge_Zone_Sud" xfId="3257" xr:uid="{00000000-0005-0000-0000-0000B90C0000}"/>
    <cellStyle name="t_Actualisation provision contrat déficitaire SNCM 2011 V3 30 05 2011_Maquette PLT" xfId="3258" xr:uid="{00000000-0005-0000-0000-0000BA0C0000}"/>
    <cellStyle name="t_Actualisation provision contrat déficitaire SNCM 2011 V3 30 05 2011_Output" xfId="3259" xr:uid="{00000000-0005-0000-0000-0000BB0C0000}"/>
    <cellStyle name="t_Actualisation provision contrat déficitaire SNCM 2011 V3 30 05 2011_PAO-CAF-RESOP_04_13_pro_format_variante T1" xfId="3260" xr:uid="{00000000-0005-0000-0000-0000BC0C0000}"/>
    <cellStyle name="t_Actualisation provision contrat déficitaire SNCM 2011 V3 30 05 2011_PAO-CAF-RESOP_04_13_pro_format_variante T1_B14_E2_2210" xfId="3261" xr:uid="{00000000-0005-0000-0000-0000BD0C0000}"/>
    <cellStyle name="t_Actualisation provision contrat déficitaire SNCM 2011 V3 30 05 2011_PAO-CAF-RESOP_04_13_pro_format_variante T1_B14_E2_2210_Bridge_Zone_Sud" xfId="3262" xr:uid="{00000000-0005-0000-0000-0000BE0C0000}"/>
    <cellStyle name="t_Actualisation provision contrat déficitaire SNCM 2011 V3 30 05 2011_PAO-CAF-RESOP_04_13_pro_format_variante T1_Bridge_Zone_Sud" xfId="3263" xr:uid="{00000000-0005-0000-0000-0000BF0C0000}"/>
    <cellStyle name="t_Actualisation provision contrat déficitaire SNCM 2011 V3 30 05 2011_PAO-CAF-RESOP_06_13" xfId="3264" xr:uid="{00000000-0005-0000-0000-0000C00C0000}"/>
    <cellStyle name="t_Actualisation provision contrat déficitaire SNCM 2011 V3 30 05 2011_PAO-CAF-RESOP_06_13_B14_E2_2210" xfId="3265" xr:uid="{00000000-0005-0000-0000-0000C10C0000}"/>
    <cellStyle name="t_Actualisation provision contrat déficitaire SNCM 2011 V3 30 05 2011_PAO-CAF-RESOP_06_13_B14_E2_2210_Bridge_Zone_Sud" xfId="3266" xr:uid="{00000000-0005-0000-0000-0000C20C0000}"/>
    <cellStyle name="t_Actualisation provision contrat déficitaire SNCM 2011 V3 30 05 2011_PAO-CAF-RESOP_06_13_Bridge_Zone_Sud" xfId="3267" xr:uid="{00000000-0005-0000-0000-0000C30C0000}"/>
    <cellStyle name="t_Actualisation provision contrat déficitaire SNCM 2011 V3 30 05 2011_PAO-CAF-RESOP_08_13" xfId="3268" xr:uid="{00000000-0005-0000-0000-0000C40C0000}"/>
    <cellStyle name="t_Actualisation provision contrat déficitaire SNCM 2011 V3 30 05 2011_PAO-CAF-RESOP_08_13_B14_E2_2210" xfId="3269" xr:uid="{00000000-0005-0000-0000-0000C50C0000}"/>
    <cellStyle name="t_Actualisation provision contrat déficitaire SNCM 2011 V3 30 05 2011_PAO-CAF-RESOP_08_13_B14_E2_2210_Bridge_Zone_Sud" xfId="3270" xr:uid="{00000000-0005-0000-0000-0000C60C0000}"/>
    <cellStyle name="t_Actualisation provision contrat déficitaire SNCM 2011 V3 30 05 2011_PAO-CAF-RESOP_08_13_Bridge_Zone_Sud" xfId="3271" xr:uid="{00000000-0005-0000-0000-0000C70C0000}"/>
    <cellStyle name="t_Actualisation provision contrat déficitaire SNCM 2011 V3 30 05 2011_PAO-CAF-RESOP_09_13" xfId="3272" xr:uid="{00000000-0005-0000-0000-0000C80C0000}"/>
    <cellStyle name="t_Actualisation provision contrat déficitaire SNCM 2011 V3 30 05 2011_PAO-CAF-RESOP_09_13_Bridge_Zone_Sud" xfId="3273" xr:uid="{00000000-0005-0000-0000-0000C90C0000}"/>
    <cellStyle name="t_Actualisation provision contrat déficitaire SNCM 2011 V3 30 05 2011_PAO-CAF-RESOP_09_2013_Zone_IDF (version 2)" xfId="3274" xr:uid="{00000000-0005-0000-0000-0000CA0C0000}"/>
    <cellStyle name="t_Actualisation provision contrat déficitaire SNCM 2011 V3 30 05 2011_PAO-CAF-RESOP_10_12" xfId="3275" xr:uid="{00000000-0005-0000-0000-0000CB0C0000}"/>
    <cellStyle name="t_Actualisation provision contrat déficitaire SNCM 2011 V3 30 05 2011_PAO-CAF-RESOP_10_12_Bridge_Zone_Sud" xfId="3276" xr:uid="{00000000-0005-0000-0000-0000CC0C0000}"/>
    <cellStyle name="t_Actualisation provision contrat déficitaire SNCM 2011 V3 30 05 2011_PAO-CAF-RESOP_10_12_focus par entités CAFOP" xfId="3277" xr:uid="{00000000-0005-0000-0000-0000CD0C0000}"/>
    <cellStyle name="t_Actualisation provision contrat déficitaire SNCM 2011 V3 30 05 2011_PAO-CAF-RESOP_10_12_focus par entités CAFOP_Bridge_Zone_Sud" xfId="3278" xr:uid="{00000000-0005-0000-0000-0000CE0C0000}"/>
    <cellStyle name="t_Actualisation provision contrat déficitaire SNCM 2011 V3 30 05 2011_PAO-CAF-RESOP_11_13" xfId="3279" xr:uid="{00000000-0005-0000-0000-0000CF0C0000}"/>
    <cellStyle name="t_Actualisation provision contrat déficitaire SNCM 2011 V3 30 05 2011_PAO-CAF-RESOP_B13" xfId="3280" xr:uid="{00000000-0005-0000-0000-0000D00C0000}"/>
    <cellStyle name="t_Actualisation provision contrat déficitaire SNCM 2011 V3 30 05 2011_PAO-CAF-RESOP_B13_Bridge_Zone_Sud" xfId="3281" xr:uid="{00000000-0005-0000-0000-0000D10C0000}"/>
    <cellStyle name="t_Actualisation provision contrat déficitaire SNCM 2011 V3 30 05 2011_PAO-CAF-RESOP_B13_focus par entités CAFOP" xfId="3282" xr:uid="{00000000-0005-0000-0000-0000D20C0000}"/>
    <cellStyle name="t_Actualisation provision contrat déficitaire SNCM 2011 V3 30 05 2011_PAO-CAF-RESOP_B13_focus par entités CAFOP_Bridge_Zone_Sud" xfId="3283" xr:uid="{00000000-0005-0000-0000-0000D30C0000}"/>
    <cellStyle name="t_Actualisation provision contrat déficitaire SNCM 2011 V3 30 05 2011_PAO-CAF-RESOP_B2014" xfId="3284" xr:uid="{00000000-0005-0000-0000-0000D40C0000}"/>
    <cellStyle name="t_Actualisation provision contrat déficitaire SNCM 2011 V3 30 05 2011_PAO-CAF-RESOP_B2014_Bridge_Zone_Sud" xfId="3285" xr:uid="{00000000-0005-0000-0000-0000D50C0000}"/>
    <cellStyle name="t_Actualisation provision contrat déficitaire SNCM 2011 V3 30 05 2011_PAO-CAF-RESOP_B2014_v2" xfId="3286" xr:uid="{00000000-0005-0000-0000-0000D60C0000}"/>
    <cellStyle name="t_Actualisation provision contrat déficitaire SNCM 2011 V3 30 05 2011_PAO-CAF-RESOP_E2_13" xfId="3287" xr:uid="{00000000-0005-0000-0000-0000D70C0000}"/>
    <cellStyle name="t_Actualisation provision contrat déficitaire SNCM 2011 V3 30 05 2011_PAO-CAF-RESOP_E2_13_B14_E2_2210" xfId="3288" xr:uid="{00000000-0005-0000-0000-0000D80C0000}"/>
    <cellStyle name="t_Actualisation provision contrat déficitaire SNCM 2011 V3 30 05 2011_PAO-CAF-RESOP_E2_13_B14_E2_2210_Bridge_Zone_Sud" xfId="3289" xr:uid="{00000000-0005-0000-0000-0000D90C0000}"/>
    <cellStyle name="t_Actualisation provision contrat déficitaire SNCM 2011 V3 30 05 2011_PAO-CAF-RESOP_E2_13_Bridge_Zone_Sud" xfId="3290" xr:uid="{00000000-0005-0000-0000-0000DA0C0000}"/>
    <cellStyle name="t_Actualisation provision contrat déficitaire SNCM 2011 V3 30 05 2011_PAO-CAF-RESOP_E2_2013_03_10_19H" xfId="3291" xr:uid="{00000000-0005-0000-0000-0000DB0C0000}"/>
    <cellStyle name="t_Actualisation provision contrat déficitaire SNCM 2011 V3 30 05 2011_PAO-CAF-RESOP_E2_2013_03_10_19H_Bridge_Zone_Sud" xfId="3292" xr:uid="{00000000-0005-0000-0000-0000DC0C0000}"/>
    <cellStyle name="t_Actualisation provision contrat déficitaire SNCM 2011 V3 30 05 2011_PPA" xfId="3293" xr:uid="{00000000-0005-0000-0000-0000DD0C0000}"/>
    <cellStyle name="t_Actualisation provision contrat déficitaire SNCM 2011 V3 30 05 2011_RESOP bef CICE&amp;PPA&amp;RepartHO" xfId="3294" xr:uid="{00000000-0005-0000-0000-0000DE0C0000}"/>
    <cellStyle name="t_Actualisation provision contrat déficitaire SNCM 2011 V3 30 05 2011_Synthèse_Présentation_conso_retraitée" xfId="3295" xr:uid="{00000000-0005-0000-0000-0000DF0C0000}"/>
    <cellStyle name="t_B14_E2_2210" xfId="3296" xr:uid="{00000000-0005-0000-0000-0000E00C0000}"/>
    <cellStyle name="t_B14_E2_2210_Bridge_Zone_Sud" xfId="3297" xr:uid="{00000000-0005-0000-0000-0000E10C0000}"/>
    <cellStyle name="t_BFR_TD_2014.02" xfId="3298" xr:uid="{00000000-0005-0000-0000-0000E20C0000}"/>
    <cellStyle name="t_Bridge_Zone_Nord" xfId="3299" xr:uid="{00000000-0005-0000-0000-0000E30C0000}"/>
    <cellStyle name="t_CAPEM BY COUNTRY" xfId="3300" xr:uid="{00000000-0005-0000-0000-0000E40C0000}"/>
    <cellStyle name="t_LI819L_B13" xfId="3301" xr:uid="{00000000-0005-0000-0000-0000E50C0000}"/>
    <cellStyle name="t_LI819L_B13_CAPEM BY COUNTRY" xfId="3302" xr:uid="{00000000-0005-0000-0000-0000E60C0000}"/>
    <cellStyle name="t_LI819L_B13_Maquette PLT" xfId="3303" xr:uid="{00000000-0005-0000-0000-0000E70C0000}"/>
    <cellStyle name="t_LI819L_B13_Output" xfId="3304" xr:uid="{00000000-0005-0000-0000-0000E80C0000}"/>
    <cellStyle name="t_LI819L_B13_PPA" xfId="3305" xr:uid="{00000000-0005-0000-0000-0000E90C0000}"/>
    <cellStyle name="t_LI819L_B13_RESOP bef CICE&amp;PPA&amp;RepartHO" xfId="3306" xr:uid="{00000000-0005-0000-0000-0000EA0C0000}"/>
    <cellStyle name="t_Manager" xfId="3307" xr:uid="{00000000-0005-0000-0000-0000EB0C0000}"/>
    <cellStyle name="t_Manager_Actualisation provision contrat déficitaire SNCM 2010 V Def" xfId="3308" xr:uid="{00000000-0005-0000-0000-0000EC0C0000}"/>
    <cellStyle name="t_Manager_Actualisation provision contrat déficitaire SNCM 2010 V Def_B14_E2_2210" xfId="3309" xr:uid="{00000000-0005-0000-0000-0000ED0C0000}"/>
    <cellStyle name="t_Manager_Actualisation provision contrat déficitaire SNCM 2010 V Def_B14_E2_2210_Bridge_Zone_Sud" xfId="3310" xr:uid="{00000000-0005-0000-0000-0000EE0C0000}"/>
    <cellStyle name="t_Manager_Actualisation provision contrat déficitaire SNCM 2010 V Def_Bridge_Zone_Sud" xfId="3311" xr:uid="{00000000-0005-0000-0000-0000EF0C0000}"/>
    <cellStyle name="t_Manager_Actualisation provision contrat déficitaire SNCM 2010 V Def_CAPEM BY COUNTRY" xfId="3312" xr:uid="{00000000-0005-0000-0000-0000F00C0000}"/>
    <cellStyle name="t_Manager_Actualisation provision contrat déficitaire SNCM 2010 V Def_focus par entités CAFOPE2AMF" xfId="3313" xr:uid="{00000000-0005-0000-0000-0000F10C0000}"/>
    <cellStyle name="t_Manager_Actualisation provision contrat déficitaire SNCM 2010 V Def_focus par entités CAFOPE2AMF_Bridge_Zone_Sud" xfId="3314" xr:uid="{00000000-0005-0000-0000-0000F20C0000}"/>
    <cellStyle name="t_Manager_Actualisation provision contrat déficitaire SNCM 2010 V Def_Maquette PLT" xfId="3315" xr:uid="{00000000-0005-0000-0000-0000F30C0000}"/>
    <cellStyle name="t_Manager_Actualisation provision contrat déficitaire SNCM 2010 V Def_Output" xfId="3316" xr:uid="{00000000-0005-0000-0000-0000F40C0000}"/>
    <cellStyle name="t_Manager_Actualisation provision contrat déficitaire SNCM 2010 V Def_PAO-CAF-RESOP_04_13_pro_format_variante T1" xfId="3317" xr:uid="{00000000-0005-0000-0000-0000F50C0000}"/>
    <cellStyle name="t_Manager_Actualisation provision contrat déficitaire SNCM 2010 V Def_PAO-CAF-RESOP_04_13_pro_format_variante T1_B14_E2_2210" xfId="3318" xr:uid="{00000000-0005-0000-0000-0000F60C0000}"/>
    <cellStyle name="t_Manager_Actualisation provision contrat déficitaire SNCM 2010 V Def_PAO-CAF-RESOP_04_13_pro_format_variante T1_B14_E2_2210_Bridge_Zone_Sud" xfId="3319" xr:uid="{00000000-0005-0000-0000-0000F70C0000}"/>
    <cellStyle name="t_Manager_Actualisation provision contrat déficitaire SNCM 2010 V Def_PAO-CAF-RESOP_04_13_pro_format_variante T1_Bridge_Zone_Sud" xfId="3320" xr:uid="{00000000-0005-0000-0000-0000F80C0000}"/>
    <cellStyle name="t_Manager_Actualisation provision contrat déficitaire SNCM 2010 V Def_PAO-CAF-RESOP_06_13" xfId="3321" xr:uid="{00000000-0005-0000-0000-0000F90C0000}"/>
    <cellStyle name="t_Manager_Actualisation provision contrat déficitaire SNCM 2010 V Def_PAO-CAF-RESOP_06_13_B14_E2_2210" xfId="3322" xr:uid="{00000000-0005-0000-0000-0000FA0C0000}"/>
    <cellStyle name="t_Manager_Actualisation provision contrat déficitaire SNCM 2010 V Def_PAO-CAF-RESOP_06_13_B14_E2_2210_Bridge_Zone_Sud" xfId="3323" xr:uid="{00000000-0005-0000-0000-0000FB0C0000}"/>
    <cellStyle name="t_Manager_Actualisation provision contrat déficitaire SNCM 2010 V Def_PAO-CAF-RESOP_06_13_Bridge_Zone_Sud" xfId="3324" xr:uid="{00000000-0005-0000-0000-0000FC0C0000}"/>
    <cellStyle name="t_Manager_Actualisation provision contrat déficitaire SNCM 2010 V Def_PAO-CAF-RESOP_08_13" xfId="3325" xr:uid="{00000000-0005-0000-0000-0000FD0C0000}"/>
    <cellStyle name="t_Manager_Actualisation provision contrat déficitaire SNCM 2010 V Def_PAO-CAF-RESOP_08_13_B14_E2_2210" xfId="3326" xr:uid="{00000000-0005-0000-0000-0000FE0C0000}"/>
    <cellStyle name="t_Manager_Actualisation provision contrat déficitaire SNCM 2010 V Def_PAO-CAF-RESOP_08_13_B14_E2_2210_Bridge_Zone_Sud" xfId="3327" xr:uid="{00000000-0005-0000-0000-0000FF0C0000}"/>
    <cellStyle name="t_Manager_Actualisation provision contrat déficitaire SNCM 2010 V Def_PAO-CAF-RESOP_08_13_Bridge_Zone_Sud" xfId="3328" xr:uid="{00000000-0005-0000-0000-0000000D0000}"/>
    <cellStyle name="t_Manager_Actualisation provision contrat déficitaire SNCM 2010 V Def_PAO-CAF-RESOP_09_13" xfId="3329" xr:uid="{00000000-0005-0000-0000-0000010D0000}"/>
    <cellStyle name="t_Manager_Actualisation provision contrat déficitaire SNCM 2010 V Def_PAO-CAF-RESOP_09_13_Bridge_Zone_Sud" xfId="3330" xr:uid="{00000000-0005-0000-0000-0000020D0000}"/>
    <cellStyle name="t_Manager_Actualisation provision contrat déficitaire SNCM 2010 V Def_PAO-CAF-RESOP_09_2013_Zone_IDF (version 2)" xfId="3331" xr:uid="{00000000-0005-0000-0000-0000030D0000}"/>
    <cellStyle name="t_Manager_Actualisation provision contrat déficitaire SNCM 2010 V Def_PAO-CAF-RESOP_10_12" xfId="3332" xr:uid="{00000000-0005-0000-0000-0000040D0000}"/>
    <cellStyle name="t_Manager_Actualisation provision contrat déficitaire SNCM 2010 V Def_PAO-CAF-RESOP_10_12_Bridge_Zone_Sud" xfId="3333" xr:uid="{00000000-0005-0000-0000-0000050D0000}"/>
    <cellStyle name="t_Manager_Actualisation provision contrat déficitaire SNCM 2010 V Def_PAO-CAF-RESOP_10_12_focus par entités CAFOP" xfId="3334" xr:uid="{00000000-0005-0000-0000-0000060D0000}"/>
    <cellStyle name="t_Manager_Actualisation provision contrat déficitaire SNCM 2010 V Def_PAO-CAF-RESOP_10_12_focus par entités CAFOP_Bridge_Zone_Sud" xfId="3335" xr:uid="{00000000-0005-0000-0000-0000070D0000}"/>
    <cellStyle name="t_Manager_Actualisation provision contrat déficitaire SNCM 2010 V Def_PAO-CAF-RESOP_11_13" xfId="3336" xr:uid="{00000000-0005-0000-0000-0000080D0000}"/>
    <cellStyle name="t_Manager_Actualisation provision contrat déficitaire SNCM 2010 V Def_PAO-CAF-RESOP_B13" xfId="3337" xr:uid="{00000000-0005-0000-0000-0000090D0000}"/>
    <cellStyle name="t_Manager_Actualisation provision contrat déficitaire SNCM 2010 V Def_PAO-CAF-RESOP_B13_Bridge_Zone_Sud" xfId="3338" xr:uid="{00000000-0005-0000-0000-00000A0D0000}"/>
    <cellStyle name="t_Manager_Actualisation provision contrat déficitaire SNCM 2010 V Def_PAO-CAF-RESOP_B13_focus par entités CAFOP" xfId="3339" xr:uid="{00000000-0005-0000-0000-00000B0D0000}"/>
    <cellStyle name="t_Manager_Actualisation provision contrat déficitaire SNCM 2010 V Def_PAO-CAF-RESOP_B13_focus par entités CAFOP_Bridge_Zone_Sud" xfId="3340" xr:uid="{00000000-0005-0000-0000-00000C0D0000}"/>
    <cellStyle name="t_Manager_Actualisation provision contrat déficitaire SNCM 2010 V Def_PAO-CAF-RESOP_B2014" xfId="3341" xr:uid="{00000000-0005-0000-0000-00000D0D0000}"/>
    <cellStyle name="t_Manager_Actualisation provision contrat déficitaire SNCM 2010 V Def_PAO-CAF-RESOP_B2014_Bridge_Zone_Sud" xfId="3342" xr:uid="{00000000-0005-0000-0000-00000E0D0000}"/>
    <cellStyle name="t_Manager_Actualisation provision contrat déficitaire SNCM 2010 V Def_PAO-CAF-RESOP_B2014_v2" xfId="3343" xr:uid="{00000000-0005-0000-0000-00000F0D0000}"/>
    <cellStyle name="t_Manager_Actualisation provision contrat déficitaire SNCM 2010 V Def_PAO-CAF-RESOP_E2_13" xfId="3344" xr:uid="{00000000-0005-0000-0000-0000100D0000}"/>
    <cellStyle name="t_Manager_Actualisation provision contrat déficitaire SNCM 2010 V Def_PAO-CAF-RESOP_E2_13_B14_E2_2210" xfId="3345" xr:uid="{00000000-0005-0000-0000-0000110D0000}"/>
    <cellStyle name="t_Manager_Actualisation provision contrat déficitaire SNCM 2010 V Def_PAO-CAF-RESOP_E2_13_B14_E2_2210_Bridge_Zone_Sud" xfId="3346" xr:uid="{00000000-0005-0000-0000-0000120D0000}"/>
    <cellStyle name="t_Manager_Actualisation provision contrat déficitaire SNCM 2010 V Def_PAO-CAF-RESOP_E2_13_Bridge_Zone_Sud" xfId="3347" xr:uid="{00000000-0005-0000-0000-0000130D0000}"/>
    <cellStyle name="t_Manager_Actualisation provision contrat déficitaire SNCM 2010 V Def_PAO-CAF-RESOP_E2_2013_03_10_19H" xfId="3348" xr:uid="{00000000-0005-0000-0000-0000140D0000}"/>
    <cellStyle name="t_Manager_Actualisation provision contrat déficitaire SNCM 2010 V Def_PAO-CAF-RESOP_E2_2013_03_10_19H_Bridge_Zone_Sud" xfId="3349" xr:uid="{00000000-0005-0000-0000-0000150D0000}"/>
    <cellStyle name="t_Manager_Actualisation provision contrat déficitaire SNCM 2010 V Def_PPA" xfId="3350" xr:uid="{00000000-0005-0000-0000-0000160D0000}"/>
    <cellStyle name="t_Manager_Actualisation provision contrat déficitaire SNCM 2010 V Def_RESOP bef CICE&amp;PPA&amp;RepartHO" xfId="3351" xr:uid="{00000000-0005-0000-0000-0000170D0000}"/>
    <cellStyle name="t_Manager_Actualisation provision contrat déficitaire SNCM 2010 V Def_Synthèse_Présentation_conso_retraitée" xfId="3352" xr:uid="{00000000-0005-0000-0000-0000180D0000}"/>
    <cellStyle name="t_Manager_Actualisation provision contrat déficitaire SNCM 2011 V3 30 05 2011" xfId="3353" xr:uid="{00000000-0005-0000-0000-0000190D0000}"/>
    <cellStyle name="t_Manager_Actualisation provision contrat déficitaire SNCM 2011 V3 30 05 2011_B14_E2_2210" xfId="3354" xr:uid="{00000000-0005-0000-0000-00001A0D0000}"/>
    <cellStyle name="t_Manager_Actualisation provision contrat déficitaire SNCM 2011 V3 30 05 2011_B14_E2_2210_Bridge_Zone_Sud" xfId="3355" xr:uid="{00000000-0005-0000-0000-00001B0D0000}"/>
    <cellStyle name="t_Manager_Actualisation provision contrat déficitaire SNCM 2011 V3 30 05 2011_Bridge_Zone_Sud" xfId="3356" xr:uid="{00000000-0005-0000-0000-00001C0D0000}"/>
    <cellStyle name="t_Manager_Actualisation provision contrat déficitaire SNCM 2011 V3 30 05 2011_CAPEM BY COUNTRY" xfId="3357" xr:uid="{00000000-0005-0000-0000-00001D0D0000}"/>
    <cellStyle name="t_Manager_Actualisation provision contrat déficitaire SNCM 2011 V3 30 05 2011_focus par entités CAFOPE2AMF" xfId="3358" xr:uid="{00000000-0005-0000-0000-00001E0D0000}"/>
    <cellStyle name="t_Manager_Actualisation provision contrat déficitaire SNCM 2011 V3 30 05 2011_focus par entités CAFOPE2AMF_Bridge_Zone_Sud" xfId="3359" xr:uid="{00000000-0005-0000-0000-00001F0D0000}"/>
    <cellStyle name="t_Manager_Actualisation provision contrat déficitaire SNCM 2011 V3 30 05 2011_Maquette PLT" xfId="3360" xr:uid="{00000000-0005-0000-0000-0000200D0000}"/>
    <cellStyle name="t_Manager_Actualisation provision contrat déficitaire SNCM 2011 V3 30 05 2011_Output" xfId="3361" xr:uid="{00000000-0005-0000-0000-0000210D0000}"/>
    <cellStyle name="t_Manager_Actualisation provision contrat déficitaire SNCM 2011 V3 30 05 2011_PAO-CAF-RESOP_04_13_pro_format_variante T1" xfId="3362" xr:uid="{00000000-0005-0000-0000-0000220D0000}"/>
    <cellStyle name="t_Manager_Actualisation provision contrat déficitaire SNCM 2011 V3 30 05 2011_PAO-CAF-RESOP_04_13_pro_format_variante T1_B14_E2_2210" xfId="3363" xr:uid="{00000000-0005-0000-0000-0000230D0000}"/>
    <cellStyle name="t_Manager_Actualisation provision contrat déficitaire SNCM 2011 V3 30 05 2011_PAO-CAF-RESOP_04_13_pro_format_variante T1_B14_E2_2210_Bridge_Zone_Sud" xfId="3364" xr:uid="{00000000-0005-0000-0000-0000240D0000}"/>
    <cellStyle name="t_Manager_Actualisation provision contrat déficitaire SNCM 2011 V3 30 05 2011_PAO-CAF-RESOP_04_13_pro_format_variante T1_Bridge_Zone_Sud" xfId="3365" xr:uid="{00000000-0005-0000-0000-0000250D0000}"/>
    <cellStyle name="t_Manager_Actualisation provision contrat déficitaire SNCM 2011 V3 30 05 2011_PAO-CAF-RESOP_06_13" xfId="3366" xr:uid="{00000000-0005-0000-0000-0000260D0000}"/>
    <cellStyle name="t_Manager_Actualisation provision contrat déficitaire SNCM 2011 V3 30 05 2011_PAO-CAF-RESOP_06_13_B14_E2_2210" xfId="3367" xr:uid="{00000000-0005-0000-0000-0000270D0000}"/>
    <cellStyle name="t_Manager_Actualisation provision contrat déficitaire SNCM 2011 V3 30 05 2011_PAO-CAF-RESOP_06_13_B14_E2_2210_Bridge_Zone_Sud" xfId="3368" xr:uid="{00000000-0005-0000-0000-0000280D0000}"/>
    <cellStyle name="t_Manager_Actualisation provision contrat déficitaire SNCM 2011 V3 30 05 2011_PAO-CAF-RESOP_06_13_Bridge_Zone_Sud" xfId="3369" xr:uid="{00000000-0005-0000-0000-0000290D0000}"/>
    <cellStyle name="t_Manager_Actualisation provision contrat déficitaire SNCM 2011 V3 30 05 2011_PAO-CAF-RESOP_08_13" xfId="3370" xr:uid="{00000000-0005-0000-0000-00002A0D0000}"/>
    <cellStyle name="t_Manager_Actualisation provision contrat déficitaire SNCM 2011 V3 30 05 2011_PAO-CAF-RESOP_08_13_B14_E2_2210" xfId="3371" xr:uid="{00000000-0005-0000-0000-00002B0D0000}"/>
    <cellStyle name="t_Manager_Actualisation provision contrat déficitaire SNCM 2011 V3 30 05 2011_PAO-CAF-RESOP_08_13_B14_E2_2210_Bridge_Zone_Sud" xfId="3372" xr:uid="{00000000-0005-0000-0000-00002C0D0000}"/>
    <cellStyle name="t_Manager_Actualisation provision contrat déficitaire SNCM 2011 V3 30 05 2011_PAO-CAF-RESOP_08_13_Bridge_Zone_Sud" xfId="3373" xr:uid="{00000000-0005-0000-0000-00002D0D0000}"/>
    <cellStyle name="t_Manager_Actualisation provision contrat déficitaire SNCM 2011 V3 30 05 2011_PAO-CAF-RESOP_09_13" xfId="3374" xr:uid="{00000000-0005-0000-0000-00002E0D0000}"/>
    <cellStyle name="t_Manager_Actualisation provision contrat déficitaire SNCM 2011 V3 30 05 2011_PAO-CAF-RESOP_09_13_Bridge_Zone_Sud" xfId="3375" xr:uid="{00000000-0005-0000-0000-00002F0D0000}"/>
    <cellStyle name="t_Manager_Actualisation provision contrat déficitaire SNCM 2011 V3 30 05 2011_PAO-CAF-RESOP_09_2013_Zone_IDF (version 2)" xfId="3376" xr:uid="{00000000-0005-0000-0000-0000300D0000}"/>
    <cellStyle name="t_Manager_Actualisation provision contrat déficitaire SNCM 2011 V3 30 05 2011_PAO-CAF-RESOP_10_12" xfId="3377" xr:uid="{00000000-0005-0000-0000-0000310D0000}"/>
    <cellStyle name="t_Manager_Actualisation provision contrat déficitaire SNCM 2011 V3 30 05 2011_PAO-CAF-RESOP_10_12_Bridge_Zone_Sud" xfId="3378" xr:uid="{00000000-0005-0000-0000-0000320D0000}"/>
    <cellStyle name="t_Manager_Actualisation provision contrat déficitaire SNCM 2011 V3 30 05 2011_PAO-CAF-RESOP_10_12_focus par entités CAFOP" xfId="3379" xr:uid="{00000000-0005-0000-0000-0000330D0000}"/>
    <cellStyle name="t_Manager_Actualisation provision contrat déficitaire SNCM 2011 V3 30 05 2011_PAO-CAF-RESOP_10_12_focus par entités CAFOP_Bridge_Zone_Sud" xfId="3380" xr:uid="{00000000-0005-0000-0000-0000340D0000}"/>
    <cellStyle name="t_Manager_Actualisation provision contrat déficitaire SNCM 2011 V3 30 05 2011_PAO-CAF-RESOP_11_13" xfId="3381" xr:uid="{00000000-0005-0000-0000-0000350D0000}"/>
    <cellStyle name="t_Manager_Actualisation provision contrat déficitaire SNCM 2011 V3 30 05 2011_PAO-CAF-RESOP_B13" xfId="3382" xr:uid="{00000000-0005-0000-0000-0000360D0000}"/>
    <cellStyle name="t_Manager_Actualisation provision contrat déficitaire SNCM 2011 V3 30 05 2011_PAO-CAF-RESOP_B13_Bridge_Zone_Sud" xfId="3383" xr:uid="{00000000-0005-0000-0000-0000370D0000}"/>
    <cellStyle name="t_Manager_Actualisation provision contrat déficitaire SNCM 2011 V3 30 05 2011_PAO-CAF-RESOP_B13_focus par entités CAFOP" xfId="3384" xr:uid="{00000000-0005-0000-0000-0000380D0000}"/>
    <cellStyle name="t_Manager_Actualisation provision contrat déficitaire SNCM 2011 V3 30 05 2011_PAO-CAF-RESOP_B13_focus par entités CAFOP_Bridge_Zone_Sud" xfId="3385" xr:uid="{00000000-0005-0000-0000-0000390D0000}"/>
    <cellStyle name="t_Manager_Actualisation provision contrat déficitaire SNCM 2011 V3 30 05 2011_PAO-CAF-RESOP_B2014" xfId="3386" xr:uid="{00000000-0005-0000-0000-00003A0D0000}"/>
    <cellStyle name="t_Manager_Actualisation provision contrat déficitaire SNCM 2011 V3 30 05 2011_PAO-CAF-RESOP_B2014_Bridge_Zone_Sud" xfId="3387" xr:uid="{00000000-0005-0000-0000-00003B0D0000}"/>
    <cellStyle name="t_Manager_Actualisation provision contrat déficitaire SNCM 2011 V3 30 05 2011_PAO-CAF-RESOP_B2014_v2" xfId="3388" xr:uid="{00000000-0005-0000-0000-00003C0D0000}"/>
    <cellStyle name="t_Manager_Actualisation provision contrat déficitaire SNCM 2011 V3 30 05 2011_PAO-CAF-RESOP_E2_13" xfId="3389" xr:uid="{00000000-0005-0000-0000-00003D0D0000}"/>
    <cellStyle name="t_Manager_Actualisation provision contrat déficitaire SNCM 2011 V3 30 05 2011_PAO-CAF-RESOP_E2_13_B14_E2_2210" xfId="3390" xr:uid="{00000000-0005-0000-0000-00003E0D0000}"/>
    <cellStyle name="t_Manager_Actualisation provision contrat déficitaire SNCM 2011 V3 30 05 2011_PAO-CAF-RESOP_E2_13_B14_E2_2210_Bridge_Zone_Sud" xfId="3391" xr:uid="{00000000-0005-0000-0000-00003F0D0000}"/>
    <cellStyle name="t_Manager_Actualisation provision contrat déficitaire SNCM 2011 V3 30 05 2011_PAO-CAF-RESOP_E2_13_Bridge_Zone_Sud" xfId="3392" xr:uid="{00000000-0005-0000-0000-0000400D0000}"/>
    <cellStyle name="t_Manager_Actualisation provision contrat déficitaire SNCM 2011 V3 30 05 2011_PAO-CAF-RESOP_E2_2013_03_10_19H" xfId="3393" xr:uid="{00000000-0005-0000-0000-0000410D0000}"/>
    <cellStyle name="t_Manager_Actualisation provision contrat déficitaire SNCM 2011 V3 30 05 2011_PAO-CAF-RESOP_E2_2013_03_10_19H_Bridge_Zone_Sud" xfId="3394" xr:uid="{00000000-0005-0000-0000-0000420D0000}"/>
    <cellStyle name="t_Manager_Actualisation provision contrat déficitaire SNCM 2011 V3 30 05 2011_PPA" xfId="3395" xr:uid="{00000000-0005-0000-0000-0000430D0000}"/>
    <cellStyle name="t_Manager_Actualisation provision contrat déficitaire SNCM 2011 V3 30 05 2011_RESOP bef CICE&amp;PPA&amp;RepartHO" xfId="3396" xr:uid="{00000000-0005-0000-0000-0000440D0000}"/>
    <cellStyle name="t_Manager_Actualisation provision contrat déficitaire SNCM 2011 V3 30 05 2011_Synthèse_Présentation_conso_retraitée" xfId="3397" xr:uid="{00000000-0005-0000-0000-0000450D0000}"/>
    <cellStyle name="t_Manager_B14_E2_2210" xfId="3398" xr:uid="{00000000-0005-0000-0000-0000460D0000}"/>
    <cellStyle name="t_Manager_B14_E2_2210_Bridge_Zone_Sud" xfId="3399" xr:uid="{00000000-0005-0000-0000-0000470D0000}"/>
    <cellStyle name="t_Manager_BFR_TD_2014.02" xfId="3400" xr:uid="{00000000-0005-0000-0000-0000480D0000}"/>
    <cellStyle name="t_Manager_Bridge_Zone_Nord" xfId="3401" xr:uid="{00000000-0005-0000-0000-0000490D0000}"/>
    <cellStyle name="t_Manager_CAPEM BY COUNTRY" xfId="3402" xr:uid="{00000000-0005-0000-0000-00004A0D0000}"/>
    <cellStyle name="t_Manager_LI819L_B13" xfId="3403" xr:uid="{00000000-0005-0000-0000-00004B0D0000}"/>
    <cellStyle name="t_Manager_LI819L_B13_CAPEM BY COUNTRY" xfId="3404" xr:uid="{00000000-0005-0000-0000-00004C0D0000}"/>
    <cellStyle name="t_Manager_LI819L_B13_Maquette PLT" xfId="3405" xr:uid="{00000000-0005-0000-0000-00004D0D0000}"/>
    <cellStyle name="t_Manager_LI819L_B13_Output" xfId="3406" xr:uid="{00000000-0005-0000-0000-00004E0D0000}"/>
    <cellStyle name="t_Manager_LI819L_B13_PPA" xfId="3407" xr:uid="{00000000-0005-0000-0000-00004F0D0000}"/>
    <cellStyle name="t_Manager_LI819L_B13_RESOP bef CICE&amp;PPA&amp;RepartHO" xfId="3408" xr:uid="{00000000-0005-0000-0000-0000500D0000}"/>
    <cellStyle name="t_Manager_Maquette PLT" xfId="3409" xr:uid="{00000000-0005-0000-0000-0000510D0000}"/>
    <cellStyle name="t_Manager_Output" xfId="3410" xr:uid="{00000000-0005-0000-0000-0000520D0000}"/>
    <cellStyle name="t_Manager_PAO-CAF-RESOP_14_01_13 à 20h" xfId="3411" xr:uid="{00000000-0005-0000-0000-0000530D0000}"/>
    <cellStyle name="t_Manager_PAO-CAF-RESOP_14_01_13 à 20h_CAPEM BY COUNTRY" xfId="3412" xr:uid="{00000000-0005-0000-0000-0000540D0000}"/>
    <cellStyle name="t_Manager_PAO-CAF-RESOP_14_01_13 à 20h_Maquette PLT" xfId="3413" xr:uid="{00000000-0005-0000-0000-0000550D0000}"/>
    <cellStyle name="t_Manager_PAO-CAF-RESOP_14_01_13 à 20h_Output" xfId="3414" xr:uid="{00000000-0005-0000-0000-0000560D0000}"/>
    <cellStyle name="t_Manager_PAO-CAF-RESOP_14_01_13 à 20h_PPA" xfId="3415" xr:uid="{00000000-0005-0000-0000-0000570D0000}"/>
    <cellStyle name="t_Manager_PAO-CAF-RESOP_14_01_13 à 20h_RESOP bef CICE&amp;PPA&amp;RepartHO" xfId="3416" xr:uid="{00000000-0005-0000-0000-0000580D0000}"/>
    <cellStyle name="t_Manager_PAO-CAF-RESOP_2014.02" xfId="3417" xr:uid="{00000000-0005-0000-0000-0000590D0000}"/>
    <cellStyle name="t_Manager_PAO-CAF-RESOP_2014.02_Bridge_Zone_Sud" xfId="3418" xr:uid="{00000000-0005-0000-0000-00005A0D0000}"/>
    <cellStyle name="t_Manager_PPA" xfId="3419" xr:uid="{00000000-0005-0000-0000-00005B0D0000}"/>
    <cellStyle name="t_Manager_RESOP bef CICE&amp;PPA&amp;RepartHO" xfId="3420" xr:uid="{00000000-0005-0000-0000-00005C0D0000}"/>
    <cellStyle name="t_Maquette PLT" xfId="3421" xr:uid="{00000000-0005-0000-0000-00005D0D0000}"/>
    <cellStyle name="t_Output" xfId="3422" xr:uid="{00000000-0005-0000-0000-00005E0D0000}"/>
    <cellStyle name="t_PAO-CAF-RESOP_14_01_13 à 20h" xfId="3423" xr:uid="{00000000-0005-0000-0000-00005F0D0000}"/>
    <cellStyle name="t_PAO-CAF-RESOP_14_01_13 à 20h_CAPEM BY COUNTRY" xfId="3424" xr:uid="{00000000-0005-0000-0000-0000600D0000}"/>
    <cellStyle name="t_PAO-CAF-RESOP_14_01_13 à 20h_Maquette PLT" xfId="3425" xr:uid="{00000000-0005-0000-0000-0000610D0000}"/>
    <cellStyle name="t_PAO-CAF-RESOP_14_01_13 à 20h_Output" xfId="3426" xr:uid="{00000000-0005-0000-0000-0000620D0000}"/>
    <cellStyle name="t_PAO-CAF-RESOP_14_01_13 à 20h_PPA" xfId="3427" xr:uid="{00000000-0005-0000-0000-0000630D0000}"/>
    <cellStyle name="t_PAO-CAF-RESOP_14_01_13 à 20h_RESOP bef CICE&amp;PPA&amp;RepartHO" xfId="3428" xr:uid="{00000000-0005-0000-0000-0000640D0000}"/>
    <cellStyle name="t_PAO-CAF-RESOP_2014.02" xfId="3429" xr:uid="{00000000-0005-0000-0000-0000650D0000}"/>
    <cellStyle name="t_PAO-CAF-RESOP_2014.02_Bridge_Zone_Sud" xfId="3430" xr:uid="{00000000-0005-0000-0000-0000660D0000}"/>
    <cellStyle name="t_PPA" xfId="3431" xr:uid="{00000000-0005-0000-0000-0000670D0000}"/>
    <cellStyle name="t_RESOP bef CICE&amp;PPA&amp;RepartHO" xfId="3432" xr:uid="{00000000-0005-0000-0000-0000680D0000}"/>
    <cellStyle name="Text Level 1" xfId="3433" xr:uid="{00000000-0005-0000-0000-0000690D0000}"/>
    <cellStyle name="Text Level 2" xfId="3434" xr:uid="{00000000-0005-0000-0000-00006A0D0000}"/>
    <cellStyle name="Text Level 3" xfId="3435" xr:uid="{00000000-0005-0000-0000-00006B0D0000}"/>
    <cellStyle name="Text Level 4" xfId="3436" xr:uid="{00000000-0005-0000-0000-00006C0D0000}"/>
    <cellStyle name="Texte explicatif 2" xfId="3437" xr:uid="{00000000-0005-0000-0000-00006D0D0000}"/>
    <cellStyle name="Title" xfId="3438" xr:uid="{00000000-0005-0000-0000-00006E0D0000}"/>
    <cellStyle name="Title 2" xfId="3439" xr:uid="{00000000-0005-0000-0000-00006F0D0000}"/>
    <cellStyle name="Title 3" xfId="3440" xr:uid="{00000000-0005-0000-0000-0000700D0000}"/>
    <cellStyle name="Title 4" xfId="3441" xr:uid="{00000000-0005-0000-0000-0000710D0000}"/>
    <cellStyle name="Title 5" xfId="3442" xr:uid="{00000000-0005-0000-0000-0000720D0000}"/>
    <cellStyle name="Title 6" xfId="3443" xr:uid="{00000000-0005-0000-0000-0000730D0000}"/>
    <cellStyle name="Title_Decote croissance organique" xfId="3444" xr:uid="{00000000-0005-0000-0000-0000740D0000}"/>
    <cellStyle name="Titles" xfId="3445" xr:uid="{00000000-0005-0000-0000-0000750D0000}"/>
    <cellStyle name="Titre 2" xfId="3446" xr:uid="{00000000-0005-0000-0000-0000760D0000}"/>
    <cellStyle name="Titre colonnes" xfId="3447" xr:uid="{00000000-0005-0000-0000-0000770D0000}"/>
    <cellStyle name="Titre lignes" xfId="3448" xr:uid="{00000000-0005-0000-0000-0000780D0000}"/>
    <cellStyle name="Titre 1 2" xfId="3449" xr:uid="{00000000-0005-0000-0000-0000790D0000}"/>
    <cellStyle name="Titre 2 2" xfId="3450" xr:uid="{00000000-0005-0000-0000-00007A0D0000}"/>
    <cellStyle name="Titre 3 2" xfId="3451" xr:uid="{00000000-0005-0000-0000-00007B0D0000}"/>
    <cellStyle name="Titre 4 2" xfId="3452" xr:uid="{00000000-0005-0000-0000-00007C0D0000}"/>
    <cellStyle name="Top_Double_Bottom" xfId="3453" xr:uid="{00000000-0005-0000-0000-00007D0D0000}"/>
    <cellStyle name="Total 2" xfId="3454" xr:uid="{00000000-0005-0000-0000-00007E0D0000}"/>
    <cellStyle name="Total 3" xfId="3455" xr:uid="{00000000-0005-0000-0000-00007F0D0000}"/>
    <cellStyle name="Total 4" xfId="3456" xr:uid="{00000000-0005-0000-0000-0000800D0000}"/>
    <cellStyle name="Total 5" xfId="3457" xr:uid="{00000000-0005-0000-0000-0000810D0000}"/>
    <cellStyle name="Total 6" xfId="3458" xr:uid="{00000000-0005-0000-0000-0000820D0000}"/>
    <cellStyle name="UNDERRUBRIK" xfId="3459" xr:uid="{00000000-0005-0000-0000-0000830D0000}"/>
    <cellStyle name="Vérification 2" xfId="3460" xr:uid="{00000000-0005-0000-0000-0000840D0000}"/>
    <cellStyle name="Warning Text" xfId="3461" xr:uid="{00000000-0005-0000-0000-0000850D0000}"/>
    <cellStyle name="Warning Text 2" xfId="3462" xr:uid="{00000000-0005-0000-0000-0000860D0000}"/>
    <cellStyle name="Warning Text 3" xfId="3463" xr:uid="{00000000-0005-0000-0000-0000870D0000}"/>
    <cellStyle name="Warning Text 4" xfId="3464" xr:uid="{00000000-0005-0000-0000-0000880D0000}"/>
    <cellStyle name="Warning Text 5" xfId="3465" xr:uid="{00000000-0005-0000-0000-0000890D0000}"/>
    <cellStyle name="Warning Text_Feuil1" xfId="3466" xr:uid="{00000000-0005-0000-0000-00008A0D0000}"/>
    <cellStyle name="Year" xfId="3467" xr:uid="{00000000-0005-0000-0000-00008B0D0000}"/>
    <cellStyle name="zoe" xfId="3468" xr:uid="{00000000-0005-0000-0000-00008C0D0000}"/>
    <cellStyle name="常规_Sheet1_Sub-consolidation Scope 2008 12 SX432 Lanzhou" xfId="3469" xr:uid="{00000000-0005-0000-0000-00008D0D0000}"/>
  </cellStyles>
  <dxfs count="0"/>
  <tableStyles count="0" defaultTableStyle="TableStyleMedium2" defaultPivotStyle="PivotStyleLight16"/>
  <colors>
    <mruColors>
      <color rgb="FFA2CAB8"/>
      <color rgb="FF3391AA"/>
      <color rgb="FFE77D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1331759</xdr:colOff>
      <xdr:row>39</xdr:row>
      <xdr:rowOff>157045</xdr:rowOff>
    </xdr:from>
    <xdr:to>
      <xdr:col>27</xdr:col>
      <xdr:colOff>466167</xdr:colOff>
      <xdr:row>68</xdr:row>
      <xdr:rowOff>118476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5795" y="7600152"/>
          <a:ext cx="8840970" cy="5485931"/>
        </a:xfrm>
        <a:prstGeom prst="rect">
          <a:avLst/>
        </a:prstGeom>
      </xdr:spPr>
    </xdr:pic>
    <xdr:clientData/>
  </xdr:twoCellAnchor>
  <xdr:twoCellAnchor editAs="oneCell">
    <xdr:from>
      <xdr:col>29</xdr:col>
      <xdr:colOff>483394</xdr:colOff>
      <xdr:row>24</xdr:row>
      <xdr:rowOff>40482</xdr:rowOff>
    </xdr:from>
    <xdr:to>
      <xdr:col>41</xdr:col>
      <xdr:colOff>567966</xdr:colOff>
      <xdr:row>31</xdr:row>
      <xdr:rowOff>126030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90894" y="4624388"/>
          <a:ext cx="9228572" cy="1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458628</xdr:colOff>
      <xdr:row>33</xdr:row>
      <xdr:rowOff>139031</xdr:rowOff>
    </xdr:from>
    <xdr:to>
      <xdr:col>22</xdr:col>
      <xdr:colOff>499307</xdr:colOff>
      <xdr:row>64</xdr:row>
      <xdr:rowOff>186959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2303" y="6263606"/>
          <a:ext cx="6898679" cy="5953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19</xdr:col>
      <xdr:colOff>64858</xdr:colOff>
      <xdr:row>38</xdr:row>
      <xdr:rowOff>141955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4542858" cy="7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20</xdr:col>
      <xdr:colOff>274287</xdr:colOff>
      <xdr:row>57</xdr:row>
      <xdr:rowOff>113096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3025"/>
          <a:ext cx="15514287" cy="96380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55691</xdr:colOff>
      <xdr:row>25</xdr:row>
      <xdr:rowOff>151607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3691" cy="4914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IS~1.JOA/AppData/Local/Temp/26/TM1EA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xt"/>
      <sheetName val="Output"/>
      <sheetName val="Control"/>
    </sheetNames>
    <sheetDataSet>
      <sheetData sheetId="0">
        <row r="4">
          <cell r="B4" t="str">
            <v>tango_core_model: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tabSelected="1" zoomScale="70" zoomScaleNormal="70" workbookViewId="0"/>
  </sheetViews>
  <sheetFormatPr baseColWidth="10" defaultRowHeight="14.35" outlineLevelRow="1" outlineLevelCol="1"/>
  <cols>
    <col min="1" max="1" width="32.64453125" customWidth="1" outlineLevel="1"/>
    <col min="2" max="2" width="35.52734375" customWidth="1" outlineLevel="1"/>
    <col min="3" max="4" width="28.52734375" customWidth="1"/>
    <col min="5" max="10" width="14" customWidth="1"/>
  </cols>
  <sheetData>
    <row r="1" spans="2:15">
      <c r="C1" t="s">
        <v>0</v>
      </c>
      <c r="D1" t="str">
        <f>_xll.VIEW("tango_core_model:Report_LTP",$D$2,$D$3,$D$4,$D$5,"!","!","!","!")</f>
        <v>tango_core_model:Report_LTP</v>
      </c>
    </row>
    <row r="2" spans="2:15">
      <c r="C2" s="1" t="s">
        <v>1</v>
      </c>
      <c r="D2" t="str">
        <f>_xll.SUBNM("tango_core_model:Activity","Par défaut","Tot_act")</f>
        <v>Tot_act</v>
      </c>
    </row>
    <row r="3" spans="2:15">
      <c r="C3" s="1" t="s">
        <v>2</v>
      </c>
      <c r="D3" t="str">
        <f>_xll.SUBNM("tango_core_model:Currency","Par défaut","MEUR")</f>
        <v>MEUR</v>
      </c>
    </row>
    <row r="4" spans="2:15">
      <c r="C4" s="1" t="s">
        <v>3</v>
      </c>
      <c r="D4" t="str">
        <f>_xll.SUBNM("tango_core_model:LTP_Components","","TOT_LTP")</f>
        <v>TOT_LTP</v>
      </c>
    </row>
    <row r="5" spans="2:15">
      <c r="C5" s="1" t="s">
        <v>4</v>
      </c>
      <c r="D5" t="str">
        <f>_xll.SUBNM("tango_core_model:Weighting","","W_APP")</f>
        <v>W_APP</v>
      </c>
    </row>
    <row r="6" spans="2:15">
      <c r="C6" s="1" t="s">
        <v>71</v>
      </c>
      <c r="D6" t="s">
        <v>243</v>
      </c>
    </row>
    <row r="8" spans="2:15"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</row>
    <row r="9" spans="2:15">
      <c r="D9" t="str">
        <f>$D$6</f>
        <v>LTP_2023_V12</v>
      </c>
      <c r="E9" t="str">
        <f t="shared" ref="E9:J9" si="0">$D$6</f>
        <v>LTP_2023_V12</v>
      </c>
      <c r="F9" t="str">
        <f t="shared" si="0"/>
        <v>LTP_2023_V12</v>
      </c>
      <c r="G9" t="str">
        <f t="shared" si="0"/>
        <v>LTP_2023_V12</v>
      </c>
      <c r="H9" t="str">
        <f t="shared" si="0"/>
        <v>LTP_2023_V12</v>
      </c>
      <c r="I9" t="str">
        <f t="shared" si="0"/>
        <v>LTP_2023_V12</v>
      </c>
      <c r="J9" t="str">
        <f t="shared" si="0"/>
        <v>LTP_2023_V12</v>
      </c>
    </row>
    <row r="10" spans="2:15"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94</v>
      </c>
    </row>
    <row r="12" spans="2:15">
      <c r="D12" s="5" t="s">
        <v>92</v>
      </c>
      <c r="E12" s="5" t="s">
        <v>64</v>
      </c>
      <c r="F12" s="5" t="s">
        <v>65</v>
      </c>
      <c r="G12" s="5" t="s">
        <v>66</v>
      </c>
      <c r="H12" s="5" t="s">
        <v>67</v>
      </c>
      <c r="I12" s="5" t="s">
        <v>68</v>
      </c>
      <c r="J12" s="5" t="s">
        <v>69</v>
      </c>
    </row>
    <row r="13" spans="2:15">
      <c r="B13" s="3" t="s">
        <v>42</v>
      </c>
      <c r="C13" t="s">
        <v>47</v>
      </c>
      <c r="D13" s="4">
        <f>_xll.DBRW($D$1,$D$2,$D$3,$D$4,$D$5,$B13,D$10,D$9,D$8)</f>
        <v>0</v>
      </c>
      <c r="E13" s="4">
        <f>_xll.DBRW($D$1,$D$2,$D$3,$D$4,$D$5,$B13,E$10,E$9,E$8)</f>
        <v>0</v>
      </c>
      <c r="F13" s="4">
        <f>_xll.DBRW($D$1,$D$2,$D$3,$D$4,$D$5,$B13,F$10,F$9,F$8)</f>
        <v>0</v>
      </c>
      <c r="G13" s="4">
        <f>_xll.DBRW($D$1,$D$2,$D$3,$D$4,$D$5,$B13,G$10,G$9,G$8)</f>
        <v>0</v>
      </c>
      <c r="H13" s="4">
        <f>_xll.DBRW($D$1,$D$2,$D$3,$D$4,$D$5,$B13,H$10,H$9,H$8)</f>
        <v>0</v>
      </c>
      <c r="I13" s="4">
        <f>_xll.DBRW($D$1,$D$2,$D$3,$D$4,$D$5,$B13,I$10,I$9,I$8)</f>
        <v>0</v>
      </c>
      <c r="J13" s="4">
        <f>_xll.DBRW($D$1,$D$2,$D$3,$D$4,$D$5,$B13,J$10,J$9,J$8)</f>
        <v>0</v>
      </c>
      <c r="N13" s="8"/>
      <c r="O13" s="8"/>
    </row>
    <row r="14" spans="2:15">
      <c r="B14" s="3" t="s">
        <v>27</v>
      </c>
      <c r="C14" t="s">
        <v>27</v>
      </c>
      <c r="D14" s="4">
        <f>_xll.DBRW($D$1,$D$2,$D$3,$D$4,$D$5,$B14,D$10,D$9,D$8)</f>
        <v>0</v>
      </c>
      <c r="E14" s="4">
        <f>_xll.DBRW($D$1,$D$2,$D$3,$D$4,$D$5,$B14,E$10,E$9,E$8)</f>
        <v>0</v>
      </c>
      <c r="F14" s="4">
        <f>_xll.DBRW($D$1,$D$2,$D$3,$D$4,$D$5,$B14,F$10,F$9,F$8)</f>
        <v>0</v>
      </c>
      <c r="G14" s="4">
        <f>_xll.DBRW($D$1,$D$2,$D$3,$D$4,$D$5,$B14,G$10,G$9,G$8)</f>
        <v>0</v>
      </c>
      <c r="H14" s="4">
        <f>_xll.DBRW($D$1,$D$2,$D$3,$D$4,$D$5,$B14,H$10,H$9,H$8)</f>
        <v>0</v>
      </c>
      <c r="I14" s="4">
        <f>_xll.DBRW($D$1,$D$2,$D$3,$D$4,$D$5,$B14,I$10,I$9,I$8)</f>
        <v>0</v>
      </c>
      <c r="J14" s="4">
        <f>_xll.DBRW($D$1,$D$2,$D$3,$D$4,$D$5,$B14,J$10,J$9,J$8)</f>
        <v>0</v>
      </c>
      <c r="N14" s="8"/>
      <c r="O14" s="8"/>
    </row>
    <row r="15" spans="2:15">
      <c r="B15" s="3" t="s">
        <v>24</v>
      </c>
      <c r="C15" t="s">
        <v>24</v>
      </c>
      <c r="D15" s="4">
        <f>_xll.DBRW($D$1,$D$2,$D$3,$D$4,$D$5,$B15,D$10,D$9,D$8)</f>
        <v>0</v>
      </c>
      <c r="E15" s="4">
        <f>_xll.DBRW($D$1,$D$2,$D$3,$D$4,$D$5,$B15,E$10,E$9,E$8)</f>
        <v>0</v>
      </c>
      <c r="F15" s="4">
        <f>_xll.DBRW($D$1,$D$2,$D$3,$D$4,$D$5,$B15,F$10,F$9,F$8)</f>
        <v>0</v>
      </c>
      <c r="G15" s="4">
        <f>_xll.DBRW($D$1,$D$2,$D$3,$D$4,$D$5,$B15,G$10,G$9,G$8)</f>
        <v>0</v>
      </c>
      <c r="H15" s="4">
        <f>_xll.DBRW($D$1,$D$2,$D$3,$D$4,$D$5,$B15,H$10,H$9,H$8)</f>
        <v>0</v>
      </c>
      <c r="I15" s="4">
        <f>_xll.DBRW($D$1,$D$2,$D$3,$D$4,$D$5,$B15,I$10,I$9,I$8)</f>
        <v>0</v>
      </c>
      <c r="J15" s="4">
        <f>_xll.DBRW($D$1,$D$2,$D$3,$D$4,$D$5,$B15,J$10,J$9,J$8)</f>
        <v>0</v>
      </c>
      <c r="N15" s="8"/>
      <c r="O15" s="8"/>
    </row>
    <row r="16" spans="2:15">
      <c r="B16" s="3" t="s">
        <v>22</v>
      </c>
      <c r="C16" t="s">
        <v>22</v>
      </c>
      <c r="D16" s="4">
        <f>_xll.DBRW($D$1,$D$2,$D$3,$D$4,$D$5,$B16,D$10,D$9,D$8)</f>
        <v>0</v>
      </c>
      <c r="E16" s="4">
        <f>_xll.DBRW($D$1,$D$2,$D$3,$D$4,$D$5,$B16,E$10,E$9,E$8)</f>
        <v>0</v>
      </c>
      <c r="F16" s="4">
        <f>_xll.DBRW($D$1,$D$2,$D$3,$D$4,$D$5,$B16,F$10,F$9,F$8)</f>
        <v>0</v>
      </c>
      <c r="G16" s="4">
        <f>_xll.DBRW($D$1,$D$2,$D$3,$D$4,$D$5,$B16,G$10,G$9,G$8)</f>
        <v>0</v>
      </c>
      <c r="H16" s="4">
        <f>_xll.DBRW($D$1,$D$2,$D$3,$D$4,$D$5,$B16,H$10,H$9,H$8)</f>
        <v>0</v>
      </c>
      <c r="I16" s="4">
        <f>_xll.DBRW($D$1,$D$2,$D$3,$D$4,$D$5,$B16,I$10,I$9,I$8)</f>
        <v>0</v>
      </c>
      <c r="J16" s="4">
        <f>_xll.DBRW($D$1,$D$2,$D$3,$D$4,$D$5,$B16,J$10,J$9,J$8)</f>
        <v>0</v>
      </c>
      <c r="N16" s="8"/>
      <c r="O16" s="8"/>
    </row>
    <row r="17" spans="2:15">
      <c r="B17" s="3" t="s">
        <v>43</v>
      </c>
      <c r="C17" t="s">
        <v>43</v>
      </c>
      <c r="D17" s="4">
        <f>_xll.DBRW($D$1,$D$2,$D$3,$D$4,$D$5,$B17,D$10,D$9,D$8)</f>
        <v>0</v>
      </c>
      <c r="E17" s="4">
        <f>_xll.DBRW($D$1,$D$2,$D$3,$D$4,$D$5,$B17,E$10,E$9,E$8)</f>
        <v>0</v>
      </c>
      <c r="F17" s="4">
        <f>_xll.DBRW($D$1,$D$2,$D$3,$D$4,$D$5,$B17,F$10,F$9,F$8)</f>
        <v>0</v>
      </c>
      <c r="G17" s="4">
        <f>_xll.DBRW($D$1,$D$2,$D$3,$D$4,$D$5,$B17,G$10,G$9,G$8)</f>
        <v>0</v>
      </c>
      <c r="H17" s="4">
        <f>_xll.DBRW($D$1,$D$2,$D$3,$D$4,$D$5,$B17,H$10,H$9,H$8)</f>
        <v>0</v>
      </c>
      <c r="I17" s="4">
        <f>_xll.DBRW($D$1,$D$2,$D$3,$D$4,$D$5,$B17,I$10,I$9,I$8)</f>
        <v>0</v>
      </c>
      <c r="J17" s="4">
        <f>_xll.DBRW($D$1,$D$2,$D$3,$D$4,$D$5,$B17,J$10,J$9,J$8)</f>
        <v>0</v>
      </c>
      <c r="N17" s="8"/>
      <c r="O17" s="8"/>
    </row>
    <row r="18" spans="2:15" outlineLevel="1">
      <c r="B18" s="3" t="s">
        <v>44</v>
      </c>
      <c r="C18" t="s">
        <v>48</v>
      </c>
      <c r="D18" s="4">
        <f>_xll.DBRW($D$1,$D$2,$D$3,$D$4,$D$5,$B18,D$10,D$9,D$8)</f>
        <v>0</v>
      </c>
      <c r="E18" s="4">
        <f>_xll.DBRW($D$1,$D$2,$D$3,$D$4,$D$5,$B18,E$10,E$9,E$8)</f>
        <v>0</v>
      </c>
      <c r="F18" s="96">
        <f>_xll.DBRW($D$1,$D$2,$D$3,$D$4,$D$5,$B18,F$10,F$9,F$8)</f>
        <v>0</v>
      </c>
      <c r="G18" s="4">
        <f>_xll.DBRW($D$1,$D$2,$D$3,$D$4,$D$5,$B18,G$10,G$9,G$8)</f>
        <v>0</v>
      </c>
      <c r="H18" s="4">
        <f>_xll.DBRW($D$1,$D$2,$D$3,$D$4,$D$5,$B18,H$10,H$9,H$8)</f>
        <v>0</v>
      </c>
      <c r="I18" s="4">
        <f>_xll.DBRW($D$1,$D$2,$D$3,$D$4,$D$5,$B18,I$10,I$9,I$8)</f>
        <v>0</v>
      </c>
      <c r="J18" s="4">
        <f>_xll.DBRW($D$1,$D$2,$D$3,$D$4,$D$5,$B18,J$10,J$9,J$8)</f>
        <v>0</v>
      </c>
      <c r="N18" s="8"/>
      <c r="O18" s="8"/>
    </row>
    <row r="19" spans="2:15">
      <c r="B19" s="3" t="s">
        <v>40</v>
      </c>
      <c r="C19" t="s">
        <v>45</v>
      </c>
      <c r="D19" s="4">
        <f>_xll.DBRW($D$1,$D$2,$D$3,$D$4,$D$5,$B19,D$10,D$9,D$8)</f>
        <v>0</v>
      </c>
      <c r="E19" s="4">
        <f>_xll.DBRW($D$1,$D$2,$D$3,$D$4,$D$5,$B19,E$10,E$9,E$8)</f>
        <v>0</v>
      </c>
      <c r="F19" s="4">
        <f>_xll.DBRW($D$1,$D$2,$D$3,$D$4,$D$5,$B19,F$10,F$9,F$8)</f>
        <v>0</v>
      </c>
      <c r="G19" s="4">
        <f>_xll.DBRW($D$1,$D$2,$D$3,$D$4,$D$5,$B19,G$10,G$9,G$8)</f>
        <v>0</v>
      </c>
      <c r="H19" s="4">
        <f>_xll.DBRW($D$1,$D$2,$D$3,$D$4,$D$5,$B19,H$10,H$9,H$8)</f>
        <v>0</v>
      </c>
      <c r="I19" s="4">
        <f>_xll.DBRW($D$1,$D$2,$D$3,$D$4,$D$5,$B19,I$10,I$9,I$8)</f>
        <v>0</v>
      </c>
      <c r="J19" s="4">
        <f>_xll.DBRW($D$1,$D$2,$D$3,$D$4,$D$5,$B19,J$10,J$9,J$8)</f>
        <v>0</v>
      </c>
      <c r="N19" s="8"/>
      <c r="O19" s="8"/>
    </row>
    <row r="20" spans="2:15">
      <c r="B20" s="3" t="s">
        <v>39</v>
      </c>
      <c r="C20" t="s">
        <v>39</v>
      </c>
      <c r="D20" s="4">
        <f>_xll.DBRW($D$1,$D$2,$D$3,$D$4,$D$5,$B20,D$10,D$9,D$8)</f>
        <v>0</v>
      </c>
      <c r="E20" s="4">
        <f>_xll.DBRW($D$1,$D$2,$D$3,$D$4,$D$5,$B20,E$10,E$9,E$8)</f>
        <v>0</v>
      </c>
      <c r="F20" s="96">
        <f>_xll.DBRW($D$1,$D$2,$D$3,$D$4,$D$5,$B20,F$10,F$9,F$8)</f>
        <v>0</v>
      </c>
      <c r="G20" s="4">
        <f>_xll.DBRW($D$1,$D$2,$D$3,$D$4,$D$5,$B20,G$10,G$9,G$8)</f>
        <v>0</v>
      </c>
      <c r="H20" s="4">
        <f>_xll.DBRW($D$1,$D$2,$D$3,$D$4,$D$5,$B20,H$10,H$9,H$8)</f>
        <v>0</v>
      </c>
      <c r="I20" s="4">
        <f>_xll.DBRW($D$1,$D$2,$D$3,$D$4,$D$5,$B20,I$10,I$9,I$8)</f>
        <v>0</v>
      </c>
      <c r="J20" s="4">
        <f>_xll.DBRW($D$1,$D$2,$D$3,$D$4,$D$5,$B20,J$10,J$9,J$8)</f>
        <v>0</v>
      </c>
      <c r="N20" s="8"/>
      <c r="O20" s="8"/>
    </row>
    <row r="21" spans="2:15">
      <c r="B21" s="3" t="s">
        <v>38</v>
      </c>
      <c r="C21" t="s">
        <v>38</v>
      </c>
      <c r="D21" s="4">
        <f>_xll.DBRW($D$1,$D$2,$D$3,$D$4,$D$5,$B21,D$10,D$9,D$8)</f>
        <v>0</v>
      </c>
      <c r="E21" s="4">
        <f>_xll.DBRW($D$1,$D$2,$D$3,$D$4,$D$5,$B21,E$10,E$9,E$8)</f>
        <v>0</v>
      </c>
      <c r="F21" s="96">
        <f>_xll.DBRW($D$1,$D$2,$D$3,$D$4,$D$5,$B21,F$10,F$9,F$8)</f>
        <v>0</v>
      </c>
      <c r="G21" s="4">
        <f>_xll.DBRW($D$1,$D$2,$D$3,$D$4,$D$5,$B21,G$10,G$9,G$8)</f>
        <v>0</v>
      </c>
      <c r="H21" s="4">
        <f>_xll.DBRW($D$1,$D$2,$D$3,$D$4,$D$5,$B21,H$10,H$9,H$8)</f>
        <v>0</v>
      </c>
      <c r="I21" s="4">
        <f>_xll.DBRW($D$1,$D$2,$D$3,$D$4,$D$5,$B21,I$10,I$9,I$8)</f>
        <v>0</v>
      </c>
      <c r="J21" s="4">
        <f>_xll.DBRW($D$1,$D$2,$D$3,$D$4,$D$5,$B21,J$10,J$9,J$8)</f>
        <v>0</v>
      </c>
      <c r="N21" s="8"/>
      <c r="O21" s="8"/>
    </row>
    <row r="22" spans="2:15">
      <c r="B22" s="3" t="s">
        <v>37</v>
      </c>
      <c r="C22" t="s">
        <v>37</v>
      </c>
      <c r="D22" s="4">
        <f>_xll.DBRW($D$1,$D$2,$D$3,$D$4,$D$5,$B22,D$10,D$9,D$8)</f>
        <v>0</v>
      </c>
      <c r="E22" s="4">
        <f>_xll.DBRW($D$1,$D$2,$D$3,$D$4,$D$5,$B22,E$10,E$9,E$8)</f>
        <v>0</v>
      </c>
      <c r="F22" s="96">
        <f>_xll.DBRW($D$1,$D$2,$D$3,$D$4,$D$5,$B22,F$10,F$9,F$8)</f>
        <v>0</v>
      </c>
      <c r="G22" s="4">
        <f>_xll.DBRW($D$1,$D$2,$D$3,$D$4,$D$5,$B22,G$10,G$9,G$8)</f>
        <v>0</v>
      </c>
      <c r="H22" s="4">
        <f>_xll.DBRW($D$1,$D$2,$D$3,$D$4,$D$5,$B22,H$10,H$9,H$8)</f>
        <v>0</v>
      </c>
      <c r="I22" s="4">
        <f>_xll.DBRW($D$1,$D$2,$D$3,$D$4,$D$5,$B22,I$10,I$9,I$8)</f>
        <v>0</v>
      </c>
      <c r="J22" s="4">
        <f>_xll.DBRW($D$1,$D$2,$D$3,$D$4,$D$5,$B22,J$10,J$9,J$8)</f>
        <v>0</v>
      </c>
      <c r="N22" s="8"/>
      <c r="O22" s="8"/>
    </row>
    <row r="23" spans="2:15">
      <c r="B23" s="3" t="s">
        <v>13</v>
      </c>
      <c r="C23" t="s">
        <v>13</v>
      </c>
      <c r="D23" s="4">
        <f>_xll.DBRW($D$1,$D$2,$D$3,$D$4,$D$5,$B23,D$10,D$9,D$8)</f>
        <v>0</v>
      </c>
      <c r="E23" s="4">
        <f>_xll.DBRW($D$1,$D$2,$D$3,$D$4,$D$5,$B23,E$10,E$9,E$8)</f>
        <v>0</v>
      </c>
      <c r="F23" s="96">
        <f>_xll.DBRW($D$1,$D$2,$D$3,$D$4,$D$5,$B23,F$10,F$9,F$8)</f>
        <v>0</v>
      </c>
      <c r="G23" s="4">
        <f>_xll.DBRW($D$1,$D$2,$D$3,$D$4,$D$5,$B23,G$10,G$9,G$8)</f>
        <v>0</v>
      </c>
      <c r="H23" s="4">
        <f>_xll.DBRW($D$1,$D$2,$D$3,$D$4,$D$5,$B23,H$10,H$9,H$8)</f>
        <v>0</v>
      </c>
      <c r="I23" s="4">
        <f>_xll.DBRW($D$1,$D$2,$D$3,$D$4,$D$5,$B23,I$10,I$9,I$8)</f>
        <v>0</v>
      </c>
      <c r="J23" s="4">
        <f>_xll.DBRW($D$1,$D$2,$D$3,$D$4,$D$5,$B23,J$10,J$9,J$8)</f>
        <v>0</v>
      </c>
      <c r="N23" s="8"/>
      <c r="O23" s="8"/>
    </row>
    <row r="24" spans="2:15">
      <c r="B24" s="3" t="s">
        <v>23</v>
      </c>
      <c r="C24" t="s">
        <v>23</v>
      </c>
      <c r="D24" s="4">
        <f>_xll.DBRW($D$1,$D$2,$D$3,$D$4,$D$5,$B24,D$10,D$9,D$8)</f>
        <v>0</v>
      </c>
      <c r="E24" s="4">
        <f>_xll.DBRW($D$1,$D$2,$D$3,$D$4,$D$5,$B24,E$10,E$9,E$8)</f>
        <v>0</v>
      </c>
      <c r="F24" s="96">
        <f>_xll.DBRW($D$1,$D$2,$D$3,$D$4,$D$5,$B24,F$10,F$9,F$8)</f>
        <v>0</v>
      </c>
      <c r="G24" s="4">
        <f>_xll.DBRW($D$1,$D$2,$D$3,$D$4,$D$5,$B24,G$10,G$9,G$8)</f>
        <v>0</v>
      </c>
      <c r="H24" s="4">
        <f>_xll.DBRW($D$1,$D$2,$D$3,$D$4,$D$5,$B24,H$10,H$9,H$8)</f>
        <v>0</v>
      </c>
      <c r="I24" s="4">
        <f>_xll.DBRW($D$1,$D$2,$D$3,$D$4,$D$5,$B24,I$10,I$9,I$8)</f>
        <v>0</v>
      </c>
      <c r="J24" s="4">
        <f>_xll.DBRW($D$1,$D$2,$D$3,$D$4,$D$5,$B24,J$10,J$9,J$8)</f>
        <v>0</v>
      </c>
      <c r="N24" s="8"/>
      <c r="O24" s="8"/>
    </row>
    <row r="25" spans="2:15">
      <c r="B25" s="3" t="s">
        <v>25</v>
      </c>
      <c r="C25" t="s">
        <v>25</v>
      </c>
      <c r="D25" s="4">
        <f>_xll.DBRW($D$1,$D$2,$D$3,$D$4,$D$5,$B25,D$10,D$9,D$8)</f>
        <v>0</v>
      </c>
      <c r="E25" s="4">
        <f>_xll.DBRW($D$1,$D$2,$D$3,$D$4,$D$5,$B25,E$10,E$9,E$8)</f>
        <v>0</v>
      </c>
      <c r="F25" s="96">
        <f>_xll.DBRW($D$1,$D$2,$D$3,$D$4,$D$5,$B25,F$10,F$9,F$8)</f>
        <v>0</v>
      </c>
      <c r="G25" s="4">
        <f>_xll.DBRW($D$1,$D$2,$D$3,$D$4,$D$5,$B25,G$10,G$9,G$8)</f>
        <v>0</v>
      </c>
      <c r="H25" s="4">
        <f>_xll.DBRW($D$1,$D$2,$D$3,$D$4,$D$5,$B25,H$10,H$9,H$8)</f>
        <v>0</v>
      </c>
      <c r="I25" s="4">
        <f>_xll.DBRW($D$1,$D$2,$D$3,$D$4,$D$5,$B25,I$10,I$9,I$8)</f>
        <v>0</v>
      </c>
      <c r="J25" s="4">
        <f>_xll.DBRW($D$1,$D$2,$D$3,$D$4,$D$5,$B25,J$10,J$9,J$8)</f>
        <v>0</v>
      </c>
      <c r="N25" s="8"/>
      <c r="O25" s="8"/>
    </row>
    <row r="26" spans="2:15">
      <c r="B26" s="3" t="s">
        <v>96</v>
      </c>
      <c r="C26" t="s">
        <v>96</v>
      </c>
      <c r="D26" s="4">
        <f>_xll.DBRW($D$1,$D$2,$D$3,$D$4,$D$5,$B26,D$10,D$9,D$8)</f>
        <v>0</v>
      </c>
      <c r="E26" s="4">
        <f>_xll.DBRW($D$1,$D$2,$D$3,$D$4,$D$5,$B26,E$10,E$9,E$8)</f>
        <v>0</v>
      </c>
      <c r="F26" s="96">
        <f>_xll.DBRW($D$1,$D$2,$D$3,$D$4,$D$5,$B26,F$10,F$9,F$8)</f>
        <v>0</v>
      </c>
      <c r="G26" s="4">
        <f>_xll.DBRW($D$1,$D$2,$D$3,$D$4,$D$5,$B26,G$10,G$9,G$8)</f>
        <v>0</v>
      </c>
      <c r="H26" s="4">
        <f>_xll.DBRW($D$1,$D$2,$D$3,$D$4,$D$5,$B26,H$10,H$9,H$8)</f>
        <v>0</v>
      </c>
      <c r="I26" s="4">
        <f>_xll.DBRW($D$1,$D$2,$D$3,$D$4,$D$5,$B26,I$10,I$9,I$8)</f>
        <v>0</v>
      </c>
      <c r="J26" s="4">
        <f>_xll.DBRW($D$1,$D$2,$D$3,$D$4,$D$5,$B26,J$10,J$9,J$8)</f>
        <v>0</v>
      </c>
      <c r="N26" s="8"/>
      <c r="O26" s="8"/>
    </row>
    <row r="27" spans="2:15">
      <c r="B27" s="3" t="s">
        <v>20</v>
      </c>
      <c r="C27" t="s">
        <v>20</v>
      </c>
      <c r="D27" s="4">
        <f>_xll.DBRW($D$1,$D$2,$D$3,$D$4,$D$5,$B27,D$10,D$9,D$8)</f>
        <v>0</v>
      </c>
      <c r="E27" s="4">
        <f>_xll.DBRW($D$1,$D$2,$D$3,$D$4,$D$5,$B27,E$10,E$9,E$8)</f>
        <v>0</v>
      </c>
      <c r="F27" s="96">
        <f>_xll.DBRW($D$1,$D$2,$D$3,$D$4,$D$5,$B27,F$10,F$9,F$8)</f>
        <v>0</v>
      </c>
      <c r="G27" s="4">
        <f>_xll.DBRW($D$1,$D$2,$D$3,$D$4,$D$5,$B27,G$10,G$9,G$8)</f>
        <v>0</v>
      </c>
      <c r="H27" s="4">
        <f>_xll.DBRW($D$1,$D$2,$D$3,$D$4,$D$5,$B27,H$10,H$9,H$8)</f>
        <v>0</v>
      </c>
      <c r="I27" s="4">
        <f>_xll.DBRW($D$1,$D$2,$D$3,$D$4,$D$5,$B27,I$10,I$9,I$8)</f>
        <v>0</v>
      </c>
      <c r="J27" s="4">
        <f>_xll.DBRW($D$1,$D$2,$D$3,$D$4,$D$5,$B27,J$10,J$9,J$8)</f>
        <v>0</v>
      </c>
      <c r="N27" s="8"/>
      <c r="O27" s="8"/>
    </row>
    <row r="28" spans="2:15">
      <c r="B28" s="3" t="s">
        <v>21</v>
      </c>
      <c r="C28" t="s">
        <v>21</v>
      </c>
      <c r="D28" s="4">
        <f>_xll.DBRW($D$1,$D$2,$D$3,$D$4,$D$5,$B28,D$10,D$9,D$8)</f>
        <v>0</v>
      </c>
      <c r="E28" s="4">
        <f>_xll.DBRW($D$1,$D$2,$D$3,$D$4,$D$5,$B28,E$10,E$9,E$8)</f>
        <v>0</v>
      </c>
      <c r="F28" s="96">
        <f>_xll.DBRW($D$1,$D$2,$D$3,$D$4,$D$5,$B28,F$10,F$9,F$8)</f>
        <v>0</v>
      </c>
      <c r="G28" s="4">
        <f>_xll.DBRW($D$1,$D$2,$D$3,$D$4,$D$5,$B28,G$10,G$9,G$8)</f>
        <v>0</v>
      </c>
      <c r="H28" s="4">
        <f>_xll.DBRW($D$1,$D$2,$D$3,$D$4,$D$5,$B28,H$10,H$9,H$8)</f>
        <v>0</v>
      </c>
      <c r="I28" s="4">
        <f>_xll.DBRW($D$1,$D$2,$D$3,$D$4,$D$5,$B28,I$10,I$9,I$8)</f>
        <v>0</v>
      </c>
      <c r="J28" s="4">
        <f>_xll.DBRW($D$1,$D$2,$D$3,$D$4,$D$5,$B28,J$10,J$9,J$8)</f>
        <v>0</v>
      </c>
      <c r="N28" s="8"/>
      <c r="O28" s="8"/>
    </row>
    <row r="29" spans="2:15">
      <c r="B29" s="3" t="s">
        <v>26</v>
      </c>
      <c r="C29" t="s">
        <v>26</v>
      </c>
      <c r="D29" s="4">
        <f>_xll.DBRW($D$1,$D$2,$D$3,$D$4,$D$5,$B29,D$10,D$9,D$8)</f>
        <v>0</v>
      </c>
      <c r="E29" s="4">
        <f>_xll.DBRW($D$1,$D$2,$D$3,$D$4,$D$5,$B29,E$10,E$9,E$8)</f>
        <v>0</v>
      </c>
      <c r="F29" s="96">
        <f>_xll.DBRW($D$1,$D$2,$D$3,$D$4,$D$5,$B29,F$10,F$9,F$8)</f>
        <v>0</v>
      </c>
      <c r="G29" s="4">
        <f>_xll.DBRW($D$1,$D$2,$D$3,$D$4,$D$5,$B29,G$10,G$9,G$8)</f>
        <v>0</v>
      </c>
      <c r="H29" s="4">
        <f>_xll.DBRW($D$1,$D$2,$D$3,$D$4,$D$5,$B29,H$10,H$9,H$8)</f>
        <v>0</v>
      </c>
      <c r="I29" s="4">
        <f>_xll.DBRW($D$1,$D$2,$D$3,$D$4,$D$5,$B29,I$10,I$9,I$8)</f>
        <v>0</v>
      </c>
      <c r="J29" s="4">
        <f>_xll.DBRW($D$1,$D$2,$D$3,$D$4,$D$5,$B29,J$10,J$9,J$8)</f>
        <v>0</v>
      </c>
      <c r="N29" s="8"/>
      <c r="O29" s="8"/>
    </row>
    <row r="30" spans="2:15">
      <c r="B30" s="3" t="s">
        <v>28</v>
      </c>
      <c r="C30" t="s">
        <v>28</v>
      </c>
      <c r="D30" s="4">
        <f>_xll.DBRW($D$1,$D$2,$D$3,$D$4,$D$5,$B30,D$10,D$9,D$8)</f>
        <v>0</v>
      </c>
      <c r="E30" s="4">
        <f>_xll.DBRW($D$1,$D$2,$D$3,$D$4,$D$5,$B30,E$10,E$9,E$8)</f>
        <v>0</v>
      </c>
      <c r="F30" s="96">
        <f>_xll.DBRW($D$1,$D$2,$D$3,$D$4,$D$5,$B30,F$10,F$9,F$8)</f>
        <v>0</v>
      </c>
      <c r="G30" s="4">
        <f>_xll.DBRW($D$1,$D$2,$D$3,$D$4,$D$5,$B30,G$10,G$9,G$8)</f>
        <v>0</v>
      </c>
      <c r="H30" s="4">
        <f>_xll.DBRW($D$1,$D$2,$D$3,$D$4,$D$5,$B30,H$10,H$9,H$8)</f>
        <v>0</v>
      </c>
      <c r="I30" s="4">
        <f>_xll.DBRW($D$1,$D$2,$D$3,$D$4,$D$5,$B30,I$10,I$9,I$8)</f>
        <v>0</v>
      </c>
      <c r="J30" s="4">
        <f>_xll.DBRW($D$1,$D$2,$D$3,$D$4,$D$5,$B30,J$10,J$9,J$8)</f>
        <v>0</v>
      </c>
      <c r="N30" s="8"/>
      <c r="O30" s="8"/>
    </row>
    <row r="31" spans="2:15">
      <c r="B31" s="3" t="s">
        <v>95</v>
      </c>
      <c r="C31" t="s">
        <v>95</v>
      </c>
      <c r="D31" s="4">
        <f>_xll.DBRW($D$1,$D$2,$D$3,$D$4,$D$5,$B31,D$10,D$9,D$8)</f>
        <v>0</v>
      </c>
      <c r="E31" s="4">
        <f>_xll.DBRW($D$1,$D$2,$D$3,$D$4,$D$5,$B31,E$10,E$9,E$8)</f>
        <v>0</v>
      </c>
      <c r="F31" s="96">
        <f>_xll.DBRW($D$1,$D$2,$D$3,$D$4,$D$5,$B31,F$10,F$9,F$8)</f>
        <v>0</v>
      </c>
      <c r="G31" s="4">
        <f>_xll.DBRW($D$1,$D$2,$D$3,$D$4,$D$5,$B31,G$10,G$9,G$8)</f>
        <v>0</v>
      </c>
      <c r="H31" s="4">
        <f>_xll.DBRW($D$1,$D$2,$D$3,$D$4,$D$5,$B31,H$10,H$9,H$8)</f>
        <v>0</v>
      </c>
      <c r="I31" s="4">
        <f>_xll.DBRW($D$1,$D$2,$D$3,$D$4,$D$5,$B31,I$10,I$9,I$8)</f>
        <v>0</v>
      </c>
      <c r="J31" s="4">
        <f>_xll.DBRW($D$1,$D$2,$D$3,$D$4,$D$5,$B31,J$10,J$9,J$8)</f>
        <v>0</v>
      </c>
      <c r="N31" s="8"/>
      <c r="O31" s="8"/>
    </row>
    <row r="32" spans="2:15">
      <c r="B32" s="3" t="s">
        <v>29</v>
      </c>
      <c r="C32" t="s">
        <v>29</v>
      </c>
      <c r="D32" s="4">
        <f>_xll.DBRW($D$1,$D$2,$D$3,$D$4,$D$5,$B32,D$10,D$9,D$8)</f>
        <v>0</v>
      </c>
      <c r="E32" s="4">
        <f>_xll.DBRW($D$1,$D$2,$D$3,$D$4,$D$5,$B32,E$10,E$9,E$8)</f>
        <v>0</v>
      </c>
      <c r="F32" s="96">
        <f>_xll.DBRW($D$1,$D$2,$D$3,$D$4,$D$5,$B32,F$10,F$9,F$8)</f>
        <v>0</v>
      </c>
      <c r="G32" s="4">
        <f>_xll.DBRW($D$1,$D$2,$D$3,$D$4,$D$5,$B32,G$10,G$9,G$8)</f>
        <v>0</v>
      </c>
      <c r="H32" s="4">
        <f>_xll.DBRW($D$1,$D$2,$D$3,$D$4,$D$5,$B32,H$10,H$9,H$8)</f>
        <v>0</v>
      </c>
      <c r="I32" s="4">
        <f>_xll.DBRW($D$1,$D$2,$D$3,$D$4,$D$5,$B32,I$10,I$9,I$8)</f>
        <v>0</v>
      </c>
      <c r="J32" s="4">
        <f>_xll.DBRW($D$1,$D$2,$D$3,$D$4,$D$5,$B32,J$10,J$9,J$8)</f>
        <v>0</v>
      </c>
      <c r="N32" s="8"/>
      <c r="O32" s="8"/>
    </row>
    <row r="33" spans="2:15">
      <c r="B33" s="3"/>
      <c r="C33" t="s">
        <v>62</v>
      </c>
      <c r="D33" s="4">
        <f>SUM(D34:D40)</f>
        <v>0</v>
      </c>
      <c r="E33" s="4">
        <f>SUM(E34:E40)</f>
        <v>0</v>
      </c>
      <c r="F33" s="96">
        <f t="shared" ref="F33:J33" si="1">SUM(F34:F40)</f>
        <v>0</v>
      </c>
      <c r="G33" s="4">
        <f t="shared" si="1"/>
        <v>0</v>
      </c>
      <c r="H33" s="4">
        <f t="shared" si="1"/>
        <v>0</v>
      </c>
      <c r="I33" s="4">
        <f t="shared" si="1"/>
        <v>0</v>
      </c>
      <c r="J33" s="4">
        <f t="shared" si="1"/>
        <v>0</v>
      </c>
      <c r="N33" s="8"/>
      <c r="O33" s="8"/>
    </row>
    <row r="34" spans="2:15" outlineLevel="1">
      <c r="B34" s="3" t="s">
        <v>30</v>
      </c>
      <c r="D34" s="4">
        <f>_xll.DBRW($D$1,$D$2,$D$3,$D$4,$D$5,$B34,D$10,D$9,D$8)</f>
        <v>0</v>
      </c>
      <c r="E34" s="4">
        <f>_xll.DBRW($D$1,$D$2,$D$3,$D$4,$D$5,$B34,E$10,E$9,E$8)</f>
        <v>0</v>
      </c>
      <c r="F34" s="96">
        <f>_xll.DBRW($D$1,$D$2,$D$3,$D$4,$D$5,$B34,F$10,F$9,F$8)</f>
        <v>0</v>
      </c>
      <c r="G34" s="4">
        <f>_xll.DBRW($D$1,$D$2,$D$3,$D$4,$D$5,$B34,G$10,G$9,G$8)</f>
        <v>0</v>
      </c>
      <c r="H34" s="4">
        <f>_xll.DBRW($D$1,$D$2,$D$3,$D$4,$D$5,$B34,H$10,H$9,H$8)</f>
        <v>0</v>
      </c>
      <c r="I34" s="4">
        <f>_xll.DBRW($D$1,$D$2,$D$3,$D$4,$D$5,$B34,I$10,I$9,I$8)</f>
        <v>0</v>
      </c>
      <c r="J34" s="4">
        <f>_xll.DBRW($D$1,$D$2,$D$3,$D$4,$D$5,$B34,J$10,J$9,J$8)</f>
        <v>0</v>
      </c>
      <c r="N34" s="8"/>
      <c r="O34" s="8"/>
    </row>
    <row r="35" spans="2:15" outlineLevel="1">
      <c r="B35" s="3" t="s">
        <v>31</v>
      </c>
      <c r="D35" s="4">
        <f>_xll.DBRW($D$1,$D$2,$D$3,$D$4,$D$5,$B35,D$10,D$9,D$8)</f>
        <v>0</v>
      </c>
      <c r="E35" s="4">
        <f>_xll.DBRW($D$1,$D$2,$D$3,$D$4,$D$5,$B35,E$10,E$9,E$8)</f>
        <v>0</v>
      </c>
      <c r="F35" s="96">
        <f>_xll.DBRW($D$1,$D$2,$D$3,$D$4,$D$5,$B35,F$10,F$9,F$8)</f>
        <v>0</v>
      </c>
      <c r="G35" s="4">
        <f>_xll.DBRW($D$1,$D$2,$D$3,$D$4,$D$5,$B35,G$10,G$9,G$8)</f>
        <v>0</v>
      </c>
      <c r="H35" s="4">
        <f>_xll.DBRW($D$1,$D$2,$D$3,$D$4,$D$5,$B35,H$10,H$9,H$8)</f>
        <v>0</v>
      </c>
      <c r="I35" s="4">
        <f>_xll.DBRW($D$1,$D$2,$D$3,$D$4,$D$5,$B35,I$10,I$9,I$8)</f>
        <v>0</v>
      </c>
      <c r="J35" s="4">
        <f>_xll.DBRW($D$1,$D$2,$D$3,$D$4,$D$5,$B35,J$10,J$9,J$8)</f>
        <v>0</v>
      </c>
      <c r="N35" s="8"/>
      <c r="O35" s="8"/>
    </row>
    <row r="36" spans="2:15" outlineLevel="1">
      <c r="B36" s="3" t="s">
        <v>32</v>
      </c>
      <c r="D36" s="4">
        <f>_xll.DBRW($D$1,$D$2,$D$3,$D$4,$D$5,$B36,D$10,D$9,D$8)</f>
        <v>0</v>
      </c>
      <c r="E36" s="4">
        <f>_xll.DBRW($D$1,$D$2,$D$3,$D$4,$D$5,$B36,E$10,E$9,E$8)</f>
        <v>0</v>
      </c>
      <c r="F36" s="96">
        <f>_xll.DBRW($D$1,$D$2,$D$3,$D$4,$D$5,$B36,F$10,F$9,F$8)</f>
        <v>0</v>
      </c>
      <c r="G36" s="4">
        <f>_xll.DBRW($D$1,$D$2,$D$3,$D$4,$D$5,$B36,G$10,G$9,G$8)</f>
        <v>0</v>
      </c>
      <c r="H36" s="4">
        <f>_xll.DBRW($D$1,$D$2,$D$3,$D$4,$D$5,$B36,H$10,H$9,H$8)</f>
        <v>0</v>
      </c>
      <c r="I36" s="4">
        <f>_xll.DBRW($D$1,$D$2,$D$3,$D$4,$D$5,$B36,I$10,I$9,I$8)</f>
        <v>0</v>
      </c>
      <c r="J36" s="4">
        <f>_xll.DBRW($D$1,$D$2,$D$3,$D$4,$D$5,$B36,J$10,J$9,J$8)</f>
        <v>0</v>
      </c>
      <c r="N36" s="8"/>
      <c r="O36" s="8"/>
    </row>
    <row r="37" spans="2:15" outlineLevel="1">
      <c r="B37" s="3" t="s">
        <v>33</v>
      </c>
      <c r="D37" s="4">
        <f>_xll.DBRW($D$1,$D$2,$D$3,$D$4,$D$5,$B37,D$10,D$9,D$8)</f>
        <v>0</v>
      </c>
      <c r="E37" s="4">
        <f>_xll.DBRW($D$1,$D$2,$D$3,$D$4,$D$5,$B37,E$10,E$9,E$8)</f>
        <v>0</v>
      </c>
      <c r="F37" s="96">
        <f>_xll.DBRW($D$1,$D$2,$D$3,$D$4,$D$5,$B37,F$10,F$9,F$8)</f>
        <v>0</v>
      </c>
      <c r="G37" s="4">
        <f>_xll.DBRW($D$1,$D$2,$D$3,$D$4,$D$5,$B37,G$10,G$9,G$8)</f>
        <v>0</v>
      </c>
      <c r="H37" s="4">
        <f>_xll.DBRW($D$1,$D$2,$D$3,$D$4,$D$5,$B37,H$10,H$9,H$8)</f>
        <v>0</v>
      </c>
      <c r="I37" s="4">
        <f>_xll.DBRW($D$1,$D$2,$D$3,$D$4,$D$5,$B37,I$10,I$9,I$8)</f>
        <v>0</v>
      </c>
      <c r="J37" s="4">
        <f>_xll.DBRW($D$1,$D$2,$D$3,$D$4,$D$5,$B37,J$10,J$9,J$8)</f>
        <v>0</v>
      </c>
      <c r="N37" s="8"/>
      <c r="O37" s="8"/>
    </row>
    <row r="38" spans="2:15" outlineLevel="1">
      <c r="B38" s="3" t="s">
        <v>34</v>
      </c>
      <c r="D38" s="4">
        <f>_xll.DBRW($D$1,$D$2,$D$3,$D$4,$D$5,$B38,D$10,D$9,D$8)</f>
        <v>0</v>
      </c>
      <c r="E38" s="4">
        <f>_xll.DBRW($D$1,$D$2,$D$3,$D$4,$D$5,$B38,E$10,E$9,E$8)</f>
        <v>0</v>
      </c>
      <c r="F38" s="96">
        <f>_xll.DBRW($D$1,$D$2,$D$3,$D$4,$D$5,$B38,F$10,F$9,F$8)</f>
        <v>0</v>
      </c>
      <c r="G38" s="4">
        <f>_xll.DBRW($D$1,$D$2,$D$3,$D$4,$D$5,$B38,G$10,G$9,G$8)</f>
        <v>0</v>
      </c>
      <c r="H38" s="4">
        <f>_xll.DBRW($D$1,$D$2,$D$3,$D$4,$D$5,$B38,H$10,H$9,H$8)</f>
        <v>0</v>
      </c>
      <c r="I38" s="4">
        <f>_xll.DBRW($D$1,$D$2,$D$3,$D$4,$D$5,$B38,I$10,I$9,I$8)</f>
        <v>0</v>
      </c>
      <c r="J38" s="4">
        <f>_xll.DBRW($D$1,$D$2,$D$3,$D$4,$D$5,$B38,J$10,J$9,J$8)</f>
        <v>0</v>
      </c>
      <c r="N38" s="8"/>
      <c r="O38" s="8"/>
    </row>
    <row r="39" spans="2:15" outlineLevel="1">
      <c r="B39" s="3" t="s">
        <v>35</v>
      </c>
      <c r="D39" s="4">
        <f>_xll.DBRW($D$1,$D$2,$D$3,$D$4,$D$5,$B39,D$10,D$9,D$8)</f>
        <v>0</v>
      </c>
      <c r="E39" s="4">
        <f>_xll.DBRW($D$1,$D$2,$D$3,$D$4,$D$5,$B39,E$10,E$9,E$8)</f>
        <v>0</v>
      </c>
      <c r="F39" s="96">
        <f>_xll.DBRW($D$1,$D$2,$D$3,$D$4,$D$5,$B39,F$10,F$9,F$8)</f>
        <v>0</v>
      </c>
      <c r="G39" s="4">
        <f>_xll.DBRW($D$1,$D$2,$D$3,$D$4,$D$5,$B39,G$10,G$9,G$8)</f>
        <v>0</v>
      </c>
      <c r="H39" s="4">
        <f>_xll.DBRW($D$1,$D$2,$D$3,$D$4,$D$5,$B39,H$10,H$9,H$8)</f>
        <v>0</v>
      </c>
      <c r="I39" s="4">
        <f>_xll.DBRW($D$1,$D$2,$D$3,$D$4,$D$5,$B39,I$10,I$9,I$8)</f>
        <v>0</v>
      </c>
      <c r="J39" s="4">
        <f>_xll.DBRW($D$1,$D$2,$D$3,$D$4,$D$5,$B39,J$10,J$9,J$8)</f>
        <v>0</v>
      </c>
      <c r="N39" s="8"/>
      <c r="O39" s="8"/>
    </row>
    <row r="40" spans="2:15" outlineLevel="1">
      <c r="B40" s="3" t="s">
        <v>36</v>
      </c>
      <c r="C40" t="s">
        <v>28</v>
      </c>
      <c r="D40" s="4">
        <f>_xll.DBRW($D$1,$D$2,$D$3,$D$4,$D$5,$B40,D$10,D$9,D$8)</f>
        <v>0</v>
      </c>
      <c r="E40" s="4">
        <f>_xll.DBRW($D$1,$D$2,$D$3,$D$4,$D$5,$B40,E$10,E$9,E$8)</f>
        <v>0</v>
      </c>
      <c r="F40" s="96">
        <f>_xll.DBRW($D$1,$D$2,$D$3,$D$4,$D$5,$B40,F$10,F$9,F$8)</f>
        <v>0</v>
      </c>
      <c r="G40" s="4">
        <f>_xll.DBRW($D$1,$D$2,$D$3,$D$4,$D$5,$B40,G$10,G$9,G$8)</f>
        <v>0</v>
      </c>
      <c r="H40" s="4">
        <f>_xll.DBRW($D$1,$D$2,$D$3,$D$4,$D$5,$B40,H$10,H$9,H$8)</f>
        <v>0</v>
      </c>
      <c r="I40" s="4">
        <f>_xll.DBRW($D$1,$D$2,$D$3,$D$4,$D$5,$B40,I$10,I$9,I$8)</f>
        <v>0</v>
      </c>
      <c r="J40" s="4">
        <f>_xll.DBRW($D$1,$D$2,$D$3,$D$4,$D$5,$B40,J$10,J$9,J$8)</f>
        <v>0</v>
      </c>
      <c r="N40" s="8"/>
      <c r="O40" s="8"/>
    </row>
    <row r="41" spans="2:15">
      <c r="B41" s="3"/>
      <c r="C41" t="s">
        <v>63</v>
      </c>
      <c r="D41" s="4">
        <f>SUM(D42:D47)</f>
        <v>0</v>
      </c>
      <c r="E41" s="4">
        <f>SUM(E42:E47)</f>
        <v>0</v>
      </c>
      <c r="F41" s="96">
        <f t="shared" ref="F41:J41" si="2">SUM(F42:F47)</f>
        <v>0</v>
      </c>
      <c r="G41" s="4">
        <f t="shared" si="2"/>
        <v>0</v>
      </c>
      <c r="H41" s="4">
        <f>SUM(H42:H47)</f>
        <v>0</v>
      </c>
      <c r="I41" s="4">
        <f t="shared" si="2"/>
        <v>0</v>
      </c>
      <c r="J41" s="4">
        <f t="shared" si="2"/>
        <v>0</v>
      </c>
      <c r="N41" s="8"/>
      <c r="O41" s="8"/>
    </row>
    <row r="42" spans="2:15" outlineLevel="1">
      <c r="B42" s="3" t="s">
        <v>14</v>
      </c>
      <c r="C42" t="s">
        <v>215</v>
      </c>
      <c r="D42" s="4">
        <f>_xll.DBRW($D$1,$D$2,$D$3,$D$4,$D$5,$B42,D$10,D$9,D$8)</f>
        <v>0</v>
      </c>
      <c r="E42" s="4">
        <f>_xll.DBRW($D$1,$D$2,$D$3,$D$4,$D$5,$B42,E$10,E$9,E$8)</f>
        <v>0</v>
      </c>
      <c r="F42" s="96">
        <f>_xll.DBRW($D$1,$D$2,$D$3,$D$4,$D$5,$B42,F$10,F$9,F$8)</f>
        <v>0</v>
      </c>
      <c r="G42" s="4">
        <f>_xll.DBRW($D$1,$D$2,$D$3,$D$4,$D$5,$B42,G$10,G$9,G$8)</f>
        <v>0</v>
      </c>
      <c r="H42" s="4">
        <f>_xll.DBRW($D$1,$D$2,$D$3,$D$4,$D$5,$B42,H$10,H$9,H$8)</f>
        <v>0</v>
      </c>
      <c r="I42" s="4">
        <f>_xll.DBRW($D$1,$D$2,$D$3,$D$4,$D$5,$B42,I$10,I$9,I$8)</f>
        <v>0</v>
      </c>
      <c r="J42" s="4">
        <f>_xll.DBRW($D$1,$D$2,$D$3,$D$4,$D$5,$B42,J$10,J$9,J$8)</f>
        <v>0</v>
      </c>
      <c r="N42" s="8"/>
      <c r="O42" s="8"/>
    </row>
    <row r="43" spans="2:15" outlineLevel="1">
      <c r="B43" s="3" t="s">
        <v>15</v>
      </c>
      <c r="C43" t="s">
        <v>216</v>
      </c>
      <c r="D43" s="4">
        <f>_xll.DBRW($D$1,$D$2,$D$3,$D$4,$D$5,$B43,D$10,D$9,D$8)</f>
        <v>0</v>
      </c>
      <c r="E43" s="4">
        <f>_xll.DBRW($D$1,$D$2,$D$3,$D$4,$D$5,$B43,E$10,E$9,E$8)</f>
        <v>0</v>
      </c>
      <c r="F43" s="96">
        <f>_xll.DBRW($D$1,$D$2,$D$3,$D$4,$D$5,$B43,F$10,F$9,F$8)</f>
        <v>0</v>
      </c>
      <c r="G43" s="4">
        <f>_xll.DBRW($D$1,$D$2,$D$3,$D$4,$D$5,$B43,G$10,G$9,G$8)</f>
        <v>0</v>
      </c>
      <c r="H43" s="4">
        <f>_xll.DBRW($D$1,$D$2,$D$3,$D$4,$D$5,$B43,H$10,H$9,H$8)</f>
        <v>0</v>
      </c>
      <c r="I43" s="4">
        <f>_xll.DBRW($D$1,$D$2,$D$3,$D$4,$D$5,$B43,I$10,I$9,I$8)</f>
        <v>0</v>
      </c>
      <c r="J43" s="4">
        <f>_xll.DBRW($D$1,$D$2,$D$3,$D$4,$D$5,$B43,J$10,J$9,J$8)</f>
        <v>0</v>
      </c>
      <c r="N43" s="8"/>
      <c r="O43" s="8"/>
    </row>
    <row r="44" spans="2:15" outlineLevel="1">
      <c r="B44" s="3" t="s">
        <v>16</v>
      </c>
      <c r="C44" t="s">
        <v>217</v>
      </c>
      <c r="D44" s="4">
        <f>_xll.DBRW($D$1,$D$2,$D$3,$D$4,$D$5,$B44,D$10,D$9,D$8)</f>
        <v>0</v>
      </c>
      <c r="E44" s="4">
        <f>_xll.DBRW($D$1,$D$2,$D$3,$D$4,$D$5,$B44,E$10,E$9,E$8)</f>
        <v>0</v>
      </c>
      <c r="F44" s="96">
        <f>_xll.DBRW($D$1,$D$2,$D$3,$D$4,$D$5,$B44,F$10,F$9,F$8)</f>
        <v>0</v>
      </c>
      <c r="G44" s="4">
        <f>_xll.DBRW($D$1,$D$2,$D$3,$D$4,$D$5,$B44,G$10,G$9,G$8)</f>
        <v>0</v>
      </c>
      <c r="H44" s="4">
        <f>_xll.DBRW($D$1,$D$2,$D$3,$D$4,$D$5,$B44,H$10,H$9,H$8)</f>
        <v>0</v>
      </c>
      <c r="I44" s="4">
        <f>_xll.DBRW($D$1,$D$2,$D$3,$D$4,$D$5,$B44,I$10,I$9,I$8)</f>
        <v>0</v>
      </c>
      <c r="J44" s="4">
        <f>_xll.DBRW($D$1,$D$2,$D$3,$D$4,$D$5,$B44,J$10,J$9,J$8)</f>
        <v>0</v>
      </c>
      <c r="N44" s="8"/>
      <c r="O44" s="8"/>
    </row>
    <row r="45" spans="2:15" outlineLevel="1">
      <c r="B45" s="3" t="s">
        <v>17</v>
      </c>
      <c r="D45" s="4">
        <f>_xll.DBRW($D$1,$D$2,$D$3,$D$4,$D$5,$B45,D$10,D$9,D$8)</f>
        <v>0</v>
      </c>
      <c r="E45" s="4">
        <f>_xll.DBRW($D$1,$D$2,$D$3,$D$4,$D$5,$B45,E$10,E$9,E$8)</f>
        <v>0</v>
      </c>
      <c r="F45" s="96">
        <f>_xll.DBRW($D$1,$D$2,$D$3,$D$4,$D$5,$B45,F$10,F$9,F$8)</f>
        <v>0</v>
      </c>
      <c r="G45" s="4">
        <f>_xll.DBRW($D$1,$D$2,$D$3,$D$4,$D$5,$B45,G$10,G$9,G$8)</f>
        <v>0</v>
      </c>
      <c r="H45" s="4">
        <f>_xll.DBRW($D$1,$D$2,$D$3,$D$4,$D$5,$B45,H$10,H$9,H$8)</f>
        <v>0</v>
      </c>
      <c r="I45" s="4">
        <f>_xll.DBRW($D$1,$D$2,$D$3,$D$4,$D$5,$B45,I$10,I$9,I$8)</f>
        <v>0</v>
      </c>
      <c r="J45" s="4">
        <f>_xll.DBRW($D$1,$D$2,$D$3,$D$4,$D$5,$B45,J$10,J$9,J$8)</f>
        <v>0</v>
      </c>
      <c r="N45" s="8"/>
      <c r="O45" s="8"/>
    </row>
    <row r="46" spans="2:15" outlineLevel="1">
      <c r="B46" s="3" t="s">
        <v>18</v>
      </c>
      <c r="D46" s="4">
        <f>_xll.DBRW($D$1,$D$2,$D$3,$D$4,$D$5,$B46,D$10,D$9,D$8)</f>
        <v>0</v>
      </c>
      <c r="E46" s="4">
        <f>_xll.DBRW($D$1,$D$2,$D$3,$D$4,$D$5,$B46,E$10,E$9,E$8)</f>
        <v>0</v>
      </c>
      <c r="F46" s="96">
        <f>_xll.DBRW($D$1,$D$2,$D$3,$D$4,$D$5,$B46,F$10,F$9,F$8)</f>
        <v>0</v>
      </c>
      <c r="G46" s="4">
        <f>_xll.DBRW($D$1,$D$2,$D$3,$D$4,$D$5,$B46,G$10,G$9,G$8)</f>
        <v>0</v>
      </c>
      <c r="H46" s="4">
        <f>_xll.DBRW($D$1,$D$2,$D$3,$D$4,$D$5,$B46,H$10,H$9,H$8)</f>
        <v>0</v>
      </c>
      <c r="I46" s="4">
        <f>_xll.DBRW($D$1,$D$2,$D$3,$D$4,$D$5,$B46,I$10,I$9,I$8)</f>
        <v>0</v>
      </c>
      <c r="J46" s="4">
        <f>_xll.DBRW($D$1,$D$2,$D$3,$D$4,$D$5,$B46,J$10,J$9,J$8)</f>
        <v>0</v>
      </c>
      <c r="N46" s="8"/>
      <c r="O46" s="8"/>
    </row>
    <row r="47" spans="2:15" outlineLevel="1">
      <c r="B47" s="3" t="s">
        <v>19</v>
      </c>
      <c r="D47" s="4">
        <f>_xll.DBRW($D$1,$D$2,$D$3,$D$4,$D$5,$B47,D$10,D$9,D$8)</f>
        <v>0</v>
      </c>
      <c r="E47" s="4">
        <f>_xll.DBRW($D$1,$D$2,$D$3,$D$4,$D$5,$B47,E$10,E$9,E$8)</f>
        <v>0</v>
      </c>
      <c r="F47" s="96">
        <f>_xll.DBRW($D$1,$D$2,$D$3,$D$4,$D$5,$B47,F$10,F$9,F$8)</f>
        <v>0</v>
      </c>
      <c r="G47" s="4">
        <f>_xll.DBRW($D$1,$D$2,$D$3,$D$4,$D$5,$B47,G$10,G$9,G$8)</f>
        <v>0</v>
      </c>
      <c r="H47" s="4">
        <f>_xll.DBRW($D$1,$D$2,$D$3,$D$4,$D$5,$B47,H$10,H$9,H$8)</f>
        <v>0</v>
      </c>
      <c r="I47" s="4">
        <f>_xll.DBRW($D$1,$D$2,$D$3,$D$4,$D$5,$B47,I$10,I$9,I$8)</f>
        <v>0</v>
      </c>
      <c r="J47" s="4">
        <f>_xll.DBRW($D$1,$D$2,$D$3,$D$4,$D$5,$B47,J$10,J$9,J$8)</f>
        <v>0</v>
      </c>
      <c r="N47" s="8"/>
      <c r="O47" s="8"/>
    </row>
    <row r="48" spans="2:15">
      <c r="B48" s="3" t="s">
        <v>41</v>
      </c>
      <c r="C48" t="s">
        <v>46</v>
      </c>
      <c r="D48" s="4">
        <f>_xll.DBRW($D$1,$D$2,$D$3,$D$4,$D$5,$B48,D$10,D$9,D$8)</f>
        <v>0</v>
      </c>
      <c r="E48" s="4">
        <f>_xll.DBRW($D$1,$D$2,$D$3,$D$4,$D$5,$B48,E$10,E$9,E$8)</f>
        <v>0</v>
      </c>
      <c r="F48" s="96">
        <f>_xll.DBRW($D$1,$D$2,$D$3,$D$4,$D$5,$B48,F$10,F$9,F$8)</f>
        <v>0</v>
      </c>
      <c r="G48" s="4">
        <f>_xll.DBRW($D$1,$D$2,$D$3,$D$4,$D$5,$B48,G$10,G$9,G$8)</f>
        <v>0</v>
      </c>
      <c r="H48" s="4">
        <f>_xll.DBRW($D$1,$D$2,$D$3,$D$4,$D$5,$B48,H$10,H$9,H$8)</f>
        <v>0</v>
      </c>
      <c r="I48" s="4">
        <f>_xll.DBRW($D$1,$D$2,$D$3,$D$4,$D$5,$B48,I$10,I$9,I$8)</f>
        <v>0</v>
      </c>
      <c r="J48" s="4">
        <f>_xll.DBRW($D$1,$D$2,$D$3,$D$4,$D$5,$B48,J$10,J$9,J$8)</f>
        <v>0</v>
      </c>
      <c r="N48" s="8"/>
      <c r="O48" s="8"/>
    </row>
    <row r="49" spans="2:15">
      <c r="D49" s="4"/>
      <c r="E49" s="4"/>
      <c r="F49" s="96"/>
      <c r="G49" s="4"/>
      <c r="H49" s="4"/>
      <c r="I49" s="4"/>
      <c r="J49" s="4"/>
      <c r="N49" s="8"/>
      <c r="O49" s="8"/>
    </row>
    <row r="50" spans="2:15">
      <c r="C50" s="1" t="s">
        <v>12</v>
      </c>
      <c r="D50" s="4">
        <f>_xll.DBRW($D$1,$D$2,$D$3,$D$4,$D$5,$C50,D$10,D$9,D$8)</f>
        <v>0</v>
      </c>
      <c r="E50" s="4">
        <f>_xll.DBRW($D$1,$D$2,$D$3,$D$4,$D$5,$C50,E$10,E$9,E$8)</f>
        <v>0</v>
      </c>
      <c r="F50" s="96">
        <f>_xll.DBRW($D$1,$D$2,$D$3,$D$4,$D$5,$C50,F$10,F$9,F$8)</f>
        <v>0</v>
      </c>
      <c r="G50" s="4">
        <f>_xll.DBRW($D$1,$D$2,$D$3,$D$4,$D$5,$C50,G$10,G$9,G$8)</f>
        <v>0</v>
      </c>
      <c r="H50" s="4">
        <f>_xll.DBRW($D$1,$D$2,$D$3,$D$4,$D$5,$C50,H$10,H$9,H$8)</f>
        <v>0</v>
      </c>
      <c r="I50" s="4">
        <f>_xll.DBRW($D$1,$D$2,$D$3,$D$4,$D$5,$C50,I$10,I$9,I$8)</f>
        <v>0</v>
      </c>
      <c r="J50" s="4">
        <f>_xll.DBRW($D$1,$D$2,$D$3,$D$4,$D$5,$C50,J$10,J$9,J$8)</f>
        <v>0</v>
      </c>
      <c r="N50" s="8"/>
      <c r="O50" s="8"/>
    </row>
    <row r="52" spans="2:15">
      <c r="C52" s="7" t="s">
        <v>70</v>
      </c>
      <c r="D52" s="26">
        <f>D50-D13-D14-D15-D16-D17-D19-D20-D21-D22-D23-D24-D25-D26-D27-D28-D29-D30-D31-D32-D33-D41-D48</f>
        <v>0</v>
      </c>
      <c r="E52" s="26">
        <f>E50-E13-E14-E15-E16-E17-E19-E20-E21-E22-E23-E24-E25-E26-E27-E28-E29-E30-E31-E32-E33-E41-E48</f>
        <v>0</v>
      </c>
      <c r="F52" s="26">
        <f>F50-F13-F14-F15-F16-F17-F18-F19-F20-F21-F22-F23-F24-F25-F26-F27-F28-F29-F30-F31-F32-F33-F41-F48</f>
        <v>0</v>
      </c>
      <c r="G52" s="26">
        <f>G50-G13-G14-G15-G16-G17-G18-G19-G20-G21-G22-G23-G24-G25-G26-G27-G28-G29-G30-G31-G32-G33-G41-G48</f>
        <v>0</v>
      </c>
      <c r="H52" s="26">
        <f>H50-H13-H14-H15-H16-H17-H18-H19-H20-H21-H22-H23-H24-H25-H26-H27-H28-H29-H30-H31-H32-H33-H41-H48</f>
        <v>0</v>
      </c>
      <c r="I52" s="26">
        <f>I50-I13-I14-I15-I16-I17-I18-I19-I20-I21-I22-I23-I24-I25-I26-I27-I28-I29-I30-I31-I32-I33-I41-I48</f>
        <v>0</v>
      </c>
      <c r="J52" s="26">
        <f>J50-J13-J14-J15-J16-J17-J18-J19-J20-J21-J22-J23-J24-J25-J26-J27-J28-J29-J30-J31-J32-J33-J41-J48</f>
        <v>0</v>
      </c>
    </row>
    <row r="53" spans="2:15">
      <c r="C53" s="7"/>
      <c r="D53" s="6"/>
      <c r="E53" s="6"/>
      <c r="F53" s="6"/>
      <c r="G53" s="6"/>
      <c r="H53" s="6"/>
      <c r="I53" s="6"/>
      <c r="J53" s="6"/>
    </row>
    <row r="54" spans="2:15">
      <c r="C54" s="7"/>
      <c r="D54" s="6"/>
      <c r="E54" s="6"/>
      <c r="F54" s="6"/>
      <c r="G54" s="6"/>
      <c r="H54" s="6"/>
      <c r="I54" s="6"/>
      <c r="J54" s="6"/>
    </row>
    <row r="55" spans="2:15">
      <c r="C55" s="7"/>
      <c r="D55" s="2" t="s">
        <v>75</v>
      </c>
      <c r="E55" s="2" t="s">
        <v>75</v>
      </c>
      <c r="F55" s="2" t="s">
        <v>75</v>
      </c>
      <c r="G55" s="2" t="s">
        <v>75</v>
      </c>
      <c r="H55" s="2" t="s">
        <v>75</v>
      </c>
      <c r="I55" s="2" t="s">
        <v>75</v>
      </c>
      <c r="J55" s="2" t="s">
        <v>75</v>
      </c>
    </row>
    <row r="56" spans="2:15">
      <c r="C56" s="7"/>
      <c r="D56" t="str">
        <f>$D$6</f>
        <v>LTP_2023_V12</v>
      </c>
      <c r="E56" t="str">
        <f t="shared" ref="E56:J56" si="3">$D$6</f>
        <v>LTP_2023_V12</v>
      </c>
      <c r="F56" t="str">
        <f t="shared" si="3"/>
        <v>LTP_2023_V12</v>
      </c>
      <c r="G56" t="str">
        <f t="shared" si="3"/>
        <v>LTP_2023_V12</v>
      </c>
      <c r="H56" t="str">
        <f t="shared" si="3"/>
        <v>LTP_2023_V12</v>
      </c>
      <c r="I56" t="str">
        <f t="shared" si="3"/>
        <v>LTP_2023_V12</v>
      </c>
      <c r="J56" t="str">
        <f t="shared" si="3"/>
        <v>LTP_2023_V12</v>
      </c>
    </row>
    <row r="57" spans="2:15">
      <c r="C57" s="7"/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94</v>
      </c>
    </row>
    <row r="58" spans="2:15">
      <c r="B58" s="3" t="s">
        <v>42</v>
      </c>
      <c r="C58" t="s">
        <v>47</v>
      </c>
      <c r="D58" s="4">
        <f>_xll.DBRW($D$1,$D$2,$D$3,$D$4,$D$5,$B58,D$57,D$56,D$55)</f>
        <v>0</v>
      </c>
      <c r="E58" s="4">
        <f>_xll.DBRW($D$1,$D$2,$D$3,$D$4,$D$5,$B58,E$57,E$56,E$55)</f>
        <v>0</v>
      </c>
      <c r="F58" s="4">
        <f>_xll.DBRW($D$1,$D$2,$D$3,$D$4,$D$5,$B58,F$57,F$56,F$55)</f>
        <v>0</v>
      </c>
      <c r="G58" s="4">
        <f>_xll.DBRW($D$1,$D$2,$D$3,$D$4,$D$5,$B58,G$57,G$56,G$55)</f>
        <v>0</v>
      </c>
      <c r="H58" s="4">
        <f>_xll.DBRW($D$1,$D$2,$D$3,$D$4,$D$5,$B58,H$57,H$56,H$55)</f>
        <v>0</v>
      </c>
      <c r="I58" s="4">
        <f>_xll.DBRW($D$1,$D$2,$D$3,$D$4,$D$5,$B58,I$57,I$56,I$55)</f>
        <v>0</v>
      </c>
      <c r="J58" s="4">
        <f>_xll.DBRW($D$1,$D$2,$D$3,$D$4,$D$5,$B58,J$57,J$56,J$55)</f>
        <v>0</v>
      </c>
    </row>
    <row r="59" spans="2:15">
      <c r="B59" s="3" t="s">
        <v>27</v>
      </c>
      <c r="C59" t="s">
        <v>27</v>
      </c>
      <c r="D59" s="4">
        <f>_xll.DBRW($D$1,$D$2,$D$3,$D$4,$D$5,$B59,D$57,D$56,D$55)</f>
        <v>0</v>
      </c>
      <c r="E59" s="4">
        <f>_xll.DBRW($D$1,$D$2,$D$3,$D$4,$D$5,$B59,E$57,E$56,E$55)</f>
        <v>0</v>
      </c>
      <c r="F59" s="4">
        <f>_xll.DBRW($D$1,$D$2,$D$3,$D$4,$D$5,$B59,F$57,F$56,F$55)</f>
        <v>0</v>
      </c>
      <c r="G59" s="4">
        <f>_xll.DBRW($D$1,$D$2,$D$3,$D$4,$D$5,$B59,G$57,G$56,G$55)</f>
        <v>0</v>
      </c>
      <c r="H59" s="4">
        <f>_xll.DBRW($D$1,$D$2,$D$3,$D$4,$D$5,$B59,H$57,H$56,H$55)</f>
        <v>0</v>
      </c>
      <c r="I59" s="4">
        <f>_xll.DBRW($D$1,$D$2,$D$3,$D$4,$D$5,$B59,I$57,I$56,I$55)</f>
        <v>0</v>
      </c>
      <c r="J59" s="4">
        <f>_xll.DBRW($D$1,$D$2,$D$3,$D$4,$D$5,$B59,J$57,J$56,J$55)</f>
        <v>0</v>
      </c>
    </row>
    <row r="60" spans="2:15">
      <c r="B60" s="3" t="s">
        <v>24</v>
      </c>
      <c r="C60" t="s">
        <v>24</v>
      </c>
      <c r="D60" s="4">
        <f>_xll.DBRW($D$1,$D$2,$D$3,$D$4,$D$5,$B60,D$57,D$56,D$55)</f>
        <v>0</v>
      </c>
      <c r="E60" s="4">
        <f>_xll.DBRW($D$1,$D$2,$D$3,$D$4,$D$5,$B60,E$57,E$56,E$55)</f>
        <v>0</v>
      </c>
      <c r="F60" s="4">
        <f>_xll.DBRW($D$1,$D$2,$D$3,$D$4,$D$5,$B60,F$57,F$56,F$55)</f>
        <v>0</v>
      </c>
      <c r="G60" s="4">
        <f>_xll.DBRW($D$1,$D$2,$D$3,$D$4,$D$5,$B60,G$57,G$56,G$55)</f>
        <v>0</v>
      </c>
      <c r="H60" s="4">
        <f>_xll.DBRW($D$1,$D$2,$D$3,$D$4,$D$5,$B60,H$57,H$56,H$55)</f>
        <v>0</v>
      </c>
      <c r="I60" s="4">
        <f>_xll.DBRW($D$1,$D$2,$D$3,$D$4,$D$5,$B60,I$57,I$56,I$55)</f>
        <v>0</v>
      </c>
      <c r="J60" s="4">
        <f>_xll.DBRW($D$1,$D$2,$D$3,$D$4,$D$5,$B60,J$57,J$56,J$55)</f>
        <v>0</v>
      </c>
    </row>
    <row r="61" spans="2:15">
      <c r="B61" s="3" t="s">
        <v>22</v>
      </c>
      <c r="C61" t="s">
        <v>22</v>
      </c>
      <c r="D61" s="4">
        <f>_xll.DBRW($D$1,$D$2,$D$3,$D$4,$D$5,$B61,D$57,D$56,D$55)</f>
        <v>0</v>
      </c>
      <c r="E61" s="4">
        <f>_xll.DBRW($D$1,$D$2,$D$3,$D$4,$D$5,$B61,E$57,E$56,E$55)</f>
        <v>0</v>
      </c>
      <c r="F61" s="4">
        <f>_xll.DBRW($D$1,$D$2,$D$3,$D$4,$D$5,$B61,F$57,F$56,F$55)</f>
        <v>0</v>
      </c>
      <c r="G61" s="4">
        <f>_xll.DBRW($D$1,$D$2,$D$3,$D$4,$D$5,$B61,G$57,G$56,G$55)</f>
        <v>0</v>
      </c>
      <c r="H61" s="4">
        <f>_xll.DBRW($D$1,$D$2,$D$3,$D$4,$D$5,$B61,H$57,H$56,H$55)</f>
        <v>0</v>
      </c>
      <c r="I61" s="4">
        <f>_xll.DBRW($D$1,$D$2,$D$3,$D$4,$D$5,$B61,I$57,I$56,I$55)</f>
        <v>0</v>
      </c>
      <c r="J61" s="4">
        <f>_xll.DBRW($D$1,$D$2,$D$3,$D$4,$D$5,$B61,J$57,J$56,J$55)</f>
        <v>0</v>
      </c>
    </row>
    <row r="62" spans="2:15">
      <c r="B62" s="3" t="s">
        <v>43</v>
      </c>
      <c r="C62" t="s">
        <v>43</v>
      </c>
      <c r="D62" s="4">
        <f>_xll.DBRW($D$1,$D$2,$D$3,$D$4,$D$5,$B62,D$10,D$9,D$55)</f>
        <v>0</v>
      </c>
      <c r="E62" s="4">
        <f>_xll.DBRW($D$1,$D$2,$D$3,$D$4,$D$5,$B62,E$10,E$9,E$55)</f>
        <v>0</v>
      </c>
      <c r="F62" s="4">
        <f>_xll.DBRW($D$1,$D$2,$D$3,$D$4,$D$5,$B62,F$10,F$9,F$55)</f>
        <v>0</v>
      </c>
      <c r="G62" s="4">
        <f>_xll.DBRW($D$1,$D$2,$D$3,$D$4,$D$5,$B62,G$10,G$9,G$55)</f>
        <v>0</v>
      </c>
      <c r="H62" s="4">
        <f>_xll.DBRW($D$1,$D$2,$D$3,$D$4,$D$5,$B62,H$10,H$9,H$55)</f>
        <v>0</v>
      </c>
      <c r="I62" s="4">
        <f>_xll.DBRW($D$1,$D$2,$D$3,$D$4,$D$5,$B62,I$10,I$9,I$55)</f>
        <v>0</v>
      </c>
      <c r="J62" s="4">
        <f>_xll.DBRW($D$1,$D$2,$D$3,$D$4,$D$5,$B62,J$10,J$9,J$55)</f>
        <v>0</v>
      </c>
      <c r="N62" s="8"/>
      <c r="O62" s="8"/>
    </row>
    <row r="63" spans="2:15">
      <c r="B63" s="3"/>
      <c r="C63" t="s">
        <v>43</v>
      </c>
      <c r="D63" s="4">
        <f t="shared" ref="D63:J63" si="4">SUM(D64:D64)</f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</row>
    <row r="64" spans="2:15" outlineLevel="1">
      <c r="B64" s="3" t="s">
        <v>44</v>
      </c>
      <c r="C64" t="s">
        <v>48</v>
      </c>
      <c r="D64" s="4">
        <f>_xll.DBRW($D$1,$D$2,$D$3,$D$4,$D$5,$B64,D$57,D$56,D$55)</f>
        <v>0</v>
      </c>
      <c r="E64" s="4">
        <f>_xll.DBRW($D$1,$D$2,$D$3,$D$4,$D$5,$B64,E$57,E$56,E$55)</f>
        <v>0</v>
      </c>
      <c r="F64" s="4">
        <f>_xll.DBRW($D$1,$D$2,$D$3,$D$4,$D$5,$B64,F$57,F$56,F$55)</f>
        <v>0</v>
      </c>
      <c r="G64" s="4">
        <f>_xll.DBRW($D$1,$D$2,$D$3,$D$4,$D$5,$B64,G$57,G$56,G$55)</f>
        <v>0</v>
      </c>
      <c r="H64" s="4">
        <f>_xll.DBRW($D$1,$D$2,$D$3,$D$4,$D$5,$B64,H$57,H$56,H$55)</f>
        <v>0</v>
      </c>
      <c r="I64" s="4">
        <f>_xll.DBRW($D$1,$D$2,$D$3,$D$4,$D$5,$B64,I$57,I$56,I$55)</f>
        <v>0</v>
      </c>
      <c r="J64" s="4">
        <f>_xll.DBRW($D$1,$D$2,$D$3,$D$4,$D$5,$B64,J$57,J$56,J$55)</f>
        <v>0</v>
      </c>
    </row>
    <row r="65" spans="2:13">
      <c r="B65" s="3" t="s">
        <v>40</v>
      </c>
      <c r="C65" t="s">
        <v>45</v>
      </c>
      <c r="D65" s="4">
        <f>_xll.DBRW($D$1,$D$2,$D$3,$D$4,$D$5,$B65,D$57,D$56,D$55)</f>
        <v>0</v>
      </c>
      <c r="E65" s="4">
        <f>_xll.DBRW($D$1,$D$2,$D$3,$D$4,$D$5,$B65,E$57,E$56,E$55)</f>
        <v>0</v>
      </c>
      <c r="F65" s="4">
        <f>_xll.DBRW($D$1,$D$2,$D$3,$D$4,$D$5,$B65,F$57,F$56,F$55)</f>
        <v>0</v>
      </c>
      <c r="G65" s="4">
        <f>_xll.DBRW($D$1,$D$2,$D$3,$D$4,$D$5,$B65,G$57,G$56,G$55)</f>
        <v>0</v>
      </c>
      <c r="H65" s="4">
        <f>_xll.DBRW($D$1,$D$2,$D$3,$D$4,$D$5,$B65,H$57,H$56,H$55)</f>
        <v>0</v>
      </c>
      <c r="I65" s="4">
        <f>_xll.DBRW($D$1,$D$2,$D$3,$D$4,$D$5,$B65,I$57,I$56,I$55)</f>
        <v>0</v>
      </c>
      <c r="J65" s="4">
        <f>_xll.DBRW($D$1,$D$2,$D$3,$D$4,$D$5,$B65,J$57,J$56,J$55)</f>
        <v>0</v>
      </c>
    </row>
    <row r="66" spans="2:13">
      <c r="B66" s="3" t="s">
        <v>39</v>
      </c>
      <c r="C66" t="s">
        <v>39</v>
      </c>
      <c r="D66" s="4">
        <f>_xll.DBRW($D$1,$D$2,$D$3,$D$4,$D$5,$B66,D$57,D$56,D$55)</f>
        <v>0</v>
      </c>
      <c r="E66" s="4">
        <f>_xll.DBRW($D$1,$D$2,$D$3,$D$4,$D$5,$B66,E$57,E$56,E$55)</f>
        <v>0</v>
      </c>
      <c r="F66" s="4">
        <f>_xll.DBRW($D$1,$D$2,$D$3,$D$4,$D$5,$B66,F$57,F$56,F$55)</f>
        <v>0</v>
      </c>
      <c r="G66" s="4">
        <f>_xll.DBRW($D$1,$D$2,$D$3,$D$4,$D$5,$B66,G$57,G$56,G$55)</f>
        <v>0</v>
      </c>
      <c r="H66" s="4">
        <f>_xll.DBRW($D$1,$D$2,$D$3,$D$4,$D$5,$B66,H$57,H$56,H$55)</f>
        <v>0</v>
      </c>
      <c r="I66" s="4">
        <f>_xll.DBRW($D$1,$D$2,$D$3,$D$4,$D$5,$B66,I$57,I$56,I$55)</f>
        <v>0</v>
      </c>
      <c r="J66" s="4">
        <f>_xll.DBRW($D$1,$D$2,$D$3,$D$4,$D$5,$B66,J$57,J$56,J$55)</f>
        <v>0</v>
      </c>
    </row>
    <row r="67" spans="2:13">
      <c r="B67" s="3" t="s">
        <v>38</v>
      </c>
      <c r="C67" t="s">
        <v>38</v>
      </c>
      <c r="D67" s="4">
        <f>_xll.DBRW($D$1,$D$2,$D$3,$D$4,$D$5,$B67,D$57,D$56,D$55)</f>
        <v>0</v>
      </c>
      <c r="E67" s="4">
        <f>_xll.DBRW($D$1,$D$2,$D$3,$D$4,$D$5,$B67,E$57,E$56,E$55)</f>
        <v>0</v>
      </c>
      <c r="F67" s="4">
        <f>_xll.DBRW($D$1,$D$2,$D$3,$D$4,$D$5,$B67,F$57,F$56,F$55)</f>
        <v>0</v>
      </c>
      <c r="G67" s="4">
        <f>_xll.DBRW($D$1,$D$2,$D$3,$D$4,$D$5,$B67,G$57,G$56,G$55)</f>
        <v>0</v>
      </c>
      <c r="H67" s="4">
        <f>_xll.DBRW($D$1,$D$2,$D$3,$D$4,$D$5,$B67,H$57,H$56,H$55)</f>
        <v>0</v>
      </c>
      <c r="I67" s="4">
        <f>_xll.DBRW($D$1,$D$2,$D$3,$D$4,$D$5,$B67,I$57,I$56,I$55)</f>
        <v>0</v>
      </c>
      <c r="J67" s="4">
        <f>_xll.DBRW($D$1,$D$2,$D$3,$D$4,$D$5,$B67,J$57,J$56,J$55)</f>
        <v>0</v>
      </c>
      <c r="K67" s="12"/>
      <c r="L67" s="12"/>
      <c r="M67" s="12"/>
    </row>
    <row r="68" spans="2:13">
      <c r="B68" s="3" t="s">
        <v>37</v>
      </c>
      <c r="C68" t="s">
        <v>37</v>
      </c>
      <c r="D68" s="4">
        <f>_xll.DBRW($D$1,$D$2,$D$3,$D$4,$D$5,$B68,D$57,D$56,D$55)</f>
        <v>0</v>
      </c>
      <c r="E68" s="4">
        <f>_xll.DBRW($D$1,$D$2,$D$3,$D$4,$D$5,$B68,E$57,E$56,E$55)</f>
        <v>0</v>
      </c>
      <c r="F68" s="4">
        <f>_xll.DBRW($D$1,$D$2,$D$3,$D$4,$D$5,$B68,F$57,F$56,F$55)</f>
        <v>0</v>
      </c>
      <c r="G68" s="4">
        <f>_xll.DBRW($D$1,$D$2,$D$3,$D$4,$D$5,$B68,G$57,G$56,G$55)</f>
        <v>0</v>
      </c>
      <c r="H68" s="4">
        <f>_xll.DBRW($D$1,$D$2,$D$3,$D$4,$D$5,$B68,H$57,H$56,H$55)</f>
        <v>0</v>
      </c>
      <c r="I68" s="4">
        <f>_xll.DBRW($D$1,$D$2,$D$3,$D$4,$D$5,$B68,I$57,I$56,I$55)</f>
        <v>0</v>
      </c>
      <c r="J68" s="4">
        <f>_xll.DBRW($D$1,$D$2,$D$3,$D$4,$D$5,$B68,J$57,J$56,J$55)</f>
        <v>0</v>
      </c>
    </row>
    <row r="69" spans="2:13">
      <c r="B69" s="3" t="s">
        <v>13</v>
      </c>
      <c r="C69" t="s">
        <v>13</v>
      </c>
      <c r="D69" s="4">
        <f>_xll.DBRW($D$1,$D$2,$D$3,$D$4,$D$5,$B69,D$57,D$56,D$55)</f>
        <v>0</v>
      </c>
      <c r="E69" s="4">
        <f>_xll.DBRW($D$1,$D$2,$D$3,$D$4,$D$5,$B69,E$57,E$56,E$55)</f>
        <v>0</v>
      </c>
      <c r="F69" s="4">
        <f>_xll.DBRW($D$1,$D$2,$D$3,$D$4,$D$5,$B69,F$57,F$56,F$55)</f>
        <v>0</v>
      </c>
      <c r="G69" s="4">
        <f>_xll.DBRW($D$1,$D$2,$D$3,$D$4,$D$5,$B69,G$57,G$56,G$55)</f>
        <v>0</v>
      </c>
      <c r="H69" s="4">
        <f>_xll.DBRW($D$1,$D$2,$D$3,$D$4,$D$5,$B69,H$57,H$56,H$55)</f>
        <v>0</v>
      </c>
      <c r="I69" s="4">
        <f>_xll.DBRW($D$1,$D$2,$D$3,$D$4,$D$5,$B69,I$57,I$56,I$55)</f>
        <v>0</v>
      </c>
      <c r="J69" s="4">
        <f>_xll.DBRW($D$1,$D$2,$D$3,$D$4,$D$5,$B69,J$57,J$56,J$55)</f>
        <v>0</v>
      </c>
      <c r="L69" s="12"/>
    </row>
    <row r="70" spans="2:13">
      <c r="B70" s="3" t="s">
        <v>23</v>
      </c>
      <c r="C70" t="s">
        <v>23</v>
      </c>
      <c r="D70" s="4">
        <f>_xll.DBRW($D$1,$D$2,$D$3,$D$4,$D$5,$B70,D$57,D$56,D$55)</f>
        <v>0</v>
      </c>
      <c r="E70" s="4">
        <f>_xll.DBRW($D$1,$D$2,$D$3,$D$4,$D$5,$B70,E$57,E$56,E$55)</f>
        <v>0</v>
      </c>
      <c r="F70" s="4">
        <f>_xll.DBRW($D$1,$D$2,$D$3,$D$4,$D$5,$B70,F$57,F$56,F$55)</f>
        <v>0</v>
      </c>
      <c r="G70" s="4">
        <f>_xll.DBRW($D$1,$D$2,$D$3,$D$4,$D$5,$B70,G$57,G$56,G$55)</f>
        <v>0</v>
      </c>
      <c r="H70" s="4">
        <f>_xll.DBRW($D$1,$D$2,$D$3,$D$4,$D$5,$B70,H$57,H$56,H$55)</f>
        <v>0</v>
      </c>
      <c r="I70" s="4">
        <f>_xll.DBRW($D$1,$D$2,$D$3,$D$4,$D$5,$B70,I$57,I$56,I$55)</f>
        <v>0</v>
      </c>
      <c r="J70" s="4">
        <f>_xll.DBRW($D$1,$D$2,$D$3,$D$4,$D$5,$B70,J$57,J$56,J$55)</f>
        <v>0</v>
      </c>
    </row>
    <row r="71" spans="2:13">
      <c r="B71" s="3" t="s">
        <v>25</v>
      </c>
      <c r="C71" t="s">
        <v>25</v>
      </c>
      <c r="D71" s="4">
        <f>_xll.DBRW($D$1,$D$2,$D$3,$D$4,$D$5,$B71,D$57,D$56,D$55)</f>
        <v>0</v>
      </c>
      <c r="E71" s="4">
        <f>_xll.DBRW($D$1,$D$2,$D$3,$D$4,$D$5,$B71,E$57,E$56,E$55)</f>
        <v>0</v>
      </c>
      <c r="F71" s="4">
        <f>_xll.DBRW($D$1,$D$2,$D$3,$D$4,$D$5,$B71,F$57,F$56,F$55)</f>
        <v>0</v>
      </c>
      <c r="G71" s="4">
        <f>_xll.DBRW($D$1,$D$2,$D$3,$D$4,$D$5,$B71,G$57,G$56,G$55)</f>
        <v>0</v>
      </c>
      <c r="H71" s="4">
        <f>_xll.DBRW($D$1,$D$2,$D$3,$D$4,$D$5,$B71,H$57,H$56,H$55)</f>
        <v>0</v>
      </c>
      <c r="I71" s="4">
        <f>_xll.DBRW($D$1,$D$2,$D$3,$D$4,$D$5,$B71,I$57,I$56,I$55)</f>
        <v>0</v>
      </c>
      <c r="J71" s="4">
        <f>_xll.DBRW($D$1,$D$2,$D$3,$D$4,$D$5,$B71,J$57,J$56,J$55)</f>
        <v>0</v>
      </c>
    </row>
    <row r="72" spans="2:13">
      <c r="B72" s="3" t="s">
        <v>96</v>
      </c>
      <c r="C72" t="s">
        <v>96</v>
      </c>
      <c r="D72" s="4">
        <f>_xll.DBRW($D$1,$D$2,$D$3,$D$4,$D$5,$B72,D$57,D$56,D$55)</f>
        <v>0</v>
      </c>
      <c r="E72" s="4">
        <f>_xll.DBRW($D$1,$D$2,$D$3,$D$4,$D$5,$B72,E$57,E$56,E$55)</f>
        <v>0</v>
      </c>
      <c r="F72" s="4">
        <f>_xll.DBRW($D$1,$D$2,$D$3,$D$4,$D$5,$B72,F$57,F$56,F$55)</f>
        <v>0</v>
      </c>
      <c r="G72" s="4">
        <f>_xll.DBRW($D$1,$D$2,$D$3,$D$4,$D$5,$B72,G$57,G$56,G$55)</f>
        <v>0</v>
      </c>
      <c r="H72" s="4">
        <f>_xll.DBRW($D$1,$D$2,$D$3,$D$4,$D$5,$B72,H$57,H$56,H$55)</f>
        <v>0</v>
      </c>
      <c r="I72" s="4">
        <f>_xll.DBRW($D$1,$D$2,$D$3,$D$4,$D$5,$B72,I$57,I$56,I$55)</f>
        <v>0</v>
      </c>
      <c r="J72" s="4">
        <f>_xll.DBRW($D$1,$D$2,$D$3,$D$4,$D$5,$B72,J$57,J$56,J$55)</f>
        <v>0</v>
      </c>
    </row>
    <row r="73" spans="2:13">
      <c r="B73" s="3" t="s">
        <v>20</v>
      </c>
      <c r="C73" t="s">
        <v>20</v>
      </c>
      <c r="D73" s="4">
        <f>_xll.DBRW($D$1,$D$2,$D$3,$D$4,$D$5,$B73,D$57,D$56,D$55)</f>
        <v>0</v>
      </c>
      <c r="E73" s="4">
        <f>_xll.DBRW($D$1,$D$2,$D$3,$D$4,$D$5,$B73,E$57,E$56,E$55)</f>
        <v>0</v>
      </c>
      <c r="F73" s="4">
        <f>_xll.DBRW($D$1,$D$2,$D$3,$D$4,$D$5,$B73,F$57,F$56,F$55)</f>
        <v>0</v>
      </c>
      <c r="G73" s="4">
        <f>_xll.DBRW($D$1,$D$2,$D$3,$D$4,$D$5,$B73,G$57,G$56,G$55)</f>
        <v>0</v>
      </c>
      <c r="H73" s="4">
        <f>_xll.DBRW($D$1,$D$2,$D$3,$D$4,$D$5,$B73,H$57,H$56,H$55)</f>
        <v>0</v>
      </c>
      <c r="I73" s="4">
        <f>_xll.DBRW($D$1,$D$2,$D$3,$D$4,$D$5,$B73,I$57,I$56,I$55)</f>
        <v>0</v>
      </c>
      <c r="J73" s="4">
        <f>_xll.DBRW($D$1,$D$2,$D$3,$D$4,$D$5,$B73,J$57,J$56,J$55)</f>
        <v>0</v>
      </c>
    </row>
    <row r="74" spans="2:13">
      <c r="B74" s="3" t="s">
        <v>21</v>
      </c>
      <c r="C74" t="s">
        <v>21</v>
      </c>
      <c r="D74" s="4">
        <f>_xll.DBRW($D$1,$D$2,$D$3,$D$4,$D$5,$B74,D$57,D$56,D$55)</f>
        <v>0</v>
      </c>
      <c r="E74" s="4">
        <f>_xll.DBRW($D$1,$D$2,$D$3,$D$4,$D$5,$B74,E$57,E$56,E$55)</f>
        <v>0</v>
      </c>
      <c r="F74" s="4">
        <f>_xll.DBRW($D$1,$D$2,$D$3,$D$4,$D$5,$B74,F$57,F$56,F$55)</f>
        <v>0</v>
      </c>
      <c r="G74" s="4">
        <f>_xll.DBRW($D$1,$D$2,$D$3,$D$4,$D$5,$B74,G$57,G$56,G$55)</f>
        <v>0</v>
      </c>
      <c r="H74" s="4">
        <f>_xll.DBRW($D$1,$D$2,$D$3,$D$4,$D$5,$B74,H$57,H$56,H$55)</f>
        <v>0</v>
      </c>
      <c r="I74" s="4">
        <f>_xll.DBRW($D$1,$D$2,$D$3,$D$4,$D$5,$B74,I$57,I$56,I$55)</f>
        <v>0</v>
      </c>
      <c r="J74" s="4">
        <f>_xll.DBRW($D$1,$D$2,$D$3,$D$4,$D$5,$B74,J$57,J$56,J$55)</f>
        <v>0</v>
      </c>
    </row>
    <row r="75" spans="2:13">
      <c r="B75" s="3" t="s">
        <v>26</v>
      </c>
      <c r="C75" t="s">
        <v>26</v>
      </c>
      <c r="D75" s="4">
        <f>_xll.DBRW($D$1,$D$2,$D$3,$D$4,$D$5,$B75,D$57,D$56,D$55)</f>
        <v>0</v>
      </c>
      <c r="E75" s="4">
        <f>_xll.DBRW($D$1,$D$2,$D$3,$D$4,$D$5,$B75,E$57,E$56,E$55)</f>
        <v>0</v>
      </c>
      <c r="F75" s="4">
        <f>_xll.DBRW($D$1,$D$2,$D$3,$D$4,$D$5,$B75,F$57,F$56,F$55)</f>
        <v>0</v>
      </c>
      <c r="G75" s="4">
        <f>_xll.DBRW($D$1,$D$2,$D$3,$D$4,$D$5,$B75,G$57,G$56,G$55)</f>
        <v>0</v>
      </c>
      <c r="H75" s="4">
        <f>_xll.DBRW($D$1,$D$2,$D$3,$D$4,$D$5,$B75,H$57,H$56,H$55)</f>
        <v>0</v>
      </c>
      <c r="I75" s="4">
        <f>_xll.DBRW($D$1,$D$2,$D$3,$D$4,$D$5,$B75,I$57,I$56,I$55)</f>
        <v>0</v>
      </c>
      <c r="J75" s="4">
        <f>_xll.DBRW($D$1,$D$2,$D$3,$D$4,$D$5,$B75,J$57,J$56,J$55)</f>
        <v>0</v>
      </c>
    </row>
    <row r="76" spans="2:13">
      <c r="B76" s="3" t="s">
        <v>28</v>
      </c>
      <c r="C76" t="s">
        <v>28</v>
      </c>
      <c r="D76" s="4">
        <f>_xll.DBRW($D$1,$D$2,$D$3,$D$4,$D$5,$B76,D$57,D$56,D$55)</f>
        <v>0</v>
      </c>
      <c r="E76" s="4">
        <f>_xll.DBRW($D$1,$D$2,$D$3,$D$4,$D$5,$B76,E$57,E$56,E$55)</f>
        <v>0</v>
      </c>
      <c r="F76" s="4">
        <f>_xll.DBRW($D$1,$D$2,$D$3,$D$4,$D$5,$B76,F$57,F$56,F$55)</f>
        <v>0</v>
      </c>
      <c r="G76" s="4">
        <f>_xll.DBRW($D$1,$D$2,$D$3,$D$4,$D$5,$B76,G$57,G$56,G$55)</f>
        <v>0</v>
      </c>
      <c r="H76" s="4">
        <f>_xll.DBRW($D$1,$D$2,$D$3,$D$4,$D$5,$B76,H$57,H$56,H$55)</f>
        <v>0</v>
      </c>
      <c r="I76" s="4">
        <f>_xll.DBRW($D$1,$D$2,$D$3,$D$4,$D$5,$B76,I$57,I$56,I$55)</f>
        <v>0</v>
      </c>
      <c r="J76" s="4">
        <f>_xll.DBRW($D$1,$D$2,$D$3,$D$4,$D$5,$B76,J$57,J$56,J$55)</f>
        <v>0</v>
      </c>
    </row>
    <row r="77" spans="2:13">
      <c r="B77" s="3" t="s">
        <v>95</v>
      </c>
      <c r="C77" t="s">
        <v>95</v>
      </c>
      <c r="D77" s="4">
        <f>_xll.DBRW($D$1,$D$2,$D$3,$D$4,$D$5,$B77,D$57,D$56,D$55)</f>
        <v>0</v>
      </c>
      <c r="E77" s="4">
        <f>_xll.DBRW($D$1,$D$2,$D$3,$D$4,$D$5,$B77,E$57,E$56,E$55)</f>
        <v>0</v>
      </c>
      <c r="F77" s="4">
        <f>_xll.DBRW($D$1,$D$2,$D$3,$D$4,$D$5,$B77,F$57,F$56,F$55)</f>
        <v>0</v>
      </c>
      <c r="G77" s="4">
        <f>_xll.DBRW($D$1,$D$2,$D$3,$D$4,$D$5,$B77,G$57,G$56,G$55)</f>
        <v>0</v>
      </c>
      <c r="H77" s="4">
        <f>_xll.DBRW($D$1,$D$2,$D$3,$D$4,$D$5,$B77,H$57,H$56,H$55)</f>
        <v>0</v>
      </c>
      <c r="I77" s="4">
        <f>_xll.DBRW($D$1,$D$2,$D$3,$D$4,$D$5,$B77,I$57,I$56,I$55)</f>
        <v>0</v>
      </c>
      <c r="J77" s="4">
        <f>_xll.DBRW($D$1,$D$2,$D$3,$D$4,$D$5,$B77,J$57,J$56,J$55)</f>
        <v>0</v>
      </c>
    </row>
    <row r="78" spans="2:13">
      <c r="B78" s="3" t="s">
        <v>29</v>
      </c>
      <c r="C78" t="s">
        <v>29</v>
      </c>
      <c r="D78" s="4">
        <f>_xll.DBRW($D$1,$D$2,$D$3,$D$4,$D$5,$B78,D$57,D$56,D$55)</f>
        <v>0</v>
      </c>
      <c r="E78" s="4">
        <f>_xll.DBRW($D$1,$D$2,$D$3,$D$4,$D$5,$B78,E$57,E$56,E$55)</f>
        <v>0</v>
      </c>
      <c r="F78" s="4">
        <f>_xll.DBRW($D$1,$D$2,$D$3,$D$4,$D$5,$B78,F$57,F$56,F$55)</f>
        <v>0</v>
      </c>
      <c r="G78" s="4">
        <f>_xll.DBRW($D$1,$D$2,$D$3,$D$4,$D$5,$B78,G$57,G$56,G$55)</f>
        <v>0</v>
      </c>
      <c r="H78" s="4">
        <f>_xll.DBRW($D$1,$D$2,$D$3,$D$4,$D$5,$B78,H$57,H$56,H$55)</f>
        <v>0</v>
      </c>
      <c r="I78" s="4">
        <f>_xll.DBRW($D$1,$D$2,$D$3,$D$4,$D$5,$B78,I$57,I$56,I$55)</f>
        <v>0</v>
      </c>
      <c r="J78" s="4">
        <f>_xll.DBRW($D$1,$D$2,$D$3,$D$4,$D$5,$B78,J$57,J$56,J$55)</f>
        <v>0</v>
      </c>
    </row>
    <row r="79" spans="2:13">
      <c r="B79" s="3"/>
      <c r="C79" t="s">
        <v>62</v>
      </c>
      <c r="D79" s="4">
        <f t="shared" ref="D79" si="5">SUM(D80:D86)</f>
        <v>0</v>
      </c>
      <c r="E79" s="4">
        <f t="shared" ref="E79:F79" si="6">SUM(E80:E86)</f>
        <v>0</v>
      </c>
      <c r="F79" s="4">
        <f t="shared" si="6"/>
        <v>0</v>
      </c>
      <c r="G79" s="4">
        <f t="shared" ref="G79" si="7">SUM(G80:G86)</f>
        <v>0</v>
      </c>
      <c r="H79" s="4">
        <f t="shared" ref="H79" si="8">SUM(H80:H86)</f>
        <v>0</v>
      </c>
      <c r="I79" s="4">
        <f t="shared" ref="I79" si="9">SUM(I80:I86)</f>
        <v>0</v>
      </c>
      <c r="J79" s="4">
        <f t="shared" ref="J79" si="10">SUM(J80:J86)</f>
        <v>0</v>
      </c>
    </row>
    <row r="80" spans="2:13" outlineLevel="1">
      <c r="B80" s="3" t="s">
        <v>30</v>
      </c>
      <c r="C80" t="s">
        <v>49</v>
      </c>
      <c r="D80" s="4">
        <f>_xll.DBRW($D$1,$D$2,$D$3,$D$4,$D$5,$B80,D$57,D$56,D$55)</f>
        <v>0</v>
      </c>
      <c r="E80" s="4">
        <f>_xll.DBRW($D$1,$D$2,$D$3,$D$4,$D$5,$B80,E$57,E$56,E$55)</f>
        <v>0</v>
      </c>
      <c r="F80" s="4">
        <f>_xll.DBRW($D$1,$D$2,$D$3,$D$4,$D$5,$B80,F$57,F$56,F$55)</f>
        <v>0</v>
      </c>
      <c r="G80" s="4">
        <f>_xll.DBRW($D$1,$D$2,$D$3,$D$4,$D$5,$B80,G$57,G$56,G$55)</f>
        <v>0</v>
      </c>
      <c r="H80" s="4">
        <f>_xll.DBRW($D$1,$D$2,$D$3,$D$4,$D$5,$B80,H$57,H$56,H$55)</f>
        <v>0</v>
      </c>
      <c r="I80" s="4">
        <f>_xll.DBRW($D$1,$D$2,$D$3,$D$4,$D$5,$B80,I$57,I$56,I$55)</f>
        <v>0</v>
      </c>
      <c r="J80" s="4">
        <f>_xll.DBRW($D$1,$D$2,$D$3,$D$4,$D$5,$B80,J$57,J$56,J$55)</f>
        <v>0</v>
      </c>
    </row>
    <row r="81" spans="2:10" outlineLevel="1">
      <c r="B81" s="3" t="s">
        <v>31</v>
      </c>
      <c r="C81" t="s">
        <v>50</v>
      </c>
      <c r="D81" s="4">
        <f>_xll.DBRW($D$1,$D$2,$D$3,$D$4,$D$5,$B81,D$57,D$56,D$55)</f>
        <v>0</v>
      </c>
      <c r="E81" s="4">
        <f>_xll.DBRW($D$1,$D$2,$D$3,$D$4,$D$5,$B81,E$57,E$56,E$55)</f>
        <v>0</v>
      </c>
      <c r="F81" s="4">
        <f>_xll.DBRW($D$1,$D$2,$D$3,$D$4,$D$5,$B81,F$57,F$56,F$55)</f>
        <v>0</v>
      </c>
      <c r="G81" s="4">
        <f>_xll.DBRW($D$1,$D$2,$D$3,$D$4,$D$5,$B81,G$57,G$56,G$55)</f>
        <v>0</v>
      </c>
      <c r="H81" s="4">
        <f>_xll.DBRW($D$1,$D$2,$D$3,$D$4,$D$5,$B81,H$57,H$56,H$55)</f>
        <v>0</v>
      </c>
      <c r="I81" s="4">
        <f>_xll.DBRW($D$1,$D$2,$D$3,$D$4,$D$5,$B81,I$57,I$56,I$55)</f>
        <v>0</v>
      </c>
      <c r="J81" s="4">
        <f>_xll.DBRW($D$1,$D$2,$D$3,$D$4,$D$5,$B81,J$57,J$56,J$55)</f>
        <v>0</v>
      </c>
    </row>
    <row r="82" spans="2:10" outlineLevel="1">
      <c r="B82" s="3" t="s">
        <v>32</v>
      </c>
      <c r="C82" t="s">
        <v>51</v>
      </c>
      <c r="D82" s="4">
        <f>_xll.DBRW($D$1,$D$2,$D$3,$D$4,$D$5,$B82,D$57,D$56,D$55)</f>
        <v>0</v>
      </c>
      <c r="E82" s="4">
        <f>_xll.DBRW($D$1,$D$2,$D$3,$D$4,$D$5,$B82,E$57,E$56,E$55)</f>
        <v>0</v>
      </c>
      <c r="F82" s="4">
        <f>_xll.DBRW($D$1,$D$2,$D$3,$D$4,$D$5,$B82,F$57,F$56,F$55)</f>
        <v>0</v>
      </c>
      <c r="G82" s="4">
        <f>_xll.DBRW($D$1,$D$2,$D$3,$D$4,$D$5,$B82,G$57,G$56,G$55)</f>
        <v>0</v>
      </c>
      <c r="H82" s="4">
        <f>_xll.DBRW($D$1,$D$2,$D$3,$D$4,$D$5,$B82,H$57,H$56,H$55)</f>
        <v>0</v>
      </c>
      <c r="I82" s="4">
        <f>_xll.DBRW($D$1,$D$2,$D$3,$D$4,$D$5,$B82,I$57,I$56,I$55)</f>
        <v>0</v>
      </c>
      <c r="J82" s="4">
        <f>_xll.DBRW($D$1,$D$2,$D$3,$D$4,$D$5,$B82,J$57,J$56,J$55)</f>
        <v>0</v>
      </c>
    </row>
    <row r="83" spans="2:10" outlineLevel="1">
      <c r="B83" s="3" t="s">
        <v>33</v>
      </c>
      <c r="C83" t="s">
        <v>52</v>
      </c>
      <c r="D83" s="4">
        <f>_xll.DBRW($D$1,$D$2,$D$3,$D$4,$D$5,$B83,D$57,D$56,D$55)</f>
        <v>0</v>
      </c>
      <c r="E83" s="4">
        <f>_xll.DBRW($D$1,$D$2,$D$3,$D$4,$D$5,$B83,E$57,E$56,E$55)</f>
        <v>0</v>
      </c>
      <c r="F83" s="4">
        <f>_xll.DBRW($D$1,$D$2,$D$3,$D$4,$D$5,$B83,F$57,F$56,F$55)</f>
        <v>0</v>
      </c>
      <c r="G83" s="4">
        <f>_xll.DBRW($D$1,$D$2,$D$3,$D$4,$D$5,$B83,G$57,G$56,G$55)</f>
        <v>0</v>
      </c>
      <c r="H83" s="4">
        <f>_xll.DBRW($D$1,$D$2,$D$3,$D$4,$D$5,$B83,H$57,H$56,H$55)</f>
        <v>0</v>
      </c>
      <c r="I83" s="4">
        <f>_xll.DBRW($D$1,$D$2,$D$3,$D$4,$D$5,$B83,I$57,I$56,I$55)</f>
        <v>0</v>
      </c>
      <c r="J83" s="4">
        <f>_xll.DBRW($D$1,$D$2,$D$3,$D$4,$D$5,$B83,J$57,J$56,J$55)</f>
        <v>0</v>
      </c>
    </row>
    <row r="84" spans="2:10" outlineLevel="1">
      <c r="B84" s="3" t="s">
        <v>34</v>
      </c>
      <c r="C84" t="s">
        <v>53</v>
      </c>
      <c r="D84" s="4">
        <f>_xll.DBRW($D$1,$D$2,$D$3,$D$4,$D$5,$B84,D$57,D$56,D$55)</f>
        <v>0</v>
      </c>
      <c r="E84" s="4">
        <f>_xll.DBRW($D$1,$D$2,$D$3,$D$4,$D$5,$B84,E$57,E$56,E$55)</f>
        <v>0</v>
      </c>
      <c r="F84" s="4">
        <f>_xll.DBRW($D$1,$D$2,$D$3,$D$4,$D$5,$B84,F$57,F$56,F$55)</f>
        <v>0</v>
      </c>
      <c r="G84" s="4">
        <f>_xll.DBRW($D$1,$D$2,$D$3,$D$4,$D$5,$B84,G$57,G$56,G$55)</f>
        <v>0</v>
      </c>
      <c r="H84" s="4">
        <f>_xll.DBRW($D$1,$D$2,$D$3,$D$4,$D$5,$B84,H$57,H$56,H$55)</f>
        <v>0</v>
      </c>
      <c r="I84" s="4">
        <f>_xll.DBRW($D$1,$D$2,$D$3,$D$4,$D$5,$B84,I$57,I$56,I$55)</f>
        <v>0</v>
      </c>
      <c r="J84" s="4">
        <f>_xll.DBRW($D$1,$D$2,$D$3,$D$4,$D$5,$B84,J$57,J$56,J$55)</f>
        <v>0</v>
      </c>
    </row>
    <row r="85" spans="2:10" outlineLevel="1">
      <c r="B85" s="3" t="s">
        <v>35</v>
      </c>
      <c r="C85" t="s">
        <v>54</v>
      </c>
      <c r="D85" s="4">
        <f>_xll.DBRW($D$1,$D$2,$D$3,$D$4,$D$5,$B85,D$57,D$56,D$55)</f>
        <v>0</v>
      </c>
      <c r="E85" s="4">
        <f>_xll.DBRW($D$1,$D$2,$D$3,$D$4,$D$5,$B85,E$57,E$56,E$55)</f>
        <v>0</v>
      </c>
      <c r="F85" s="4">
        <f>_xll.DBRW($D$1,$D$2,$D$3,$D$4,$D$5,$B85,F$57,F$56,F$55)</f>
        <v>0</v>
      </c>
      <c r="G85" s="4">
        <f>_xll.DBRW($D$1,$D$2,$D$3,$D$4,$D$5,$B85,G$57,G$56,G$55)</f>
        <v>0</v>
      </c>
      <c r="H85" s="4">
        <f>_xll.DBRW($D$1,$D$2,$D$3,$D$4,$D$5,$B85,H$57,H$56,H$55)</f>
        <v>0</v>
      </c>
      <c r="I85" s="4">
        <f>_xll.DBRW($D$1,$D$2,$D$3,$D$4,$D$5,$B85,I$57,I$56,I$55)</f>
        <v>0</v>
      </c>
      <c r="J85" s="4">
        <f>_xll.DBRW($D$1,$D$2,$D$3,$D$4,$D$5,$B85,J$57,J$56,J$55)</f>
        <v>0</v>
      </c>
    </row>
    <row r="86" spans="2:10" outlineLevel="1">
      <c r="B86" s="3" t="s">
        <v>36</v>
      </c>
      <c r="C86" t="s">
        <v>55</v>
      </c>
      <c r="D86" s="4">
        <f>_xll.DBRW($D$1,$D$2,$D$3,$D$4,$D$5,$B86,D$57,D$56,D$55)</f>
        <v>0</v>
      </c>
      <c r="E86" s="4">
        <f>_xll.DBRW($D$1,$D$2,$D$3,$D$4,$D$5,$B86,E$57,E$56,E$55)</f>
        <v>0</v>
      </c>
      <c r="F86" s="4">
        <f>_xll.DBRW($D$1,$D$2,$D$3,$D$4,$D$5,$B86,F$57,F$56,F$55)</f>
        <v>0</v>
      </c>
      <c r="G86" s="4">
        <f>_xll.DBRW($D$1,$D$2,$D$3,$D$4,$D$5,$B86,G$57,G$56,G$55)</f>
        <v>0</v>
      </c>
      <c r="H86" s="4">
        <f>_xll.DBRW($D$1,$D$2,$D$3,$D$4,$D$5,$B86,H$57,H$56,H$55)</f>
        <v>0</v>
      </c>
      <c r="I86" s="4">
        <f>_xll.DBRW($D$1,$D$2,$D$3,$D$4,$D$5,$B86,I$57,I$56,I$55)</f>
        <v>0</v>
      </c>
      <c r="J86" s="4">
        <f>_xll.DBRW($D$1,$D$2,$D$3,$D$4,$D$5,$B86,J$57,J$56,J$55)</f>
        <v>0</v>
      </c>
    </row>
    <row r="87" spans="2:10">
      <c r="B87" s="3"/>
      <c r="C87" t="s">
        <v>63</v>
      </c>
      <c r="D87" s="4">
        <f t="shared" ref="D87" si="11">SUM(D88:D93)</f>
        <v>0</v>
      </c>
      <c r="E87" s="4">
        <f t="shared" ref="E87:F87" si="12">SUM(E88:E93)</f>
        <v>0</v>
      </c>
      <c r="F87" s="4">
        <f t="shared" si="12"/>
        <v>0</v>
      </c>
      <c r="G87" s="4">
        <f t="shared" ref="G87" si="13">SUM(G88:G93)</f>
        <v>0</v>
      </c>
      <c r="H87" s="4">
        <f t="shared" ref="H87" si="14">SUM(H88:H93)</f>
        <v>0</v>
      </c>
      <c r="I87" s="4">
        <f t="shared" ref="I87" si="15">SUM(I88:I93)</f>
        <v>0</v>
      </c>
      <c r="J87" s="4">
        <f t="shared" ref="J87" si="16">SUM(J88:J93)</f>
        <v>0</v>
      </c>
    </row>
    <row r="88" spans="2:10" outlineLevel="1">
      <c r="B88" s="3" t="s">
        <v>14</v>
      </c>
      <c r="C88" t="s">
        <v>56</v>
      </c>
      <c r="D88" s="4">
        <f>_xll.DBRW($D$1,$D$2,$D$3,$D$4,$D$5,$B88,D$57,D$56,D$55)</f>
        <v>0</v>
      </c>
      <c r="E88" s="4">
        <f>_xll.DBRW($D$1,$D$2,$D$3,$D$4,$D$5,$B88,E$57,E$56,E$55)</f>
        <v>0</v>
      </c>
      <c r="F88" s="4">
        <f>_xll.DBRW($D$1,$D$2,$D$3,$D$4,$D$5,$B88,F$57,F$56,F$55)</f>
        <v>0</v>
      </c>
      <c r="G88" s="4">
        <f>_xll.DBRW($D$1,$D$2,$D$3,$D$4,$D$5,$B88,G$57,G$56,G$55)</f>
        <v>0</v>
      </c>
      <c r="H88" s="4">
        <f>_xll.DBRW($D$1,$D$2,$D$3,$D$4,$D$5,$B88,H$57,H$56,H$55)</f>
        <v>0</v>
      </c>
      <c r="I88" s="4">
        <f>_xll.DBRW($D$1,$D$2,$D$3,$D$4,$D$5,$B88,I$57,I$56,I$55)</f>
        <v>0</v>
      </c>
      <c r="J88" s="4">
        <f>_xll.DBRW($D$1,$D$2,$D$3,$D$4,$D$5,$B88,J$57,J$56,J$55)</f>
        <v>0</v>
      </c>
    </row>
    <row r="89" spans="2:10" outlineLevel="1">
      <c r="B89" s="3" t="s">
        <v>15</v>
      </c>
      <c r="C89" t="s">
        <v>57</v>
      </c>
      <c r="D89" s="4">
        <f>_xll.DBRW($D$1,$D$2,$D$3,$D$4,$D$5,$B89,D$57,D$56,D$55)</f>
        <v>0</v>
      </c>
      <c r="E89" s="4">
        <f>_xll.DBRW($D$1,$D$2,$D$3,$D$4,$D$5,$B89,E$57,E$56,E$55)</f>
        <v>0</v>
      </c>
      <c r="F89" s="4">
        <f>_xll.DBRW($D$1,$D$2,$D$3,$D$4,$D$5,$B89,F$57,F$56,F$55)</f>
        <v>0</v>
      </c>
      <c r="G89" s="4">
        <f>_xll.DBRW($D$1,$D$2,$D$3,$D$4,$D$5,$B89,G$57,G$56,G$55)</f>
        <v>0</v>
      </c>
      <c r="H89" s="4">
        <f>_xll.DBRW($D$1,$D$2,$D$3,$D$4,$D$5,$B89,H$57,H$56,H$55)</f>
        <v>0</v>
      </c>
      <c r="I89" s="4">
        <f>_xll.DBRW($D$1,$D$2,$D$3,$D$4,$D$5,$B89,I$57,I$56,I$55)</f>
        <v>0</v>
      </c>
      <c r="J89" s="4">
        <f>_xll.DBRW($D$1,$D$2,$D$3,$D$4,$D$5,$B89,J$57,J$56,J$55)</f>
        <v>0</v>
      </c>
    </row>
    <row r="90" spans="2:10" outlineLevel="1">
      <c r="B90" s="3" t="s">
        <v>16</v>
      </c>
      <c r="C90" t="s">
        <v>58</v>
      </c>
      <c r="D90" s="4">
        <f>_xll.DBRW($D$1,$D$2,$D$3,$D$4,$D$5,$B90,D$57,D$56,D$55)</f>
        <v>0</v>
      </c>
      <c r="E90" s="4">
        <f>_xll.DBRW($D$1,$D$2,$D$3,$D$4,$D$5,$B90,E$57,E$56,E$55)</f>
        <v>0</v>
      </c>
      <c r="F90" s="4">
        <f>_xll.DBRW($D$1,$D$2,$D$3,$D$4,$D$5,$B90,F$57,F$56,F$55)</f>
        <v>0</v>
      </c>
      <c r="G90" s="4">
        <f>_xll.DBRW($D$1,$D$2,$D$3,$D$4,$D$5,$B90,G$57,G$56,G$55)</f>
        <v>0</v>
      </c>
      <c r="H90" s="4">
        <f>_xll.DBRW($D$1,$D$2,$D$3,$D$4,$D$5,$B90,H$57,H$56,H$55)</f>
        <v>0</v>
      </c>
      <c r="I90" s="4">
        <f>_xll.DBRW($D$1,$D$2,$D$3,$D$4,$D$5,$B90,I$57,I$56,I$55)</f>
        <v>0</v>
      </c>
      <c r="J90" s="4">
        <f>_xll.DBRW($D$1,$D$2,$D$3,$D$4,$D$5,$B90,J$57,J$56,J$55)</f>
        <v>0</v>
      </c>
    </row>
    <row r="91" spans="2:10" outlineLevel="1">
      <c r="B91" s="3" t="s">
        <v>17</v>
      </c>
      <c r="C91" t="s">
        <v>59</v>
      </c>
      <c r="D91" s="4">
        <f>_xll.DBRW($D$1,$D$2,$D$3,$D$4,$D$5,$B91,D$57,D$56,D$55)</f>
        <v>0</v>
      </c>
      <c r="E91" s="4">
        <f>_xll.DBRW($D$1,$D$2,$D$3,$D$4,$D$5,$B91,E$57,E$56,E$55)</f>
        <v>0</v>
      </c>
      <c r="F91" s="4">
        <f>_xll.DBRW($D$1,$D$2,$D$3,$D$4,$D$5,$B91,F$57,F$56,F$55)</f>
        <v>0</v>
      </c>
      <c r="G91" s="4">
        <f>_xll.DBRW($D$1,$D$2,$D$3,$D$4,$D$5,$B91,G$57,G$56,G$55)</f>
        <v>0</v>
      </c>
      <c r="H91" s="4">
        <f>_xll.DBRW($D$1,$D$2,$D$3,$D$4,$D$5,$B91,H$57,H$56,H$55)</f>
        <v>0</v>
      </c>
      <c r="I91" s="4">
        <f>_xll.DBRW($D$1,$D$2,$D$3,$D$4,$D$5,$B91,I$57,I$56,I$55)</f>
        <v>0</v>
      </c>
      <c r="J91" s="4">
        <f>_xll.DBRW($D$1,$D$2,$D$3,$D$4,$D$5,$B91,J$57,J$56,J$55)</f>
        <v>0</v>
      </c>
    </row>
    <row r="92" spans="2:10" outlineLevel="1">
      <c r="B92" s="3" t="s">
        <v>18</v>
      </c>
      <c r="C92" t="s">
        <v>60</v>
      </c>
      <c r="D92" s="4">
        <f>_xll.DBRW($D$1,$D$2,$D$3,$D$4,$D$5,$B92,D$57,D$56,D$55)</f>
        <v>0</v>
      </c>
      <c r="E92" s="4">
        <f>_xll.DBRW($D$1,$D$2,$D$3,$D$4,$D$5,$B92,E$57,E$56,E$55)</f>
        <v>0</v>
      </c>
      <c r="F92" s="4">
        <f>_xll.DBRW($D$1,$D$2,$D$3,$D$4,$D$5,$B92,F$57,F$56,F$55)</f>
        <v>0</v>
      </c>
      <c r="G92" s="4">
        <f>_xll.DBRW($D$1,$D$2,$D$3,$D$4,$D$5,$B92,G$57,G$56,G$55)</f>
        <v>0</v>
      </c>
      <c r="H92" s="4">
        <f>_xll.DBRW($D$1,$D$2,$D$3,$D$4,$D$5,$B92,H$57,H$56,H$55)</f>
        <v>0</v>
      </c>
      <c r="I92" s="4">
        <f>_xll.DBRW($D$1,$D$2,$D$3,$D$4,$D$5,$B92,I$57,I$56,I$55)</f>
        <v>0</v>
      </c>
      <c r="J92" s="4">
        <f>_xll.DBRW($D$1,$D$2,$D$3,$D$4,$D$5,$B92,J$57,J$56,J$55)</f>
        <v>0</v>
      </c>
    </row>
    <row r="93" spans="2:10" outlineLevel="1">
      <c r="B93" s="3" t="s">
        <v>19</v>
      </c>
      <c r="C93" t="s">
        <v>61</v>
      </c>
      <c r="D93" s="4">
        <f>_xll.DBRW($D$1,$D$2,$D$3,$D$4,$D$5,$B93,D$57,D$56,D$55)</f>
        <v>0</v>
      </c>
      <c r="E93" s="4">
        <f>_xll.DBRW($D$1,$D$2,$D$3,$D$4,$D$5,$B93,E$57,E$56,E$55)</f>
        <v>0</v>
      </c>
      <c r="F93" s="4">
        <f>_xll.DBRW($D$1,$D$2,$D$3,$D$4,$D$5,$B93,F$57,F$56,F$55)</f>
        <v>0</v>
      </c>
      <c r="G93" s="4">
        <f>_xll.DBRW($D$1,$D$2,$D$3,$D$4,$D$5,$B93,G$57,G$56,G$55)</f>
        <v>0</v>
      </c>
      <c r="H93" s="4">
        <f>_xll.DBRW($D$1,$D$2,$D$3,$D$4,$D$5,$B93,H$57,H$56,H$55)</f>
        <v>0</v>
      </c>
      <c r="I93" s="4">
        <f>_xll.DBRW($D$1,$D$2,$D$3,$D$4,$D$5,$B93,I$57,I$56,I$55)</f>
        <v>0</v>
      </c>
      <c r="J93" s="4">
        <f>_xll.DBRW($D$1,$D$2,$D$3,$D$4,$D$5,$B93,J$57,J$56,J$55)</f>
        <v>0</v>
      </c>
    </row>
    <row r="94" spans="2:10">
      <c r="B94" s="3" t="s">
        <v>41</v>
      </c>
      <c r="C94" t="s">
        <v>46</v>
      </c>
      <c r="D94" s="4">
        <f>_xll.DBRW($D$1,$D$2,$D$3,$D$4,$D$5,$B94,D$57,D$56,D$55)</f>
        <v>0</v>
      </c>
      <c r="E94" s="4">
        <f>_xll.DBRW($D$1,$D$2,$D$3,$D$4,$D$5,$B94,E$57,E$56,E$55)</f>
        <v>0</v>
      </c>
      <c r="F94" s="4">
        <f>_xll.DBRW($D$1,$D$2,$D$3,$D$4,$D$5,$B94,F$57,F$56,F$55)</f>
        <v>0</v>
      </c>
      <c r="G94" s="4">
        <f>_xll.DBRW($D$1,$D$2,$D$3,$D$4,$D$5,$B94,G$57,G$56,G$55)</f>
        <v>0</v>
      </c>
      <c r="H94" s="4">
        <f>_xll.DBRW($D$1,$D$2,$D$3,$D$4,$D$5,$B94,H$57,H$56,H$55)</f>
        <v>0</v>
      </c>
      <c r="I94" s="4">
        <f>_xll.DBRW($D$1,$D$2,$D$3,$D$4,$D$5,$B94,I$57,I$56,I$55)</f>
        <v>0</v>
      </c>
      <c r="J94" s="4">
        <f>_xll.DBRW($D$1,$D$2,$D$3,$D$4,$D$5,$B94,J$57,J$56,J$55)</f>
        <v>0</v>
      </c>
    </row>
    <row r="96" spans="2:10">
      <c r="C96" s="1" t="s">
        <v>12</v>
      </c>
      <c r="D96" s="4">
        <f>_xll.DBRW($D$1,$D$2,$D$3,$D$4,$D$5,$C96,D$57,D$56,D$55)</f>
        <v>0</v>
      </c>
      <c r="E96" s="4">
        <f>_xll.DBRW($D$1,$D$2,$D$3,$D$4,$D$5,$C96,E$57,E$56,E$55)</f>
        <v>0</v>
      </c>
      <c r="F96" s="4">
        <f>_xll.DBRW($D$1,$D$2,$D$3,$D$4,$D$5,$C96,F$57,F$56,F$55)</f>
        <v>0</v>
      </c>
      <c r="G96" s="4">
        <f>_xll.DBRW($D$1,$D$2,$D$3,$D$4,$D$5,$C96,G$57,G$56,G$55)</f>
        <v>0</v>
      </c>
      <c r="H96" s="4">
        <f>_xll.DBRW($D$1,$D$2,$D$3,$D$4,$D$5,$C96,H$57,H$56,H$55)</f>
        <v>0</v>
      </c>
      <c r="I96" s="4">
        <f>_xll.DBRW($D$1,$D$2,$D$3,$D$4,$D$5,$C96,I$57,I$56,I$55)</f>
        <v>0</v>
      </c>
      <c r="J96" s="4">
        <f>_xll.DBRW($D$1,$D$2,$D$3,$D$4,$D$5,$C96,J$57,J$56,J$55)</f>
        <v>0</v>
      </c>
    </row>
    <row r="98" spans="3:10">
      <c r="C98" s="7" t="s">
        <v>70</v>
      </c>
      <c r="D98" s="26">
        <f>D96-D58-D59-D60-D61-D62-D63-D65-D66-D67-D68-D69-D70-D71-D73-D74-D75-D76-D78-D79-D87-D94</f>
        <v>0</v>
      </c>
      <c r="E98" s="26">
        <f t="shared" ref="E98:J98" si="17">E96-E58-E59-E60-E61-E62-E63-E65-E66-E67-E68-E69-E70-E71-E73-E74-E75-E76-E78-E79-E87-E94</f>
        <v>0</v>
      </c>
      <c r="F98" s="26">
        <f t="shared" si="17"/>
        <v>0</v>
      </c>
      <c r="G98" s="26">
        <f t="shared" si="17"/>
        <v>0</v>
      </c>
      <c r="H98" s="26">
        <f t="shared" si="17"/>
        <v>0</v>
      </c>
      <c r="I98" s="26">
        <f t="shared" si="17"/>
        <v>0</v>
      </c>
      <c r="J98" s="26">
        <f t="shared" si="17"/>
        <v>0</v>
      </c>
    </row>
    <row r="101" spans="3:10">
      <c r="D101" s="2" t="s">
        <v>81</v>
      </c>
      <c r="E101" s="2" t="s">
        <v>81</v>
      </c>
      <c r="F101" s="2" t="s">
        <v>81</v>
      </c>
      <c r="G101" s="2" t="s">
        <v>81</v>
      </c>
      <c r="H101" s="2" t="s">
        <v>81</v>
      </c>
      <c r="I101" s="2" t="s">
        <v>81</v>
      </c>
      <c r="J101" s="2" t="s">
        <v>81</v>
      </c>
    </row>
    <row r="102" spans="3:10">
      <c r="D102" t="str">
        <f>$D$6</f>
        <v>LTP_2023_V12</v>
      </c>
      <c r="E102" t="str">
        <f t="shared" ref="E102:J102" si="18">$D$6</f>
        <v>LTP_2023_V12</v>
      </c>
      <c r="F102" t="str">
        <f t="shared" si="18"/>
        <v>LTP_2023_V12</v>
      </c>
      <c r="G102" t="str">
        <f t="shared" si="18"/>
        <v>LTP_2023_V12</v>
      </c>
      <c r="H102" t="str">
        <f t="shared" si="18"/>
        <v>LTP_2023_V12</v>
      </c>
      <c r="I102" t="str">
        <f t="shared" si="18"/>
        <v>LTP_2023_V12</v>
      </c>
      <c r="J102" t="str">
        <f t="shared" si="18"/>
        <v>LTP_2023_V12</v>
      </c>
    </row>
    <row r="103" spans="3:10">
      <c r="D103" t="s">
        <v>6</v>
      </c>
      <c r="E103" t="s">
        <v>7</v>
      </c>
      <c r="F103" t="s">
        <v>8</v>
      </c>
      <c r="G103" t="s">
        <v>9</v>
      </c>
      <c r="H103" t="s">
        <v>10</v>
      </c>
      <c r="I103" t="s">
        <v>11</v>
      </c>
      <c r="J103" t="s">
        <v>94</v>
      </c>
    </row>
    <row r="105" spans="3:10">
      <c r="C105" s="1" t="s">
        <v>12</v>
      </c>
      <c r="D105" s="4">
        <f>_xll.DBRW($D$1,$D$2,$D$3,$D$4,$D$5,$C105,D$103,D$102,D$101)</f>
        <v>0</v>
      </c>
      <c r="E105" s="4">
        <f>_xll.DBRW($D$1,$D$2,$D$3,$D$4,$D$5,$C105,E$103,E$102,E$101)</f>
        <v>0</v>
      </c>
      <c r="F105" s="4">
        <f>_xll.DBRW($D$1,$D$2,$D$3,$D$4,$D$5,$C105,F$103,F$102,F$101)</f>
        <v>0</v>
      </c>
      <c r="G105" s="4">
        <f>_xll.DBRW($D$1,$D$2,$D$3,$D$4,$D$5,$C105,G$103,G$102,G$101)</f>
        <v>0</v>
      </c>
      <c r="H105" s="4">
        <f>_xll.DBRW($D$1,$D$2,$D$3,$D$4,$D$5,$C105,H$103,H$102,H$101)</f>
        <v>0</v>
      </c>
      <c r="I105" s="4">
        <f>_xll.DBRW($D$1,$D$2,$D$3,$D$4,$D$5,$C105,I$103,I$102,I$101)</f>
        <v>0</v>
      </c>
      <c r="J105" s="4">
        <f>_xll.DBRW($D$1,$D$2,$D$3,$D$4,$D$5,$C105,J$103,J$102,J$101)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130" zoomScaleNormal="130" workbookViewId="0"/>
  </sheetViews>
  <sheetFormatPr baseColWidth="10" defaultRowHeight="14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4"/>
  <sheetViews>
    <sheetView showGridLines="0" zoomScale="55" zoomScaleNormal="55" workbookViewId="0">
      <selection activeCell="M14" sqref="M14"/>
    </sheetView>
  </sheetViews>
  <sheetFormatPr baseColWidth="10" defaultRowHeight="14.35"/>
  <cols>
    <col min="2" max="12" width="21" customWidth="1"/>
  </cols>
  <sheetData>
    <row r="2" spans="2:12" ht="46">
      <c r="B2" s="97" t="s">
        <v>212</v>
      </c>
    </row>
    <row r="5" spans="2:12">
      <c r="B5" s="75" t="s">
        <v>205</v>
      </c>
      <c r="C5" s="76"/>
      <c r="D5" s="76" t="s">
        <v>210</v>
      </c>
      <c r="E5" s="77">
        <v>45291</v>
      </c>
      <c r="F5" s="76"/>
      <c r="G5" s="78">
        <v>45657</v>
      </c>
      <c r="H5" s="78">
        <v>46022</v>
      </c>
      <c r="I5" s="78">
        <v>46387</v>
      </c>
      <c r="J5" s="78">
        <v>46752</v>
      </c>
      <c r="K5" s="78">
        <v>47118</v>
      </c>
      <c r="L5" s="78">
        <v>47483</v>
      </c>
    </row>
    <row r="6" spans="2:12" ht="28.7">
      <c r="B6" s="79" t="s">
        <v>204</v>
      </c>
      <c r="C6" s="80" t="s">
        <v>211</v>
      </c>
      <c r="D6" s="80" t="s">
        <v>209</v>
      </c>
      <c r="E6" s="80" t="s">
        <v>202</v>
      </c>
      <c r="F6" s="81" t="s">
        <v>203</v>
      </c>
      <c r="G6" s="82">
        <v>46022</v>
      </c>
      <c r="H6" s="82">
        <v>46387</v>
      </c>
      <c r="I6" s="82">
        <v>46752</v>
      </c>
      <c r="J6" s="82">
        <v>47118</v>
      </c>
      <c r="K6" s="82">
        <v>47483</v>
      </c>
      <c r="L6" s="83"/>
    </row>
    <row r="7" spans="2:12">
      <c r="B7" s="84"/>
      <c r="C7" s="80"/>
      <c r="D7" s="80"/>
      <c r="E7" s="80"/>
      <c r="F7" s="81"/>
      <c r="G7" s="85">
        <v>2025</v>
      </c>
      <c r="H7" s="85">
        <v>2026</v>
      </c>
      <c r="I7" s="85">
        <v>2027</v>
      </c>
      <c r="J7" s="85">
        <v>2028</v>
      </c>
      <c r="K7" s="85">
        <v>2029</v>
      </c>
      <c r="L7" s="83"/>
    </row>
    <row r="8" spans="2:12" ht="15.35">
      <c r="B8" s="86" t="s">
        <v>206</v>
      </c>
      <c r="C8" s="87">
        <v>160000000</v>
      </c>
      <c r="D8" s="88">
        <v>45872</v>
      </c>
      <c r="E8" s="89">
        <v>1.5917808219178082</v>
      </c>
      <c r="F8" s="90">
        <v>1.774869006849315E-2</v>
      </c>
      <c r="G8" s="36"/>
      <c r="H8" s="36"/>
      <c r="I8" s="36"/>
      <c r="J8" s="36"/>
      <c r="K8" s="36"/>
    </row>
    <row r="9" spans="2:12" ht="15.35">
      <c r="B9" s="86" t="s">
        <v>206</v>
      </c>
      <c r="C9" s="87">
        <v>125000000</v>
      </c>
      <c r="D9" s="88">
        <v>46237</v>
      </c>
      <c r="E9" s="89">
        <v>2.591780821917808</v>
      </c>
      <c r="F9" s="90">
        <v>2.0158458082191782E-2</v>
      </c>
      <c r="G9" s="36"/>
      <c r="H9" s="36"/>
      <c r="I9" s="36"/>
      <c r="J9" s="36"/>
      <c r="K9" s="36"/>
    </row>
    <row r="10" spans="2:12" ht="15.35">
      <c r="B10" s="86" t="s">
        <v>207</v>
      </c>
      <c r="C10" s="87">
        <v>220000000</v>
      </c>
      <c r="D10" s="88">
        <v>47434</v>
      </c>
      <c r="E10" s="89">
        <v>5.8712328767123285</v>
      </c>
      <c r="F10" s="92">
        <v>1.3849999999999999E-2</v>
      </c>
      <c r="G10" s="36"/>
      <c r="H10" s="36"/>
      <c r="I10" s="36"/>
      <c r="J10" s="36"/>
      <c r="K10" s="36"/>
    </row>
    <row r="11" spans="2:12" ht="15.35">
      <c r="B11" s="86" t="s">
        <v>208</v>
      </c>
      <c r="C11" s="87">
        <v>120000000</v>
      </c>
      <c r="D11" s="88">
        <v>48057</v>
      </c>
      <c r="E11" s="89">
        <v>7.5780821917808217</v>
      </c>
      <c r="F11" s="93">
        <v>1.15E-2</v>
      </c>
      <c r="G11" s="36"/>
      <c r="H11" s="36"/>
      <c r="I11" s="36"/>
      <c r="J11" s="36"/>
      <c r="K11" s="36"/>
    </row>
    <row r="12" spans="2:12">
      <c r="G12" s="36"/>
      <c r="H12" s="36"/>
      <c r="I12" s="36"/>
      <c r="J12" s="36"/>
      <c r="K12" s="36"/>
    </row>
    <row r="13" spans="2:12" ht="15.35">
      <c r="C13" s="94"/>
      <c r="D13" s="94"/>
      <c r="E13" s="94"/>
      <c r="F13" s="94"/>
      <c r="G13" s="36"/>
      <c r="H13" s="36"/>
      <c r="I13" s="36"/>
      <c r="J13" s="36"/>
      <c r="K13" s="36"/>
    </row>
    <row r="17" spans="6:12">
      <c r="G17" s="82">
        <v>46022</v>
      </c>
      <c r="H17" s="82">
        <v>46387</v>
      </c>
      <c r="I17" s="82">
        <v>46752</v>
      </c>
      <c r="J17" s="82">
        <v>47118</v>
      </c>
      <c r="K17" s="82">
        <v>47483</v>
      </c>
    </row>
    <row r="18" spans="6:12">
      <c r="F18" t="s">
        <v>219</v>
      </c>
      <c r="G18" s="58"/>
      <c r="H18" s="58"/>
      <c r="I18" s="58"/>
      <c r="J18" s="58"/>
      <c r="K18" s="58"/>
      <c r="L18" s="58"/>
    </row>
    <row r="19" spans="6:12">
      <c r="G19" s="58"/>
      <c r="H19" s="58"/>
      <c r="I19" s="58"/>
      <c r="J19" s="58"/>
      <c r="K19" s="58"/>
      <c r="L19" s="58"/>
    </row>
    <row r="20" spans="6:12">
      <c r="F20" t="s">
        <v>218</v>
      </c>
      <c r="G20" s="58"/>
      <c r="H20" s="58"/>
      <c r="I20" s="58"/>
      <c r="J20" s="58"/>
      <c r="K20" s="58"/>
      <c r="L20" s="58"/>
    </row>
    <row r="21" spans="6:12">
      <c r="G21" s="58"/>
      <c r="H21" s="58"/>
      <c r="I21" s="58"/>
      <c r="J21" s="58"/>
      <c r="K21" s="58"/>
      <c r="L21" s="58"/>
    </row>
    <row r="22" spans="6:12">
      <c r="F22" t="s">
        <v>220</v>
      </c>
      <c r="G22" s="58" t="e">
        <f>G18/G20</f>
        <v>#DIV/0!</v>
      </c>
      <c r="H22" s="58" t="e">
        <f>H18/H20</f>
        <v>#DIV/0!</v>
      </c>
      <c r="I22" s="58" t="e">
        <f>I18/I20</f>
        <v>#DIV/0!</v>
      </c>
      <c r="J22" s="58" t="e">
        <f>J18/J20</f>
        <v>#DIV/0!</v>
      </c>
      <c r="K22" s="58" t="e">
        <f>K18/K20</f>
        <v>#DIV/0!</v>
      </c>
      <c r="L22" s="58"/>
    </row>
    <row r="23" spans="6:12">
      <c r="G23" s="58"/>
      <c r="H23" s="58"/>
      <c r="I23" s="58"/>
      <c r="J23" s="58"/>
      <c r="K23" s="58"/>
      <c r="L23" s="58"/>
    </row>
    <row r="24" spans="6:12">
      <c r="G24" s="58"/>
      <c r="H24" s="58"/>
      <c r="I24" s="58"/>
      <c r="J24" s="58"/>
      <c r="K24" s="58"/>
      <c r="L24" s="5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5"/>
  <sheetViews>
    <sheetView showGridLines="0" zoomScale="80" zoomScaleNormal="80" workbookViewId="0">
      <selection activeCell="P4" sqref="P4"/>
    </sheetView>
  </sheetViews>
  <sheetFormatPr baseColWidth="10" defaultRowHeight="14.35" outlineLevelCol="1"/>
  <cols>
    <col min="1" max="1" width="25.87890625" customWidth="1"/>
    <col min="2" max="9" width="15" customWidth="1"/>
    <col min="10" max="10" width="2.87890625" customWidth="1"/>
    <col min="11" max="11" width="23.3515625" customWidth="1"/>
    <col min="12" max="12" width="2.3515625" customWidth="1"/>
    <col min="13" max="13" width="27.41015625" customWidth="1"/>
    <col min="14" max="14" width="10.3515625" customWidth="1"/>
    <col min="15" max="15" width="8" customWidth="1"/>
    <col min="16" max="20" width="12.3515625" customWidth="1"/>
    <col min="21" max="21" width="1.87890625" customWidth="1"/>
    <col min="22" max="22" width="8.41015625" hidden="1" customWidth="1" outlineLevel="1"/>
    <col min="23" max="23" width="48.41015625" hidden="1" customWidth="1" outlineLevel="1"/>
    <col min="24" max="24" width="2" hidden="1" customWidth="1" outlineLevel="1"/>
    <col min="25" max="25" width="6.87890625" hidden="1" customWidth="1" outlineLevel="1"/>
    <col min="26" max="26" width="48.41015625" hidden="1" customWidth="1" outlineLevel="1"/>
    <col min="27" max="27" width="11.41015625" collapsed="1"/>
    <col min="28" max="28" width="22.1171875" customWidth="1"/>
  </cols>
  <sheetData>
    <row r="1" spans="1:26">
      <c r="O1" s="17"/>
    </row>
    <row r="2" spans="1:26">
      <c r="M2" s="73" t="s">
        <v>201</v>
      </c>
      <c r="P2" s="73" t="s">
        <v>213</v>
      </c>
      <c r="Q2" s="73"/>
      <c r="R2" s="73"/>
      <c r="S2" s="73"/>
      <c r="T2" s="73"/>
    </row>
    <row r="3" spans="1:26">
      <c r="A3" s="30" t="s">
        <v>125</v>
      </c>
      <c r="B3" s="30" t="s">
        <v>126</v>
      </c>
      <c r="C3" s="30" t="s">
        <v>92</v>
      </c>
      <c r="D3" s="30">
        <v>2024</v>
      </c>
      <c r="E3" s="30">
        <v>2025</v>
      </c>
      <c r="F3" s="30">
        <v>2026</v>
      </c>
      <c r="G3" s="30">
        <v>2027</v>
      </c>
      <c r="H3" s="30">
        <v>2028</v>
      </c>
      <c r="I3" s="30">
        <v>2029</v>
      </c>
      <c r="K3" s="30" t="s">
        <v>161</v>
      </c>
      <c r="M3" s="30" t="s">
        <v>194</v>
      </c>
      <c r="N3" s="30" t="s">
        <v>193</v>
      </c>
      <c r="P3" s="30">
        <v>2025</v>
      </c>
      <c r="Q3" s="30">
        <v>2026</v>
      </c>
      <c r="R3" s="30">
        <v>2027</v>
      </c>
      <c r="S3" s="30">
        <v>2028</v>
      </c>
      <c r="T3" s="30">
        <v>2029</v>
      </c>
      <c r="V3" s="117" t="s">
        <v>175</v>
      </c>
      <c r="W3" s="117"/>
      <c r="Y3" s="117" t="s">
        <v>176</v>
      </c>
      <c r="Z3" s="117"/>
    </row>
    <row r="4" spans="1:26">
      <c r="A4" t="s">
        <v>105</v>
      </c>
      <c r="B4" s="38">
        <v>625</v>
      </c>
      <c r="C4" s="38">
        <f>B4</f>
        <v>625</v>
      </c>
      <c r="D4" s="38">
        <f>C4</f>
        <v>625</v>
      </c>
      <c r="E4" s="38">
        <f>D4-160</f>
        <v>465</v>
      </c>
      <c r="F4" s="38">
        <f>E4-125</f>
        <v>340</v>
      </c>
      <c r="G4" s="38">
        <f>F4</f>
        <v>340</v>
      </c>
      <c r="H4" s="38">
        <f>G4</f>
        <v>340</v>
      </c>
      <c r="I4" s="38">
        <f>H4-220</f>
        <v>120</v>
      </c>
      <c r="K4" t="s">
        <v>159</v>
      </c>
      <c r="M4" t="s">
        <v>105</v>
      </c>
      <c r="N4" s="22">
        <v>2.5000000000000001E-2</v>
      </c>
      <c r="P4" s="58">
        <f>-'EuroPP et dette BOLT'!G13/1000000</f>
        <v>0</v>
      </c>
      <c r="Q4" s="58">
        <f>-'EuroPP et dette BOLT'!H13/1000000</f>
        <v>0</v>
      </c>
      <c r="R4" s="58">
        <f>-'EuroPP et dette BOLT'!I13/1000000</f>
        <v>0</v>
      </c>
      <c r="S4" s="58">
        <f>-'EuroPP et dette BOLT'!J13/1000000</f>
        <v>0</v>
      </c>
      <c r="T4" s="58">
        <f>-'EuroPP et dette BOLT'!K13/1000000</f>
        <v>0</v>
      </c>
      <c r="V4" s="36">
        <f>D9</f>
        <v>200</v>
      </c>
      <c r="W4" t="s">
        <v>162</v>
      </c>
      <c r="Y4" s="36">
        <f>G9</f>
        <v>400</v>
      </c>
      <c r="Z4" t="s">
        <v>162</v>
      </c>
    </row>
    <row r="5" spans="1:26">
      <c r="A5" t="s">
        <v>106</v>
      </c>
      <c r="B5" s="38">
        <v>80</v>
      </c>
      <c r="C5" s="38">
        <v>25</v>
      </c>
      <c r="D5" s="38">
        <f>C5</f>
        <v>25</v>
      </c>
      <c r="E5" s="38">
        <f>D5</f>
        <v>25</v>
      </c>
      <c r="F5" s="38">
        <f>E5</f>
        <v>25</v>
      </c>
      <c r="G5" s="38">
        <f>F5-25</f>
        <v>0</v>
      </c>
      <c r="H5" s="38">
        <f>G5</f>
        <v>0</v>
      </c>
      <c r="I5" s="38">
        <f>H5</f>
        <v>0</v>
      </c>
      <c r="K5" t="s">
        <v>159</v>
      </c>
      <c r="M5" t="s">
        <v>106</v>
      </c>
      <c r="N5" s="22">
        <v>2.5000000000000001E-2</v>
      </c>
      <c r="P5" s="58">
        <f>-$N$5*E5</f>
        <v>-0.625</v>
      </c>
      <c r="Q5" s="58">
        <f>-$N$5*F5</f>
        <v>-0.625</v>
      </c>
      <c r="R5" s="58">
        <f>-$N$5*G5</f>
        <v>0</v>
      </c>
      <c r="S5" s="58">
        <f>-$N$5*H5</f>
        <v>0</v>
      </c>
      <c r="T5" s="58">
        <f>-$N$5*I5</f>
        <v>0</v>
      </c>
      <c r="V5" s="36">
        <f>E9-D9</f>
        <v>150</v>
      </c>
      <c r="W5" t="s">
        <v>163</v>
      </c>
      <c r="Y5" s="36">
        <f>H9-G9</f>
        <v>50</v>
      </c>
      <c r="Z5" t="s">
        <v>163</v>
      </c>
    </row>
    <row r="6" spans="1:26">
      <c r="A6" t="s">
        <v>107</v>
      </c>
      <c r="B6" s="38">
        <v>0</v>
      </c>
      <c r="C6" s="38">
        <f t="shared" ref="C6:D6" si="0">C17-(C4+C5+C7+C8+C9+C10+C15)</f>
        <v>-1958.8260869565217</v>
      </c>
      <c r="D6" s="38">
        <f t="shared" si="0"/>
        <v>-2059</v>
      </c>
      <c r="E6" s="38">
        <f>E17-(E4+E5+E7+E8+E9+E10+E15+E11)</f>
        <v>-1814.871028037383</v>
      </c>
      <c r="F6" s="38">
        <f t="shared" ref="F6:I6" si="1">F17-(F4+F5+F7+F8+F9+F10+F15+F11)</f>
        <v>-1390.396261682243</v>
      </c>
      <c r="G6" s="38">
        <f t="shared" si="1"/>
        <v>-1218.5757009345793</v>
      </c>
      <c r="H6" s="38">
        <f t="shared" si="1"/>
        <v>-926.40000000000009</v>
      </c>
      <c r="I6" s="38">
        <f t="shared" si="1"/>
        <v>-876</v>
      </c>
      <c r="K6" t="s">
        <v>160</v>
      </c>
      <c r="M6" t="s">
        <v>223</v>
      </c>
      <c r="N6" s="22">
        <v>5.1999999999999998E-2</v>
      </c>
      <c r="P6" s="58">
        <f>-$N$6*E6</f>
        <v>94.373293457943916</v>
      </c>
      <c r="Q6" s="58">
        <f>-$N$6*F6</f>
        <v>72.300605607476626</v>
      </c>
      <c r="R6" s="58">
        <f>-$N$6*G6</f>
        <v>63.36593644859812</v>
      </c>
      <c r="S6" s="58">
        <f>-$N$6*H6</f>
        <v>48.172800000000002</v>
      </c>
      <c r="T6" s="58">
        <f>-$N$6*I6</f>
        <v>45.552</v>
      </c>
      <c r="V6">
        <v>200</v>
      </c>
      <c r="W6" t="s">
        <v>173</v>
      </c>
      <c r="Y6" s="36">
        <f>F9-E9</f>
        <v>-50</v>
      </c>
      <c r="Z6" t="s">
        <v>171</v>
      </c>
    </row>
    <row r="7" spans="1:26">
      <c r="A7" t="s">
        <v>124</v>
      </c>
      <c r="B7" s="38">
        <v>82</v>
      </c>
      <c r="C7" s="38">
        <v>84</v>
      </c>
      <c r="D7" s="38">
        <v>100</v>
      </c>
      <c r="E7" s="38">
        <f>D7-12</f>
        <v>88</v>
      </c>
      <c r="F7" s="38">
        <f>E7-18</f>
        <v>70</v>
      </c>
      <c r="G7" s="38">
        <f>F7-6</f>
        <v>64</v>
      </c>
      <c r="H7" s="38">
        <f>G7-5</f>
        <v>59</v>
      </c>
      <c r="I7" s="38">
        <f>H7-5</f>
        <v>54</v>
      </c>
      <c r="K7" t="s">
        <v>159</v>
      </c>
      <c r="M7" t="s">
        <v>222</v>
      </c>
      <c r="N7" s="22">
        <v>3.0000000000000001E-3</v>
      </c>
      <c r="P7" s="58">
        <f>N7*E25</f>
        <v>-3.3000000000000003</v>
      </c>
      <c r="Q7" s="58">
        <f>P7</f>
        <v>-3.3000000000000003</v>
      </c>
      <c r="R7" s="58">
        <f>Q7</f>
        <v>-3.3000000000000003</v>
      </c>
      <c r="S7" s="58">
        <f>R7</f>
        <v>-3.3000000000000003</v>
      </c>
      <c r="T7" s="58">
        <f>S7</f>
        <v>-3.3000000000000003</v>
      </c>
      <c r="V7" s="56">
        <f>SUM(V4:V6)</f>
        <v>550</v>
      </c>
      <c r="W7" s="56" t="s">
        <v>170</v>
      </c>
      <c r="Y7">
        <f>200+200</f>
        <v>400</v>
      </c>
      <c r="Z7" t="s">
        <v>174</v>
      </c>
    </row>
    <row r="8" spans="1:26">
      <c r="A8" t="s">
        <v>108</v>
      </c>
      <c r="B8" s="38">
        <v>0</v>
      </c>
      <c r="C8" s="38">
        <v>347.82608695652175</v>
      </c>
      <c r="D8" s="38">
        <v>330</v>
      </c>
      <c r="E8" s="38">
        <f>D8-50/1.07</f>
        <v>283.27102803738319</v>
      </c>
      <c r="F8" s="38">
        <f>E8-60/1.07</f>
        <v>227.196261682243</v>
      </c>
      <c r="G8" s="38">
        <f>F8-70/1.07</f>
        <v>161.77570093457945</v>
      </c>
      <c r="H8" s="38">
        <v>0</v>
      </c>
      <c r="I8" s="38">
        <v>0</v>
      </c>
      <c r="K8" t="s">
        <v>159</v>
      </c>
      <c r="M8" t="s">
        <v>124</v>
      </c>
      <c r="N8" s="22">
        <v>4.4999999999999998E-2</v>
      </c>
      <c r="P8" s="58">
        <f>-$N$8*E7</f>
        <v>-3.96</v>
      </c>
      <c r="Q8" s="58">
        <f>-$N$8*F7</f>
        <v>-3.15</v>
      </c>
      <c r="R8" s="58">
        <f>-$N$8*G7</f>
        <v>-2.88</v>
      </c>
      <c r="S8" s="58">
        <f>-$N$8*H7</f>
        <v>-2.6549999999999998</v>
      </c>
      <c r="T8" s="58">
        <f>-$N$8*I7</f>
        <v>-2.4299999999999997</v>
      </c>
      <c r="V8" s="12">
        <v>5.5E-2</v>
      </c>
      <c r="W8" t="s">
        <v>164</v>
      </c>
      <c r="Y8" s="56">
        <f>SUM(Y4:Y7)</f>
        <v>800</v>
      </c>
      <c r="Z8" s="56" t="s">
        <v>170</v>
      </c>
    </row>
    <row r="9" spans="1:26">
      <c r="A9" t="s">
        <v>109</v>
      </c>
      <c r="B9" s="50"/>
      <c r="C9" s="50"/>
      <c r="D9" s="50">
        <v>200</v>
      </c>
      <c r="E9" s="50">
        <v>350</v>
      </c>
      <c r="F9" s="50">
        <v>300</v>
      </c>
      <c r="G9" s="50">
        <v>400</v>
      </c>
      <c r="H9" s="50">
        <v>450</v>
      </c>
      <c r="I9" s="50">
        <v>800</v>
      </c>
      <c r="K9" s="11" t="s">
        <v>214</v>
      </c>
      <c r="L9" s="11"/>
      <c r="M9" t="s">
        <v>108</v>
      </c>
      <c r="N9" s="22">
        <v>5.6500000000000002E-2</v>
      </c>
      <c r="P9" s="58" t="e">
        <f>'EuroPP et dette BOLT'!G22</f>
        <v>#DIV/0!</v>
      </c>
      <c r="Q9" s="58" t="e">
        <f>'EuroPP et dette BOLT'!H22</f>
        <v>#DIV/0!</v>
      </c>
      <c r="R9" s="58" t="e">
        <f>'EuroPP et dette BOLT'!I22</f>
        <v>#DIV/0!</v>
      </c>
      <c r="S9" s="58" t="e">
        <f>'EuroPP et dette BOLT'!J22</f>
        <v>#DIV/0!</v>
      </c>
      <c r="T9" s="58" t="e">
        <f>'EuroPP et dette BOLT'!K22</f>
        <v>#DIV/0!</v>
      </c>
      <c r="V9" s="63">
        <f>V8*-V7</f>
        <v>-30.25</v>
      </c>
      <c r="W9" s="1" t="s">
        <v>166</v>
      </c>
      <c r="Y9" s="12">
        <v>5.5E-2</v>
      </c>
      <c r="Z9" t="s">
        <v>164</v>
      </c>
    </row>
    <row r="10" spans="1:26">
      <c r="A10" t="s">
        <v>110</v>
      </c>
      <c r="B10" s="51">
        <v>907.56799999999998</v>
      </c>
      <c r="C10" s="51">
        <v>877</v>
      </c>
      <c r="D10" s="51">
        <v>779</v>
      </c>
      <c r="E10" s="64">
        <f>D10-SUM(Lease!D3:D15)/1000000-Lease!B19/5</f>
        <v>603.6</v>
      </c>
      <c r="F10" s="64">
        <f>E10-SUM(Lease!E3:E15)/1000000-Lease!B19/5</f>
        <v>428.20000000000005</v>
      </c>
      <c r="G10" s="64">
        <f>F10-SUM(Lease!F3:F15)/1000000-Lease!B19/5</f>
        <v>252.80000000000004</v>
      </c>
      <c r="H10" s="64">
        <f>G10-SUM(Lease!G3:G15)/1000000-Lease!B19/5</f>
        <v>77.400000000000034</v>
      </c>
      <c r="I10" s="64">
        <f>H10-SUM(Lease!H3:H15)/1000000-Lease!B19/5</f>
        <v>-97.999999999999972</v>
      </c>
      <c r="K10" s="11" t="s">
        <v>179</v>
      </c>
      <c r="L10" s="11"/>
      <c r="M10" t="s">
        <v>109</v>
      </c>
      <c r="N10" s="22" t="e">
        <f>'Revue analytique '!P32</f>
        <v>#DIV/0!</v>
      </c>
      <c r="P10" s="58" t="e">
        <f>-$N$10*E9</f>
        <v>#DIV/0!</v>
      </c>
      <c r="Q10" s="58" t="e">
        <f>(-$N$10*F9)+Q20</f>
        <v>#DIV/0!</v>
      </c>
      <c r="R10" s="58" t="e">
        <f>(-$N$10*G9)+R23</f>
        <v>#DIV/0!</v>
      </c>
      <c r="S10" s="58" t="e">
        <f>-$N$10*H9</f>
        <v>#DIV/0!</v>
      </c>
      <c r="T10" s="58" t="e">
        <f>(-$N$10*I9)+T21+T23</f>
        <v>#DIV/0!</v>
      </c>
      <c r="Y10" s="63">
        <f>Y9*-Y8</f>
        <v>-44</v>
      </c>
      <c r="Z10" s="1" t="s">
        <v>166</v>
      </c>
    </row>
    <row r="11" spans="1:26">
      <c r="A11" t="s">
        <v>188</v>
      </c>
      <c r="B11" s="51"/>
      <c r="C11" s="51"/>
      <c r="D11" s="51"/>
      <c r="E11" s="65">
        <f>'Extrait comptes conso'!N15</f>
        <v>0</v>
      </c>
      <c r="F11" s="65">
        <f>E11+((E11+E12)*5/6)</f>
        <v>0</v>
      </c>
      <c r="G11" s="65">
        <f>E11+((E11+E12)*4/6)+((E11+F12)*(5/6))</f>
        <v>0</v>
      </c>
      <c r="H11" s="65">
        <f>E11+((E11+E12)*3/6)+((E11+F12)*(4/6))+(E11*(5/6))</f>
        <v>0</v>
      </c>
      <c r="I11" s="65">
        <f>E11+((E11+E12)*2/6)+((E11+F12)*(3/6))+(E11*(4/6))+(E11*(5/6))</f>
        <v>0</v>
      </c>
      <c r="K11" s="11" t="s">
        <v>214</v>
      </c>
      <c r="L11" s="11"/>
      <c r="M11" t="s">
        <v>110</v>
      </c>
      <c r="N11" s="22">
        <v>2.1999999999999999E-2</v>
      </c>
      <c r="P11" s="58">
        <f>-$N$11*E10</f>
        <v>-13.279199999999999</v>
      </c>
      <c r="Q11" s="58">
        <f>-$N$11*F10</f>
        <v>-9.4204000000000008</v>
      </c>
      <c r="R11" s="58">
        <f>-$N$11*G10</f>
        <v>-5.5616000000000003</v>
      </c>
      <c r="S11" s="58">
        <f>-$N$11*H10</f>
        <v>-1.7028000000000008</v>
      </c>
      <c r="T11" s="58">
        <f>-$N$11*I10</f>
        <v>2.1559999999999993</v>
      </c>
      <c r="Y11" s="63"/>
      <c r="Z11" s="1"/>
    </row>
    <row r="12" spans="1:26">
      <c r="A12" t="s">
        <v>187</v>
      </c>
      <c r="B12" s="51"/>
      <c r="C12" s="51"/>
      <c r="D12" s="51"/>
      <c r="E12" s="65">
        <f>B53</f>
        <v>0</v>
      </c>
      <c r="F12" s="65">
        <f>B51+B52</f>
        <v>0</v>
      </c>
      <c r="G12" s="65">
        <v>0</v>
      </c>
      <c r="H12" s="65">
        <v>0</v>
      </c>
      <c r="I12" s="65">
        <v>0</v>
      </c>
      <c r="K12" s="11"/>
      <c r="L12" s="11"/>
      <c r="M12" t="s">
        <v>188</v>
      </c>
      <c r="N12" s="22">
        <v>5.1999999999999998E-2</v>
      </c>
      <c r="P12" s="58">
        <f>-$N$12*E11</f>
        <v>0</v>
      </c>
      <c r="Q12" s="58">
        <f>-$N$12*F11</f>
        <v>0</v>
      </c>
      <c r="R12" s="58">
        <f>-$N$12*G11</f>
        <v>0</v>
      </c>
      <c r="S12" s="58">
        <f>-$N$12*H11</f>
        <v>0</v>
      </c>
      <c r="T12" s="58">
        <f>-$N$12*I11</f>
        <v>0</v>
      </c>
      <c r="Y12" s="63"/>
      <c r="Z12" s="1"/>
    </row>
    <row r="13" spans="1:26">
      <c r="A13" s="31" t="s">
        <v>111</v>
      </c>
      <c r="B13" s="42">
        <f t="shared" ref="B13:D13" si="2">SUM(B4:B10)</f>
        <v>1694.568</v>
      </c>
      <c r="C13" s="42">
        <f t="shared" si="2"/>
        <v>0</v>
      </c>
      <c r="D13" s="42">
        <f t="shared" si="2"/>
        <v>0</v>
      </c>
      <c r="E13" s="42">
        <f>SUM(E4:E12)</f>
        <v>2.2737367544323206E-13</v>
      </c>
      <c r="F13" s="42">
        <f>SUM(F4:F12)</f>
        <v>0</v>
      </c>
      <c r="G13" s="42">
        <f>SUM(G4:G12)</f>
        <v>8.5265128291212022E-14</v>
      </c>
      <c r="H13" s="42">
        <f>SUM(H4:H12)</f>
        <v>-5.6843418860808015E-14</v>
      </c>
      <c r="I13" s="42">
        <f>SUM(I4:I12)</f>
        <v>2.8421709430404007E-14</v>
      </c>
      <c r="K13" t="s">
        <v>160</v>
      </c>
      <c r="M13" t="s">
        <v>221</v>
      </c>
      <c r="N13" s="22">
        <v>5.1999999999999998E-2</v>
      </c>
      <c r="P13" s="58">
        <f>-$N$13*E12</f>
        <v>0</v>
      </c>
      <c r="Q13" s="58">
        <f>-$N$13*F12</f>
        <v>0</v>
      </c>
      <c r="R13" s="58">
        <f>-$N$13*G12</f>
        <v>0</v>
      </c>
      <c r="S13" s="58">
        <f>-$N$13*H12</f>
        <v>0</v>
      </c>
      <c r="T13" s="58">
        <f>-$N$13*I12</f>
        <v>0</v>
      </c>
      <c r="V13" s="36">
        <f>E17-V7</f>
        <v>-550</v>
      </c>
      <c r="W13" t="s">
        <v>165</v>
      </c>
    </row>
    <row r="14" spans="1:26">
      <c r="A14" s="1"/>
      <c r="B14" s="43"/>
      <c r="C14" s="43"/>
      <c r="D14" s="43"/>
      <c r="E14" s="43"/>
      <c r="F14" s="43"/>
      <c r="G14" s="43"/>
      <c r="H14" s="43"/>
      <c r="I14" s="43"/>
      <c r="K14" s="1"/>
      <c r="L14" s="1"/>
      <c r="M14" t="s">
        <v>224</v>
      </c>
      <c r="N14" s="22">
        <v>2.9000000000000001E-2</v>
      </c>
      <c r="P14" s="58">
        <f>-(E32)*N14</f>
        <v>-3.915</v>
      </c>
      <c r="Q14" s="58">
        <f>-(F32)*N14</f>
        <v>-3.915</v>
      </c>
      <c r="R14" s="58">
        <f>-(G32)*N14</f>
        <v>-3.915</v>
      </c>
      <c r="S14" s="58">
        <f>-(H32)*N14</f>
        <v>-3.915</v>
      </c>
      <c r="T14" s="58">
        <f>-(I32)*N14</f>
        <v>-3.915</v>
      </c>
      <c r="V14" s="12" t="e">
        <f>'Revue analytique '!D8</f>
        <v>#DIV/0!</v>
      </c>
      <c r="W14" t="s">
        <v>172</v>
      </c>
      <c r="Y14" s="36">
        <f>F17-Y8</f>
        <v>-800</v>
      </c>
      <c r="Z14" t="s">
        <v>165</v>
      </c>
    </row>
    <row r="15" spans="1:26">
      <c r="A15" s="31" t="s">
        <v>123</v>
      </c>
      <c r="B15" s="42"/>
      <c r="C15" s="42"/>
      <c r="D15" s="42"/>
      <c r="E15" s="42"/>
      <c r="F15" s="42"/>
      <c r="G15" s="42"/>
      <c r="H15" s="42"/>
      <c r="I15" s="42"/>
      <c r="K15" t="s">
        <v>160</v>
      </c>
      <c r="M15" t="s">
        <v>233</v>
      </c>
      <c r="P15">
        <v>0</v>
      </c>
      <c r="Q15">
        <v>0</v>
      </c>
      <c r="R15">
        <v>0</v>
      </c>
      <c r="S15">
        <f>S22</f>
        <v>-2</v>
      </c>
      <c r="T15">
        <v>0</v>
      </c>
    </row>
    <row r="16" spans="1:26">
      <c r="B16" s="38"/>
      <c r="C16" s="38"/>
      <c r="D16" s="38"/>
      <c r="E16" s="38"/>
      <c r="F16" s="38"/>
      <c r="G16" s="38"/>
      <c r="H16" s="38"/>
      <c r="I16" s="38"/>
      <c r="K16" s="1"/>
      <c r="L16" s="1"/>
      <c r="O16" s="71" t="s">
        <v>191</v>
      </c>
      <c r="P16" s="70" t="e">
        <f>SUM(P4:P15)</f>
        <v>#DIV/0!</v>
      </c>
      <c r="Q16" s="70" t="e">
        <f>SUM(Q4:Q15)</f>
        <v>#DIV/0!</v>
      </c>
      <c r="R16" s="70" t="e">
        <f>SUM(R4:R15)</f>
        <v>#DIV/0!</v>
      </c>
      <c r="S16" s="70" t="e">
        <f>SUM(S4:S15)</f>
        <v>#DIV/0!</v>
      </c>
      <c r="T16" s="70" t="e">
        <f>SUM(T4:T15)</f>
        <v>#DIV/0!</v>
      </c>
      <c r="V16" s="63" t="e">
        <f>V14*-V13</f>
        <v>#DIV/0!</v>
      </c>
      <c r="W16" s="1" t="s">
        <v>167</v>
      </c>
      <c r="Y16" s="12" t="e">
        <f>'Revue analytique '!G11</f>
        <v>#DIV/0!</v>
      </c>
      <c r="Z16" t="s">
        <v>164</v>
      </c>
    </row>
    <row r="17" spans="1:33 16383:16383">
      <c r="A17" s="32" t="s">
        <v>112</v>
      </c>
      <c r="B17" s="44"/>
      <c r="C17" s="44">
        <f>-'Revue analytique '!C13</f>
        <v>0</v>
      </c>
      <c r="D17" s="44">
        <f>-'Revue analytique '!D13</f>
        <v>0</v>
      </c>
      <c r="E17" s="44">
        <f>-'Revue analytique '!E13</f>
        <v>0</v>
      </c>
      <c r="F17" s="44">
        <f>-'Revue analytique '!F13</f>
        <v>0</v>
      </c>
      <c r="G17" s="44">
        <f>-'Revue analytique '!G13</f>
        <v>0</v>
      </c>
      <c r="H17" s="44">
        <f>-'Revue analytique '!H13</f>
        <v>0</v>
      </c>
      <c r="I17" s="44">
        <f>-'Revue analytique '!I13</f>
        <v>0</v>
      </c>
      <c r="K17" s="11" t="s">
        <v>214</v>
      </c>
      <c r="L17" s="11"/>
      <c r="O17" s="66"/>
      <c r="P17" s="1"/>
      <c r="Q17" s="1"/>
      <c r="R17" s="1"/>
      <c r="S17" s="1"/>
      <c r="T17" s="1"/>
      <c r="Y17" s="63" t="e">
        <f>Y16*-Y14</f>
        <v>#DIV/0!</v>
      </c>
      <c r="Z17" s="1" t="s">
        <v>167</v>
      </c>
    </row>
    <row r="18" spans="1:33 16383:16383" ht="15.7">
      <c r="B18" s="38"/>
      <c r="C18" s="38"/>
      <c r="D18" s="38"/>
      <c r="E18" s="38"/>
      <c r="F18" s="38"/>
      <c r="G18" s="38"/>
      <c r="H18" s="38"/>
      <c r="I18" s="38"/>
      <c r="O18" s="72" t="s">
        <v>178</v>
      </c>
      <c r="P18" s="74" t="e">
        <f>P16/'Revue analytique '!E6</f>
        <v>#DIV/0!</v>
      </c>
      <c r="Q18" s="74" t="e">
        <f>Q16/'Revue analytique '!F6</f>
        <v>#DIV/0!</v>
      </c>
      <c r="R18" s="74" t="e">
        <f>R16/'Revue analytique '!G6</f>
        <v>#DIV/0!</v>
      </c>
      <c r="S18" s="74" t="e">
        <f>S16/'Revue analytique '!H6</f>
        <v>#DIV/0!</v>
      </c>
      <c r="T18" s="74" t="e">
        <f>T16/'Revue analytique '!I6</f>
        <v>#DIV/0!</v>
      </c>
      <c r="V18" s="58" t="e">
        <f>V9+V16</f>
        <v>#DIV/0!</v>
      </c>
      <c r="W18" t="s">
        <v>168</v>
      </c>
      <c r="AC18">
        <v>33258</v>
      </c>
      <c r="AD18">
        <v>14868</v>
      </c>
      <c r="AE18">
        <v>19344</v>
      </c>
      <c r="AF18">
        <v>13205</v>
      </c>
      <c r="AG18">
        <v>12907</v>
      </c>
    </row>
    <row r="19" spans="1:33 16383:16383">
      <c r="A19" t="s">
        <v>113</v>
      </c>
      <c r="B19" s="38">
        <f t="shared" ref="B19:I19" si="3">B15</f>
        <v>0</v>
      </c>
      <c r="C19" s="38">
        <f t="shared" si="3"/>
        <v>0</v>
      </c>
      <c r="D19" s="38">
        <f t="shared" si="3"/>
        <v>0</v>
      </c>
      <c r="E19" s="38">
        <f t="shared" si="3"/>
        <v>0</v>
      </c>
      <c r="F19" s="38">
        <f t="shared" si="3"/>
        <v>0</v>
      </c>
      <c r="G19" s="38">
        <f t="shared" si="3"/>
        <v>0</v>
      </c>
      <c r="H19" s="38">
        <f t="shared" si="3"/>
        <v>0</v>
      </c>
      <c r="I19" s="38">
        <f t="shared" si="3"/>
        <v>0</v>
      </c>
      <c r="K19" t="s">
        <v>159</v>
      </c>
      <c r="T19" s="8"/>
      <c r="V19" s="58">
        <v>-106</v>
      </c>
      <c r="W19" t="s">
        <v>169</v>
      </c>
      <c r="Y19" s="58" t="e">
        <f>Y10+Y17</f>
        <v>#DIV/0!</v>
      </c>
      <c r="Z19" t="s">
        <v>168</v>
      </c>
      <c r="XFC19" s="91">
        <v>-3</v>
      </c>
    </row>
    <row r="20" spans="1:33 16383:16383">
      <c r="A20" t="s">
        <v>114</v>
      </c>
      <c r="B20" s="38">
        <v>-1100</v>
      </c>
      <c r="C20" s="38">
        <v>-1100</v>
      </c>
      <c r="D20" s="38">
        <v>-1100</v>
      </c>
      <c r="E20" s="38">
        <f>E6+E25</f>
        <v>-2914.871028037383</v>
      </c>
      <c r="F20" s="38">
        <f>F6+F25</f>
        <v>-2490.3962616822428</v>
      </c>
      <c r="G20" s="38">
        <f>G6+G25</f>
        <v>-2318.5757009345793</v>
      </c>
      <c r="H20" s="38">
        <f>H6+H25</f>
        <v>-2026.4</v>
      </c>
      <c r="I20" s="38">
        <f>I6+I25</f>
        <v>-1976</v>
      </c>
      <c r="K20" t="s">
        <v>160</v>
      </c>
      <c r="O20" s="66" t="s">
        <v>226</v>
      </c>
      <c r="P20" s="1"/>
      <c r="Q20" s="70" t="e">
        <f>((E9-D9)/2)*(N10-N4)</f>
        <v>#DIV/0!</v>
      </c>
      <c r="Y20" s="57">
        <v>-128.6</v>
      </c>
      <c r="Z20" t="s">
        <v>169</v>
      </c>
    </row>
    <row r="21" spans="1:33 16383:16383">
      <c r="A21" s="33" t="s">
        <v>115</v>
      </c>
      <c r="B21" s="45">
        <f>B19+B20</f>
        <v>-1100</v>
      </c>
      <c r="C21" s="45">
        <f t="shared" ref="C21:I21" si="4">C19+C20</f>
        <v>-1100</v>
      </c>
      <c r="D21" s="45">
        <f t="shared" si="4"/>
        <v>-1100</v>
      </c>
      <c r="E21" s="45">
        <f t="shared" si="4"/>
        <v>-2914.871028037383</v>
      </c>
      <c r="F21" s="45">
        <f t="shared" si="4"/>
        <v>-2490.3962616822428</v>
      </c>
      <c r="G21" s="45">
        <f t="shared" si="4"/>
        <v>-2318.5757009345793</v>
      </c>
      <c r="H21" s="45">
        <f t="shared" si="4"/>
        <v>-2026.4</v>
      </c>
      <c r="I21" s="45">
        <f t="shared" si="4"/>
        <v>-1976</v>
      </c>
      <c r="K21" t="s">
        <v>160</v>
      </c>
      <c r="O21" s="66" t="s">
        <v>227</v>
      </c>
      <c r="T21" s="70" t="e">
        <f>(((I9-H9)/12)*11)*(N10-N4)</f>
        <v>#DIV/0!</v>
      </c>
      <c r="V21" s="60" t="e">
        <f>V18-V19</f>
        <v>#DIV/0!</v>
      </c>
      <c r="W21" s="61" t="s">
        <v>177</v>
      </c>
      <c r="X21" s="62"/>
      <c r="Y21" s="62"/>
      <c r="Z21" s="62"/>
    </row>
    <row r="22" spans="1:33 16383:16383">
      <c r="B22" s="38"/>
      <c r="C22" s="38"/>
      <c r="D22" s="38"/>
      <c r="E22" s="38"/>
      <c r="F22" s="38"/>
      <c r="G22" s="38"/>
      <c r="H22" s="38"/>
      <c r="I22" s="38"/>
      <c r="M22" s="71"/>
      <c r="O22" s="66" t="s">
        <v>232</v>
      </c>
      <c r="S22" s="57">
        <v>-2</v>
      </c>
      <c r="U22" s="58"/>
      <c r="V22" s="58"/>
      <c r="W22" s="58"/>
      <c r="X22" s="58"/>
      <c r="Y22" s="60" t="e">
        <f>Y19-Y20</f>
        <v>#DIV/0!</v>
      </c>
      <c r="Z22" s="95" t="s">
        <v>177</v>
      </c>
      <c r="AA22" s="58"/>
    </row>
    <row r="23" spans="1:33 16383:16383">
      <c r="A23" t="s">
        <v>116</v>
      </c>
      <c r="B23" s="38">
        <v>-1100</v>
      </c>
      <c r="C23" s="38">
        <v>-1100</v>
      </c>
      <c r="D23" s="38">
        <v>-1100</v>
      </c>
      <c r="E23" s="38">
        <v>-1100</v>
      </c>
      <c r="F23" s="38"/>
      <c r="G23" s="38"/>
      <c r="H23" s="38"/>
      <c r="I23" s="38"/>
      <c r="K23" t="s">
        <v>159</v>
      </c>
      <c r="O23" s="66" t="s">
        <v>242</v>
      </c>
      <c r="R23">
        <v>-1.5</v>
      </c>
      <c r="T23">
        <v>1.5</v>
      </c>
    </row>
    <row r="24" spans="1:33 16383:16383">
      <c r="A24" t="s">
        <v>117</v>
      </c>
      <c r="B24" s="38"/>
      <c r="C24" s="38"/>
      <c r="D24" s="38"/>
      <c r="E24" s="38"/>
      <c r="F24" s="38">
        <f>E23</f>
        <v>-1100</v>
      </c>
      <c r="G24" s="38">
        <f>F24</f>
        <v>-1100</v>
      </c>
      <c r="H24" s="38">
        <f>G24</f>
        <v>-1100</v>
      </c>
      <c r="I24" s="38">
        <f>H24</f>
        <v>-1100</v>
      </c>
      <c r="K24" t="s">
        <v>159</v>
      </c>
      <c r="M24" s="66"/>
      <c r="P24" s="100"/>
      <c r="Q24" s="100"/>
      <c r="R24" s="100"/>
      <c r="S24" s="100"/>
      <c r="T24" s="100"/>
      <c r="U24" s="58"/>
      <c r="V24" s="58"/>
      <c r="W24" s="58"/>
      <c r="X24" s="58"/>
      <c r="Y24" s="58"/>
      <c r="Z24" s="58"/>
      <c r="AA24" s="58"/>
      <c r="AB24" t="s">
        <v>241</v>
      </c>
    </row>
    <row r="25" spans="1:33 16383:16383">
      <c r="A25" s="33" t="s">
        <v>118</v>
      </c>
      <c r="B25" s="45">
        <v>-1100</v>
      </c>
      <c r="C25" s="45">
        <v>-1100</v>
      </c>
      <c r="D25" s="45">
        <v>-1100</v>
      </c>
      <c r="E25" s="45">
        <v>-1100</v>
      </c>
      <c r="F25" s="45">
        <v>-1100</v>
      </c>
      <c r="G25" s="45">
        <v>-1100</v>
      </c>
      <c r="H25" s="45">
        <v>-1100</v>
      </c>
      <c r="I25" s="45">
        <v>-1100</v>
      </c>
      <c r="K25" t="s">
        <v>160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33 16383:16383">
      <c r="B26" s="38"/>
      <c r="C26" s="38"/>
      <c r="D26" s="38"/>
      <c r="E26" s="38"/>
      <c r="F26" s="38"/>
      <c r="G26" s="38"/>
      <c r="H26" s="38"/>
      <c r="I26" s="38"/>
      <c r="M26" s="66"/>
      <c r="N26" s="12"/>
      <c r="P26" s="58" t="e">
        <f>P16-P24</f>
        <v>#DIV/0!</v>
      </c>
      <c r="Q26" s="58" t="e">
        <f>Q16-Q24</f>
        <v>#DIV/0!</v>
      </c>
      <c r="R26" s="58" t="e">
        <f>R16-R24</f>
        <v>#DIV/0!</v>
      </c>
      <c r="S26" s="58" t="e">
        <f>S16-S24</f>
        <v>#DIV/0!</v>
      </c>
      <c r="T26" s="58" t="e">
        <f>T16-T24</f>
        <v>#DIV/0!</v>
      </c>
      <c r="U26" s="58"/>
      <c r="V26" s="58"/>
      <c r="W26" s="58"/>
      <c r="X26" s="58"/>
      <c r="Y26" s="58"/>
      <c r="Z26" s="58"/>
      <c r="AA26" s="58"/>
    </row>
    <row r="27" spans="1:33 16383:16383">
      <c r="A27" t="s">
        <v>119</v>
      </c>
      <c r="B27" s="38">
        <v>-1010</v>
      </c>
      <c r="C27" s="38">
        <f>-C34/12-C35</f>
        <v>-200</v>
      </c>
      <c r="D27" s="38" t="e">
        <f t="shared" ref="D27:H27" si="5">-D34/12-D35</f>
        <v>#DIV/0!</v>
      </c>
      <c r="E27" s="38" t="e">
        <f t="shared" si="5"/>
        <v>#DIV/0!</v>
      </c>
      <c r="F27" s="38" t="e">
        <f t="shared" si="5"/>
        <v>#DIV/0!</v>
      </c>
      <c r="G27" s="38" t="e">
        <f t="shared" si="5"/>
        <v>#DIV/0!</v>
      </c>
      <c r="H27" s="38" t="e">
        <f t="shared" si="5"/>
        <v>#DIV/0!</v>
      </c>
      <c r="I27" s="38" t="e">
        <f t="shared" ref="I27" si="6">-I34/12-I35</f>
        <v>#DIV/0!</v>
      </c>
      <c r="K27" t="s">
        <v>160</v>
      </c>
      <c r="N27" s="12"/>
      <c r="P27" s="58" t="e">
        <f>P26*1000</f>
        <v>#DIV/0!</v>
      </c>
      <c r="Q27" s="58" t="e">
        <f>Q26*1000</f>
        <v>#DIV/0!</v>
      </c>
      <c r="R27" s="58" t="e">
        <f>R26*1000</f>
        <v>#DIV/0!</v>
      </c>
      <c r="S27" s="58" t="e">
        <f>S26*1000</f>
        <v>#DIV/0!</v>
      </c>
      <c r="T27" s="58" t="e">
        <f>T26*1000</f>
        <v>#DIV/0!</v>
      </c>
      <c r="U27" s="58"/>
      <c r="V27" s="58"/>
      <c r="W27" s="58"/>
      <c r="X27" s="58"/>
      <c r="Y27" s="58"/>
      <c r="Z27" s="58"/>
      <c r="AA27" s="58"/>
    </row>
    <row r="28" spans="1:33 16383:16383">
      <c r="A28" s="33" t="s">
        <v>120</v>
      </c>
      <c r="B28" s="45">
        <f>-(+B27-B21)</f>
        <v>-90</v>
      </c>
      <c r="C28" s="45">
        <f t="shared" ref="C28" si="7">-(+C27-C21)</f>
        <v>-900</v>
      </c>
      <c r="D28" s="45" t="e">
        <f t="shared" ref="D28" si="8">-(+D27-D21)</f>
        <v>#DIV/0!</v>
      </c>
      <c r="E28" s="45" t="e">
        <f t="shared" ref="E28" si="9">-(+E27-E21)</f>
        <v>#DIV/0!</v>
      </c>
      <c r="F28" s="45" t="e">
        <f t="shared" ref="F28" si="10">-(+F27-F21)</f>
        <v>#DIV/0!</v>
      </c>
      <c r="G28" s="45" t="e">
        <f t="shared" ref="G28" si="11">-(+G27-G21)</f>
        <v>#DIV/0!</v>
      </c>
      <c r="H28" s="45" t="e">
        <f t="shared" ref="H28" si="12">-(+H27-H21)</f>
        <v>#DIV/0!</v>
      </c>
      <c r="I28" s="45" t="e">
        <f t="shared" ref="I28" si="13">-(+I27-I21)</f>
        <v>#DIV/0!</v>
      </c>
      <c r="K28" t="s">
        <v>160</v>
      </c>
      <c r="N28" s="12"/>
      <c r="U28" s="58"/>
      <c r="V28" s="58"/>
      <c r="W28" s="58"/>
      <c r="X28" s="58"/>
      <c r="Y28" s="58"/>
      <c r="Z28" s="58"/>
      <c r="AA28" s="58"/>
    </row>
    <row r="29" spans="1:33 16383:16383">
      <c r="B29" s="38"/>
      <c r="C29" s="38"/>
      <c r="D29" s="38"/>
      <c r="E29" s="38"/>
      <c r="F29" s="38"/>
      <c r="G29" s="38"/>
      <c r="H29" s="38"/>
      <c r="I29" s="38"/>
      <c r="P29" s="36">
        <v>31472</v>
      </c>
      <c r="Q29" s="36">
        <v>16233</v>
      </c>
      <c r="R29" s="36">
        <v>18948</v>
      </c>
      <c r="S29" s="36">
        <v>14848</v>
      </c>
      <c r="T29" s="36">
        <v>16488</v>
      </c>
      <c r="AB29" t="s">
        <v>239</v>
      </c>
    </row>
    <row r="30" spans="1:33 16383:16383">
      <c r="B30" s="38"/>
      <c r="C30" s="38"/>
      <c r="D30" s="38"/>
      <c r="E30" s="38"/>
      <c r="F30" s="38"/>
      <c r="G30" s="38"/>
      <c r="H30" s="38"/>
      <c r="I30" s="38"/>
      <c r="O30" s="71" t="s">
        <v>228</v>
      </c>
      <c r="P30" s="98" t="e">
        <f>P29+P27</f>
        <v>#DIV/0!</v>
      </c>
      <c r="Q30" s="98" t="e">
        <f>Q29+Q27</f>
        <v>#DIV/0!</v>
      </c>
      <c r="R30" s="98" t="e">
        <f>R29+R27</f>
        <v>#DIV/0!</v>
      </c>
      <c r="S30" s="98" t="e">
        <f>S29+S27</f>
        <v>#DIV/0!</v>
      </c>
      <c r="T30" s="98" t="e">
        <f>T29+T27</f>
        <v>#DIV/0!</v>
      </c>
      <c r="AB30" t="s">
        <v>240</v>
      </c>
    </row>
    <row r="31" spans="1:33 16383:16383">
      <c r="A31" t="s">
        <v>113</v>
      </c>
      <c r="B31" s="38">
        <f t="shared" ref="B31:I31" si="14">B19</f>
        <v>0</v>
      </c>
      <c r="C31" s="38">
        <f t="shared" si="14"/>
        <v>0</v>
      </c>
      <c r="D31" s="38">
        <f t="shared" si="14"/>
        <v>0</v>
      </c>
      <c r="E31" s="38">
        <f t="shared" si="14"/>
        <v>0</v>
      </c>
      <c r="F31" s="38">
        <f t="shared" si="14"/>
        <v>0</v>
      </c>
      <c r="G31" s="38">
        <f t="shared" si="14"/>
        <v>0</v>
      </c>
      <c r="H31" s="38">
        <f t="shared" si="14"/>
        <v>0</v>
      </c>
      <c r="I31" s="38">
        <f t="shared" si="14"/>
        <v>0</v>
      </c>
      <c r="J31" s="38"/>
      <c r="O31" s="66"/>
      <c r="P31" s="36">
        <v>-4513</v>
      </c>
      <c r="Q31" s="36">
        <v>-2039</v>
      </c>
      <c r="R31" s="36">
        <v>-2529</v>
      </c>
      <c r="S31" s="36">
        <v>-1948</v>
      </c>
      <c r="T31" s="36">
        <v>-1407</v>
      </c>
    </row>
    <row r="32" spans="1:33 16383:16383">
      <c r="A32" t="s">
        <v>225</v>
      </c>
      <c r="B32" s="38"/>
      <c r="C32" s="38"/>
      <c r="D32" s="38"/>
      <c r="E32" s="38">
        <f>E31+135</f>
        <v>135</v>
      </c>
      <c r="F32" s="38">
        <f>F31+135</f>
        <v>135</v>
      </c>
      <c r="G32" s="38">
        <f>G31+135</f>
        <v>135</v>
      </c>
      <c r="H32" s="38">
        <f>H31+135</f>
        <v>135</v>
      </c>
      <c r="I32" s="38">
        <f>I31+135</f>
        <v>135</v>
      </c>
      <c r="O32" s="71" t="s">
        <v>229</v>
      </c>
      <c r="P32" s="36" t="e">
        <f>-P30*0.155</f>
        <v>#DIV/0!</v>
      </c>
      <c r="Q32" s="36" t="e">
        <f>-Q30*0.155</f>
        <v>#DIV/0!</v>
      </c>
      <c r="R32" s="36" t="e">
        <f>-R30*0.155</f>
        <v>#DIV/0!</v>
      </c>
      <c r="S32" s="36" t="e">
        <f>-S30*0.155</f>
        <v>#DIV/0!</v>
      </c>
      <c r="T32" s="36" t="e">
        <f>-T30*0.155</f>
        <v>#DIV/0!</v>
      </c>
    </row>
    <row r="33" spans="1:27">
      <c r="B33" s="38"/>
      <c r="C33" s="38"/>
      <c r="D33" s="38"/>
      <c r="E33" s="38"/>
      <c r="F33" s="38"/>
      <c r="G33" s="38"/>
      <c r="H33" s="38"/>
      <c r="I33" s="38"/>
    </row>
    <row r="34" spans="1:27">
      <c r="A34" s="34" t="s">
        <v>121</v>
      </c>
      <c r="B34" s="46"/>
      <c r="C34" s="46">
        <f>C39</f>
        <v>0</v>
      </c>
      <c r="D34" s="46">
        <f t="shared" ref="D34:H34" si="15">D39</f>
        <v>0</v>
      </c>
      <c r="E34" s="46">
        <f t="shared" si="15"/>
        <v>0</v>
      </c>
      <c r="F34" s="46">
        <f t="shared" si="15"/>
        <v>0</v>
      </c>
      <c r="G34" s="46">
        <f t="shared" si="15"/>
        <v>0</v>
      </c>
      <c r="H34" s="46">
        <f t="shared" si="15"/>
        <v>0</v>
      </c>
      <c r="I34" s="47">
        <f t="shared" ref="I34" si="16">I39</f>
        <v>0</v>
      </c>
    </row>
    <row r="35" spans="1:27" ht="15.7">
      <c r="A35" s="35" t="s">
        <v>122</v>
      </c>
      <c r="B35" s="48"/>
      <c r="C35" s="48">
        <v>200</v>
      </c>
      <c r="D35" s="48" t="e">
        <f>C35*(1+D40)</f>
        <v>#DIV/0!</v>
      </c>
      <c r="E35" s="48" t="e">
        <f t="shared" ref="E35:H35" si="17">D35*(1+E40)</f>
        <v>#DIV/0!</v>
      </c>
      <c r="F35" s="48" t="e">
        <f t="shared" si="17"/>
        <v>#DIV/0!</v>
      </c>
      <c r="G35" s="48" t="e">
        <f t="shared" si="17"/>
        <v>#DIV/0!</v>
      </c>
      <c r="H35" s="48" t="e">
        <f t="shared" si="17"/>
        <v>#DIV/0!</v>
      </c>
      <c r="I35" s="49" t="e">
        <f t="shared" ref="I35" si="18">H35*(1+I40)</f>
        <v>#DIV/0!</v>
      </c>
      <c r="P35" s="114"/>
      <c r="Q35" s="114"/>
      <c r="R35" s="114"/>
      <c r="S35" s="114"/>
      <c r="T35" s="114"/>
    </row>
    <row r="36" spans="1:27">
      <c r="V36" s="1"/>
      <c r="W36" s="1"/>
      <c r="X36" s="1"/>
      <c r="Y36" s="1"/>
      <c r="Z36" s="1"/>
      <c r="AA36" s="1"/>
    </row>
    <row r="37" spans="1:27">
      <c r="B37" s="1" t="s">
        <v>126</v>
      </c>
      <c r="C37" s="1" t="s">
        <v>92</v>
      </c>
      <c r="D37" s="1">
        <v>2024</v>
      </c>
      <c r="E37" s="1">
        <v>2025</v>
      </c>
      <c r="F37" s="1">
        <v>2026</v>
      </c>
      <c r="G37" s="1">
        <v>2027</v>
      </c>
      <c r="H37" s="1">
        <v>2028</v>
      </c>
      <c r="I37" s="1">
        <v>2028</v>
      </c>
      <c r="P37" s="36" t="e">
        <f>P30-P29</f>
        <v>#DIV/0!</v>
      </c>
      <c r="Q37" s="36" t="e">
        <f t="shared" ref="Q37:T37" si="19">Q30-Q29</f>
        <v>#DIV/0!</v>
      </c>
      <c r="R37" s="36" t="e">
        <f t="shared" si="19"/>
        <v>#DIV/0!</v>
      </c>
      <c r="S37" s="36" t="e">
        <f t="shared" si="19"/>
        <v>#DIV/0!</v>
      </c>
      <c r="T37" s="36" t="e">
        <f t="shared" si="19"/>
        <v>#DIV/0!</v>
      </c>
      <c r="V37" s="1"/>
      <c r="W37" s="1"/>
      <c r="X37" s="1"/>
      <c r="Y37" s="1"/>
      <c r="Z37" s="1"/>
      <c r="AA37" s="1"/>
    </row>
    <row r="38" spans="1:27">
      <c r="A38" s="30" t="s">
        <v>121</v>
      </c>
      <c r="B38" s="37"/>
      <c r="C38" s="37"/>
      <c r="D38" s="37"/>
      <c r="E38" s="37"/>
      <c r="F38" s="37"/>
      <c r="G38" s="37"/>
      <c r="H38" s="37"/>
      <c r="I38" s="37"/>
    </row>
    <row r="39" spans="1:27" ht="15.7">
      <c r="A39" s="39" t="s">
        <v>121</v>
      </c>
      <c r="B39" s="40">
        <f>B38/1000000</f>
        <v>0</v>
      </c>
      <c r="C39" s="40">
        <f t="shared" ref="C39:I39" si="20">C38/1000000</f>
        <v>0</v>
      </c>
      <c r="D39" s="40">
        <f t="shared" si="20"/>
        <v>0</v>
      </c>
      <c r="E39" s="40">
        <f t="shared" si="20"/>
        <v>0</v>
      </c>
      <c r="F39" s="40">
        <f t="shared" si="20"/>
        <v>0</v>
      </c>
      <c r="G39" s="40">
        <f t="shared" si="20"/>
        <v>0</v>
      </c>
      <c r="H39" s="40">
        <f t="shared" si="20"/>
        <v>0</v>
      </c>
      <c r="I39" s="40">
        <f t="shared" si="20"/>
        <v>0</v>
      </c>
      <c r="P39" s="115">
        <v>33242</v>
      </c>
      <c r="Q39" s="115">
        <v>14797</v>
      </c>
      <c r="R39" s="115">
        <v>20719</v>
      </c>
      <c r="S39" s="115">
        <v>13028</v>
      </c>
      <c r="T39" s="115">
        <v>11185</v>
      </c>
    </row>
    <row r="40" spans="1:27">
      <c r="A40" t="s">
        <v>128</v>
      </c>
      <c r="C40" s="12" t="e">
        <f>(C39-B39)/B39</f>
        <v>#DIV/0!</v>
      </c>
      <c r="D40" s="12" t="e">
        <f t="shared" ref="D40:I40" si="21">(D39-C39)/C39</f>
        <v>#DIV/0!</v>
      </c>
      <c r="E40" s="12" t="e">
        <f t="shared" si="21"/>
        <v>#DIV/0!</v>
      </c>
      <c r="F40" s="12" t="e">
        <f t="shared" si="21"/>
        <v>#DIV/0!</v>
      </c>
      <c r="G40" s="12" t="e">
        <f t="shared" si="21"/>
        <v>#DIV/0!</v>
      </c>
      <c r="H40" s="12" t="e">
        <f t="shared" si="21"/>
        <v>#DIV/0!</v>
      </c>
      <c r="I40" s="12" t="e">
        <f t="shared" si="21"/>
        <v>#DIV/0!</v>
      </c>
    </row>
    <row r="42" spans="1:27">
      <c r="A42" s="30" t="s">
        <v>127</v>
      </c>
      <c r="B42" s="37"/>
      <c r="C42" s="37"/>
      <c r="D42" s="37"/>
      <c r="E42" s="37"/>
      <c r="F42" s="37"/>
      <c r="G42" s="37"/>
      <c r="H42" s="37"/>
      <c r="I42" s="37"/>
    </row>
    <row r="43" spans="1:27">
      <c r="A43" t="s">
        <v>127</v>
      </c>
      <c r="B43" s="40">
        <f>B42/1000000</f>
        <v>0</v>
      </c>
      <c r="C43" s="40">
        <f t="shared" ref="C43:I43" si="22">C42/1000000</f>
        <v>0</v>
      </c>
      <c r="D43" s="40">
        <f t="shared" si="22"/>
        <v>0</v>
      </c>
      <c r="E43" s="40">
        <f t="shared" si="22"/>
        <v>0</v>
      </c>
      <c r="F43" s="40">
        <f t="shared" si="22"/>
        <v>0</v>
      </c>
      <c r="G43" s="40">
        <f t="shared" si="22"/>
        <v>0</v>
      </c>
      <c r="H43" s="40">
        <f t="shared" si="22"/>
        <v>0</v>
      </c>
      <c r="I43" s="40">
        <f t="shared" si="22"/>
        <v>0</v>
      </c>
    </row>
    <row r="45" spans="1:27">
      <c r="A45" s="30" t="s">
        <v>129</v>
      </c>
      <c r="B45" s="37"/>
      <c r="C45" s="37"/>
      <c r="D45" s="37"/>
      <c r="E45" s="37"/>
      <c r="F45" s="37"/>
      <c r="G45" s="37"/>
      <c r="H45" s="37"/>
      <c r="I45" s="37"/>
    </row>
    <row r="46" spans="1:27">
      <c r="A46" s="39" t="s">
        <v>129</v>
      </c>
      <c r="B46" s="40">
        <f>B45/1000000</f>
        <v>0</v>
      </c>
      <c r="C46" s="40">
        <f t="shared" ref="C46:I46" si="23">C45/1000000</f>
        <v>0</v>
      </c>
      <c r="D46" s="40">
        <f t="shared" si="23"/>
        <v>0</v>
      </c>
      <c r="E46" s="40">
        <f>E45/1000000</f>
        <v>0</v>
      </c>
      <c r="F46" s="40">
        <f t="shared" si="23"/>
        <v>0</v>
      </c>
      <c r="G46" s="40">
        <f t="shared" si="23"/>
        <v>0</v>
      </c>
      <c r="H46" s="40">
        <f t="shared" si="23"/>
        <v>0</v>
      </c>
      <c r="I46" s="40">
        <f t="shared" si="23"/>
        <v>0</v>
      </c>
    </row>
    <row r="49" spans="1:10">
      <c r="F49" s="36"/>
      <c r="G49" s="36"/>
      <c r="H49" s="36"/>
    </row>
    <row r="50" spans="1:10">
      <c r="A50" s="30" t="s">
        <v>199</v>
      </c>
      <c r="B50" s="30" t="s">
        <v>185</v>
      </c>
      <c r="C50" s="30" t="s">
        <v>186</v>
      </c>
    </row>
    <row r="51" spans="1:10">
      <c r="A51" t="s">
        <v>182</v>
      </c>
      <c r="C51">
        <v>2026</v>
      </c>
    </row>
    <row r="52" spans="1:10">
      <c r="A52" t="s">
        <v>183</v>
      </c>
      <c r="C52">
        <v>2026</v>
      </c>
    </row>
    <row r="53" spans="1:10">
      <c r="A53" t="s">
        <v>184</v>
      </c>
      <c r="C53">
        <v>2025</v>
      </c>
    </row>
    <row r="55" spans="1:10">
      <c r="E55" s="36"/>
      <c r="F55" s="36"/>
      <c r="G55" s="36"/>
      <c r="H55" s="36"/>
      <c r="I55" s="36"/>
      <c r="J55" s="36"/>
    </row>
  </sheetData>
  <sheetProtection formatColumns="0" formatRows="0"/>
  <mergeCells count="2">
    <mergeCell ref="V3:W3"/>
    <mergeCell ref="Y3:Z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3"/>
  <sheetViews>
    <sheetView showGridLines="0" topLeftCell="A39" zoomScale="145" zoomScaleNormal="145" workbookViewId="0">
      <selection activeCell="N5" sqref="N5"/>
    </sheetView>
  </sheetViews>
  <sheetFormatPr baseColWidth="10" defaultRowHeight="14.35" outlineLevelRow="1"/>
  <cols>
    <col min="1" max="1" width="9.41015625" customWidth="1"/>
    <col min="2" max="2" width="26.1171875" customWidth="1"/>
    <col min="3" max="9" width="12.87890625" customWidth="1"/>
    <col min="10" max="10" width="3.52734375" customWidth="1"/>
    <col min="11" max="11" width="14.3515625" customWidth="1"/>
    <col min="12" max="12" width="3.52734375" customWidth="1"/>
    <col min="13" max="13" width="8.3515625" customWidth="1"/>
  </cols>
  <sheetData>
    <row r="2" spans="1:14">
      <c r="A2" s="118" t="s">
        <v>85</v>
      </c>
      <c r="B2" s="30" t="s">
        <v>82</v>
      </c>
      <c r="C2" s="102" t="s">
        <v>92</v>
      </c>
      <c r="D2" s="101" t="s">
        <v>97</v>
      </c>
      <c r="E2" s="10" t="s">
        <v>66</v>
      </c>
      <c r="F2" s="10" t="s">
        <v>67</v>
      </c>
      <c r="G2" s="10" t="s">
        <v>68</v>
      </c>
      <c r="H2" s="10" t="s">
        <v>69</v>
      </c>
      <c r="I2" s="10" t="s">
        <v>98</v>
      </c>
    </row>
    <row r="3" spans="1:14">
      <c r="A3" s="118"/>
      <c r="B3" s="11" t="s">
        <v>88</v>
      </c>
      <c r="C3" s="15">
        <f>SUM(C4:C5)</f>
        <v>0</v>
      </c>
      <c r="D3" s="15">
        <f>SUM(D4:D5)</f>
        <v>0</v>
      </c>
      <c r="E3" s="15">
        <f t="shared" ref="E3:I3" si="0">SUM(E4:E5)</f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N3">
        <v>75</v>
      </c>
    </row>
    <row r="4" spans="1:14">
      <c r="A4" s="118"/>
      <c r="B4" s="17" t="s">
        <v>76</v>
      </c>
      <c r="C4" s="16">
        <f>BDD!D105</f>
        <v>0</v>
      </c>
      <c r="D4" s="16">
        <f>BDD!E105</f>
        <v>0</v>
      </c>
      <c r="E4" s="16">
        <f>BDD!F105</f>
        <v>0</v>
      </c>
      <c r="F4" s="16">
        <f>BDD!G105</f>
        <v>0</v>
      </c>
      <c r="G4" s="16">
        <f>BDD!H105</f>
        <v>0</v>
      </c>
      <c r="H4" s="16">
        <f>BDD!I105</f>
        <v>0</v>
      </c>
      <c r="I4" s="16">
        <f>BDD!J105</f>
        <v>0</v>
      </c>
      <c r="K4">
        <v>3</v>
      </c>
      <c r="N4">
        <v>1869</v>
      </c>
    </row>
    <row r="5" spans="1:14">
      <c r="A5" s="118"/>
      <c r="B5" s="17" t="s">
        <v>86</v>
      </c>
      <c r="C5" s="16">
        <f t="shared" ref="C5" si="1">C27</f>
        <v>0</v>
      </c>
      <c r="D5" s="16">
        <f t="shared" ref="D5" si="2">D27</f>
        <v>0</v>
      </c>
      <c r="E5" s="16">
        <f>E27</f>
        <v>0</v>
      </c>
      <c r="F5" s="16">
        <f>F27</f>
        <v>0</v>
      </c>
      <c r="G5" s="16">
        <f>G27+G9</f>
        <v>0</v>
      </c>
      <c r="H5" s="16">
        <f>H27+H9</f>
        <v>0</v>
      </c>
      <c r="I5" s="16">
        <f>I27+I9</f>
        <v>0</v>
      </c>
      <c r="K5" s="106" t="e">
        <f>K6*K8</f>
        <v>#DIV/0!</v>
      </c>
      <c r="N5" s="8">
        <f>N3/N4</f>
        <v>4.0128410914927769E-2</v>
      </c>
    </row>
    <row r="6" spans="1:14">
      <c r="A6" s="118"/>
      <c r="B6" s="1" t="s">
        <v>77</v>
      </c>
      <c r="C6" s="15">
        <f>C13</f>
        <v>0</v>
      </c>
      <c r="D6" s="15">
        <f t="shared" ref="D6:I6" si="3">D13</f>
        <v>0</v>
      </c>
      <c r="E6" s="15">
        <f t="shared" si="3"/>
        <v>0</v>
      </c>
      <c r="F6" s="15">
        <f t="shared" si="3"/>
        <v>0</v>
      </c>
      <c r="G6" s="15">
        <f t="shared" si="3"/>
        <v>0</v>
      </c>
      <c r="H6" s="15">
        <f t="shared" si="3"/>
        <v>0</v>
      </c>
      <c r="I6" s="15">
        <f t="shared" si="3"/>
        <v>0</v>
      </c>
      <c r="K6" s="103">
        <f>+I6</f>
        <v>0</v>
      </c>
    </row>
    <row r="7" spans="1:14">
      <c r="A7" s="118"/>
      <c r="B7" s="99" t="s">
        <v>230</v>
      </c>
      <c r="C7" s="16"/>
      <c r="D7" s="16">
        <f>-'Variation dette nette'!D9</f>
        <v>-200</v>
      </c>
      <c r="E7" s="16">
        <f>-'Variation dette nette'!E9</f>
        <v>-350</v>
      </c>
      <c r="F7" s="16">
        <f>-'Variation dette nette'!F9</f>
        <v>-300</v>
      </c>
      <c r="G7" s="16">
        <f>-'Variation dette nette'!G9</f>
        <v>-400</v>
      </c>
      <c r="H7" s="16">
        <f>-'Variation dette nette'!H9</f>
        <v>-450</v>
      </c>
      <c r="I7" s="16">
        <f>-'Variation dette nette'!I9</f>
        <v>-800</v>
      </c>
      <c r="K7" s="104"/>
    </row>
    <row r="8" spans="1:14" s="21" customFormat="1" ht="15.7">
      <c r="A8" s="118"/>
      <c r="B8" s="19" t="s">
        <v>178</v>
      </c>
      <c r="C8" s="29"/>
      <c r="D8" s="29" t="e">
        <f>D5/D6</f>
        <v>#DIV/0!</v>
      </c>
      <c r="E8" s="116" t="e">
        <f t="shared" ref="E8:H8" si="4">E5/E6</f>
        <v>#DIV/0!</v>
      </c>
      <c r="F8" s="116" t="e">
        <f t="shared" si="4"/>
        <v>#DIV/0!</v>
      </c>
      <c r="G8" s="116" t="e">
        <f t="shared" si="4"/>
        <v>#DIV/0!</v>
      </c>
      <c r="H8" s="116" t="e">
        <f t="shared" si="4"/>
        <v>#DIV/0!</v>
      </c>
      <c r="I8" s="116" t="e">
        <f>I5/I6</f>
        <v>#DIV/0!</v>
      </c>
      <c r="K8" s="105" t="e">
        <f>P32</f>
        <v>#DIV/0!</v>
      </c>
    </row>
    <row r="9" spans="1:14" s="21" customFormat="1" ht="15.7">
      <c r="A9" s="19"/>
      <c r="B9" s="19"/>
      <c r="C9" s="29"/>
      <c r="D9" s="29"/>
      <c r="E9" s="20"/>
      <c r="F9" s="20"/>
      <c r="G9" s="16"/>
      <c r="H9" s="16"/>
      <c r="I9" s="16"/>
    </row>
    <row r="10" spans="1:14" s="21" customFormat="1" ht="15.7">
      <c r="A10" s="19"/>
      <c r="B10" s="19"/>
      <c r="C10" s="29"/>
      <c r="D10" s="29"/>
      <c r="E10" s="20"/>
      <c r="F10" s="20"/>
      <c r="G10" s="20"/>
      <c r="H10" s="20"/>
      <c r="I10" s="20"/>
    </row>
    <row r="11" spans="1:14" ht="15.7">
      <c r="D11" s="20" t="e">
        <f t="shared" ref="D11:I11" si="5">(D5)/((D6+C6)/2)</f>
        <v>#DIV/0!</v>
      </c>
      <c r="E11" s="20" t="e">
        <f t="shared" si="5"/>
        <v>#DIV/0!</v>
      </c>
      <c r="F11" s="20" t="e">
        <f t="shared" si="5"/>
        <v>#DIV/0!</v>
      </c>
      <c r="G11" s="20" t="e">
        <f t="shared" si="5"/>
        <v>#DIV/0!</v>
      </c>
      <c r="H11" s="20" t="e">
        <f t="shared" si="5"/>
        <v>#DIV/0!</v>
      </c>
      <c r="I11" s="20" t="e">
        <f t="shared" si="5"/>
        <v>#DIV/0!</v>
      </c>
      <c r="J11" s="20"/>
    </row>
    <row r="12" spans="1:14" ht="15" customHeight="1">
      <c r="A12" s="119" t="s">
        <v>83</v>
      </c>
      <c r="B12" s="30" t="s">
        <v>82</v>
      </c>
      <c r="C12" s="10" t="str">
        <f t="shared" ref="C12:I12" si="6">C2</f>
        <v>F2 2023</v>
      </c>
      <c r="D12" s="10" t="str">
        <f t="shared" si="6"/>
        <v>BUDGET 2024</v>
      </c>
      <c r="E12" s="10" t="str">
        <f t="shared" si="6"/>
        <v>LTP 2025</v>
      </c>
      <c r="F12" s="10" t="str">
        <f t="shared" si="6"/>
        <v>LTP 2026</v>
      </c>
      <c r="G12" s="10" t="str">
        <f t="shared" si="6"/>
        <v>LTP 2027</v>
      </c>
      <c r="H12" s="10" t="str">
        <f t="shared" si="6"/>
        <v>LTP 2028</v>
      </c>
      <c r="I12" s="10" t="str">
        <f t="shared" si="6"/>
        <v>LTP 2029</v>
      </c>
      <c r="K12" t="s">
        <v>200</v>
      </c>
    </row>
    <row r="13" spans="1:14">
      <c r="A13" s="119"/>
      <c r="B13" s="1" t="s">
        <v>79</v>
      </c>
      <c r="C13" s="15">
        <f>BDD!D50</f>
        <v>0</v>
      </c>
      <c r="D13" s="15">
        <f>BDD!E50</f>
        <v>0</v>
      </c>
      <c r="E13" s="15">
        <f>BDD!F50</f>
        <v>0</v>
      </c>
      <c r="F13" s="15">
        <f>BDD!G50</f>
        <v>0</v>
      </c>
      <c r="G13" s="15">
        <f>BDD!H50</f>
        <v>0</v>
      </c>
      <c r="H13" s="15">
        <f>BDD!I50</f>
        <v>0</v>
      </c>
      <c r="I13" s="15">
        <f>BDD!J50</f>
        <v>0</v>
      </c>
    </row>
    <row r="14" spans="1:14">
      <c r="A14" s="119"/>
      <c r="B14" t="s">
        <v>47</v>
      </c>
      <c r="C14" s="13">
        <f>BDD!D13</f>
        <v>0</v>
      </c>
      <c r="D14" s="13">
        <f>BDD!E13</f>
        <v>0</v>
      </c>
      <c r="E14" s="13">
        <f>BDD!F13</f>
        <v>0</v>
      </c>
      <c r="F14" s="13">
        <f>BDD!G13</f>
        <v>0</v>
      </c>
      <c r="G14" s="13">
        <f>BDD!H13</f>
        <v>0</v>
      </c>
      <c r="H14" s="13">
        <f>BDD!I13</f>
        <v>0</v>
      </c>
      <c r="I14" s="13">
        <f>BDD!J13</f>
        <v>0</v>
      </c>
      <c r="K14" s="68">
        <f>AVERAGE(E14:I14)</f>
        <v>0</v>
      </c>
      <c r="L14" t="s">
        <v>195</v>
      </c>
      <c r="N14" s="41" t="e">
        <f>K14/AVERAGE(E13:I13)</f>
        <v>#DIV/0!</v>
      </c>
    </row>
    <row r="15" spans="1:14">
      <c r="A15" s="119"/>
      <c r="B15" t="s">
        <v>72</v>
      </c>
      <c r="C15" s="13">
        <f>BDD!D14</f>
        <v>0</v>
      </c>
      <c r="D15" s="13">
        <f>BDD!E14</f>
        <v>0</v>
      </c>
      <c r="E15" s="13">
        <f>BDD!F14</f>
        <v>0</v>
      </c>
      <c r="F15" s="13">
        <f>BDD!G14</f>
        <v>0</v>
      </c>
      <c r="G15" s="13">
        <f>BDD!H14</f>
        <v>0</v>
      </c>
      <c r="H15" s="13">
        <f>BDD!I14</f>
        <v>0</v>
      </c>
      <c r="I15" s="13">
        <f>BDD!J14</f>
        <v>0</v>
      </c>
      <c r="K15" s="68">
        <f t="shared" ref="K15:K20" si="7">AVERAGE(E15:I15)</f>
        <v>0</v>
      </c>
      <c r="L15" t="s">
        <v>196</v>
      </c>
      <c r="N15" s="41" t="e">
        <f>(K15)/AVERAGE(E13:I13)</f>
        <v>#DIV/0!</v>
      </c>
    </row>
    <row r="16" spans="1:14">
      <c r="A16" s="119"/>
      <c r="B16" t="s">
        <v>26</v>
      </c>
      <c r="C16" s="13">
        <f>BDD!D29</f>
        <v>0</v>
      </c>
      <c r="D16" s="13">
        <f>BDD!E29</f>
        <v>0</v>
      </c>
      <c r="E16" s="13">
        <f>BDD!F29</f>
        <v>0</v>
      </c>
      <c r="F16" s="13">
        <f>BDD!G29</f>
        <v>0</v>
      </c>
      <c r="G16" s="13">
        <f>BDD!H29</f>
        <v>0</v>
      </c>
      <c r="H16" s="13">
        <f>BDD!I29</f>
        <v>0</v>
      </c>
      <c r="I16" s="13">
        <f>BDD!J29</f>
        <v>0</v>
      </c>
      <c r="K16" s="68">
        <f t="shared" si="7"/>
        <v>0</v>
      </c>
      <c r="L16" t="s">
        <v>235</v>
      </c>
      <c r="N16" s="41" t="e">
        <f>K16/AVERAGE(E13:I13)</f>
        <v>#DIV/0!</v>
      </c>
    </row>
    <row r="17" spans="1:16">
      <c r="A17" s="119"/>
      <c r="B17" t="s">
        <v>24</v>
      </c>
      <c r="C17" s="13">
        <f>BDD!D15</f>
        <v>0</v>
      </c>
      <c r="D17" s="13">
        <f>BDD!E15</f>
        <v>0</v>
      </c>
      <c r="E17" s="13">
        <f>BDD!F15</f>
        <v>0</v>
      </c>
      <c r="F17" s="13">
        <f>BDD!G15</f>
        <v>0</v>
      </c>
      <c r="G17" s="13">
        <f>BDD!H15</f>
        <v>0</v>
      </c>
      <c r="H17" s="13">
        <f>BDD!I15</f>
        <v>0</v>
      </c>
      <c r="I17" s="13">
        <f>BDD!J15</f>
        <v>0</v>
      </c>
      <c r="K17" s="68">
        <f t="shared" si="7"/>
        <v>0</v>
      </c>
      <c r="L17" t="s">
        <v>195</v>
      </c>
      <c r="N17" s="41" t="e">
        <f>K17/AVERAGE(E13:I13)</f>
        <v>#DIV/0!</v>
      </c>
    </row>
    <row r="18" spans="1:16">
      <c r="A18" s="119"/>
      <c r="B18" t="s">
        <v>22</v>
      </c>
      <c r="C18" s="13">
        <f>BDD!D16</f>
        <v>0</v>
      </c>
      <c r="D18" s="13">
        <f>BDD!E16</f>
        <v>0</v>
      </c>
      <c r="E18" s="13">
        <f>BDD!F16</f>
        <v>0</v>
      </c>
      <c r="F18" s="13">
        <f>BDD!G16</f>
        <v>0</v>
      </c>
      <c r="G18" s="13">
        <f>BDD!H16</f>
        <v>0</v>
      </c>
      <c r="H18" s="13">
        <f>BDD!I16</f>
        <v>0</v>
      </c>
      <c r="I18" s="13">
        <f>BDD!J16</f>
        <v>0</v>
      </c>
      <c r="K18" s="68">
        <f t="shared" si="7"/>
        <v>0</v>
      </c>
      <c r="L18" t="s">
        <v>195</v>
      </c>
      <c r="N18" s="41" t="e">
        <f>K18/AVERAGE(E13:I13)</f>
        <v>#DIV/0!</v>
      </c>
    </row>
    <row r="19" spans="1:16">
      <c r="A19" s="119"/>
      <c r="B19" t="s">
        <v>43</v>
      </c>
      <c r="C19" s="13">
        <f>BDD!D17</f>
        <v>0</v>
      </c>
      <c r="D19" s="13">
        <f>BDD!E17</f>
        <v>0</v>
      </c>
      <c r="E19" s="13">
        <f>BDD!F17</f>
        <v>0</v>
      </c>
      <c r="F19" s="13">
        <f>BDD!G17</f>
        <v>0</v>
      </c>
      <c r="G19" s="13">
        <f>BDD!H17</f>
        <v>0</v>
      </c>
      <c r="H19" s="13">
        <f>BDD!I17</f>
        <v>0</v>
      </c>
      <c r="I19" s="13">
        <f>BDD!J17</f>
        <v>0</v>
      </c>
      <c r="K19" s="68">
        <f t="shared" si="7"/>
        <v>0</v>
      </c>
      <c r="L19" t="s">
        <v>197</v>
      </c>
      <c r="N19" s="41" t="e">
        <f>K19/AVERAGE(E13:I13)</f>
        <v>#DIV/0!</v>
      </c>
    </row>
    <row r="20" spans="1:16">
      <c r="A20" s="119"/>
      <c r="B20" t="s">
        <v>99</v>
      </c>
      <c r="C20" s="13">
        <f>BDD!D24</f>
        <v>0</v>
      </c>
      <c r="D20" s="13">
        <f>BDD!E24</f>
        <v>0</v>
      </c>
      <c r="E20" s="13">
        <f>BDD!F24</f>
        <v>0</v>
      </c>
      <c r="F20" s="13">
        <f>BDD!G24</f>
        <v>0</v>
      </c>
      <c r="G20" s="13">
        <f>BDD!H24</f>
        <v>0</v>
      </c>
      <c r="H20" s="13">
        <f>BDD!I24</f>
        <v>0</v>
      </c>
      <c r="I20" s="13">
        <f>BDD!J24</f>
        <v>0</v>
      </c>
      <c r="K20" s="68">
        <f t="shared" si="7"/>
        <v>0</v>
      </c>
      <c r="L20" t="s">
        <v>195</v>
      </c>
      <c r="N20" s="41" t="e">
        <f>K20/AVERAGE(E13:I13)</f>
        <v>#DIV/0!</v>
      </c>
    </row>
    <row r="21" spans="1:16">
      <c r="A21" s="119"/>
      <c r="B21" t="s">
        <v>25</v>
      </c>
      <c r="C21" s="13">
        <f>+BDD!D25</f>
        <v>0</v>
      </c>
      <c r="D21" s="13">
        <f>+BDD!E25</f>
        <v>0</v>
      </c>
      <c r="E21" s="13">
        <f>+BDD!F25</f>
        <v>0</v>
      </c>
      <c r="F21" s="13">
        <f>+BDD!G25</f>
        <v>0</v>
      </c>
      <c r="G21" s="13">
        <f>+BDD!H25</f>
        <v>0</v>
      </c>
      <c r="H21" s="13">
        <f>+BDD!I25</f>
        <v>0</v>
      </c>
      <c r="I21" s="13">
        <f>+BDD!J25</f>
        <v>0</v>
      </c>
      <c r="K21" s="68">
        <f>AVERAGE(E21:I21)</f>
        <v>0</v>
      </c>
      <c r="L21" t="s">
        <v>195</v>
      </c>
      <c r="N21" s="41" t="e">
        <f>K21/AVERAGE(E13:I13)</f>
        <v>#DIV/0!</v>
      </c>
    </row>
    <row r="22" spans="1:16">
      <c r="A22" s="119"/>
      <c r="B22" t="s">
        <v>73</v>
      </c>
      <c r="C22" s="13">
        <f>BDD!D19</f>
        <v>0</v>
      </c>
      <c r="D22" s="13">
        <f>BDD!E19</f>
        <v>0</v>
      </c>
      <c r="E22" s="13">
        <f>BDD!F19</f>
        <v>0</v>
      </c>
      <c r="F22" s="13">
        <f>BDD!G19</f>
        <v>0</v>
      </c>
      <c r="G22" s="13">
        <f>BDD!H19</f>
        <v>0</v>
      </c>
      <c r="H22" s="13">
        <f>BDD!I19</f>
        <v>0</v>
      </c>
      <c r="I22" s="13">
        <f>BDD!J19</f>
        <v>0</v>
      </c>
      <c r="K22" s="68">
        <f>AVERAGE(E22:I22)</f>
        <v>0</v>
      </c>
      <c r="L22" t="s">
        <v>198</v>
      </c>
      <c r="N22" s="41" t="e">
        <f>K22/AVERAGE(E13:I13)</f>
        <v>#DIV/0!</v>
      </c>
    </row>
    <row r="23" spans="1:16">
      <c r="A23" s="119"/>
      <c r="B23" t="s">
        <v>74</v>
      </c>
      <c r="C23" s="13">
        <f>BDD!D18+BDD!D20+BDD!D21+BDD!D22+BDD!D23+BDD!D26+BDD!D27+BDD!D28+BDD!D30+BDD!D31+BDD!D32+BDD!D33+BDD!D41+BDD!D48</f>
        <v>0</v>
      </c>
      <c r="D23" s="13">
        <f>BDD!E18+BDD!E20+BDD!E21+BDD!E22+BDD!E23+BDD!E26+BDD!E27+BDD!E28+BDD!E30+BDD!E31+BDD!E32+BDD!E33+BDD!E41+BDD!E48</f>
        <v>0</v>
      </c>
      <c r="E23" s="13">
        <f>BDD!F18+BDD!F20+BDD!F21+BDD!F22+BDD!F23+BDD!F26+BDD!F27+BDD!F28+BDD!F30+BDD!F31+BDD!F32+BDD!F33+BDD!F41+BDD!F48</f>
        <v>0</v>
      </c>
      <c r="F23" s="13">
        <f>BDD!G18+BDD!G20+BDD!G21+BDD!G22+BDD!G23+BDD!G26+BDD!G27+BDD!G28+BDD!G30+BDD!G31+BDD!G32+BDD!G33+BDD!G41+BDD!G48</f>
        <v>0</v>
      </c>
      <c r="G23" s="13">
        <f>BDD!H18+BDD!H20+BDD!H21+BDD!H22+BDD!H23+BDD!H26+BDD!H27+BDD!H28+BDD!H30+BDD!H31+BDD!H32+BDD!H33+BDD!H41+BDD!H48</f>
        <v>0</v>
      </c>
      <c r="H23" s="13">
        <f>BDD!I18+BDD!I20+BDD!I21+BDD!I22+BDD!I23+BDD!I26+BDD!I27+BDD!I28+BDD!I30+BDD!I31+BDD!I32+BDD!I33+BDD!I41+BDD!I48</f>
        <v>0</v>
      </c>
      <c r="I23" s="13">
        <f>BDD!J18+BDD!J20+BDD!J21+BDD!J22+BDD!J23+BDD!J26+BDD!J27+BDD!J28+BDD!J30+BDD!J31+BDD!J32+BDD!J33+BDD!J41+BDD!J48</f>
        <v>0</v>
      </c>
      <c r="K23" s="68">
        <f>SUM(K14:K21)</f>
        <v>0</v>
      </c>
    </row>
    <row r="24" spans="1:16" outlineLevel="1">
      <c r="B24" s="7" t="s">
        <v>70</v>
      </c>
      <c r="C24" s="9">
        <f t="shared" ref="C24:H24" si="8">C13-SUM(C14:C23)</f>
        <v>0</v>
      </c>
      <c r="D24" s="9">
        <f t="shared" si="8"/>
        <v>0</v>
      </c>
      <c r="E24" s="9">
        <f t="shared" si="8"/>
        <v>0</v>
      </c>
      <c r="F24" s="9">
        <f t="shared" si="8"/>
        <v>0</v>
      </c>
      <c r="G24" s="9">
        <f t="shared" si="8"/>
        <v>0</v>
      </c>
      <c r="H24" s="9">
        <f t="shared" si="8"/>
        <v>0</v>
      </c>
      <c r="I24" s="9">
        <f>I13-SUM(I14:I23)</f>
        <v>0</v>
      </c>
    </row>
    <row r="25" spans="1:16">
      <c r="M25" s="62" t="s">
        <v>231</v>
      </c>
    </row>
    <row r="26" spans="1:16" ht="15" customHeight="1">
      <c r="A26" s="119" t="s">
        <v>84</v>
      </c>
      <c r="B26" s="30" t="s">
        <v>82</v>
      </c>
      <c r="C26" s="10" t="str">
        <f t="shared" ref="C26:I26" si="9">C2</f>
        <v>F2 2023</v>
      </c>
      <c r="D26" s="10" t="str">
        <f t="shared" si="9"/>
        <v>BUDGET 2024</v>
      </c>
      <c r="E26" s="10" t="str">
        <f t="shared" si="9"/>
        <v>LTP 2025</v>
      </c>
      <c r="F26" s="10" t="str">
        <f t="shared" si="9"/>
        <v>LTP 2026</v>
      </c>
      <c r="G26" s="10" t="str">
        <f t="shared" si="9"/>
        <v>LTP 2027</v>
      </c>
      <c r="H26" s="10" t="str">
        <f t="shared" si="9"/>
        <v>LTP 2028</v>
      </c>
      <c r="I26" s="10" t="str">
        <f t="shared" si="9"/>
        <v>LTP 2029</v>
      </c>
      <c r="M26" t="s">
        <v>195</v>
      </c>
      <c r="N26" s="69" t="e">
        <f>N14+N17+N18+N20+N21</f>
        <v>#DIV/0!</v>
      </c>
      <c r="O26" s="28">
        <v>4.7E-2</v>
      </c>
      <c r="P26" s="67" t="e">
        <f>O26*N26</f>
        <v>#DIV/0!</v>
      </c>
    </row>
    <row r="27" spans="1:16">
      <c r="A27" s="119"/>
      <c r="B27" s="1" t="s">
        <v>78</v>
      </c>
      <c r="C27" s="18">
        <f>BDD!D96</f>
        <v>0</v>
      </c>
      <c r="D27" s="18">
        <f>BDD!E96</f>
        <v>0</v>
      </c>
      <c r="E27" s="18">
        <f>BDD!F96</f>
        <v>0</v>
      </c>
      <c r="F27" s="18">
        <f>BDD!G96</f>
        <v>0</v>
      </c>
      <c r="G27" s="18">
        <f>BDD!H96</f>
        <v>0</v>
      </c>
      <c r="H27" s="18">
        <f>BDD!I96</f>
        <v>0</v>
      </c>
      <c r="I27" s="18">
        <f>BDD!J96</f>
        <v>0</v>
      </c>
      <c r="M27" t="s">
        <v>196</v>
      </c>
      <c r="N27" s="69" t="e">
        <f>N15</f>
        <v>#DIV/0!</v>
      </c>
      <c r="O27" s="12">
        <v>0.06</v>
      </c>
      <c r="P27" s="67" t="e">
        <f t="shared" ref="P27" si="10">O27*N27</f>
        <v>#DIV/0!</v>
      </c>
    </row>
    <row r="28" spans="1:16">
      <c r="A28" s="119"/>
      <c r="B28" t="s">
        <v>47</v>
      </c>
      <c r="C28" s="13">
        <f>BDD!D58</f>
        <v>0</v>
      </c>
      <c r="D28" s="13">
        <f>BDD!E58</f>
        <v>0</v>
      </c>
      <c r="E28" s="13">
        <f>BDD!F58</f>
        <v>0</v>
      </c>
      <c r="F28" s="13">
        <f>BDD!G58</f>
        <v>0</v>
      </c>
      <c r="G28" s="13">
        <f>BDD!H58</f>
        <v>0</v>
      </c>
      <c r="H28" s="13">
        <f>BDD!I58</f>
        <v>0</v>
      </c>
      <c r="I28" s="13">
        <f>BDD!J58</f>
        <v>0</v>
      </c>
      <c r="K28" s="8"/>
      <c r="M28" t="s">
        <v>235</v>
      </c>
      <c r="N28" s="69" t="e">
        <f>N16</f>
        <v>#DIV/0!</v>
      </c>
      <c r="O28" s="12">
        <v>5.7000000000000002E-2</v>
      </c>
      <c r="P28" s="67" t="e">
        <f>O28*N28</f>
        <v>#DIV/0!</v>
      </c>
    </row>
    <row r="29" spans="1:16">
      <c r="A29" s="119"/>
      <c r="B29" t="s">
        <v>72</v>
      </c>
      <c r="C29" s="13">
        <f>BDD!D59</f>
        <v>0</v>
      </c>
      <c r="D29" s="13">
        <f>BDD!E59</f>
        <v>0</v>
      </c>
      <c r="E29" s="13">
        <f>BDD!F59</f>
        <v>0</v>
      </c>
      <c r="F29" s="13">
        <f>BDD!G59</f>
        <v>0</v>
      </c>
      <c r="G29" s="13">
        <f>BDD!H59</f>
        <v>0</v>
      </c>
      <c r="H29" s="13">
        <f>BDD!I59</f>
        <v>0</v>
      </c>
      <c r="I29" s="13">
        <f>BDD!J59</f>
        <v>0</v>
      </c>
      <c r="K29" s="8"/>
      <c r="M29" t="s">
        <v>198</v>
      </c>
      <c r="N29" s="69" t="e">
        <f>N22</f>
        <v>#DIV/0!</v>
      </c>
      <c r="O29" s="12">
        <v>7.2999999999999995E-2</v>
      </c>
      <c r="P29" s="67" t="e">
        <f>O29*N29</f>
        <v>#DIV/0!</v>
      </c>
    </row>
    <row r="30" spans="1:16">
      <c r="A30" s="119"/>
      <c r="B30" t="s">
        <v>26</v>
      </c>
      <c r="C30" s="13">
        <f>BDD!D75</f>
        <v>0</v>
      </c>
      <c r="D30" s="13">
        <f>BDD!E75</f>
        <v>0</v>
      </c>
      <c r="E30" s="13">
        <f>BDD!F75</f>
        <v>0</v>
      </c>
      <c r="F30" s="13">
        <f>BDD!G75</f>
        <v>0</v>
      </c>
      <c r="G30" s="13">
        <f>BDD!H75</f>
        <v>0</v>
      </c>
      <c r="H30" s="13">
        <f>BDD!I75</f>
        <v>0</v>
      </c>
      <c r="I30" s="13">
        <f>BDD!J75</f>
        <v>0</v>
      </c>
      <c r="K30" s="8"/>
      <c r="M30" t="s">
        <v>197</v>
      </c>
      <c r="N30" s="69" t="e">
        <f>N19</f>
        <v>#DIV/0!</v>
      </c>
      <c r="O30" s="12">
        <v>5.5E-2</v>
      </c>
      <c r="P30" s="67" t="e">
        <f>O30*N30</f>
        <v>#DIV/0!</v>
      </c>
    </row>
    <row r="31" spans="1:16">
      <c r="A31" s="119"/>
      <c r="B31" t="s">
        <v>24</v>
      </c>
      <c r="C31" s="13">
        <f>BDD!D60</f>
        <v>0</v>
      </c>
      <c r="D31" s="13">
        <f>BDD!E60</f>
        <v>0</v>
      </c>
      <c r="E31" s="13">
        <f>BDD!F60</f>
        <v>0</v>
      </c>
      <c r="F31" s="13">
        <f>BDD!G60</f>
        <v>0</v>
      </c>
      <c r="G31" s="13">
        <f>BDD!H60</f>
        <v>0</v>
      </c>
      <c r="H31" s="13">
        <f>BDD!I60</f>
        <v>0</v>
      </c>
      <c r="I31" s="13">
        <f>BDD!J60</f>
        <v>0</v>
      </c>
      <c r="K31" s="8"/>
      <c r="M31" t="s">
        <v>74</v>
      </c>
      <c r="N31" s="41" t="e">
        <f>100%-SUM(N26:N30)</f>
        <v>#DIV/0!</v>
      </c>
      <c r="O31" s="28" t="e">
        <f>(O26*N26+O27*N27+O28*N28+O29*N29+O30*N30)*(1+N31)</f>
        <v>#DIV/0!</v>
      </c>
      <c r="P31" s="67" t="e">
        <f>O31*N31</f>
        <v>#DIV/0!</v>
      </c>
    </row>
    <row r="32" spans="1:16">
      <c r="A32" s="119"/>
      <c r="B32" t="s">
        <v>22</v>
      </c>
      <c r="C32" s="13">
        <f>BDD!D61</f>
        <v>0</v>
      </c>
      <c r="D32" s="13">
        <f>BDD!E61</f>
        <v>0</v>
      </c>
      <c r="E32" s="13">
        <f>BDD!F61</f>
        <v>0</v>
      </c>
      <c r="F32" s="13">
        <f>BDD!G61</f>
        <v>0</v>
      </c>
      <c r="G32" s="13">
        <f>BDD!H61</f>
        <v>0</v>
      </c>
      <c r="H32" s="13">
        <f>BDD!I61</f>
        <v>0</v>
      </c>
      <c r="I32" s="13">
        <f>BDD!J61</f>
        <v>0</v>
      </c>
      <c r="K32" s="8"/>
      <c r="M32" t="s">
        <v>191</v>
      </c>
      <c r="N32" s="69" t="e">
        <f>SUM(N26:N31)</f>
        <v>#DIV/0!</v>
      </c>
      <c r="P32" s="107" t="e">
        <f>SUM(P26:P31)</f>
        <v>#DIV/0!</v>
      </c>
    </row>
    <row r="33" spans="1:11">
      <c r="A33" s="119"/>
      <c r="B33" t="s">
        <v>43</v>
      </c>
      <c r="C33" s="13">
        <f>BDD!D62</f>
        <v>0</v>
      </c>
      <c r="D33" s="13">
        <f>BDD!E62</f>
        <v>0</v>
      </c>
      <c r="E33" s="13">
        <f>BDD!F62</f>
        <v>0</v>
      </c>
      <c r="F33" s="13">
        <f>BDD!G62</f>
        <v>0</v>
      </c>
      <c r="G33" s="13">
        <f>BDD!H62</f>
        <v>0</v>
      </c>
      <c r="H33" s="13">
        <f>BDD!I62</f>
        <v>0</v>
      </c>
      <c r="I33" s="13">
        <f>BDD!J62</f>
        <v>0</v>
      </c>
      <c r="K33" s="8"/>
    </row>
    <row r="34" spans="1:11">
      <c r="A34" s="119"/>
      <c r="B34" t="s">
        <v>99</v>
      </c>
      <c r="C34" s="13">
        <f>BDD!D70</f>
        <v>0</v>
      </c>
      <c r="D34" s="13">
        <f>BDD!E70</f>
        <v>0</v>
      </c>
      <c r="E34" s="13">
        <f>BDD!F70</f>
        <v>0</v>
      </c>
      <c r="F34" s="13">
        <f>BDD!G70</f>
        <v>0</v>
      </c>
      <c r="G34" s="13">
        <f>BDD!H70</f>
        <v>0</v>
      </c>
      <c r="H34" s="13">
        <f>BDD!I70</f>
        <v>0</v>
      </c>
      <c r="I34" s="13">
        <f>BDD!J70</f>
        <v>0</v>
      </c>
      <c r="K34" s="8"/>
    </row>
    <row r="35" spans="1:11">
      <c r="A35" s="119"/>
      <c r="B35" t="s">
        <v>25</v>
      </c>
      <c r="C35" s="13">
        <f>+BDD!D71</f>
        <v>0</v>
      </c>
      <c r="D35" s="13">
        <f>+BDD!E71</f>
        <v>0</v>
      </c>
      <c r="E35" s="13">
        <f>+BDD!F71</f>
        <v>0</v>
      </c>
      <c r="F35" s="13">
        <f>+BDD!G71</f>
        <v>0</v>
      </c>
      <c r="G35" s="13">
        <f>+BDD!H71</f>
        <v>0</v>
      </c>
      <c r="H35" s="13">
        <f>+BDD!I71</f>
        <v>0</v>
      </c>
      <c r="I35" s="13">
        <f>+BDD!J71</f>
        <v>0</v>
      </c>
      <c r="K35" s="8"/>
    </row>
    <row r="36" spans="1:11">
      <c r="A36" s="119"/>
      <c r="B36" t="s">
        <v>73</v>
      </c>
      <c r="C36" s="13">
        <f>BDD!D65</f>
        <v>0</v>
      </c>
      <c r="D36" s="13">
        <f>BDD!E65</f>
        <v>0</v>
      </c>
      <c r="E36" s="13">
        <f>BDD!F65</f>
        <v>0</v>
      </c>
      <c r="F36" s="13">
        <f>BDD!G65</f>
        <v>0</v>
      </c>
      <c r="G36" s="13">
        <f>BDD!H65</f>
        <v>0</v>
      </c>
      <c r="H36" s="13">
        <f>BDD!I65</f>
        <v>0</v>
      </c>
      <c r="I36" s="13">
        <f>BDD!J65</f>
        <v>0</v>
      </c>
      <c r="K36" s="8"/>
    </row>
    <row r="37" spans="1:11">
      <c r="A37" s="119"/>
      <c r="B37" t="s">
        <v>74</v>
      </c>
      <c r="C37" s="13">
        <f>BDD!D66+BDD!D67+BDD!D68+BDD!D69+BDD!D73+BDD!D74+BDD!D76+BDD!D78+BDD!D79+BDD!D87+BDD!D94</f>
        <v>0</v>
      </c>
      <c r="D37" s="13">
        <f>BDD!E66+BDD!E67+BDD!E68+BDD!E69+BDD!E73+BDD!E74+BDD!E76+BDD!E78+BDD!E79+BDD!E87+BDD!E94</f>
        <v>0</v>
      </c>
      <c r="E37" s="13">
        <f>BDD!F66+BDD!F67+BDD!F68+BDD!F69+BDD!F73+BDD!F74+BDD!F76+BDD!F78+BDD!F79+BDD!F87+BDD!F94</f>
        <v>0</v>
      </c>
      <c r="F37" s="13">
        <f>BDD!G66+BDD!G67+BDD!G68+BDD!G69+BDD!G73+BDD!G74+BDD!G76+BDD!G78+BDD!G79+BDD!G87+BDD!G94</f>
        <v>0</v>
      </c>
      <c r="G37" s="13">
        <f>BDD!H66+BDD!H67+BDD!H68+BDD!H69+BDD!H73+BDD!H74+BDD!H76+BDD!H78+BDD!H79+BDD!H87+BDD!H94</f>
        <v>0</v>
      </c>
      <c r="H37" s="13">
        <f>BDD!I66+BDD!I67+BDD!I68+BDD!I69+BDD!I73+BDD!I74+BDD!I76+BDD!I78+BDD!I79+BDD!I87+BDD!I94</f>
        <v>0</v>
      </c>
      <c r="I37" s="13">
        <f>BDD!J66+BDD!J67+BDD!J68+BDD!J69+BDD!J73+BDD!J74+BDD!J76+BDD!J78+BDD!J79+BDD!J87+BDD!J94</f>
        <v>0</v>
      </c>
      <c r="K37" s="8"/>
    </row>
    <row r="38" spans="1:11" outlineLevel="1">
      <c r="B38" s="7" t="s">
        <v>70</v>
      </c>
      <c r="C38" s="9">
        <f t="shared" ref="C38:I38" si="11">C27-SUM(C28:C37)</f>
        <v>0</v>
      </c>
      <c r="D38" s="9">
        <f t="shared" si="11"/>
        <v>0</v>
      </c>
      <c r="E38" s="9">
        <f t="shared" si="11"/>
        <v>0</v>
      </c>
      <c r="F38" s="9">
        <f t="shared" si="11"/>
        <v>0</v>
      </c>
      <c r="G38" s="9">
        <f t="shared" si="11"/>
        <v>0</v>
      </c>
      <c r="H38" s="9">
        <f t="shared" si="11"/>
        <v>0</v>
      </c>
      <c r="I38" s="9">
        <f t="shared" si="11"/>
        <v>0</v>
      </c>
    </row>
    <row r="40" spans="1:11" ht="15" customHeight="1">
      <c r="A40" s="119" t="s">
        <v>80</v>
      </c>
      <c r="B40" s="30" t="s">
        <v>87</v>
      </c>
      <c r="C40" s="10" t="str">
        <f t="shared" ref="C40:I40" si="12">C2</f>
        <v>F2 2023</v>
      </c>
      <c r="D40" s="10" t="str">
        <f t="shared" si="12"/>
        <v>BUDGET 2024</v>
      </c>
      <c r="E40" s="10" t="str">
        <f t="shared" si="12"/>
        <v>LTP 2025</v>
      </c>
      <c r="F40" s="10" t="str">
        <f t="shared" si="12"/>
        <v>LTP 2026</v>
      </c>
      <c r="G40" s="10" t="str">
        <f t="shared" si="12"/>
        <v>LTP 2027</v>
      </c>
      <c r="H40" s="10" t="str">
        <f t="shared" si="12"/>
        <v>LTP 2028</v>
      </c>
      <c r="I40" s="10" t="str">
        <f t="shared" si="12"/>
        <v>LTP 2029</v>
      </c>
    </row>
    <row r="41" spans="1:11">
      <c r="A41" s="119"/>
      <c r="B41" t="s">
        <v>47</v>
      </c>
      <c r="C41" s="24"/>
      <c r="D41" s="24"/>
      <c r="E41" s="12" t="e">
        <f t="shared" ref="E41:I46" si="13">E28/((D14+E14)/2)</f>
        <v>#DIV/0!</v>
      </c>
      <c r="F41" s="12" t="e">
        <f t="shared" si="13"/>
        <v>#DIV/0!</v>
      </c>
      <c r="G41" s="12" t="e">
        <f t="shared" si="13"/>
        <v>#DIV/0!</v>
      </c>
      <c r="H41" s="12" t="e">
        <f t="shared" si="13"/>
        <v>#DIV/0!</v>
      </c>
      <c r="I41" s="12" t="e">
        <f>I28/((H14+I14)/2)</f>
        <v>#DIV/0!</v>
      </c>
    </row>
    <row r="42" spans="1:11">
      <c r="A42" s="119"/>
      <c r="B42" t="s">
        <v>72</v>
      </c>
      <c r="C42" s="24"/>
      <c r="D42" s="24"/>
      <c r="E42" s="12" t="e">
        <f t="shared" si="13"/>
        <v>#DIV/0!</v>
      </c>
      <c r="F42" s="12" t="e">
        <f t="shared" si="13"/>
        <v>#DIV/0!</v>
      </c>
      <c r="G42" s="12" t="e">
        <f t="shared" si="13"/>
        <v>#DIV/0!</v>
      </c>
      <c r="H42" s="12" t="e">
        <f t="shared" si="13"/>
        <v>#DIV/0!</v>
      </c>
      <c r="I42" s="12" t="e">
        <f t="shared" si="13"/>
        <v>#DIV/0!</v>
      </c>
    </row>
    <row r="43" spans="1:11">
      <c r="A43" s="119"/>
      <c r="B43" t="s">
        <v>26</v>
      </c>
      <c r="C43" s="24"/>
      <c r="D43" s="24"/>
      <c r="E43" s="12" t="e">
        <f t="shared" si="13"/>
        <v>#DIV/0!</v>
      </c>
      <c r="F43" s="12" t="e">
        <f t="shared" si="13"/>
        <v>#DIV/0!</v>
      </c>
      <c r="G43" s="12" t="e">
        <f t="shared" si="13"/>
        <v>#DIV/0!</v>
      </c>
      <c r="H43" s="12" t="e">
        <f t="shared" si="13"/>
        <v>#DIV/0!</v>
      </c>
      <c r="I43" s="12" t="e">
        <f t="shared" si="13"/>
        <v>#DIV/0!</v>
      </c>
    </row>
    <row r="44" spans="1:11">
      <c r="A44" s="119"/>
      <c r="B44" t="s">
        <v>24</v>
      </c>
      <c r="C44" s="24"/>
      <c r="D44" s="24"/>
      <c r="E44" s="12" t="e">
        <f t="shared" si="13"/>
        <v>#DIV/0!</v>
      </c>
      <c r="F44" s="12" t="e">
        <f t="shared" si="13"/>
        <v>#DIV/0!</v>
      </c>
      <c r="G44" s="12" t="e">
        <f t="shared" si="13"/>
        <v>#DIV/0!</v>
      </c>
      <c r="H44" s="12" t="e">
        <f t="shared" si="13"/>
        <v>#DIV/0!</v>
      </c>
      <c r="I44" s="12" t="e">
        <f t="shared" si="13"/>
        <v>#DIV/0!</v>
      </c>
    </row>
    <row r="45" spans="1:11">
      <c r="A45" s="119"/>
      <c r="B45" t="s">
        <v>22</v>
      </c>
      <c r="C45" s="24"/>
      <c r="D45" s="24"/>
      <c r="E45" s="12" t="e">
        <f t="shared" si="13"/>
        <v>#DIV/0!</v>
      </c>
      <c r="F45" s="12" t="e">
        <f t="shared" si="13"/>
        <v>#DIV/0!</v>
      </c>
      <c r="G45" s="12" t="e">
        <f t="shared" si="13"/>
        <v>#DIV/0!</v>
      </c>
      <c r="H45" s="12" t="e">
        <f t="shared" si="13"/>
        <v>#DIV/0!</v>
      </c>
      <c r="I45" s="12" t="e">
        <f t="shared" si="13"/>
        <v>#DIV/0!</v>
      </c>
    </row>
    <row r="46" spans="1:11">
      <c r="A46" s="119"/>
      <c r="B46" t="s">
        <v>43</v>
      </c>
      <c r="C46" s="24"/>
      <c r="D46" s="24"/>
      <c r="E46" s="12" t="e">
        <f t="shared" si="13"/>
        <v>#DIV/0!</v>
      </c>
      <c r="F46" s="12" t="e">
        <f t="shared" si="13"/>
        <v>#DIV/0!</v>
      </c>
      <c r="G46" s="12" t="e">
        <f t="shared" si="13"/>
        <v>#DIV/0!</v>
      </c>
      <c r="H46" s="12" t="e">
        <f t="shared" si="13"/>
        <v>#DIV/0!</v>
      </c>
      <c r="I46" s="12" t="e">
        <f t="shared" si="13"/>
        <v>#DIV/0!</v>
      </c>
    </row>
    <row r="47" spans="1:11">
      <c r="A47" s="119"/>
      <c r="B47" t="s">
        <v>99</v>
      </c>
      <c r="C47" s="24"/>
      <c r="D47" s="24"/>
      <c r="E47" s="12" t="e">
        <f>E34/((D20+E20)/2)</f>
        <v>#DIV/0!</v>
      </c>
      <c r="F47" s="12" t="e">
        <f t="shared" ref="F47:I47" si="14">F34/((E20+F20)/2)</f>
        <v>#DIV/0!</v>
      </c>
      <c r="G47" s="12" t="e">
        <f t="shared" si="14"/>
        <v>#DIV/0!</v>
      </c>
      <c r="H47" s="12" t="e">
        <f t="shared" si="14"/>
        <v>#DIV/0!</v>
      </c>
      <c r="I47" s="12" t="e">
        <f t="shared" si="14"/>
        <v>#DIV/0!</v>
      </c>
    </row>
    <row r="48" spans="1:11">
      <c r="A48" s="119"/>
      <c r="B48" t="s">
        <v>25</v>
      </c>
      <c r="C48" s="24"/>
      <c r="D48" s="24"/>
      <c r="E48" s="12" t="e">
        <f>E35/((D21+E21)/2)</f>
        <v>#DIV/0!</v>
      </c>
      <c r="F48" s="12" t="e">
        <f t="shared" ref="F48:I48" si="15">F35/((E21+F21)/2)</f>
        <v>#DIV/0!</v>
      </c>
      <c r="G48" s="12" t="e">
        <f t="shared" si="15"/>
        <v>#DIV/0!</v>
      </c>
      <c r="H48" s="12" t="e">
        <f t="shared" si="15"/>
        <v>#DIV/0!</v>
      </c>
      <c r="I48" s="12" t="e">
        <f t="shared" si="15"/>
        <v>#DIV/0!</v>
      </c>
    </row>
    <row r="49" spans="1:13">
      <c r="A49" s="119"/>
      <c r="B49" t="s">
        <v>73</v>
      </c>
      <c r="C49" s="24"/>
      <c r="D49" s="24"/>
      <c r="E49" s="12" t="e">
        <f>E36/((D22+E22)/2)</f>
        <v>#DIV/0!</v>
      </c>
      <c r="F49" s="12" t="e">
        <f>F36/((E22+F22)/2)</f>
        <v>#DIV/0!</v>
      </c>
      <c r="G49" s="12" t="e">
        <f>G36/((F22+G22)/2)</f>
        <v>#DIV/0!</v>
      </c>
      <c r="H49" s="12" t="e">
        <f>H36/((G22+H22)/2)</f>
        <v>#DIV/0!</v>
      </c>
      <c r="I49" s="12" t="e">
        <f>I36/((H22+I22)/2)</f>
        <v>#DIV/0!</v>
      </c>
    </row>
    <row r="50" spans="1:13" outlineLevel="1">
      <c r="A50" s="119"/>
      <c r="B50" t="s">
        <v>74</v>
      </c>
      <c r="C50" s="12" t="e">
        <f t="shared" ref="C50:I50" si="16">C37/C23</f>
        <v>#DIV/0!</v>
      </c>
      <c r="D50" s="12" t="e">
        <f t="shared" si="16"/>
        <v>#DIV/0!</v>
      </c>
      <c r="E50" s="12" t="e">
        <f t="shared" si="16"/>
        <v>#DIV/0!</v>
      </c>
      <c r="F50" s="12" t="e">
        <f t="shared" si="16"/>
        <v>#DIV/0!</v>
      </c>
      <c r="G50" s="12" t="e">
        <f t="shared" si="16"/>
        <v>#DIV/0!</v>
      </c>
      <c r="H50" s="12" t="e">
        <f t="shared" si="16"/>
        <v>#DIV/0!</v>
      </c>
      <c r="I50" s="12" t="e">
        <f t="shared" si="16"/>
        <v>#DIV/0!</v>
      </c>
    </row>
    <row r="51" spans="1:13">
      <c r="C51" s="14"/>
      <c r="D51" s="14"/>
      <c r="E51" s="14"/>
      <c r="F51" s="14"/>
      <c r="G51" s="14"/>
      <c r="H51" s="14"/>
      <c r="I51" s="14"/>
    </row>
    <row r="52" spans="1:13" ht="15" customHeight="1">
      <c r="A52" s="118" t="s">
        <v>91</v>
      </c>
      <c r="B52" s="30" t="s">
        <v>87</v>
      </c>
      <c r="C52" s="10" t="str">
        <f t="shared" ref="C52:I52" si="17">C2</f>
        <v>F2 2023</v>
      </c>
      <c r="D52" s="10" t="str">
        <f t="shared" si="17"/>
        <v>BUDGET 2024</v>
      </c>
      <c r="E52" s="10" t="str">
        <f t="shared" si="17"/>
        <v>LTP 2025</v>
      </c>
      <c r="F52" s="10" t="str">
        <f t="shared" si="17"/>
        <v>LTP 2026</v>
      </c>
      <c r="G52" s="10" t="str">
        <f t="shared" si="17"/>
        <v>LTP 2027</v>
      </c>
      <c r="H52" s="10" t="str">
        <f t="shared" si="17"/>
        <v>LTP 2028</v>
      </c>
      <c r="I52" s="10" t="str">
        <f t="shared" si="17"/>
        <v>LTP 2029</v>
      </c>
    </row>
    <row r="53" spans="1:13">
      <c r="A53" s="118"/>
      <c r="B53" t="s">
        <v>47</v>
      </c>
      <c r="C53" s="24"/>
      <c r="D53" s="24"/>
      <c r="E53" s="22">
        <v>5.1999999999999998E-2</v>
      </c>
      <c r="F53" s="22">
        <f>E53</f>
        <v>5.1999999999999998E-2</v>
      </c>
      <c r="G53" s="22">
        <f t="shared" ref="G53:I53" si="18">F53</f>
        <v>5.1999999999999998E-2</v>
      </c>
      <c r="H53" s="22">
        <f t="shared" si="18"/>
        <v>5.1999999999999998E-2</v>
      </c>
      <c r="I53" s="22">
        <f t="shared" si="18"/>
        <v>5.1999999999999998E-2</v>
      </c>
      <c r="K53" s="12"/>
    </row>
    <row r="54" spans="1:13">
      <c r="A54" s="118"/>
      <c r="B54" t="s">
        <v>72</v>
      </c>
      <c r="C54" s="24"/>
      <c r="D54" s="24"/>
      <c r="E54" s="22">
        <v>6.5000000000000002E-2</v>
      </c>
      <c r="F54" s="22">
        <f t="shared" ref="F54:I54" si="19">E54</f>
        <v>6.5000000000000002E-2</v>
      </c>
      <c r="G54" s="22">
        <f t="shared" si="19"/>
        <v>6.5000000000000002E-2</v>
      </c>
      <c r="H54" s="22">
        <f t="shared" si="19"/>
        <v>6.5000000000000002E-2</v>
      </c>
      <c r="I54" s="22">
        <f t="shared" si="19"/>
        <v>6.5000000000000002E-2</v>
      </c>
    </row>
    <row r="55" spans="1:13">
      <c r="A55" s="118"/>
      <c r="B55" t="s">
        <v>26</v>
      </c>
      <c r="C55" s="24"/>
      <c r="D55" s="24"/>
      <c r="E55" s="22">
        <v>6.2E-2</v>
      </c>
      <c r="F55" s="22">
        <f t="shared" ref="F55:I55" si="20">E55</f>
        <v>6.2E-2</v>
      </c>
      <c r="G55" s="22">
        <f t="shared" si="20"/>
        <v>6.2E-2</v>
      </c>
      <c r="H55" s="22">
        <f t="shared" si="20"/>
        <v>6.2E-2</v>
      </c>
      <c r="I55" s="22">
        <f t="shared" si="20"/>
        <v>6.2E-2</v>
      </c>
    </row>
    <row r="56" spans="1:13">
      <c r="A56" s="118"/>
      <c r="B56" t="s">
        <v>24</v>
      </c>
      <c r="C56" s="24"/>
      <c r="D56" s="24"/>
      <c r="E56" s="22">
        <v>0.05</v>
      </c>
      <c r="F56" s="22">
        <f t="shared" ref="F56:I56" si="21">E56</f>
        <v>0.05</v>
      </c>
      <c r="G56" s="22">
        <f t="shared" si="21"/>
        <v>0.05</v>
      </c>
      <c r="H56" s="22">
        <f t="shared" si="21"/>
        <v>0.05</v>
      </c>
      <c r="I56" s="22">
        <f t="shared" si="21"/>
        <v>0.05</v>
      </c>
    </row>
    <row r="57" spans="1:13">
      <c r="A57" s="118"/>
      <c r="B57" t="s">
        <v>22</v>
      </c>
      <c r="C57" s="24"/>
      <c r="D57" s="24"/>
      <c r="E57" s="22">
        <v>5.0999999999999997E-2</v>
      </c>
      <c r="F57" s="22">
        <v>5.0999999999999997E-2</v>
      </c>
      <c r="G57" s="22">
        <v>5.0999999999999997E-2</v>
      </c>
      <c r="H57" s="22">
        <v>5.0999999999999997E-2</v>
      </c>
      <c r="I57" s="22">
        <v>5.0999999999999997E-2</v>
      </c>
    </row>
    <row r="58" spans="1:13">
      <c r="A58" s="118"/>
      <c r="B58" t="s">
        <v>43</v>
      </c>
      <c r="C58" s="24"/>
      <c r="D58" s="24"/>
      <c r="E58" s="22">
        <v>5.5E-2</v>
      </c>
      <c r="F58" s="22">
        <f t="shared" ref="F58:I58" si="22">E58</f>
        <v>5.5E-2</v>
      </c>
      <c r="G58" s="22">
        <f t="shared" si="22"/>
        <v>5.5E-2</v>
      </c>
      <c r="H58" s="22">
        <f t="shared" si="22"/>
        <v>5.5E-2</v>
      </c>
      <c r="I58" s="22">
        <f t="shared" si="22"/>
        <v>5.5E-2</v>
      </c>
    </row>
    <row r="59" spans="1:13">
      <c r="A59" s="118"/>
      <c r="B59" t="s">
        <v>99</v>
      </c>
      <c r="C59" s="24"/>
      <c r="D59" s="24"/>
      <c r="E59" s="22">
        <v>0.06</v>
      </c>
      <c r="F59" s="22">
        <f>E59</f>
        <v>0.06</v>
      </c>
      <c r="G59" s="22">
        <f>E59</f>
        <v>0.06</v>
      </c>
      <c r="H59" s="22">
        <f>E59</f>
        <v>0.06</v>
      </c>
      <c r="I59" s="22">
        <f>E59</f>
        <v>0.06</v>
      </c>
    </row>
    <row r="60" spans="1:13">
      <c r="A60" s="118"/>
      <c r="B60" t="s">
        <v>25</v>
      </c>
      <c r="C60" s="24"/>
      <c r="D60" s="24"/>
      <c r="E60" s="22">
        <v>4.2000000000000003E-2</v>
      </c>
      <c r="F60" s="22">
        <f>E60</f>
        <v>4.2000000000000003E-2</v>
      </c>
      <c r="G60" s="22">
        <f>E60</f>
        <v>4.2000000000000003E-2</v>
      </c>
      <c r="H60" s="22">
        <f>E60</f>
        <v>4.2000000000000003E-2</v>
      </c>
      <c r="I60" s="22">
        <f>E60</f>
        <v>4.2000000000000003E-2</v>
      </c>
    </row>
    <row r="61" spans="1:13">
      <c r="A61" s="118"/>
      <c r="B61" t="s">
        <v>73</v>
      </c>
      <c r="C61" s="24"/>
      <c r="D61" s="24"/>
      <c r="E61" s="22">
        <v>7.2999999999999995E-2</v>
      </c>
      <c r="F61" s="22">
        <f t="shared" ref="F61:I61" si="23">E61</f>
        <v>7.2999999999999995E-2</v>
      </c>
      <c r="G61" s="22">
        <f t="shared" si="23"/>
        <v>7.2999999999999995E-2</v>
      </c>
      <c r="H61" s="22">
        <f t="shared" si="23"/>
        <v>7.2999999999999995E-2</v>
      </c>
      <c r="I61" s="22">
        <f t="shared" si="23"/>
        <v>7.2999999999999995E-2</v>
      </c>
    </row>
    <row r="63" spans="1:13" ht="15" customHeight="1">
      <c r="A63" s="118" t="s">
        <v>89</v>
      </c>
      <c r="B63" s="30" t="s">
        <v>87</v>
      </c>
      <c r="C63" s="10" t="str">
        <f t="shared" ref="C63:I63" si="24">C2</f>
        <v>F2 2023</v>
      </c>
      <c r="D63" s="10" t="str">
        <f t="shared" si="24"/>
        <v>BUDGET 2024</v>
      </c>
      <c r="E63" s="10" t="str">
        <f t="shared" si="24"/>
        <v>LTP 2025</v>
      </c>
      <c r="F63" s="10" t="str">
        <f t="shared" si="24"/>
        <v>LTP 2026</v>
      </c>
      <c r="G63" s="10" t="str">
        <f t="shared" si="24"/>
        <v>LTP 2027</v>
      </c>
      <c r="H63" s="10" t="str">
        <f t="shared" si="24"/>
        <v>LTP 2028</v>
      </c>
      <c r="I63" s="10" t="str">
        <f t="shared" si="24"/>
        <v>LTP 2029</v>
      </c>
      <c r="K63" s="10" t="s">
        <v>101</v>
      </c>
      <c r="M63" s="25" t="s">
        <v>93</v>
      </c>
    </row>
    <row r="64" spans="1:13">
      <c r="A64" s="118"/>
      <c r="B64" t="s">
        <v>47</v>
      </c>
      <c r="C64" s="24"/>
      <c r="D64" s="24"/>
      <c r="E64" s="22" t="e">
        <f t="shared" ref="E64:I72" si="25">E53-E41</f>
        <v>#DIV/0!</v>
      </c>
      <c r="F64" s="22" t="e">
        <f t="shared" si="25"/>
        <v>#DIV/0!</v>
      </c>
      <c r="G64" s="22" t="e">
        <f t="shared" si="25"/>
        <v>#DIV/0!</v>
      </c>
      <c r="H64" s="22" t="e">
        <f t="shared" si="25"/>
        <v>#DIV/0!</v>
      </c>
      <c r="I64" s="22" t="e">
        <f t="shared" si="25"/>
        <v>#DIV/0!</v>
      </c>
      <c r="K64" s="22" t="e">
        <f>AVERAGE(E64:I64)</f>
        <v>#DIV/0!</v>
      </c>
      <c r="M64" t="s">
        <v>100</v>
      </c>
    </row>
    <row r="65" spans="1:13">
      <c r="A65" s="118"/>
      <c r="B65" t="s">
        <v>72</v>
      </c>
      <c r="C65" s="24"/>
      <c r="D65" s="24"/>
      <c r="E65" s="22" t="e">
        <f t="shared" si="25"/>
        <v>#DIV/0!</v>
      </c>
      <c r="F65" s="22" t="e">
        <f t="shared" si="25"/>
        <v>#DIV/0!</v>
      </c>
      <c r="G65" s="22" t="e">
        <f t="shared" si="25"/>
        <v>#DIV/0!</v>
      </c>
      <c r="H65" s="22" t="e">
        <f t="shared" si="25"/>
        <v>#DIV/0!</v>
      </c>
      <c r="I65" s="22" t="e">
        <f t="shared" si="25"/>
        <v>#DIV/0!</v>
      </c>
      <c r="K65" s="28" t="e">
        <f t="shared" ref="K65:K72" si="26">AVERAGE(E65:I65)</f>
        <v>#DIV/0!</v>
      </c>
      <c r="M65" t="s">
        <v>102</v>
      </c>
    </row>
    <row r="66" spans="1:13">
      <c r="A66" s="118"/>
      <c r="B66" t="s">
        <v>26</v>
      </c>
      <c r="C66" s="24"/>
      <c r="D66" s="24"/>
      <c r="E66" s="22" t="e">
        <f t="shared" si="25"/>
        <v>#DIV/0!</v>
      </c>
      <c r="F66" s="22" t="e">
        <f t="shared" si="25"/>
        <v>#DIV/0!</v>
      </c>
      <c r="G66" s="22" t="e">
        <f t="shared" si="25"/>
        <v>#DIV/0!</v>
      </c>
      <c r="H66" s="22" t="e">
        <f t="shared" si="25"/>
        <v>#DIV/0!</v>
      </c>
      <c r="I66" s="22" t="e">
        <f t="shared" si="25"/>
        <v>#DIV/0!</v>
      </c>
      <c r="K66" s="22" t="e">
        <f t="shared" si="26"/>
        <v>#DIV/0!</v>
      </c>
      <c r="M66" t="s">
        <v>100</v>
      </c>
    </row>
    <row r="67" spans="1:13">
      <c r="A67" s="118"/>
      <c r="B67" t="s">
        <v>24</v>
      </c>
      <c r="C67" s="24"/>
      <c r="D67" s="24"/>
      <c r="E67" s="22" t="e">
        <f t="shared" si="25"/>
        <v>#DIV/0!</v>
      </c>
      <c r="F67" s="22" t="e">
        <f t="shared" si="25"/>
        <v>#DIV/0!</v>
      </c>
      <c r="G67" s="22" t="e">
        <f t="shared" si="25"/>
        <v>#DIV/0!</v>
      </c>
      <c r="H67" s="22" t="e">
        <f t="shared" si="25"/>
        <v>#DIV/0!</v>
      </c>
      <c r="I67" s="22" t="e">
        <f t="shared" si="25"/>
        <v>#DIV/0!</v>
      </c>
      <c r="K67" s="22" t="e">
        <f t="shared" si="26"/>
        <v>#DIV/0!</v>
      </c>
      <c r="M67" t="s">
        <v>100</v>
      </c>
    </row>
    <row r="68" spans="1:13">
      <c r="A68" s="118"/>
      <c r="B68" t="s">
        <v>22</v>
      </c>
      <c r="C68" s="24"/>
      <c r="D68" s="24"/>
      <c r="E68" s="22" t="e">
        <f t="shared" si="25"/>
        <v>#DIV/0!</v>
      </c>
      <c r="F68" s="22" t="e">
        <f t="shared" si="25"/>
        <v>#DIV/0!</v>
      </c>
      <c r="G68" s="22" t="e">
        <f t="shared" si="25"/>
        <v>#DIV/0!</v>
      </c>
      <c r="H68" s="22" t="e">
        <f t="shared" si="25"/>
        <v>#DIV/0!</v>
      </c>
      <c r="I68" s="22" t="e">
        <f t="shared" si="25"/>
        <v>#DIV/0!</v>
      </c>
      <c r="K68" s="28" t="e">
        <f t="shared" si="26"/>
        <v>#DIV/0!</v>
      </c>
      <c r="M68" t="s">
        <v>102</v>
      </c>
    </row>
    <row r="69" spans="1:13">
      <c r="A69" s="118"/>
      <c r="B69" t="s">
        <v>43</v>
      </c>
      <c r="C69" s="24"/>
      <c r="D69" s="24"/>
      <c r="E69" s="22" t="e">
        <f t="shared" si="25"/>
        <v>#DIV/0!</v>
      </c>
      <c r="F69" s="22" t="e">
        <f t="shared" si="25"/>
        <v>#DIV/0!</v>
      </c>
      <c r="G69" s="22" t="e">
        <f t="shared" si="25"/>
        <v>#DIV/0!</v>
      </c>
      <c r="H69" s="22" t="e">
        <f t="shared" si="25"/>
        <v>#DIV/0!</v>
      </c>
      <c r="I69" s="22" t="e">
        <f t="shared" si="25"/>
        <v>#DIV/0!</v>
      </c>
      <c r="K69" s="22" t="e">
        <f t="shared" si="26"/>
        <v>#DIV/0!</v>
      </c>
      <c r="M69" t="s">
        <v>100</v>
      </c>
    </row>
    <row r="70" spans="1:13">
      <c r="A70" s="118"/>
      <c r="B70" t="s">
        <v>99</v>
      </c>
      <c r="C70" s="24"/>
      <c r="D70" s="24"/>
      <c r="E70" s="22" t="e">
        <f t="shared" si="25"/>
        <v>#DIV/0!</v>
      </c>
      <c r="F70" s="22" t="e">
        <f t="shared" si="25"/>
        <v>#DIV/0!</v>
      </c>
      <c r="G70" s="22" t="e">
        <f t="shared" si="25"/>
        <v>#DIV/0!</v>
      </c>
      <c r="H70" s="22" t="e">
        <f t="shared" si="25"/>
        <v>#DIV/0!</v>
      </c>
      <c r="I70" s="22" t="e">
        <f t="shared" si="25"/>
        <v>#DIV/0!</v>
      </c>
      <c r="K70" s="28" t="e">
        <f t="shared" si="26"/>
        <v>#DIV/0!</v>
      </c>
      <c r="M70" t="s">
        <v>102</v>
      </c>
    </row>
    <row r="71" spans="1:13">
      <c r="A71" s="118"/>
      <c r="B71" t="s">
        <v>25</v>
      </c>
      <c r="C71" s="24"/>
      <c r="D71" s="24"/>
      <c r="E71" s="22" t="e">
        <f t="shared" si="25"/>
        <v>#DIV/0!</v>
      </c>
      <c r="F71" s="22" t="e">
        <f t="shared" si="25"/>
        <v>#DIV/0!</v>
      </c>
      <c r="G71" s="22" t="e">
        <f t="shared" si="25"/>
        <v>#DIV/0!</v>
      </c>
      <c r="H71" s="22" t="e">
        <f t="shared" si="25"/>
        <v>#DIV/0!</v>
      </c>
      <c r="I71" s="22" t="e">
        <f t="shared" si="25"/>
        <v>#DIV/0!</v>
      </c>
      <c r="K71" s="22" t="e">
        <f t="shared" si="26"/>
        <v>#DIV/0!</v>
      </c>
      <c r="M71" t="s">
        <v>100</v>
      </c>
    </row>
    <row r="72" spans="1:13">
      <c r="A72" s="118"/>
      <c r="B72" t="s">
        <v>73</v>
      </c>
      <c r="C72" s="24"/>
      <c r="D72" s="24"/>
      <c r="E72" s="22" t="e">
        <f t="shared" si="25"/>
        <v>#DIV/0!</v>
      </c>
      <c r="F72" s="22" t="e">
        <f t="shared" si="25"/>
        <v>#DIV/0!</v>
      </c>
      <c r="G72" s="22" t="e">
        <f t="shared" si="25"/>
        <v>#DIV/0!</v>
      </c>
      <c r="H72" s="22" t="e">
        <f t="shared" si="25"/>
        <v>#DIV/0!</v>
      </c>
      <c r="I72" s="22" t="e">
        <f t="shared" si="25"/>
        <v>#DIV/0!</v>
      </c>
      <c r="K72" s="22" t="e">
        <f t="shared" si="26"/>
        <v>#DIV/0!</v>
      </c>
      <c r="M72" t="s">
        <v>100</v>
      </c>
    </row>
    <row r="74" spans="1:13">
      <c r="A74" s="118" t="s">
        <v>90</v>
      </c>
      <c r="B74" s="30" t="s">
        <v>82</v>
      </c>
      <c r="C74" s="10" t="str">
        <f t="shared" ref="C74:I74" si="27">C2</f>
        <v>F2 2023</v>
      </c>
      <c r="D74" s="10" t="str">
        <f t="shared" si="27"/>
        <v>BUDGET 2024</v>
      </c>
      <c r="E74" s="10" t="str">
        <f t="shared" si="27"/>
        <v>LTP 2025</v>
      </c>
      <c r="F74" s="10" t="str">
        <f t="shared" si="27"/>
        <v>LTP 2026</v>
      </c>
      <c r="G74" s="10" t="str">
        <f t="shared" si="27"/>
        <v>LTP 2027</v>
      </c>
      <c r="H74" s="10" t="str">
        <f t="shared" si="27"/>
        <v>LTP 2028</v>
      </c>
      <c r="I74" s="10" t="str">
        <f t="shared" si="27"/>
        <v>LTP 2029</v>
      </c>
      <c r="K74" s="10" t="s">
        <v>101</v>
      </c>
    </row>
    <row r="75" spans="1:13">
      <c r="A75" s="118"/>
      <c r="B75" t="s">
        <v>47</v>
      </c>
      <c r="C75" s="24"/>
      <c r="D75" s="24"/>
      <c r="E75" s="23" t="e">
        <f t="shared" ref="E75:I83" si="28">E64*((D14+E14)/2)</f>
        <v>#DIV/0!</v>
      </c>
      <c r="F75" s="23" t="e">
        <f t="shared" si="28"/>
        <v>#DIV/0!</v>
      </c>
      <c r="G75" s="23" t="e">
        <f t="shared" si="28"/>
        <v>#DIV/0!</v>
      </c>
      <c r="H75" s="23" t="e">
        <f t="shared" si="28"/>
        <v>#DIV/0!</v>
      </c>
      <c r="I75" s="23" t="e">
        <f t="shared" si="28"/>
        <v>#DIV/0!</v>
      </c>
      <c r="K75" s="27" t="e">
        <f>AVERAGE(E75:I75)</f>
        <v>#DIV/0!</v>
      </c>
    </row>
    <row r="76" spans="1:13">
      <c r="A76" s="118"/>
      <c r="B76" t="s">
        <v>72</v>
      </c>
      <c r="C76" s="24"/>
      <c r="D76" s="24"/>
      <c r="E76" s="23" t="e">
        <f t="shared" si="28"/>
        <v>#DIV/0!</v>
      </c>
      <c r="F76" s="23" t="e">
        <f t="shared" si="28"/>
        <v>#DIV/0!</v>
      </c>
      <c r="G76" s="23" t="e">
        <f t="shared" si="28"/>
        <v>#DIV/0!</v>
      </c>
      <c r="H76" s="23" t="e">
        <f t="shared" si="28"/>
        <v>#DIV/0!</v>
      </c>
      <c r="I76" s="23" t="e">
        <f>I65*((H15+I15)/2)</f>
        <v>#DIV/0!</v>
      </c>
      <c r="K76" s="27" t="e">
        <f t="shared" ref="K76:K83" si="29">AVERAGE(E76:I76)</f>
        <v>#DIV/0!</v>
      </c>
    </row>
    <row r="77" spans="1:13">
      <c r="A77" s="118"/>
      <c r="B77" t="s">
        <v>26</v>
      </c>
      <c r="C77" s="24"/>
      <c r="D77" s="24"/>
      <c r="E77" s="23" t="e">
        <f t="shared" si="28"/>
        <v>#DIV/0!</v>
      </c>
      <c r="F77" s="23" t="e">
        <f t="shared" si="28"/>
        <v>#DIV/0!</v>
      </c>
      <c r="G77" s="23" t="e">
        <f t="shared" si="28"/>
        <v>#DIV/0!</v>
      </c>
      <c r="H77" s="23" t="e">
        <f t="shared" si="28"/>
        <v>#DIV/0!</v>
      </c>
      <c r="I77" s="23" t="e">
        <f t="shared" si="28"/>
        <v>#DIV/0!</v>
      </c>
      <c r="K77" s="27" t="e">
        <f t="shared" si="29"/>
        <v>#DIV/0!</v>
      </c>
    </row>
    <row r="78" spans="1:13">
      <c r="A78" s="118"/>
      <c r="B78" t="s">
        <v>24</v>
      </c>
      <c r="C78" s="24"/>
      <c r="D78" s="24"/>
      <c r="E78" s="23" t="e">
        <f t="shared" si="28"/>
        <v>#DIV/0!</v>
      </c>
      <c r="F78" s="23" t="e">
        <f t="shared" si="28"/>
        <v>#DIV/0!</v>
      </c>
      <c r="G78" s="23" t="e">
        <f t="shared" si="28"/>
        <v>#DIV/0!</v>
      </c>
      <c r="H78" s="23" t="e">
        <f t="shared" si="28"/>
        <v>#DIV/0!</v>
      </c>
      <c r="I78" s="23" t="e">
        <f t="shared" si="28"/>
        <v>#DIV/0!</v>
      </c>
      <c r="K78" s="27" t="e">
        <f t="shared" si="29"/>
        <v>#DIV/0!</v>
      </c>
    </row>
    <row r="79" spans="1:13">
      <c r="A79" s="118"/>
      <c r="B79" t="s">
        <v>22</v>
      </c>
      <c r="C79" s="24"/>
      <c r="D79" s="24"/>
      <c r="E79" s="23" t="e">
        <f t="shared" si="28"/>
        <v>#DIV/0!</v>
      </c>
      <c r="F79" s="23" t="e">
        <f t="shared" si="28"/>
        <v>#DIV/0!</v>
      </c>
      <c r="G79" s="23" t="e">
        <f t="shared" si="28"/>
        <v>#DIV/0!</v>
      </c>
      <c r="H79" s="23" t="e">
        <f t="shared" si="28"/>
        <v>#DIV/0!</v>
      </c>
      <c r="I79" s="23" t="e">
        <f t="shared" si="28"/>
        <v>#DIV/0!</v>
      </c>
      <c r="K79" s="27" t="e">
        <f t="shared" si="29"/>
        <v>#DIV/0!</v>
      </c>
    </row>
    <row r="80" spans="1:13">
      <c r="A80" s="118"/>
      <c r="B80" t="s">
        <v>43</v>
      </c>
      <c r="C80" s="24"/>
      <c r="D80" s="24"/>
      <c r="E80" s="23" t="e">
        <f t="shared" si="28"/>
        <v>#DIV/0!</v>
      </c>
      <c r="F80" s="23" t="e">
        <f t="shared" si="28"/>
        <v>#DIV/0!</v>
      </c>
      <c r="G80" s="23" t="e">
        <f t="shared" si="28"/>
        <v>#DIV/0!</v>
      </c>
      <c r="H80" s="23" t="e">
        <f t="shared" si="28"/>
        <v>#DIV/0!</v>
      </c>
      <c r="I80" s="23" t="e">
        <f t="shared" si="28"/>
        <v>#DIV/0!</v>
      </c>
      <c r="K80" s="27" t="e">
        <f t="shared" si="29"/>
        <v>#DIV/0!</v>
      </c>
    </row>
    <row r="81" spans="1:11">
      <c r="A81" s="118"/>
      <c r="B81" t="s">
        <v>99</v>
      </c>
      <c r="C81" s="24"/>
      <c r="D81" s="24"/>
      <c r="E81" s="23" t="e">
        <f t="shared" si="28"/>
        <v>#DIV/0!</v>
      </c>
      <c r="F81" s="23" t="e">
        <f t="shared" si="28"/>
        <v>#DIV/0!</v>
      </c>
      <c r="G81" s="23" t="e">
        <f t="shared" si="28"/>
        <v>#DIV/0!</v>
      </c>
      <c r="H81" s="23" t="e">
        <f t="shared" si="28"/>
        <v>#DIV/0!</v>
      </c>
      <c r="I81" s="23" t="e">
        <f t="shared" si="28"/>
        <v>#DIV/0!</v>
      </c>
      <c r="K81" s="27" t="e">
        <f t="shared" si="29"/>
        <v>#DIV/0!</v>
      </c>
    </row>
    <row r="82" spans="1:11">
      <c r="A82" s="118"/>
      <c r="B82" t="s">
        <v>25</v>
      </c>
      <c r="C82" s="24"/>
      <c r="D82" s="24"/>
      <c r="E82" s="23" t="e">
        <f t="shared" si="28"/>
        <v>#DIV/0!</v>
      </c>
      <c r="F82" s="23" t="e">
        <f t="shared" si="28"/>
        <v>#DIV/0!</v>
      </c>
      <c r="G82" s="23" t="e">
        <f t="shared" si="28"/>
        <v>#DIV/0!</v>
      </c>
      <c r="H82" s="23" t="e">
        <f t="shared" si="28"/>
        <v>#DIV/0!</v>
      </c>
      <c r="I82" s="23" t="e">
        <f t="shared" si="28"/>
        <v>#DIV/0!</v>
      </c>
      <c r="K82" s="27" t="e">
        <f t="shared" si="29"/>
        <v>#DIV/0!</v>
      </c>
    </row>
    <row r="83" spans="1:11">
      <c r="A83" s="118"/>
      <c r="B83" t="s">
        <v>73</v>
      </c>
      <c r="C83" s="24"/>
      <c r="D83" s="24"/>
      <c r="E83" s="23" t="e">
        <f t="shared" si="28"/>
        <v>#DIV/0!</v>
      </c>
      <c r="F83" s="23" t="e">
        <f t="shared" si="28"/>
        <v>#DIV/0!</v>
      </c>
      <c r="G83" s="23" t="e">
        <f t="shared" si="28"/>
        <v>#DIV/0!</v>
      </c>
      <c r="H83" s="23" t="e">
        <f t="shared" si="28"/>
        <v>#DIV/0!</v>
      </c>
      <c r="I83" s="23" t="e">
        <f t="shared" si="28"/>
        <v>#DIV/0!</v>
      </c>
      <c r="K83" s="27" t="e">
        <f t="shared" si="29"/>
        <v>#DIV/0!</v>
      </c>
    </row>
  </sheetData>
  <mergeCells count="7">
    <mergeCell ref="A63:A72"/>
    <mergeCell ref="A74:A83"/>
    <mergeCell ref="A2:A8"/>
    <mergeCell ref="A12:A23"/>
    <mergeCell ref="A26:A37"/>
    <mergeCell ref="A40:A50"/>
    <mergeCell ref="A52:A6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7"/>
  <sheetViews>
    <sheetView showGridLines="0" workbookViewId="0"/>
  </sheetViews>
  <sheetFormatPr baseColWidth="10" defaultRowHeight="14.35" outlineLevelRow="1" outlineLevelCol="1"/>
  <cols>
    <col min="2" max="2" width="21.52734375" customWidth="1"/>
    <col min="3" max="3" width="0" hidden="1" customWidth="1" outlineLevel="1"/>
    <col min="4" max="4" width="11.41015625" collapsed="1"/>
  </cols>
  <sheetData>
    <row r="1" spans="2:9">
      <c r="B1" t="s">
        <v>0</v>
      </c>
      <c r="C1" t="str">
        <f>_xll.VIEW("tango_core_model:Report_LTP",$C$2,$C$3,$C$4,$C$5,"!","!","!","!")</f>
        <v>tango_core_model:Report_LTP</v>
      </c>
    </row>
    <row r="2" spans="2:9">
      <c r="B2" s="1" t="s">
        <v>1</v>
      </c>
      <c r="C2" t="str">
        <f>_xll.SUBNM("tango_core_model:Activity","Par défaut","Tot_act")</f>
        <v>Tot_act</v>
      </c>
    </row>
    <row r="3" spans="2:9">
      <c r="B3" s="1" t="s">
        <v>2</v>
      </c>
      <c r="C3" t="str">
        <f>_xll.SUBNM("tango_core_model:Currency","Par défaut","MEUR")</f>
        <v>MEUR</v>
      </c>
    </row>
    <row r="4" spans="2:9">
      <c r="B4" s="1" t="s">
        <v>3</v>
      </c>
      <c r="C4" t="str">
        <f>_xll.SUBNM("tango_core_model:LTP_Components","","TOT_LTP")</f>
        <v>TOT_LTP</v>
      </c>
    </row>
    <row r="5" spans="2:9">
      <c r="B5" s="1" t="s">
        <v>4</v>
      </c>
      <c r="C5" t="str">
        <f>_xll.SUBNM("tango_core_model:Weighting","","W_APP")</f>
        <v>W_APP</v>
      </c>
    </row>
    <row r="6" spans="2:9">
      <c r="B6" s="1" t="s">
        <v>71</v>
      </c>
      <c r="C6" t="s">
        <v>234</v>
      </c>
      <c r="D6" t="s">
        <v>236</v>
      </c>
    </row>
    <row r="7" spans="2:9">
      <c r="C7" s="1" t="s">
        <v>12</v>
      </c>
    </row>
    <row r="8" spans="2:9">
      <c r="C8" s="3"/>
    </row>
    <row r="9" spans="2:9">
      <c r="C9" t="str">
        <f>D6</f>
        <v>LTP_2022_V6</v>
      </c>
      <c r="D9" t="str">
        <f>C9</f>
        <v>LTP_2022_V6</v>
      </c>
      <c r="E9" t="str">
        <f t="shared" ref="E9:I9" si="0">D9</f>
        <v>LTP_2022_V6</v>
      </c>
      <c r="F9" t="str">
        <f t="shared" si="0"/>
        <v>LTP_2022_V6</v>
      </c>
      <c r="G9" t="str">
        <f t="shared" si="0"/>
        <v>LTP_2022_V6</v>
      </c>
      <c r="H9" t="str">
        <f t="shared" si="0"/>
        <v>LTP_2022_V6</v>
      </c>
      <c r="I9" t="str">
        <f t="shared" si="0"/>
        <v>LTP_2022_V6</v>
      </c>
    </row>
    <row r="10" spans="2:9"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94</v>
      </c>
    </row>
    <row r="12" spans="2:9">
      <c r="B12" s="62" t="str">
        <f>LEFT(D6,8)</f>
        <v>LTP_2022</v>
      </c>
      <c r="C12" s="10">
        <v>2023</v>
      </c>
      <c r="D12" s="10">
        <f>+C12+1</f>
        <v>2024</v>
      </c>
      <c r="E12" s="10">
        <f t="shared" ref="E12:I12" si="1">+D12+1</f>
        <v>2025</v>
      </c>
      <c r="F12" s="10">
        <f t="shared" si="1"/>
        <v>2026</v>
      </c>
      <c r="G12" s="10">
        <f t="shared" si="1"/>
        <v>2027</v>
      </c>
      <c r="H12" s="10">
        <f t="shared" si="1"/>
        <v>2028</v>
      </c>
      <c r="I12" s="10">
        <f t="shared" si="1"/>
        <v>2029</v>
      </c>
    </row>
    <row r="13" spans="2:9">
      <c r="B13" s="108" t="s">
        <v>75</v>
      </c>
      <c r="C13" s="109">
        <f>_xll.DBRW($C$1,$C$2,$C$3,$C$4,$C$5,$C$7,C$10,C$9,$B13)</f>
        <v>0</v>
      </c>
      <c r="D13" s="109">
        <f>_xll.DBRW($C$1,$C$2,$C$3,$C$4,$C$5,$C$7,D$10,D$9,$B13)</f>
        <v>0</v>
      </c>
      <c r="E13" s="109">
        <f>_xll.DBRW($C$1,$C$2,$C$3,$C$4,$C$5,$C$7,E$10,E$9,$B13)</f>
        <v>0</v>
      </c>
      <c r="F13" s="109">
        <f>_xll.DBRW($C$1,$C$2,$C$3,$C$4,$C$5,$C$7,F$10,F$9,$B13)</f>
        <v>0</v>
      </c>
      <c r="G13" s="109">
        <f>_xll.DBRW($C$1,$C$2,$C$3,$C$4,$C$5,$C$7,G$10,G$9,$B13)</f>
        <v>0</v>
      </c>
      <c r="H13" s="109">
        <f>_xll.DBRW($C$1,$C$2,$C$3,$C$4,$C$5,$C$7,H$10,H$9,$B13)</f>
        <v>0</v>
      </c>
      <c r="I13" s="112" t="s">
        <v>238</v>
      </c>
    </row>
    <row r="14" spans="2:9">
      <c r="B14" s="108" t="s">
        <v>81</v>
      </c>
      <c r="C14" s="109">
        <f>_xll.DBRW($C$1,$C$2,$C$3,$C$4,$C$5,$C$7,C$10,C$9,$B14)</f>
        <v>0</v>
      </c>
      <c r="D14" s="109">
        <f>_xll.DBRW($C$1,$C$2,$C$3,$C$4,$C$5,$C$7,D$10,D$9,$B14)</f>
        <v>0</v>
      </c>
      <c r="E14" s="109">
        <f>_xll.DBRW($C$1,$C$2,$C$3,$C$4,$C$5,$C$7,E$10,E$9,$B14)</f>
        <v>0</v>
      </c>
      <c r="F14" s="109">
        <f>_xll.DBRW($C$1,$C$2,$C$3,$C$4,$C$5,$C$7,F$10,F$9,$B14)</f>
        <v>0</v>
      </c>
      <c r="G14" s="109">
        <f>_xll.DBRW($C$1,$C$2,$C$3,$C$4,$C$5,$C$7,G$10,G$9,$B14)</f>
        <v>0</v>
      </c>
      <c r="H14" s="109">
        <f>_xll.DBRW($C$1,$C$2,$C$3,$C$4,$C$5,$C$7,H$10,H$9,$B14)</f>
        <v>0</v>
      </c>
      <c r="I14" s="112" t="s">
        <v>238</v>
      </c>
    </row>
    <row r="15" spans="2:9">
      <c r="B15" s="110" t="s">
        <v>88</v>
      </c>
      <c r="C15" s="111">
        <f>+C13+C14</f>
        <v>0</v>
      </c>
      <c r="D15" s="111">
        <f t="shared" ref="D15" si="2">+D13+D14</f>
        <v>0</v>
      </c>
      <c r="E15" s="111">
        <f t="shared" ref="E15" si="3">+E13+E14</f>
        <v>0</v>
      </c>
      <c r="F15" s="111">
        <f t="shared" ref="F15" si="4">+F13+F14</f>
        <v>0</v>
      </c>
      <c r="G15" s="111">
        <f t="shared" ref="G15" si="5">+G13+G14</f>
        <v>0</v>
      </c>
      <c r="H15" s="111">
        <f t="shared" ref="H15" si="6">+H13+H14</f>
        <v>0</v>
      </c>
      <c r="I15" s="113" t="s">
        <v>238</v>
      </c>
    </row>
    <row r="16" spans="2:9" hidden="1" outlineLevel="1">
      <c r="C16" t="str">
        <f>$C$6</f>
        <v>LTP_2023_V7</v>
      </c>
      <c r="D16" t="str">
        <f t="shared" ref="D16:I16" si="7">$C$6</f>
        <v>LTP_2023_V7</v>
      </c>
      <c r="E16" t="str">
        <f t="shared" si="7"/>
        <v>LTP_2023_V7</v>
      </c>
      <c r="F16" t="str">
        <f t="shared" si="7"/>
        <v>LTP_2023_V7</v>
      </c>
      <c r="G16" t="str">
        <f t="shared" si="7"/>
        <v>LTP_2023_V7</v>
      </c>
      <c r="H16" t="str">
        <f t="shared" si="7"/>
        <v>LTP_2023_V7</v>
      </c>
      <c r="I16" t="str">
        <f t="shared" si="7"/>
        <v>LTP_2023_V7</v>
      </c>
    </row>
    <row r="17" spans="2:14" ht="14.45" hidden="1" outlineLevel="1"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94</v>
      </c>
    </row>
    <row r="18" spans="2:14" collapsed="1"/>
    <row r="19" spans="2:14">
      <c r="B19" s="62" t="str">
        <f>LEFT(C6,8)</f>
        <v>LTP_2023</v>
      </c>
      <c r="C19" s="10">
        <v>2023</v>
      </c>
      <c r="D19" s="10">
        <f>+C19+1</f>
        <v>2024</v>
      </c>
      <c r="E19" s="10">
        <f t="shared" ref="E19:I19" si="8">+D19+1</f>
        <v>2025</v>
      </c>
      <c r="F19" s="10">
        <f t="shared" si="8"/>
        <v>2026</v>
      </c>
      <c r="G19" s="10">
        <f t="shared" si="8"/>
        <v>2027</v>
      </c>
      <c r="H19" s="10">
        <f t="shared" si="8"/>
        <v>2028</v>
      </c>
      <c r="I19" s="10">
        <f t="shared" si="8"/>
        <v>2029</v>
      </c>
    </row>
    <row r="20" spans="2:14">
      <c r="B20" s="108" t="s">
        <v>75</v>
      </c>
      <c r="C20" s="109">
        <f>_xll.DBRW($C$1,$C$2,$C$3,$C$4,$C$5,$C$7,C$17,C$16,$B20)</f>
        <v>0</v>
      </c>
      <c r="D20" s="109">
        <f>_xll.DBRW($C$1,$C$2,$C$3,$C$4,$C$5,$C$7,D$17,D$16,$B20)</f>
        <v>0</v>
      </c>
      <c r="E20" s="109">
        <f>_xll.DBRW($C$1,$C$2,$C$3,$C$4,$C$5,$C$7,E$17,E$16,$B20)</f>
        <v>0</v>
      </c>
      <c r="F20" s="109">
        <f>_xll.DBRW($C$1,$C$2,$C$3,$C$4,$C$5,$C$7,F$17,F$16,$B20)</f>
        <v>0</v>
      </c>
      <c r="G20" s="109">
        <f>_xll.DBRW($C$1,$C$2,$C$3,$C$4,$C$5,$C$7,G$17,G$16,$B20)</f>
        <v>0</v>
      </c>
      <c r="H20" s="109">
        <f>_xll.DBRW($C$1,$C$2,$C$3,$C$4,$C$5,$C$7,H$17,H$16,$B20)</f>
        <v>0</v>
      </c>
      <c r="I20" s="109">
        <f>_xll.DBRW($C$1,$C$2,$C$3,$C$4,$C$5,$C$7,I$17,I$16,$B20)</f>
        <v>0</v>
      </c>
      <c r="M20" s="8"/>
      <c r="N20" s="8"/>
    </row>
    <row r="21" spans="2:14">
      <c r="B21" s="108" t="s">
        <v>81</v>
      </c>
      <c r="C21" s="109">
        <f>_xll.DBRW($C$1,$C$2,$C$3,$C$4,$C$5,$C$7,C$17,C$16,$B21)</f>
        <v>0</v>
      </c>
      <c r="D21" s="109">
        <f>_xll.DBRW($C$1,$C$2,$C$3,$C$4,$C$5,$C$7,D$17,D$16,$B21)</f>
        <v>0</v>
      </c>
      <c r="E21" s="109">
        <f>_xll.DBRW($C$1,$C$2,$C$3,$C$4,$C$5,$C$7,E$17,E$16,$B21)</f>
        <v>0</v>
      </c>
      <c r="F21" s="109">
        <f>_xll.DBRW($C$1,$C$2,$C$3,$C$4,$C$5,$C$7,F$17,F$16,$B21)</f>
        <v>0</v>
      </c>
      <c r="G21" s="109">
        <f>_xll.DBRW($C$1,$C$2,$C$3,$C$4,$C$5,$C$7,G$17,G$16,$B21)</f>
        <v>0</v>
      </c>
      <c r="H21" s="109">
        <f>_xll.DBRW($C$1,$C$2,$C$3,$C$4,$C$5,$C$7,H$17,H$16,$B21)</f>
        <v>0</v>
      </c>
      <c r="I21" s="109">
        <f>_xll.DBRW($C$1,$C$2,$C$3,$C$4,$C$5,$C$7,I$17,I$16,$B21)</f>
        <v>0</v>
      </c>
    </row>
    <row r="22" spans="2:14">
      <c r="B22" s="110" t="s">
        <v>88</v>
      </c>
      <c r="C22" s="111">
        <f>+C20+C21</f>
        <v>0</v>
      </c>
      <c r="D22" s="111">
        <f t="shared" ref="D22:I22" si="9">+D20+D21</f>
        <v>0</v>
      </c>
      <c r="E22" s="111">
        <f t="shared" si="9"/>
        <v>0</v>
      </c>
      <c r="F22" s="111">
        <f t="shared" si="9"/>
        <v>0</v>
      </c>
      <c r="G22" s="111">
        <f t="shared" si="9"/>
        <v>0</v>
      </c>
      <c r="H22" s="111">
        <f t="shared" si="9"/>
        <v>0</v>
      </c>
      <c r="I22" s="111">
        <f t="shared" si="9"/>
        <v>0</v>
      </c>
    </row>
    <row r="24" spans="2:14">
      <c r="B24" s="62" t="s">
        <v>237</v>
      </c>
      <c r="C24" s="10">
        <v>2023</v>
      </c>
      <c r="D24" s="10">
        <f>+C24+1</f>
        <v>2024</v>
      </c>
      <c r="E24" s="10">
        <f t="shared" ref="E24:I24" si="10">+D24+1</f>
        <v>2025</v>
      </c>
      <c r="F24" s="10">
        <f t="shared" si="10"/>
        <v>2026</v>
      </c>
      <c r="G24" s="10">
        <f t="shared" si="10"/>
        <v>2027</v>
      </c>
      <c r="H24" s="10">
        <f t="shared" si="10"/>
        <v>2028</v>
      </c>
      <c r="I24" s="10">
        <f t="shared" si="10"/>
        <v>2029</v>
      </c>
    </row>
    <row r="25" spans="2:14">
      <c r="B25" s="108" t="s">
        <v>75</v>
      </c>
      <c r="C25" s="109">
        <f>+C13-C20</f>
        <v>0</v>
      </c>
      <c r="D25" s="109">
        <f>+D20-D13</f>
        <v>0</v>
      </c>
      <c r="E25" s="109">
        <f t="shared" ref="E25:H25" si="11">+E20-E13</f>
        <v>0</v>
      </c>
      <c r="F25" s="109">
        <f t="shared" si="11"/>
        <v>0</v>
      </c>
      <c r="G25" s="109">
        <f t="shared" si="11"/>
        <v>0</v>
      </c>
      <c r="H25" s="109">
        <f t="shared" si="11"/>
        <v>0</v>
      </c>
      <c r="I25" s="112" t="s">
        <v>238</v>
      </c>
    </row>
    <row r="26" spans="2:14">
      <c r="B26" s="108" t="s">
        <v>81</v>
      </c>
      <c r="C26" s="109">
        <f t="shared" ref="C26" si="12">+C14-C21</f>
        <v>0</v>
      </c>
      <c r="D26" s="109">
        <f t="shared" ref="D26:H26" si="13">+D21-D14</f>
        <v>0</v>
      </c>
      <c r="E26" s="109">
        <f t="shared" si="13"/>
        <v>0</v>
      </c>
      <c r="F26" s="109">
        <f t="shared" si="13"/>
        <v>0</v>
      </c>
      <c r="G26" s="109">
        <f t="shared" si="13"/>
        <v>0</v>
      </c>
      <c r="H26" s="109">
        <f t="shared" si="13"/>
        <v>0</v>
      </c>
      <c r="I26" s="112" t="s">
        <v>238</v>
      </c>
    </row>
    <row r="27" spans="2:14">
      <c r="B27" s="110" t="s">
        <v>88</v>
      </c>
      <c r="C27" s="111">
        <f t="shared" ref="C27" si="14">+C15-C22</f>
        <v>0</v>
      </c>
      <c r="D27" s="111">
        <f t="shared" ref="D27:H27" si="15">+D22-D15</f>
        <v>0</v>
      </c>
      <c r="E27" s="111">
        <f t="shared" si="15"/>
        <v>0</v>
      </c>
      <c r="F27" s="111">
        <f t="shared" si="15"/>
        <v>0</v>
      </c>
      <c r="G27" s="111">
        <f t="shared" si="15"/>
        <v>0</v>
      </c>
      <c r="H27" s="111">
        <f t="shared" si="15"/>
        <v>0</v>
      </c>
      <c r="I27" s="113" t="s">
        <v>238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"/>
  <sheetViews>
    <sheetView workbookViewId="0"/>
  </sheetViews>
  <sheetFormatPr baseColWidth="10" defaultColWidth="11.41015625" defaultRowHeight="14.35"/>
  <cols>
    <col min="1" max="16384" width="11.41015625" style="59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3"/>
  <sheetViews>
    <sheetView workbookViewId="0">
      <selection activeCell="C3" sqref="C3"/>
    </sheetView>
  </sheetViews>
  <sheetFormatPr baseColWidth="10" defaultRowHeight="14.35"/>
  <cols>
    <col min="1" max="1" width="37.52734375" customWidth="1"/>
  </cols>
  <sheetData>
    <row r="1" spans="1:15" ht="43">
      <c r="A1" s="54">
        <v>2023</v>
      </c>
      <c r="B1" s="52" t="s">
        <v>130</v>
      </c>
      <c r="C1" s="52" t="s">
        <v>131</v>
      </c>
      <c r="D1" s="52" t="s">
        <v>132</v>
      </c>
      <c r="E1" s="52" t="s">
        <v>133</v>
      </c>
      <c r="F1" s="52" t="s">
        <v>134</v>
      </c>
      <c r="G1" s="52" t="s">
        <v>135</v>
      </c>
      <c r="H1" s="52" t="s">
        <v>136</v>
      </c>
      <c r="I1" s="52" t="s">
        <v>137</v>
      </c>
      <c r="J1" s="52" t="s">
        <v>138</v>
      </c>
      <c r="K1" s="52" t="s">
        <v>139</v>
      </c>
      <c r="L1" s="52" t="s">
        <v>140</v>
      </c>
      <c r="M1" s="52" t="s">
        <v>141</v>
      </c>
      <c r="N1" s="52" t="s">
        <v>142</v>
      </c>
      <c r="O1" s="52" t="s">
        <v>143</v>
      </c>
    </row>
    <row r="2" spans="1:15">
      <c r="A2" s="36" t="s">
        <v>144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6" t="s">
        <v>145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36" t="s">
        <v>146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6" t="s">
        <v>147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>
      <c r="A6" s="36" t="s">
        <v>148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>
      <c r="A7" s="36" t="s">
        <v>149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>
      <c r="A8" s="36" t="s">
        <v>150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>
      <c r="A9" s="36" t="s">
        <v>151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1:15">
      <c r="A10" s="36" t="s">
        <v>152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>
      <c r="A11" s="36" t="s">
        <v>153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>
      <c r="A12" s="36" t="s">
        <v>154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>
      <c r="A13" s="36" t="s">
        <v>155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>
      <c r="A14" s="36" t="s">
        <v>156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>
      <c r="A15" s="36" t="s">
        <v>157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7" spans="1:15">
      <c r="B17" s="36">
        <f>SUM(C17:H17)</f>
        <v>0</v>
      </c>
      <c r="C17" s="36">
        <f t="shared" ref="C17:H17" si="0">SUM(C3:C15)</f>
        <v>0</v>
      </c>
      <c r="D17" s="36">
        <f t="shared" si="0"/>
        <v>0</v>
      </c>
      <c r="E17" s="36">
        <f t="shared" si="0"/>
        <v>0</v>
      </c>
      <c r="F17" s="36">
        <f t="shared" si="0"/>
        <v>0</v>
      </c>
      <c r="G17" s="36">
        <f t="shared" si="0"/>
        <v>0</v>
      </c>
      <c r="H17" s="36">
        <f t="shared" si="0"/>
        <v>0</v>
      </c>
    </row>
    <row r="19" spans="1:15">
      <c r="B19">
        <f>'Variation dette nette'!C10-Lease!B17/1000000</f>
        <v>877</v>
      </c>
      <c r="C19">
        <f>B19</f>
        <v>877</v>
      </c>
      <c r="D19">
        <f t="shared" ref="D19:H19" si="1">C19</f>
        <v>877</v>
      </c>
      <c r="E19">
        <f t="shared" si="1"/>
        <v>877</v>
      </c>
      <c r="F19">
        <f t="shared" si="1"/>
        <v>877</v>
      </c>
      <c r="G19">
        <f t="shared" si="1"/>
        <v>877</v>
      </c>
      <c r="H19">
        <f t="shared" si="1"/>
        <v>877</v>
      </c>
    </row>
    <row r="21" spans="1:15" ht="43">
      <c r="A21" s="55">
        <v>2022</v>
      </c>
      <c r="B21" s="53" t="s">
        <v>130</v>
      </c>
      <c r="C21" s="53" t="s">
        <v>131</v>
      </c>
      <c r="D21" s="53" t="s">
        <v>132</v>
      </c>
      <c r="E21" s="53" t="s">
        <v>133</v>
      </c>
      <c r="F21" s="53" t="s">
        <v>134</v>
      </c>
      <c r="G21" s="53" t="s">
        <v>135</v>
      </c>
      <c r="H21" s="53" t="s">
        <v>136</v>
      </c>
      <c r="I21" s="53" t="s">
        <v>137</v>
      </c>
      <c r="J21" s="53" t="s">
        <v>138</v>
      </c>
      <c r="K21" s="53" t="s">
        <v>139</v>
      </c>
      <c r="L21" s="53" t="s">
        <v>140</v>
      </c>
      <c r="M21" s="53" t="s">
        <v>141</v>
      </c>
      <c r="N21" s="53" t="s">
        <v>142</v>
      </c>
      <c r="O21" s="53" t="s">
        <v>143</v>
      </c>
    </row>
    <row r="22" spans="1:15">
      <c r="A22" s="36" t="s">
        <v>144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>
      <c r="A23" s="36" t="s">
        <v>145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>
      <c r="A24" s="36" t="s">
        <v>146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>
      <c r="A25" s="36" t="s">
        <v>158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>
      <c r="A26" s="36" t="s">
        <v>147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>
      <c r="A27" s="36" t="s">
        <v>148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>
      <c r="A28" s="36" t="s">
        <v>149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>
      <c r="A29" s="36" t="s">
        <v>150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>
      <c r="A30" s="36" t="s">
        <v>151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>
      <c r="A31" s="36" t="s">
        <v>152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>
      <c r="A32" s="36" t="s">
        <v>153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>
      <c r="A33" s="36" t="s">
        <v>154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>
      <c r="A34" s="36" t="s">
        <v>155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>
      <c r="A35" s="36" t="s">
        <v>156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>
      <c r="A36" s="36" t="s">
        <v>157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9" spans="1:15" ht="43.2">
      <c r="A39" s="55">
        <v>2021</v>
      </c>
      <c r="B39" s="53" t="s">
        <v>130</v>
      </c>
      <c r="C39" s="53" t="s">
        <v>131</v>
      </c>
      <c r="D39" s="53" t="s">
        <v>132</v>
      </c>
      <c r="E39" s="53" t="s">
        <v>133</v>
      </c>
      <c r="F39" s="53" t="s">
        <v>134</v>
      </c>
      <c r="G39" s="53" t="s">
        <v>135</v>
      </c>
      <c r="H39" s="53" t="s">
        <v>136</v>
      </c>
      <c r="I39" s="53" t="s">
        <v>137</v>
      </c>
      <c r="J39" s="53" t="s">
        <v>138</v>
      </c>
      <c r="K39" s="53" t="s">
        <v>139</v>
      </c>
      <c r="L39" s="53" t="s">
        <v>140</v>
      </c>
      <c r="M39" s="53" t="s">
        <v>141</v>
      </c>
      <c r="N39" s="53" t="s">
        <v>142</v>
      </c>
      <c r="O39" s="53" t="s">
        <v>143</v>
      </c>
    </row>
    <row r="40" spans="1:15">
      <c r="A40" s="36" t="s">
        <v>144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>
      <c r="A41" s="36" t="s">
        <v>145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>
      <c r="A42" s="36" t="s">
        <v>146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15">
      <c r="A43" s="36" t="s">
        <v>158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>
      <c r="A44" s="36" t="s">
        <v>147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</row>
    <row r="45" spans="1:15">
      <c r="A45" s="36" t="s">
        <v>148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>
      <c r="A46" s="36" t="s">
        <v>149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>
      <c r="A47" s="36" t="s">
        <v>150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>
      <c r="A48" s="36" t="s">
        <v>151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>
      <c r="A49" s="36" t="s">
        <v>152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>
      <c r="A50" s="36" t="s">
        <v>153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>
      <c r="A51" s="36" t="s">
        <v>155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>
      <c r="A52" s="36" t="s">
        <v>156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>
      <c r="A53" s="36" t="s">
        <v>157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9:R22"/>
  <sheetViews>
    <sheetView showGridLines="0" workbookViewId="0">
      <selection activeCell="R13" sqref="R13"/>
    </sheetView>
  </sheetViews>
  <sheetFormatPr baseColWidth="10" defaultRowHeight="14.35"/>
  <sheetData>
    <row r="9" spans="13:18">
      <c r="N9" t="s">
        <v>181</v>
      </c>
    </row>
    <row r="10" spans="13:18">
      <c r="M10">
        <v>2019</v>
      </c>
    </row>
    <row r="11" spans="13:18">
      <c r="M11">
        <f>M10+1</f>
        <v>2020</v>
      </c>
    </row>
    <row r="12" spans="13:18">
      <c r="M12">
        <f>M11+1</f>
        <v>2021</v>
      </c>
    </row>
    <row r="13" spans="13:18">
      <c r="M13">
        <f>M12+1</f>
        <v>2022</v>
      </c>
      <c r="Q13" t="s">
        <v>190</v>
      </c>
    </row>
    <row r="14" spans="13:18">
      <c r="M14" t="s">
        <v>180</v>
      </c>
      <c r="Q14" t="s">
        <v>182</v>
      </c>
    </row>
    <row r="15" spans="13:18">
      <c r="M15" s="1" t="s">
        <v>192</v>
      </c>
      <c r="N15" s="1">
        <f>N14-R15</f>
        <v>0</v>
      </c>
      <c r="Q15" t="s">
        <v>191</v>
      </c>
      <c r="R15">
        <f>R13+R14</f>
        <v>0</v>
      </c>
    </row>
    <row r="17" spans="13:14">
      <c r="N17" t="s">
        <v>189</v>
      </c>
    </row>
    <row r="18" spans="13:14">
      <c r="M18">
        <v>2019</v>
      </c>
    </row>
    <row r="19" spans="13:14">
      <c r="M19">
        <f>M18+1</f>
        <v>2020</v>
      </c>
    </row>
    <row r="20" spans="13:14">
      <c r="M20">
        <f>M19+1</f>
        <v>2021</v>
      </c>
    </row>
    <row r="21" spans="13:14">
      <c r="M21">
        <f>M20+1</f>
        <v>2022</v>
      </c>
    </row>
    <row r="22" spans="13:14">
      <c r="M22" t="s">
        <v>180</v>
      </c>
      <c r="N22" t="e">
        <f>AVERAGE(N18:N21)</f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7"/>
  <sheetViews>
    <sheetView workbookViewId="0"/>
  </sheetViews>
  <sheetFormatPr baseColWidth="10" defaultRowHeight="14.35"/>
  <sheetData>
    <row r="47" spans="11:11">
      <c r="K47" s="4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B5"/>
  <sheetViews>
    <sheetView zoomScale="85" zoomScaleNormal="85" workbookViewId="0"/>
  </sheetViews>
  <sheetFormatPr baseColWidth="10" defaultRowHeight="14.35"/>
  <sheetData>
    <row r="3" spans="2:2" ht="15.7">
      <c r="B3" s="21" t="s">
        <v>103</v>
      </c>
    </row>
    <row r="5" spans="2:2">
      <c r="B5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BDD</vt:lpstr>
      <vt:lpstr>Variation dette nette</vt:lpstr>
      <vt:lpstr>Revue analytique </vt:lpstr>
      <vt:lpstr>VS N-1</vt:lpstr>
      <vt:lpstr>WP =&gt;</vt:lpstr>
      <vt:lpstr>Lease</vt:lpstr>
      <vt:lpstr>Extrait comptes conso</vt:lpstr>
      <vt:lpstr>Feuil1</vt:lpstr>
      <vt:lpstr>Feuil2</vt:lpstr>
      <vt:lpstr>Feuil3</vt:lpstr>
      <vt:lpstr>EuroPP et dette BOLT</vt:lpstr>
    </vt:vector>
  </TitlesOfParts>
  <Company>TRANSDEV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HERENG, Theo</dc:creator>
  <cp:lastModifiedBy>laurent.mariotte</cp:lastModifiedBy>
  <dcterms:created xsi:type="dcterms:W3CDTF">2022-12-12T17:05:04Z</dcterms:created>
  <dcterms:modified xsi:type="dcterms:W3CDTF">2024-08-20T14:08:56Z</dcterms:modified>
</cp:coreProperties>
</file>