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on Drive\02-CLIENTS\14-Transdev\10 - MIGRATION PAW\2024-Migration POC\1 - TCM\Fichiers Checks techniques LTP\13 - Splited\"/>
    </mc:Choice>
  </mc:AlternateContent>
  <xr:revisionPtr revIDLastSave="0" documentId="8_{53ABE7BA-1256-4959-A14D-4A1ADFD852A8}" xr6:coauthVersionLast="47" xr6:coauthVersionMax="47" xr10:uidLastSave="{00000000-0000-0000-0000-000000000000}"/>
  <bookViews>
    <workbookView xWindow="-93" yWindow="-93" windowWidth="25786" windowHeight="15466" xr2:uid="{0F0C6BB5-9B87-49E6-9DE8-274B787441F5}"/>
  </bookViews>
  <sheets>
    <sheet name="Anticroissance" sheetId="1" r:id="rId1"/>
  </sheets>
  <externalReferences>
    <externalReference r:id="rId2"/>
    <externalReference r:id="rId3"/>
    <externalReference r:id="rId4"/>
    <externalReference r:id="rId5"/>
  </externalReferences>
  <definedNames>
    <definedName name="__123Graph_D" hidden="1">[1]Proforma!#REF!</definedName>
    <definedName name="_1" hidden="1">[1]Proforma!#REF!</definedName>
    <definedName name="_121graph" hidden="1">[1]Proforma!#REF!</definedName>
    <definedName name="_2" hidden="1">[1]Proforma!#REF!</definedName>
    <definedName name="_fi" hidden="1">[2]Worksheet!#REF!</definedName>
    <definedName name="_fi1" hidden="1">[2]Worksheet!#REF!</definedName>
    <definedName name="_Fill" hidden="1">'[3]EF-OE'!#REF!</definedName>
    <definedName name="_fill1" hidden="1">'[3]EF-OE'!#REF!</definedName>
    <definedName name="_xlnm._FilterDatabase" hidden="1">[2]Worksheet!#REF!</definedName>
    <definedName name="_Order1" hidden="1">255</definedName>
    <definedName name="_Order2" hidden="1">255</definedName>
    <definedName name="_ta" hidden="1">'[1]#REF'!#REF!</definedName>
    <definedName name="_ta1" hidden="1">'[1]#REF'!#REF!</definedName>
    <definedName name="_ta2" hidden="1">'[1]#REF'!#REF!</definedName>
    <definedName name="_ta2bis" hidden="1">'[1]#REF'!#REF!</definedName>
    <definedName name="_Table1_In1" hidden="1">'[1]#REF'!#REF!</definedName>
    <definedName name="_Table1_Out" hidden="1">'[1]#REF'!$Q$47:$R$52</definedName>
    <definedName name="_Table2_In1" hidden="1">'[1]#REF'!#REF!</definedName>
    <definedName name="_Table2_In2" hidden="1">'[1]#REF'!$M$14</definedName>
    <definedName name="_Table2_Out" hidden="1">'[1]#REF'!$C$11:$I$22</definedName>
    <definedName name="AC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ctivité">[4]Context!$B$64:$B$116</definedName>
    <definedName name="ak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nscount" hidden="1">1</definedName>
    <definedName name="ar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Budge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.reg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recap" hidden="1">{#N/A,#N/A,FALSE,"RECAP Note Global";#N/A,#N/A,FALSE,"RECAP Note France";#N/A,#N/A,FALSE,"RECAP Note étranger";#N/A,#N/A,FALSE,"RECAP Note Zones"}</definedName>
    <definedName name="Composant_LTP">[4]Context!$C$64:$C$74</definedName>
    <definedName name="ctx_legal_Context">'[4]Transdev Total LTP'!$H$11</definedName>
    <definedName name="Cube">[4]Context!$E$6</definedName>
    <definedName name="Cumul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urrency">[4]Context!$E$10</definedName>
    <definedName name="Current_LTP">[4]Context!$E$19</definedName>
    <definedName name="DB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EUILLE3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GG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ID" localSheetId="0" hidden="1">"88d6fb69-2acd-4cb4-9838-c8464ec134bf"</definedName>
    <definedName name="ii" hidden="1">{#N/A,#N/A,FALSE,"RECAP Note Global";#N/A,#N/A,FALSE,"RECAP Note France";#N/A,#N/A,FALSE,"RECAP Note étranger";#N/A,#N/A,FALSE,"RECAP Note Zones"}</definedName>
    <definedName name="janvier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k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Language">[4]Context!$E$14</definedName>
    <definedName name="LTP_Components">[4]Context!$E$12</definedName>
    <definedName name="LY_LTP">[4]Context!$E$23</definedName>
    <definedName name="MAR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n">[4]Context!$K$17</definedName>
    <definedName name="passgd" hidden="1">{#N/A,#N/A,FALSE,"RECAP Note Global";#N/A,#N/A,FALSE,"RECAP Note France";#N/A,#N/A,FALSE,"RECAP Note étranger";#N/A,#N/A,FALSE,"RECAP Note Zones"}</definedName>
    <definedName name="Projet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pt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c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do" hidden="1">{#N/A,#N/A,FALSE,"ACQ_GRAPHS";#N/A,#N/A,FALSE,"T_1 GRAPHS";#N/A,#N/A,FALSE,"T_2 GRAPHS";#N/A,#N/A,FALSE,"COMB_GRAPHS"}</definedName>
    <definedName name="r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Securité.1">#REF!</definedName>
    <definedName name="Securité.2">#REF!</definedName>
    <definedName name="Securities_EBIT">#REF!</definedName>
    <definedName name="Securities_FCF">#REF!</definedName>
    <definedName name="Security1">#REF!</definedName>
    <definedName name="sqdqsd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r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2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3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4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M1REBUILDOPTION">0</definedName>
    <definedName name="top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otal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rist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eighting">[4]Context!$E$21</definedName>
    <definedName name="Weighting_LTP">[4]Context!$E$25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RECAP." hidden="1">{#N/A,#N/A,FALSE,"RECAP Note Global";#N/A,#N/A,FALSE,"RECAP Note France";#N/A,#N/A,FALSE,"RECAP Note étranger";#N/A,#N/A,FALSE,"RECAP Note Zones"}</definedName>
    <definedName name="wrn.TER.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rn.Tout._.Sauf._.BG.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Server">'[4]Transdev Total LTP'!$H$6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2" i="1"/>
  <c r="Z39" i="1"/>
  <c r="AA39" i="1" s="1"/>
  <c r="AB39" i="1" s="1"/>
  <c r="AC39" i="1" s="1"/>
  <c r="AD39" i="1" s="1"/>
  <c r="S39" i="1"/>
  <c r="T39" i="1" s="1"/>
  <c r="U39" i="1" s="1"/>
  <c r="V39" i="1" s="1"/>
  <c r="W39" i="1" s="1"/>
  <c r="O35" i="1"/>
  <c r="N35" i="1"/>
  <c r="M35" i="1"/>
  <c r="L35" i="1"/>
  <c r="K35" i="1"/>
  <c r="J35" i="1"/>
  <c r="H35" i="1"/>
  <c r="G35" i="1"/>
  <c r="F35" i="1"/>
  <c r="E35" i="1"/>
  <c r="D35" i="1"/>
  <c r="C35" i="1"/>
  <c r="C33" i="1"/>
  <c r="Q32" i="1"/>
  <c r="Q42" i="1" s="1"/>
  <c r="C32" i="1"/>
  <c r="C31" i="1"/>
  <c r="C54" i="1" s="1"/>
  <c r="C30" i="1"/>
  <c r="C53" i="1" s="1"/>
  <c r="Z29" i="1"/>
  <c r="AA29" i="1" s="1"/>
  <c r="AB29" i="1" s="1"/>
  <c r="AC29" i="1" s="1"/>
  <c r="AD29" i="1" s="1"/>
  <c r="S29" i="1"/>
  <c r="T29" i="1" s="1"/>
  <c r="U29" i="1" s="1"/>
  <c r="V29" i="1" s="1"/>
  <c r="W29" i="1" s="1"/>
  <c r="C29" i="1"/>
  <c r="C28" i="1"/>
  <c r="C50" i="1" s="1"/>
  <c r="O27" i="1"/>
  <c r="N27" i="1"/>
  <c r="M27" i="1"/>
  <c r="L27" i="1"/>
  <c r="K27" i="1"/>
  <c r="J27" i="1"/>
  <c r="H27" i="1"/>
  <c r="G27" i="1"/>
  <c r="F27" i="1"/>
  <c r="E27" i="1"/>
  <c r="D27" i="1"/>
  <c r="C27" i="1"/>
  <c r="Q26" i="1"/>
  <c r="Q36" i="1" s="1"/>
  <c r="Q47" i="1" s="1"/>
  <c r="Q25" i="1"/>
  <c r="Q35" i="1" s="1"/>
  <c r="Q46" i="1" s="1"/>
  <c r="Q24" i="1"/>
  <c r="Q34" i="1" s="1"/>
  <c r="Q44" i="1" s="1"/>
  <c r="Q23" i="1"/>
  <c r="Q33" i="1" s="1"/>
  <c r="Q43" i="1" s="1"/>
  <c r="Q22" i="1"/>
  <c r="Q21" i="1"/>
  <c r="Q31" i="1" s="1"/>
  <c r="Q41" i="1" s="1"/>
  <c r="AA19" i="1"/>
  <c r="AB19" i="1" s="1"/>
  <c r="AC19" i="1" s="1"/>
  <c r="AD19" i="1" s="1"/>
  <c r="Z19" i="1"/>
  <c r="S19" i="1"/>
  <c r="T19" i="1" s="1"/>
  <c r="U19" i="1" s="1"/>
  <c r="V19" i="1" s="1"/>
  <c r="W19" i="1" s="1"/>
  <c r="Z18" i="1"/>
  <c r="AA18" i="1" s="1"/>
  <c r="AB18" i="1" s="1"/>
  <c r="AC18" i="1" s="1"/>
  <c r="AD18" i="1" s="1"/>
  <c r="S18" i="1"/>
  <c r="T18" i="1" s="1"/>
  <c r="U18" i="1" s="1"/>
  <c r="V18" i="1" s="1"/>
  <c r="W18" i="1" s="1"/>
  <c r="Z9" i="1"/>
  <c r="AA9" i="1" s="1"/>
  <c r="AB9" i="1" s="1"/>
  <c r="AC9" i="1" s="1"/>
  <c r="AD9" i="1" s="1"/>
  <c r="S9" i="1"/>
  <c r="T9" i="1" s="1"/>
  <c r="U9" i="1" s="1"/>
  <c r="V9" i="1" s="1"/>
  <c r="W9" i="1" s="1"/>
  <c r="Z8" i="1"/>
  <c r="AA8" i="1" s="1"/>
  <c r="AB8" i="1" s="1"/>
  <c r="AC8" i="1" s="1"/>
  <c r="AD8" i="1" s="1"/>
  <c r="S8" i="1"/>
  <c r="T8" i="1" s="1"/>
  <c r="U8" i="1" s="1"/>
  <c r="V8" i="1" s="1"/>
  <c r="W8" i="1" s="1"/>
  <c r="C3" i="1"/>
  <c r="R1" i="1"/>
  <c r="C1" i="1"/>
  <c r="R5" i="1"/>
  <c r="C6" i="1"/>
  <c r="C5" i="1"/>
  <c r="C2" i="1"/>
  <c r="R4" i="1"/>
  <c r="R3" i="1"/>
  <c r="R2" i="1"/>
  <c r="L11" i="1"/>
  <c r="N20" i="1"/>
  <c r="AD24" i="1"/>
  <c r="C11" i="1"/>
  <c r="U11" i="1"/>
  <c r="D18" i="1"/>
  <c r="Z25" i="1"/>
  <c r="Z21" i="1"/>
  <c r="S13" i="1"/>
  <c r="W16" i="1"/>
  <c r="K11" i="1"/>
  <c r="W15" i="1"/>
  <c r="Y21" i="1"/>
  <c r="AC13" i="1"/>
  <c r="U12" i="1"/>
  <c r="D16" i="1"/>
  <c r="M11" i="1"/>
  <c r="AD13" i="1"/>
  <c r="R23" i="1"/>
  <c r="C19" i="1"/>
  <c r="AB23" i="1"/>
  <c r="AD25" i="1"/>
  <c r="AC25" i="1"/>
  <c r="AB16" i="1"/>
  <c r="Y24" i="1"/>
  <c r="C20" i="1"/>
  <c r="AB12" i="1"/>
  <c r="U14" i="1"/>
  <c r="AA15" i="1"/>
  <c r="J18" i="1"/>
  <c r="Y22" i="1"/>
  <c r="AC24" i="1"/>
  <c r="AB24" i="1"/>
  <c r="H16" i="1"/>
  <c r="V23" i="1"/>
  <c r="J19" i="1"/>
  <c r="H12" i="1"/>
  <c r="AB14" i="1"/>
  <c r="D12" i="1"/>
  <c r="V14" i="1"/>
  <c r="T24" i="1"/>
  <c r="Z15" i="1"/>
  <c r="J17" i="1"/>
  <c r="T21" i="1"/>
  <c r="T16" i="1"/>
  <c r="W26" i="1"/>
  <c r="Z11" i="1"/>
  <c r="AC12" i="1"/>
  <c r="S26" i="1"/>
  <c r="M20" i="1"/>
  <c r="T11" i="1"/>
  <c r="V26" i="1"/>
  <c r="C12" i="1"/>
  <c r="O19" i="1"/>
  <c r="U13" i="1"/>
  <c r="E19" i="1"/>
  <c r="E17" i="1"/>
  <c r="L20" i="1"/>
  <c r="AA23" i="1"/>
  <c r="Z23" i="1"/>
  <c r="S15" i="1"/>
  <c r="S22" i="1"/>
  <c r="V16" i="1"/>
  <c r="S11" i="1"/>
  <c r="R13" i="1"/>
  <c r="W12" i="1"/>
  <c r="U25" i="1"/>
  <c r="V12" i="1"/>
  <c r="O11" i="1"/>
  <c r="AA24" i="1"/>
  <c r="K17" i="1"/>
  <c r="M18" i="1"/>
  <c r="R21" i="1"/>
  <c r="E11" i="1"/>
  <c r="U22" i="1"/>
  <c r="S25" i="1"/>
  <c r="G16" i="1"/>
  <c r="L12" i="1"/>
  <c r="L18" i="1"/>
  <c r="N16" i="1"/>
  <c r="G18" i="1"/>
  <c r="W22" i="1"/>
  <c r="V22" i="1"/>
  <c r="V13" i="1"/>
  <c r="AC21" i="1"/>
  <c r="AB26" i="1"/>
  <c r="U24" i="1"/>
  <c r="AA12" i="1"/>
  <c r="N18" i="1"/>
  <c r="Y14" i="1"/>
  <c r="Y26" i="1"/>
  <c r="AB22" i="1"/>
  <c r="G19" i="1"/>
  <c r="AC15" i="1"/>
  <c r="AB11" i="1"/>
  <c r="T26" i="1"/>
  <c r="W24" i="1"/>
  <c r="C16" i="1"/>
  <c r="R11" i="1"/>
  <c r="S12" i="1"/>
  <c r="N12" i="1"/>
  <c r="N17" i="1"/>
  <c r="AA21" i="1"/>
  <c r="AD23" i="1"/>
  <c r="E16" i="1"/>
  <c r="AC11" i="1"/>
  <c r="F12" i="1"/>
  <c r="AC26" i="1"/>
  <c r="J11" i="1"/>
  <c r="G17" i="1"/>
  <c r="H11" i="1"/>
  <c r="C17" i="1"/>
  <c r="K20" i="1"/>
  <c r="J20" i="1"/>
  <c r="V11" i="1"/>
  <c r="F20" i="1"/>
  <c r="Y25" i="1"/>
  <c r="L17" i="1"/>
  <c r="G12" i="1"/>
  <c r="M16" i="1"/>
  <c r="L16" i="1"/>
  <c r="F18" i="1"/>
  <c r="E18" i="1"/>
  <c r="C18" i="1"/>
  <c r="M19" i="1"/>
  <c r="R12" i="1"/>
  <c r="L19" i="1"/>
  <c r="AD12" i="1"/>
  <c r="Y12" i="1"/>
  <c r="N19" i="1"/>
  <c r="J12" i="1"/>
  <c r="W11" i="1"/>
  <c r="K12" i="1"/>
  <c r="AA13" i="1"/>
  <c r="V15" i="1"/>
  <c r="AD16" i="1"/>
  <c r="AC16" i="1"/>
  <c r="R15" i="1"/>
  <c r="O17" i="1"/>
  <c r="U23" i="1"/>
  <c r="Z12" i="1"/>
  <c r="Z26" i="1"/>
  <c r="W14" i="1"/>
  <c r="W21" i="1"/>
  <c r="AB13" i="1"/>
  <c r="R16" i="1"/>
  <c r="AD26" i="1"/>
  <c r="R22" i="1"/>
  <c r="S23" i="1"/>
  <c r="S24" i="1"/>
  <c r="T14" i="1"/>
  <c r="W25" i="1"/>
  <c r="AC22" i="1"/>
  <c r="T13" i="1"/>
  <c r="AD22" i="1"/>
  <c r="R24" i="1"/>
  <c r="W13" i="1"/>
  <c r="AD21" i="1"/>
  <c r="Z14" i="1"/>
  <c r="H17" i="1"/>
  <c r="K19" i="1"/>
  <c r="S14" i="1"/>
  <c r="D11" i="1"/>
  <c r="M17" i="1"/>
  <c r="U16" i="1"/>
  <c r="O20" i="1"/>
  <c r="G11" i="1"/>
  <c r="R14" i="1"/>
  <c r="K16" i="1"/>
  <c r="J16" i="1"/>
  <c r="Z16" i="1"/>
  <c r="AA26" i="1"/>
  <c r="AB15" i="1"/>
  <c r="U21" i="1"/>
  <c r="S16" i="1"/>
  <c r="V21" i="1"/>
  <c r="F17" i="1"/>
  <c r="T23" i="1"/>
  <c r="U26" i="1"/>
  <c r="G20" i="1"/>
  <c r="AD15" i="1"/>
  <c r="V25" i="1"/>
  <c r="D19" i="1"/>
  <c r="AA14" i="1"/>
  <c r="Z13" i="1"/>
  <c r="U15" i="1"/>
  <c r="T15" i="1"/>
  <c r="AA25" i="1"/>
  <c r="F16" i="1"/>
  <c r="AB21" i="1"/>
  <c r="N11" i="1"/>
  <c r="T25" i="1"/>
  <c r="Y15" i="1"/>
  <c r="R25" i="1"/>
  <c r="AC23" i="1"/>
  <c r="AA22" i="1"/>
  <c r="O18" i="1"/>
  <c r="AA16" i="1"/>
  <c r="H19" i="1"/>
  <c r="H20" i="1"/>
  <c r="H18" i="1"/>
  <c r="AC14" i="1"/>
  <c r="AD11" i="1"/>
  <c r="K18" i="1"/>
  <c r="R26" i="1"/>
  <c r="O12" i="1"/>
  <c r="Y13" i="1"/>
  <c r="AB25" i="1"/>
  <c r="Z24" i="1"/>
  <c r="AD14" i="1"/>
  <c r="E20" i="1"/>
  <c r="V24" i="1"/>
  <c r="E12" i="1"/>
  <c r="S21" i="1"/>
  <c r="W23" i="1"/>
  <c r="Y16" i="1"/>
  <c r="AA11" i="1"/>
  <c r="M12" i="1"/>
  <c r="D17" i="1"/>
  <c r="F19" i="1"/>
  <c r="O16" i="1"/>
  <c r="Z22" i="1"/>
  <c r="F11" i="1"/>
  <c r="Y11" i="1"/>
  <c r="Y23" i="1"/>
  <c r="T22" i="1"/>
  <c r="D20" i="1"/>
  <c r="T12" i="1"/>
  <c r="AA35" i="1" l="1"/>
  <c r="U32" i="1"/>
  <c r="AD31" i="1"/>
  <c r="S34" i="1"/>
  <c r="S44" i="1" s="1"/>
  <c r="AA31" i="1"/>
  <c r="AA41" i="1" s="1"/>
  <c r="AA36" i="1"/>
  <c r="R36" i="1"/>
  <c r="R32" i="1"/>
  <c r="Z35" i="1"/>
  <c r="Z46" i="1" s="1"/>
  <c r="U34" i="1"/>
  <c r="U44" i="1" s="1"/>
  <c r="AC33" i="1"/>
  <c r="AC43" i="1" s="1"/>
  <c r="T32" i="1"/>
  <c r="T42" i="1" s="1"/>
  <c r="AC31" i="1"/>
  <c r="AC41" i="1" s="1"/>
  <c r="S47" i="1"/>
  <c r="Y35" i="1"/>
  <c r="Y46" i="1" s="1"/>
  <c r="T34" i="1"/>
  <c r="T44" i="1" s="1"/>
  <c r="AB33" i="1"/>
  <c r="S32" i="1"/>
  <c r="S42" i="1" s="1"/>
  <c r="AB31" i="1"/>
  <c r="AB41" i="1" s="1"/>
  <c r="U36" i="1"/>
  <c r="U47" i="1" s="1"/>
  <c r="AD35" i="1"/>
  <c r="Z34" i="1"/>
  <c r="Z44" i="1" s="1"/>
  <c r="Y32" i="1"/>
  <c r="Y42" i="1" s="1"/>
  <c r="AD32" i="1"/>
  <c r="AD42" i="1" s="1"/>
  <c r="T36" i="1"/>
  <c r="T47" i="1" s="1"/>
  <c r="AC35" i="1"/>
  <c r="Y34" i="1"/>
  <c r="Y44" i="1" s="1"/>
  <c r="W32" i="1"/>
  <c r="W42" i="1" s="1"/>
  <c r="V34" i="1"/>
  <c r="V44" i="1" s="1"/>
  <c r="AD33" i="1"/>
  <c r="AD43" i="1" s="1"/>
  <c r="W35" i="1"/>
  <c r="W46" i="1" s="1"/>
  <c r="U33" i="1"/>
  <c r="U43" i="1" s="1"/>
  <c r="S36" i="1"/>
  <c r="AB35" i="1"/>
  <c r="AB46" i="1" s="1"/>
  <c r="W34" i="1"/>
  <c r="W44" i="1" s="1"/>
  <c r="V32" i="1"/>
  <c r="V42" i="1" s="1"/>
  <c r="N22" i="1"/>
  <c r="J38" i="1"/>
  <c r="M13" i="1"/>
  <c r="M14" i="1" s="1"/>
  <c r="K13" i="1"/>
  <c r="K14" i="1" s="1"/>
  <c r="J13" i="1"/>
  <c r="J14" i="1" s="1"/>
  <c r="J36" i="1"/>
  <c r="O22" i="1"/>
  <c r="N13" i="1"/>
  <c r="N14" i="1" s="1"/>
  <c r="R31" i="1"/>
  <c r="R41" i="1" s="1"/>
  <c r="AA32" i="1"/>
  <c r="AA42" i="1" s="1"/>
  <c r="R33" i="1"/>
  <c r="R43" i="1" s="1"/>
  <c r="AB34" i="1"/>
  <c r="AB44" i="1" s="1"/>
  <c r="D21" i="1"/>
  <c r="W36" i="1"/>
  <c r="W47" i="1" s="1"/>
  <c r="AA47" i="1"/>
  <c r="Z32" i="1"/>
  <c r="Z42" i="1" s="1"/>
  <c r="C21" i="1"/>
  <c r="C37" i="1"/>
  <c r="S31" i="1"/>
  <c r="S41" i="1" s="1"/>
  <c r="AB32" i="1"/>
  <c r="AB42" i="1" s="1"/>
  <c r="S33" i="1"/>
  <c r="S43" i="1" s="1"/>
  <c r="AC34" i="1"/>
  <c r="AC44" i="1" s="1"/>
  <c r="E21" i="1"/>
  <c r="Y36" i="1"/>
  <c r="Y47" i="1" s="1"/>
  <c r="R42" i="1"/>
  <c r="V36" i="1"/>
  <c r="V47" i="1" s="1"/>
  <c r="J40" i="1"/>
  <c r="C41" i="1"/>
  <c r="T31" i="1"/>
  <c r="T41" i="1" s="1"/>
  <c r="AC32" i="1"/>
  <c r="AC42" i="1" s="1"/>
  <c r="T33" i="1"/>
  <c r="T43" i="1" s="1"/>
  <c r="AD34" i="1"/>
  <c r="AD44" i="1" s="1"/>
  <c r="F21" i="1"/>
  <c r="Z36" i="1"/>
  <c r="Z47" i="1" s="1"/>
  <c r="AD41" i="1"/>
  <c r="AA46" i="1"/>
  <c r="R35" i="1"/>
  <c r="R46" i="1" s="1"/>
  <c r="C39" i="1"/>
  <c r="C22" i="1"/>
  <c r="V31" i="1"/>
  <c r="V41" i="1" s="1"/>
  <c r="V33" i="1"/>
  <c r="V43" i="1" s="1"/>
  <c r="S35" i="1"/>
  <c r="S46" i="1" s="1"/>
  <c r="H21" i="1"/>
  <c r="AB36" i="1"/>
  <c r="AB47" i="1" s="1"/>
  <c r="D22" i="1"/>
  <c r="U42" i="1"/>
  <c r="T35" i="1"/>
  <c r="T46" i="1" s="1"/>
  <c r="J37" i="1"/>
  <c r="J21" i="1"/>
  <c r="AC36" i="1"/>
  <c r="AC47" i="1" s="1"/>
  <c r="E22" i="1"/>
  <c r="J41" i="1"/>
  <c r="AC46" i="1"/>
  <c r="U31" i="1"/>
  <c r="U41" i="1" s="1"/>
  <c r="D13" i="1"/>
  <c r="D14" i="1" s="1"/>
  <c r="E13" i="1"/>
  <c r="E14" i="1" s="1"/>
  <c r="Y31" i="1"/>
  <c r="Y41" i="1" s="1"/>
  <c r="Y33" i="1"/>
  <c r="Y43" i="1" s="1"/>
  <c r="U35" i="1"/>
  <c r="U46" i="1" s="1"/>
  <c r="K21" i="1"/>
  <c r="AD36" i="1"/>
  <c r="AD47" i="1" s="1"/>
  <c r="F22" i="1"/>
  <c r="AD46" i="1"/>
  <c r="C36" i="1"/>
  <c r="C13" i="1"/>
  <c r="W31" i="1"/>
  <c r="W41" i="1" s="1"/>
  <c r="W33" i="1"/>
  <c r="W43" i="1" s="1"/>
  <c r="F13" i="1"/>
  <c r="F14" i="1" s="1"/>
  <c r="Z31" i="1"/>
  <c r="Z41" i="1" s="1"/>
  <c r="Z33" i="1"/>
  <c r="Z43" i="1" s="1"/>
  <c r="R34" i="1"/>
  <c r="R44" i="1" s="1"/>
  <c r="V35" i="1"/>
  <c r="V46" i="1" s="1"/>
  <c r="L21" i="1"/>
  <c r="C38" i="1"/>
  <c r="G22" i="1"/>
  <c r="AB43" i="1"/>
  <c r="H22" i="1"/>
  <c r="R47" i="1"/>
  <c r="AA34" i="1"/>
  <c r="AA44" i="1" s="1"/>
  <c r="G13" i="1"/>
  <c r="G14" i="1" s="1"/>
  <c r="AA33" i="1"/>
  <c r="AA43" i="1" s="1"/>
  <c r="H24" i="1"/>
  <c r="H13" i="1"/>
  <c r="H14" i="1" s="1"/>
  <c r="N21" i="1"/>
  <c r="J22" i="1"/>
  <c r="J39" i="1"/>
  <c r="J43" i="1" s="1"/>
  <c r="C40" i="1"/>
  <c r="G21" i="1"/>
  <c r="O21" i="1"/>
  <c r="K22" i="1"/>
  <c r="M21" i="1"/>
  <c r="L22" i="1"/>
  <c r="L13" i="1"/>
  <c r="L14" i="1" s="1"/>
  <c r="M22" i="1"/>
  <c r="O13" i="1"/>
  <c r="O14" i="1" s="1"/>
  <c r="C51" i="1"/>
  <c r="J42" i="1" l="1"/>
  <c r="H25" i="1"/>
  <c r="C25" i="1"/>
  <c r="L30" i="1" l="1"/>
  <c r="K32" i="1"/>
  <c r="M32" i="1"/>
  <c r="L29" i="1"/>
  <c r="O33" i="1"/>
  <c r="M31" i="1"/>
  <c r="O28" i="1"/>
  <c r="M33" i="1"/>
  <c r="N33" i="1"/>
  <c r="M28" i="1"/>
  <c r="N28" i="1"/>
  <c r="M29" i="1"/>
  <c r="O31" i="1"/>
  <c r="O32" i="1"/>
  <c r="K28" i="1"/>
  <c r="N32" i="1"/>
  <c r="N30" i="1"/>
  <c r="L33" i="1"/>
  <c r="L28" i="1"/>
  <c r="N29" i="1"/>
  <c r="K31" i="1"/>
  <c r="L32" i="1"/>
  <c r="K29" i="1"/>
  <c r="O29" i="1"/>
  <c r="L31" i="1"/>
  <c r="N31" i="1"/>
  <c r="K30" i="1"/>
  <c r="M30" i="1"/>
  <c r="O30" i="1"/>
  <c r="K33" i="1"/>
  <c r="K51" i="1" l="1"/>
  <c r="D33" i="1"/>
  <c r="K41" i="1"/>
  <c r="H30" i="1"/>
  <c r="O38" i="1"/>
  <c r="N51" i="1"/>
  <c r="G33" i="1"/>
  <c r="N41" i="1"/>
  <c r="H32" i="1"/>
  <c r="O50" i="1"/>
  <c r="O40" i="1"/>
  <c r="N46" i="1"/>
  <c r="G28" i="1"/>
  <c r="N36" i="1"/>
  <c r="M51" i="1"/>
  <c r="F33" i="1"/>
  <c r="M41" i="1"/>
  <c r="D30" i="1"/>
  <c r="K38" i="1"/>
  <c r="K46" i="1"/>
  <c r="D28" i="1"/>
  <c r="K36" i="1"/>
  <c r="E31" i="1"/>
  <c r="L49" i="1"/>
  <c r="L39" i="1"/>
  <c r="M49" i="1"/>
  <c r="F31" i="1"/>
  <c r="M39" i="1"/>
  <c r="F30" i="1"/>
  <c r="M38" i="1"/>
  <c r="O51" i="1"/>
  <c r="H33" i="1"/>
  <c r="O41" i="1"/>
  <c r="G32" i="1"/>
  <c r="N50" i="1"/>
  <c r="N40" i="1"/>
  <c r="N49" i="1"/>
  <c r="G31" i="1"/>
  <c r="N39" i="1"/>
  <c r="E32" i="1"/>
  <c r="L50" i="1"/>
  <c r="L40" i="1"/>
  <c r="L46" i="1"/>
  <c r="E28" i="1"/>
  <c r="L36" i="1"/>
  <c r="F32" i="1"/>
  <c r="M50" i="1"/>
  <c r="M40" i="1"/>
  <c r="O49" i="1"/>
  <c r="H31" i="1"/>
  <c r="O39" i="1"/>
  <c r="M46" i="1"/>
  <c r="F28" i="1"/>
  <c r="M36" i="1"/>
  <c r="D29" i="1"/>
  <c r="D37" i="1" s="1"/>
  <c r="K47" i="1"/>
  <c r="K37" i="1"/>
  <c r="D31" i="1"/>
  <c r="K49" i="1"/>
  <c r="K39" i="1"/>
  <c r="N47" i="1"/>
  <c r="G29" i="1"/>
  <c r="G37" i="1" s="1"/>
  <c r="N37" i="1"/>
  <c r="L51" i="1"/>
  <c r="E33" i="1"/>
  <c r="L41" i="1"/>
  <c r="D32" i="1"/>
  <c r="K50" i="1"/>
  <c r="K40" i="1"/>
  <c r="M47" i="1"/>
  <c r="F29" i="1"/>
  <c r="F37" i="1" s="1"/>
  <c r="M37" i="1"/>
  <c r="O47" i="1"/>
  <c r="H29" i="1"/>
  <c r="H37" i="1" s="1"/>
  <c r="O37" i="1"/>
  <c r="P28" i="1"/>
  <c r="O46" i="1"/>
  <c r="H28" i="1"/>
  <c r="O36" i="1"/>
  <c r="E29" i="1"/>
  <c r="E37" i="1" s="1"/>
  <c r="L47" i="1"/>
  <c r="L37" i="1"/>
  <c r="G30" i="1"/>
  <c r="N38" i="1"/>
  <c r="E30" i="1"/>
  <c r="L38" i="1"/>
  <c r="K43" i="1" l="1"/>
  <c r="M43" i="1"/>
  <c r="K42" i="1"/>
  <c r="M42" i="1"/>
  <c r="H55" i="1"/>
  <c r="H41" i="1"/>
  <c r="F55" i="1"/>
  <c r="F41" i="1"/>
  <c r="N42" i="1"/>
  <c r="F53" i="1"/>
  <c r="F38" i="1"/>
  <c r="G51" i="1"/>
  <c r="G50" i="1"/>
  <c r="G36" i="1"/>
  <c r="G42" i="1" s="1"/>
  <c r="O42" i="1"/>
  <c r="F54" i="1"/>
  <c r="F56" i="1" s="1"/>
  <c r="F39" i="1"/>
  <c r="D54" i="1"/>
  <c r="D56" i="1" s="1"/>
  <c r="D39" i="1"/>
  <c r="E50" i="1"/>
  <c r="E51" i="1"/>
  <c r="E36" i="1"/>
  <c r="E42" i="1" s="1"/>
  <c r="L43" i="1"/>
  <c r="H52" i="1"/>
  <c r="H40" i="1"/>
  <c r="H51" i="1"/>
  <c r="H50" i="1"/>
  <c r="H36" i="1"/>
  <c r="H42" i="1" s="1"/>
  <c r="E52" i="1"/>
  <c r="E40" i="1"/>
  <c r="F52" i="1"/>
  <c r="F40" i="1"/>
  <c r="N43" i="1"/>
  <c r="E54" i="1"/>
  <c r="E56" i="1" s="1"/>
  <c r="E39" i="1"/>
  <c r="G55" i="1"/>
  <c r="G41" i="1"/>
  <c r="G54" i="1"/>
  <c r="G56" i="1" s="1"/>
  <c r="G39" i="1"/>
  <c r="E53" i="1"/>
  <c r="E38" i="1"/>
  <c r="F51" i="1"/>
  <c r="F50" i="1"/>
  <c r="F36" i="1"/>
  <c r="F42" i="1" s="1"/>
  <c r="D50" i="1"/>
  <c r="D51" i="1"/>
  <c r="D36" i="1"/>
  <c r="D42" i="1" s="1"/>
  <c r="H53" i="1"/>
  <c r="H38" i="1"/>
  <c r="G53" i="1"/>
  <c r="G38" i="1"/>
  <c r="D52" i="1"/>
  <c r="D40" i="1"/>
  <c r="O43" i="1"/>
  <c r="L42" i="1"/>
  <c r="H54" i="1"/>
  <c r="H56" i="1" s="1"/>
  <c r="H39" i="1"/>
  <c r="G52" i="1"/>
  <c r="G40" i="1"/>
  <c r="D53" i="1"/>
  <c r="D38" i="1"/>
  <c r="D55" i="1"/>
  <c r="D41" i="1"/>
  <c r="E55" i="1"/>
  <c r="E41" i="1"/>
  <c r="F43" i="1" l="1"/>
  <c r="G43" i="1"/>
  <c r="H43" i="1"/>
  <c r="E43" i="1"/>
  <c r="D43" i="1"/>
</calcChain>
</file>

<file path=xl/sharedStrings.xml><?xml version="1.0" encoding="utf-8"?>
<sst xmlns="http://schemas.openxmlformats.org/spreadsheetml/2006/main" count="155" uniqueCount="50">
  <si>
    <t>CUBE:</t>
  </si>
  <si>
    <t>Currency</t>
  </si>
  <si>
    <t>Weighting</t>
  </si>
  <si>
    <t>Phase</t>
  </si>
  <si>
    <t>LTP_2021_Vc</t>
  </si>
  <si>
    <t>Activity</t>
  </si>
  <si>
    <t>Legal_Organization</t>
  </si>
  <si>
    <t>VTD_Corp_TopAdj_Not_allocated_Input3</t>
  </si>
  <si>
    <t>TRANSDEV All</t>
  </si>
  <si>
    <t>TOT_LTP</t>
  </si>
  <si>
    <t>Growth_Plan</t>
  </si>
  <si>
    <t>Total Group</t>
  </si>
  <si>
    <t>PLT Actual</t>
  </si>
  <si>
    <t>F_year_2022</t>
  </si>
  <si>
    <t>F_year_2023</t>
  </si>
  <si>
    <t>F_year_2024</t>
  </si>
  <si>
    <t>F_year_2025</t>
  </si>
  <si>
    <t>F_year_2026</t>
  </si>
  <si>
    <t>F_year_2027</t>
  </si>
  <si>
    <t>Revenue from ordinary activities</t>
  </si>
  <si>
    <t>Anticroissance</t>
  </si>
  <si>
    <t>OPERATING PROFIT</t>
  </si>
  <si>
    <t>Total avant Anticroissance</t>
  </si>
  <si>
    <t>PROFIT OR LOSS before Tax</t>
  </si>
  <si>
    <t>NET PROFIT OR LOSS ATTRIBUTABLE TO GROUP</t>
  </si>
  <si>
    <t>OPERATING CASH FLOW (EBITDA)</t>
  </si>
  <si>
    <t>Net Industrial CAPEX</t>
  </si>
  <si>
    <t>RESULTAT avant Impôts</t>
  </si>
  <si>
    <t>EBIT Margin</t>
  </si>
  <si>
    <t>Net Result Margin</t>
  </si>
  <si>
    <t>Revenue from ordinary activities - Cap à 9MM en fin de plan</t>
  </si>
  <si>
    <t>% du CA enlevé de la croissance</t>
  </si>
  <si>
    <t>Ajustements à passer</t>
  </si>
  <si>
    <t>Group avant anticroissance</t>
  </si>
  <si>
    <t>PLT après anticroissance -xx de croissance</t>
  </si>
  <si>
    <t>Poids de l'anticroissance sur la Croissance du Groupe</t>
  </si>
  <si>
    <t>1</t>
  </si>
  <si>
    <t>Avroir fait les checks sur les MF / Dividendes pays / impot( Julien)</t>
  </si>
  <si>
    <t>2</t>
  </si>
  <si>
    <t xml:space="preserve">Ajustements à passer dans la liasse </t>
  </si>
  <si>
    <t>Orgonic Growth - Corp</t>
  </si>
  <si>
    <t>Coûts opérationnels excl. FS &amp; éléments non cash</t>
  </si>
  <si>
    <t>Amortissements</t>
  </si>
  <si>
    <t>Intérets</t>
  </si>
  <si>
    <t>Tax</t>
  </si>
  <si>
    <t>CAPEX</t>
  </si>
  <si>
    <t>BFR Fiscal</t>
  </si>
  <si>
    <t>3</t>
  </si>
  <si>
    <t>Recalucler les dividendes versés aux actionnaires</t>
  </si>
  <si>
    <t>50% 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</si>
</sst>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/yy\ h:mm\ AM/PM;@"/>
    <numFmt numFmtId="165" formatCode="#,##0.0"/>
    <numFmt numFmtId="166" formatCode="0.0%"/>
  </numFmts>
  <fonts count="8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0"/>
      <color rgb="FFFF0000"/>
      <name val="Arial"/>
      <family val="2"/>
    </font>
    <font>
      <b/>
      <sz val="12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11"/>
      </patternFill>
    </fill>
    <fill>
      <patternFill patternType="solid">
        <fgColor indexed="65"/>
        <bgColor indexed="11"/>
      </patternFill>
    </fill>
    <fill>
      <patternFill patternType="solid">
        <fgColor rgb="FF3391A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164" fontId="0" fillId="0" borderId="0"/>
    <xf numFmtId="9" fontId="3" fillId="0" borderId="0" applyFont="0" applyFill="0" applyBorder="0" applyAlignment="0" applyProtection="0"/>
    <xf numFmtId="0" fontId="3" fillId="0" borderId="0"/>
    <xf numFmtId="0" fontId="1" fillId="0" borderId="0"/>
  </cellStyleXfs>
  <cellXfs count="20">
    <xf numFmtId="164" fontId="0" fillId="0" borderId="0" xfId="0"/>
    <xf numFmtId="164" fontId="2" fillId="0" borderId="0" xfId="0" applyFont="1"/>
    <xf numFmtId="164" fontId="0" fillId="2" borderId="0" xfId="0" applyFill="1"/>
    <xf numFmtId="164" fontId="2" fillId="3" borderId="0" xfId="0" applyFont="1" applyFill="1"/>
    <xf numFmtId="164" fontId="2" fillId="4" borderId="0" xfId="0" applyFont="1" applyFill="1"/>
    <xf numFmtId="0" fontId="4" fillId="5" borderId="0" xfId="2" applyFont="1" applyFill="1" applyAlignment="1">
      <alignment horizontal="left" vertical="center" wrapText="1"/>
    </xf>
    <xf numFmtId="164" fontId="5" fillId="0" borderId="0" xfId="0" applyFont="1"/>
    <xf numFmtId="164" fontId="6" fillId="0" borderId="0" xfId="0" applyFont="1"/>
    <xf numFmtId="164" fontId="2" fillId="0" borderId="0" xfId="0" applyFont="1" applyAlignment="1">
      <alignment horizontal="left"/>
    </xf>
    <xf numFmtId="165" fontId="1" fillId="0" borderId="0" xfId="3" applyNumberFormat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166" fontId="0" fillId="0" borderId="0" xfId="1" applyNumberFormat="1" applyFont="1"/>
    <xf numFmtId="165" fontId="7" fillId="6" borderId="0" xfId="3" applyNumberFormat="1" applyFont="1" applyFill="1" applyAlignment="1">
      <alignment horizontal="center" vertical="center"/>
    </xf>
    <xf numFmtId="166" fontId="0" fillId="2" borderId="0" xfId="1" applyNumberFormat="1" applyFont="1" applyFill="1"/>
    <xf numFmtId="164" fontId="2" fillId="7" borderId="0" xfId="0" applyFont="1" applyFill="1" applyAlignment="1">
      <alignment horizontal="left"/>
    </xf>
    <xf numFmtId="165" fontId="1" fillId="7" borderId="0" xfId="3" applyNumberFormat="1" applyFill="1" applyAlignment="1">
      <alignment horizontal="center" vertical="center"/>
    </xf>
    <xf numFmtId="166" fontId="0" fillId="7" borderId="0" xfId="1" applyNumberFormat="1" applyFont="1" applyFill="1"/>
    <xf numFmtId="164" fontId="0" fillId="0" borderId="0" xfId="0" quotePrefix="1"/>
    <xf numFmtId="9" fontId="0" fillId="0" borderId="0" xfId="1" applyFont="1"/>
    <xf numFmtId="164" fontId="0" fillId="6" borderId="0" xfId="0" applyFill="1"/>
  </cellXfs>
  <cellStyles count="4">
    <cellStyle name="Normal" xfId="0" builtinId="0"/>
    <cellStyle name="Normal 10 5" xfId="2" xr:uid="{5F6A2FC2-3D0B-443F-B600-C7213A1AB63E}"/>
    <cellStyle name="Normal 43" xfId="3" xr:uid="{21B6668F-DAEB-485D-93B6-FB5A1B0BF2DE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mienmartin\My%20Documents\Planning%20Archiv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es%20documents\Central%20Europe\Germany%20Tenders%202007\S-Bahn%20Bremen%202007\Businessplan%20Rail%20tender%20Bremen%20Base%20Case%202611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a-fs1\VOL2\Fas\FC30%20(Corp.%20Finance)\Clients%202001\Serie%2082000%202001\82684%20CF%20Projet%20Wesco\Other%20684\Projections\Wesco\EF%20juin%202001%2001-7-20%201605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atatiltfr-my.sharepoint.com/personal/laurent_mariotte_datatilt_fr/Documents/13-%20Ajustements%20et%20S&#233;curit&#233;%20Top_light.xlsm" TargetMode="External"/><Relationship Id="rId1" Type="http://schemas.openxmlformats.org/officeDocument/2006/relationships/externalLinkPath" Target="https://datatiltfr-my.sharepoint.com/personal/laurent_mariotte_datatilt_fr/Documents/13-%20Ajustements%20et%20S&#233;curit&#233;%20Top_ligh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ning Archives"/>
      <sheetName val="#REF"/>
      <sheetName val="CSCCincSKR"/>
      <sheetName val="Proforma"/>
      <sheetName val="Mai 2003"/>
      <sheetName val="Avril 2003"/>
      <sheetName val="Mars 2003"/>
      <sheetName val="Février 2003"/>
      <sheetName val="Janvier 2003"/>
      <sheetName val="Décembre 2002"/>
      <sheetName val="Novembre 2002"/>
      <sheetName val="Octobre 2002"/>
      <sheetName val="septembre 2002"/>
      <sheetName val="Aout 2002"/>
      <sheetName val="Juillet 2002"/>
      <sheetName val="Juin 2002"/>
      <sheetName val="Mai 2002"/>
      <sheetName val="Avril 2002"/>
      <sheetName val="Mars 2002"/>
      <sheetName val="Février 2002"/>
      <sheetName val="Janvier 2002"/>
      <sheetName val="Décembre 2001"/>
      <sheetName val="Novembre 2001"/>
      <sheetName val="Octobre 2001"/>
      <sheetName val="septembre 2001"/>
      <sheetName val="Aout"/>
      <sheetName val="Juillet"/>
      <sheetName val="Juin"/>
      <sheetName val="Mai"/>
      <sheetName val="Avril"/>
      <sheetName val="Mars"/>
      <sheetName val="février"/>
      <sheetName val="Janvier"/>
      <sheetName val="Décembre"/>
      <sheetName val="Novembre"/>
      <sheetName val="Octobr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"/>
      <sheetName val="Accounting Ratios T"/>
      <sheetName val="Financial Ratios T"/>
      <sheetName val="DCF valuation T"/>
      <sheetName val="Target Financial Statements"/>
      <sheetName val="ASSETS"/>
      <sheetName val="Assumptions"/>
      <sheetName val="Worksheet"/>
      <sheetName val="Worksheet "/>
      <sheetName val="Worksheet cont"/>
      <sheetName val="TFS %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e"/>
      <sheetName val="Aut Orleans"/>
      <sheetName val="Cesam"/>
      <sheetName val="Dupont"/>
      <sheetName val="Groupe"/>
      <sheetName val="Gavc"/>
      <sheetName val="EF-CONSOL"/>
      <sheetName val="EF-OE"/>
      <sheetName val="EF-CM"/>
      <sheetName val="EF-DC"/>
      <sheetName val="EF-GO"/>
      <sheetName val="EF-VC"/>
      <sheetName val="DETTES"/>
      <sheetName val="STATS"/>
      <sheetName val="IMMOBIL"/>
      <sheetName val="VEHICULES"/>
      <sheetName val="Couverture"/>
      <sheetName val="Tableau d'amortissement"/>
      <sheetName val="Aut_Orleans"/>
      <sheetName val="Aut_Orleans2"/>
      <sheetName val="Aut_Orleans1"/>
      <sheetName val="Aut_Orleans3"/>
      <sheetName val="Tableau_d'amortissement"/>
      <sheetName val="Data"/>
      <sheetName val="PMT"/>
      <sheetName val="Table"/>
      <sheetName val="Y1_Proforma_analysis"/>
      <sheetName val="AP02"/>
      <sheetName val="AP05"/>
      <sheetName val="AP07"/>
      <sheetName val="AP09"/>
      <sheetName val="AP10"/>
      <sheetName val="AP11"/>
      <sheetName val="AP12"/>
      <sheetName val="A1_Scenarios_Controls"/>
      <sheetName val="AP03"/>
      <sheetName val="Keolis_Opco_Consol"/>
      <sheetName val="Budget_2011"/>
      <sheetName val="Log"/>
      <sheetName val="Sheet3"/>
      <sheetName val="User_guide"/>
      <sheetName val="Sheet2"/>
      <sheetName val="Cover"/>
      <sheetName val="B1_General_Inputs"/>
      <sheetName val="E1_Output_Proforma"/>
      <sheetName val="F1_FS_Inputs"/>
      <sheetName val="Front_Page"/>
      <sheetName val="Aut_Orleans4"/>
      <sheetName val="Aut_Orleans5"/>
      <sheetName val="Aut_Orleans6"/>
      <sheetName val="Aut_Orleans7"/>
      <sheetName val="Aut_Orleans8"/>
      <sheetName val="Aut_Orleans10"/>
      <sheetName val="Aut_Orleans9"/>
      <sheetName val="Aut_Orleans11"/>
      <sheetName val="Customer List"/>
      <sheetName val="List"/>
      <sheetName val="Bridge EBIT vs. N-1 "/>
      <sheetName val="Bridge EBIT vs. Budget "/>
      <sheetName val="Aut_Orleans12"/>
      <sheetName val="Customer_List"/>
      <sheetName val="Tableau_d'amortissement1"/>
      <sheetName val="Aut_Orleans13"/>
      <sheetName val="Customer_List1"/>
      <sheetName val="Bridge_EBIT_vs__N-1_"/>
      <sheetName val="Bridge_EBIT_vs__Budget_"/>
      <sheetName val="Grunddaten"/>
      <sheetName val="OthOpex"/>
      <sheetName val="1_JES1"/>
      <sheetName val="2OLD"/>
      <sheetName val="3_NM"/>
      <sheetName val="4_RY"/>
      <sheetName val="5_TR"/>
      <sheetName val="6_KD"/>
      <sheetName val="7_HR"/>
      <sheetName val="8_JI"/>
      <sheetName val="Dropdown"/>
      <sheetName val="2008"/>
      <sheetName val="HULPSHEET ALGEMEEN"/>
      <sheetName val="Feuil1"/>
      <sheetName val="Feuil2"/>
      <sheetName val="Feuil3"/>
      <sheetName val="Aut_Orleans14"/>
      <sheetName val="Tableau_d'amortissement2"/>
      <sheetName val="Customer_List2"/>
      <sheetName val="Bridge_EBIT_vs__N-1_1"/>
      <sheetName val="Bridge_EBIT_vs__Budget_1"/>
      <sheetName val="HULPSHEET_ALGEMEEN"/>
      <sheetName val="Aut_Orleans15"/>
      <sheetName val="Tableau_d'amortissement3"/>
      <sheetName val="Customer_List3"/>
      <sheetName val="Bridge_EBIT_vs__N-1_2"/>
      <sheetName val="Bridge_EBIT_vs__Budget_2"/>
      <sheetName val="HULPSHEET_ALGEMEEN1"/>
      <sheetName val="Sauvegarde BASE 2021"/>
      <sheetName val="Analyse"/>
      <sheetName val="BASE 2021 "/>
      <sheetName val="TCD"/>
      <sheetName val="Synthèses 2021"/>
      <sheetName val="UO"/>
      <sheetName val="Param"/>
      <sheetName val="1,Arbitrage détails BI"/>
      <sheetName val="2.Efforts d'adaptation  BI"/>
      <sheetName val="3.Performance opérationnelle BI"/>
      <sheetName val="5- Plan de perfomance"/>
      <sheetName val="paramètres généraux"/>
      <sheetName val="types de vh"/>
      <sheetName val="declaration vh"/>
      <sheetName val="etat du parc vh"/>
      <sheetName val="types eq tlb"/>
      <sheetName val="decla eq tlb"/>
      <sheetName val="etat eq tlb"/>
      <sheetName val="types eq saeiv"/>
      <sheetName val="decla eq saeiv"/>
      <sheetName val="etat eq saeiv"/>
      <sheetName val="types eq video"/>
      <sheetName val="decla eq video"/>
      <sheetName val="etat eq video"/>
      <sheetName val="decla elt fixes"/>
      <sheetName val="etat elt fixes"/>
      <sheetName val="ger"/>
      <sheetName val="frais generaux"/>
      <sheetName val="production"/>
      <sheetName val="sous-traitance"/>
      <sheetName val="autres recettes"/>
      <sheetName val="couts"/>
      <sheetName val="recettes"/>
      <sheetName val="cout marginal"/>
      <sheetName val="synthese km"/>
      <sheetName val="synthese uo"/>
      <sheetName val="synthese calendrier"/>
      <sheetName val="synthese traf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"/>
      <sheetName val="Transdev Total LTP"/>
      <sheetName val="Liste des ajustements"/>
      <sheetName val="Calcul des dividendes"/>
      <sheetName val="Security RESOP vs CAFOP"/>
      <sheetName val="Country_Top_Adj 2020"/>
    </sheetNames>
    <sheetDataSet>
      <sheetData sheetId="0">
        <row r="6">
          <cell r="E6" t="str">
            <v>tango_core_model:Report_LTP</v>
          </cell>
        </row>
        <row r="10">
          <cell r="E10" t="str">
            <v>MEUR</v>
          </cell>
        </row>
        <row r="12">
          <cell r="E12" t="str">
            <v>TOT_LTP</v>
          </cell>
        </row>
        <row r="14">
          <cell r="E14" t="str">
            <v>French</v>
          </cell>
        </row>
        <row r="17">
          <cell r="K17" t="str">
            <v>2021</v>
          </cell>
        </row>
        <row r="19">
          <cell r="E19" t="str">
            <v>LTP_2021_V8</v>
          </cell>
        </row>
        <row r="21">
          <cell r="E21" t="str">
            <v>W_APP</v>
          </cell>
        </row>
        <row r="23">
          <cell r="E23" t="str">
            <v>LTP_2019_V9_V14_v3</v>
          </cell>
        </row>
        <row r="25">
          <cell r="E25" t="str">
            <v>W_NO_APP</v>
          </cell>
        </row>
        <row r="64">
          <cell r="B64" t="str">
            <v>All activity</v>
          </cell>
          <cell r="C64" t="str">
            <v>Corporate CGU allocation</v>
          </cell>
        </row>
        <row r="65">
          <cell r="B65" t="str">
            <v>Urban</v>
          </cell>
          <cell r="C65" t="str">
            <v>Disposal Plan - Corp. Adjustments</v>
          </cell>
        </row>
        <row r="66">
          <cell r="B66" t="str">
            <v>Bus (Urban)</v>
          </cell>
          <cell r="C66" t="str">
            <v>ZGP &amp; Action Plan - Country</v>
          </cell>
        </row>
        <row r="67">
          <cell r="B67" t="str">
            <v>Light rail</v>
          </cell>
          <cell r="C67" t="str">
            <v>Action Plan - Country</v>
          </cell>
        </row>
        <row r="68">
          <cell r="B68" t="str">
            <v>Metro</v>
          </cell>
          <cell r="C68" t="str">
            <v>ZGP &amp; Action Plan - Corp. Adjustments</v>
          </cell>
        </row>
        <row r="69">
          <cell r="B69" t="str">
            <v>Multi-modal (Urban)</v>
          </cell>
          <cell r="C69" t="str">
            <v>Action Plan - Corp. Adjustments</v>
          </cell>
        </row>
        <row r="70">
          <cell r="B70" t="str">
            <v>Cycles sharing</v>
          </cell>
          <cell r="C70" t="str">
            <v>Organic Growth - Country</v>
          </cell>
        </row>
        <row r="71">
          <cell r="B71" t="str">
            <v>Car sharing</v>
          </cell>
          <cell r="C71" t="str">
            <v>Organic Growth - Corp. Adjustments</v>
          </cell>
        </row>
        <row r="72">
          <cell r="B72" t="str">
            <v>Boat</v>
          </cell>
          <cell r="C72" t="str">
            <v>External Growth - Country</v>
          </cell>
        </row>
        <row r="73">
          <cell r="B73" t="str">
            <v>Urban - Input technical activity</v>
          </cell>
          <cell r="C73" t="str">
            <v>External Growth - Corp. Adjustments</v>
          </cell>
        </row>
        <row r="74">
          <cell r="B74" t="str">
            <v>Suburban</v>
          </cell>
          <cell r="C74" t="str">
            <v>Disposal Plan - Country</v>
          </cell>
        </row>
        <row r="75">
          <cell r="B75" t="str">
            <v>Bus/Coach (Suburban)</v>
          </cell>
        </row>
        <row r="76">
          <cell r="B76" t="str">
            <v>Heavy Rail (Suburban)</v>
          </cell>
        </row>
        <row r="77">
          <cell r="B77" t="str">
            <v>Multi-modal (Suburban)</v>
          </cell>
        </row>
        <row r="78">
          <cell r="B78" t="str">
            <v>Suburban - Input technical activity</v>
          </cell>
        </row>
        <row r="79">
          <cell r="B79" t="str">
            <v>Subsidized on demand</v>
          </cell>
        </row>
        <row r="80">
          <cell r="B80" t="str">
            <v>Paratransit</v>
          </cell>
        </row>
        <row r="81">
          <cell r="B81" t="str">
            <v>Multi-modal (Subsidized on demand)</v>
          </cell>
        </row>
        <row r="82">
          <cell r="B82" t="str">
            <v>Subsidized on demand - Input technical activity</v>
          </cell>
        </row>
        <row r="83">
          <cell r="B83" t="str">
            <v>Regional Coach</v>
          </cell>
        </row>
        <row r="84">
          <cell r="B84" t="str">
            <v>Schools</v>
          </cell>
        </row>
        <row r="85">
          <cell r="B85" t="str">
            <v>Regular lines</v>
          </cell>
        </row>
        <row r="86">
          <cell r="B86" t="str">
            <v>Charter / Occasional</v>
          </cell>
        </row>
        <row r="87">
          <cell r="B87" t="str">
            <v>Urban sub contracting</v>
          </cell>
        </row>
        <row r="88">
          <cell r="B88" t="str">
            <v>Shared (Regional coach)</v>
          </cell>
        </row>
        <row r="89">
          <cell r="B89" t="str">
            <v>Regional Coach - Input technical activity</v>
          </cell>
        </row>
        <row r="90">
          <cell r="B90" t="str">
            <v>Heavy rail activities</v>
          </cell>
        </row>
        <row r="91">
          <cell r="B91" t="str">
            <v>Regional heavy rail</v>
          </cell>
        </row>
        <row r="92">
          <cell r="B92" t="str">
            <v>National / International heavy rail</v>
          </cell>
        </row>
        <row r="93">
          <cell r="B93" t="str">
            <v>Heavy rail - Input technical activity</v>
          </cell>
        </row>
        <row r="94">
          <cell r="B94" t="str">
            <v>National / International coaches</v>
          </cell>
        </row>
        <row r="95">
          <cell r="B95" t="str">
            <v>Ferries</v>
          </cell>
        </row>
        <row r="96">
          <cell r="B96" t="str">
            <v>Commercial on demand</v>
          </cell>
        </row>
        <row r="97">
          <cell r="B97" t="str">
            <v>Single ride</v>
          </cell>
        </row>
        <row r="98">
          <cell r="B98" t="str">
            <v>Shared ride</v>
          </cell>
        </row>
        <row r="99">
          <cell r="B99" t="str">
            <v>Commercial on demand - Input technical activity</v>
          </cell>
        </row>
        <row r="100">
          <cell r="B100" t="str">
            <v>Airport transportation</v>
          </cell>
        </row>
        <row r="101">
          <cell r="B101" t="str">
            <v>Airside</v>
          </cell>
        </row>
        <row r="102">
          <cell r="B102" t="str">
            <v>Landside</v>
          </cell>
        </row>
        <row r="103">
          <cell r="B103" t="str">
            <v>Airport transportation - Input technical activity</v>
          </cell>
        </row>
        <row r="104">
          <cell r="B104" t="str">
            <v>Other Services</v>
          </cell>
        </row>
        <row r="105">
          <cell r="B105" t="str">
            <v>Airport services</v>
          </cell>
        </row>
        <row r="106">
          <cell r="B106" t="str">
            <v>Maintenance</v>
          </cell>
        </row>
        <row r="107">
          <cell r="B107" t="str">
            <v>Consulting/AMO</v>
          </cell>
        </row>
        <row r="108">
          <cell r="B108" t="str">
            <v>Intermodality services</v>
          </cell>
        </row>
        <row r="109">
          <cell r="B109" t="str">
            <v>Digital services</v>
          </cell>
        </row>
        <row r="110">
          <cell r="B110" t="str">
            <v>Diagnosis</v>
          </cell>
        </row>
        <row r="111">
          <cell r="B111" t="str">
            <v>Call centers</v>
          </cell>
        </row>
        <row r="112">
          <cell r="B112" t="str">
            <v>Travel agency</v>
          </cell>
        </row>
        <row r="113">
          <cell r="B113" t="str">
            <v>Purchase for resale</v>
          </cell>
        </row>
        <row r="114">
          <cell r="B114" t="str">
            <v>Other Services - Input technical activity</v>
          </cell>
        </row>
        <row r="115">
          <cell r="B115" t="str">
            <v>Holding</v>
          </cell>
        </row>
        <row r="116">
          <cell r="B116" t="str">
            <v>Not affected</v>
          </cell>
        </row>
      </sheetData>
      <sheetData sheetId="1">
        <row r="6">
          <cell r="H6" t="str">
            <v>tango_core_model</v>
          </cell>
        </row>
        <row r="11">
          <cell r="H11" t="str">
            <v>VTD_corp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D5B1-3F72-4536-983A-5991FBE5EF0F}">
  <dimension ref="A1:AD59"/>
  <sheetViews>
    <sheetView tabSelected="1" zoomScale="90" zoomScaleNormal="90" workbookViewId="0"/>
  </sheetViews>
  <sheetFormatPr baseColWidth="10" defaultRowHeight="12.7" outlineLevelRow="1" x14ac:dyDescent="0.4"/>
  <cols>
    <col min="1" max="1" width="23" bestFit="1" customWidth="1"/>
    <col min="2" max="2" width="55" bestFit="1" customWidth="1"/>
    <col min="3" max="4" width="14.64453125" bestFit="1" customWidth="1"/>
    <col min="8" max="8" width="14.64453125" bestFit="1" customWidth="1"/>
    <col min="9" max="9" width="2.87890625" customWidth="1"/>
    <col min="10" max="10" width="14.64453125" bestFit="1" customWidth="1"/>
    <col min="17" max="17" width="48.52734375" bestFit="1" customWidth="1"/>
    <col min="24" max="24" width="3.41015625" customWidth="1"/>
  </cols>
  <sheetData>
    <row r="1" spans="1:30" outlineLevel="1" x14ac:dyDescent="0.4">
      <c r="B1" t="s">
        <v>0</v>
      </c>
      <c r="C1" t="str">
        <f>Cube</f>
        <v>tango_core_model:Report_LTP</v>
      </c>
      <c r="Q1" t="s">
        <v>0</v>
      </c>
      <c r="R1" t="str">
        <f>Cube</f>
        <v>tango_core_model:Report_LTP</v>
      </c>
    </row>
    <row r="2" spans="1:30" ht="14.35" outlineLevel="1" x14ac:dyDescent="0.5">
      <c r="B2" s="1" t="s">
        <v>1</v>
      </c>
      <c r="C2" t="str">
        <f>_xll.SUBNM("tango_core_model:Currency","Par défaut","MEUR")</f>
        <v>MEUR</v>
      </c>
      <c r="Q2" s="1" t="s">
        <v>1</v>
      </c>
      <c r="R2" t="str">
        <f>_xll.SUBNM("tango_core_model:Currency","Par défaut","MEUR")</f>
        <v>MEUR</v>
      </c>
    </row>
    <row r="3" spans="1:30" ht="14.35" outlineLevel="1" x14ac:dyDescent="0.5">
      <c r="B3" s="1" t="s">
        <v>2</v>
      </c>
      <c r="C3" t="str">
        <f>Weighting</f>
        <v>W_APP</v>
      </c>
      <c r="Q3" s="1" t="s">
        <v>3</v>
      </c>
      <c r="R3" t="str">
        <f>_xll.SUBNM("tango_core_model:Phase","LTP_Current_Phase","LTP_2021_VC")</f>
        <v>LTP_2021_VC</v>
      </c>
    </row>
    <row r="4" spans="1:30" ht="14.35" outlineLevel="1" x14ac:dyDescent="0.5">
      <c r="B4" s="1" t="s">
        <v>3</v>
      </c>
      <c r="C4" s="2" t="s">
        <v>4</v>
      </c>
      <c r="Q4" s="1" t="s">
        <v>5</v>
      </c>
      <c r="R4" t="str">
        <f>_xll.SUBNM("tango_core_model:Activity","Par défaut","Tot_act")</f>
        <v>Tot_act</v>
      </c>
    </row>
    <row r="5" spans="1:30" ht="14.35" outlineLevel="1" x14ac:dyDescent="0.5">
      <c r="B5" s="1" t="s">
        <v>6</v>
      </c>
      <c r="C5" t="str">
        <f>_xll.SUBNM("tango_core_model:Legal_Organization","","VTD_corp","Code_Name")</f>
        <v>TRANSDEV All</v>
      </c>
      <c r="D5" t="s">
        <v>7</v>
      </c>
      <c r="Q5" s="1" t="s">
        <v>2</v>
      </c>
      <c r="R5" t="str">
        <f>_xll.SUBNM("tango_core_model:Weighting","","W_APP")</f>
        <v>W_APP</v>
      </c>
    </row>
    <row r="6" spans="1:30" ht="14.35" outlineLevel="1" x14ac:dyDescent="0.5">
      <c r="B6" s="1" t="s">
        <v>5</v>
      </c>
      <c r="C6" t="str">
        <f>_xll.SUBNM("tango_core_model:Activity","Par défaut","Tot_act")</f>
        <v>Tot_act</v>
      </c>
    </row>
    <row r="7" spans="1:30" outlineLevel="1" x14ac:dyDescent="0.4"/>
    <row r="8" spans="1:30" ht="14.35" outlineLevel="1" x14ac:dyDescent="0.5">
      <c r="R8" s="3" t="s">
        <v>8</v>
      </c>
      <c r="S8" s="4" t="str">
        <f>R8</f>
        <v>TRANSDEV All</v>
      </c>
      <c r="T8" s="4" t="str">
        <f t="shared" ref="T8:W9" si="0">S8</f>
        <v>TRANSDEV All</v>
      </c>
      <c r="U8" s="4" t="str">
        <f t="shared" si="0"/>
        <v>TRANSDEV All</v>
      </c>
      <c r="V8" s="4" t="str">
        <f t="shared" si="0"/>
        <v>TRANSDEV All</v>
      </c>
      <c r="W8" s="4" t="str">
        <f t="shared" si="0"/>
        <v>TRANSDEV All</v>
      </c>
      <c r="Y8" s="3" t="s">
        <v>8</v>
      </c>
      <c r="Z8" s="4" t="str">
        <f>Y8</f>
        <v>TRANSDEV All</v>
      </c>
      <c r="AA8" s="4" t="str">
        <f t="shared" ref="AA8:AD9" si="1">Z8</f>
        <v>TRANSDEV All</v>
      </c>
      <c r="AB8" s="4" t="str">
        <f t="shared" si="1"/>
        <v>TRANSDEV All</v>
      </c>
      <c r="AC8" s="4" t="str">
        <f t="shared" si="1"/>
        <v>TRANSDEV All</v>
      </c>
      <c r="AD8" s="4" t="str">
        <f t="shared" si="1"/>
        <v>TRANSDEV All</v>
      </c>
    </row>
    <row r="9" spans="1:30" ht="14.35" outlineLevel="1" x14ac:dyDescent="0.5">
      <c r="C9" s="5" t="s">
        <v>9</v>
      </c>
      <c r="D9" s="5" t="s">
        <v>9</v>
      </c>
      <c r="E9" s="5" t="s">
        <v>9</v>
      </c>
      <c r="F9" s="5" t="s">
        <v>9</v>
      </c>
      <c r="G9" s="5" t="s">
        <v>9</v>
      </c>
      <c r="H9" s="5" t="s">
        <v>9</v>
      </c>
      <c r="J9" s="5" t="s">
        <v>10</v>
      </c>
      <c r="K9" s="5" t="s">
        <v>10</v>
      </c>
      <c r="L9" s="5" t="s">
        <v>10</v>
      </c>
      <c r="M9" s="5" t="s">
        <v>10</v>
      </c>
      <c r="N9" s="5" t="s">
        <v>10</v>
      </c>
      <c r="O9" s="5" t="s">
        <v>10</v>
      </c>
      <c r="Q9" s="6" t="s">
        <v>11</v>
      </c>
      <c r="R9" s="5" t="s">
        <v>9</v>
      </c>
      <c r="S9" s="5" t="str">
        <f>R9</f>
        <v>TOT_LTP</v>
      </c>
      <c r="T9" s="5" t="str">
        <f t="shared" si="0"/>
        <v>TOT_LTP</v>
      </c>
      <c r="U9" s="5" t="str">
        <f t="shared" si="0"/>
        <v>TOT_LTP</v>
      </c>
      <c r="V9" s="5" t="str">
        <f t="shared" si="0"/>
        <v>TOT_LTP</v>
      </c>
      <c r="W9" s="5" t="str">
        <f t="shared" si="0"/>
        <v>TOT_LTP</v>
      </c>
      <c r="Y9" s="5" t="s">
        <v>10</v>
      </c>
      <c r="Z9" s="5" t="str">
        <f>Y9</f>
        <v>Growth_Plan</v>
      </c>
      <c r="AA9" s="5" t="str">
        <f t="shared" si="1"/>
        <v>Growth_Plan</v>
      </c>
      <c r="AB9" s="5" t="str">
        <f t="shared" si="1"/>
        <v>Growth_Plan</v>
      </c>
      <c r="AC9" s="5" t="str">
        <f t="shared" si="1"/>
        <v>Growth_Plan</v>
      </c>
      <c r="AD9" s="5" t="str">
        <f t="shared" si="1"/>
        <v>Growth_Plan</v>
      </c>
    </row>
    <row r="10" spans="1:30" outlineLevel="1" x14ac:dyDescent="0.4">
      <c r="B10" s="7" t="s">
        <v>12</v>
      </c>
      <c r="C10" s="5" t="s">
        <v>13</v>
      </c>
      <c r="D10" s="5" t="s">
        <v>14</v>
      </c>
      <c r="E10" s="5" t="s">
        <v>15</v>
      </c>
      <c r="F10" s="5" t="s">
        <v>16</v>
      </c>
      <c r="G10" s="5" t="s">
        <v>17</v>
      </c>
      <c r="H10" s="5" t="s">
        <v>18</v>
      </c>
      <c r="J10" s="5" t="s">
        <v>13</v>
      </c>
      <c r="K10" s="5" t="s">
        <v>14</v>
      </c>
      <c r="L10" s="5" t="s">
        <v>15</v>
      </c>
      <c r="M10" s="5" t="s">
        <v>16</v>
      </c>
      <c r="N10" s="5" t="s">
        <v>17</v>
      </c>
      <c r="O10" s="5" t="s">
        <v>18</v>
      </c>
      <c r="R10" s="5" t="s">
        <v>13</v>
      </c>
      <c r="S10" s="5" t="s">
        <v>14</v>
      </c>
      <c r="T10" s="5" t="s">
        <v>15</v>
      </c>
      <c r="U10" s="5" t="s">
        <v>16</v>
      </c>
      <c r="V10" s="5" t="s">
        <v>17</v>
      </c>
      <c r="W10" s="5" t="s">
        <v>18</v>
      </c>
      <c r="Y10" s="5" t="s">
        <v>13</v>
      </c>
      <c r="Z10" s="5" t="s">
        <v>14</v>
      </c>
      <c r="AA10" s="5" t="s">
        <v>15</v>
      </c>
      <c r="AB10" s="5" t="s">
        <v>16</v>
      </c>
      <c r="AC10" s="5" t="s">
        <v>17</v>
      </c>
      <c r="AD10" s="5" t="s">
        <v>18</v>
      </c>
    </row>
    <row r="11" spans="1:30" ht="14.35" outlineLevel="1" x14ac:dyDescent="0.5">
      <c r="A11" t="s">
        <v>11</v>
      </c>
      <c r="B11" s="8" t="s">
        <v>19</v>
      </c>
      <c r="C11" s="9">
        <f>_xll.DBRW($C$1,$C$6,$C$2,C$9,$C$3,$C$5,C$10,$C$4,$B11)</f>
        <v>0</v>
      </c>
      <c r="D11" s="9">
        <f>_xll.DBRW($C$1,$C$6,$C$2,D$9,$C$3,$C$5,D$10,$C$4,$B11)</f>
        <v>0</v>
      </c>
      <c r="E11" s="9">
        <f>_xll.DBRW($C$1,$C$6,$C$2,E$9,$C$3,$C$5,E$10,$C$4,$B11)</f>
        <v>0</v>
      </c>
      <c r="F11" s="9">
        <f>_xll.DBRW($C$1,$C$6,$C$2,F$9,$C$3,$C$5,F$10,$C$4,$B11)</f>
        <v>0</v>
      </c>
      <c r="G11" s="9">
        <f>_xll.DBRW($C$1,$C$6,$C$2,G$9,$C$3,$C$5,G$10,$C$4,$B11)</f>
        <v>0</v>
      </c>
      <c r="H11" s="9">
        <f>_xll.DBRW($C$1,$C$6,$C$2,H$9,$C$3,$C$5,H$10,$C$4,$B11)</f>
        <v>0</v>
      </c>
      <c r="J11" s="9">
        <f>_xll.DBRW($C$1,$C$6,$C$2,J$9,$C$3,$C$5,J$10,$C$4,$B11)</f>
        <v>0</v>
      </c>
      <c r="K11" s="9">
        <f>_xll.DBRW($C$1,$C$6,$C$2,K$9,$C$3,$C$5,K$10,$C$4,$B11)</f>
        <v>0</v>
      </c>
      <c r="L11" s="9">
        <f>_xll.DBRW($C$1,$C$6,$C$2,L$9,$C$3,$C$5,L$10,$C$4,$B11)</f>
        <v>0</v>
      </c>
      <c r="M11" s="9">
        <f>_xll.DBRW($C$1,$C$6,$C$2,M$9,$C$3,$C$5,M$10,$C$4,$B11)</f>
        <v>0</v>
      </c>
      <c r="N11" s="9">
        <f>_xll.DBRW($C$1,$C$6,$C$2,N$9,$C$3,$C$5,N$10,$C$4,$B11)</f>
        <v>0</v>
      </c>
      <c r="O11" s="9">
        <f>_xll.DBRW($C$1,$C$6,$C$2,O$9,$C$3,$C$5,O$10,$C$4,$B11)</f>
        <v>0</v>
      </c>
      <c r="Q11" s="1" t="s">
        <v>19</v>
      </c>
      <c r="R11" s="9">
        <f>_xll.DBRW($R$1,$R$4,$R$2,R$9,$R$5,R$8,R$10,$R$3,$Q11)</f>
        <v>0</v>
      </c>
      <c r="S11" s="9">
        <f>_xll.DBRW($R$1,$R$4,$R$2,S$9,$R$5,S$8,S$10,$R$3,$Q11)</f>
        <v>0</v>
      </c>
      <c r="T11" s="9">
        <f>_xll.DBRW($R$1,$R$4,$R$2,T$9,$R$5,T$8,T$10,$R$3,$Q11)</f>
        <v>0</v>
      </c>
      <c r="U11" s="9">
        <f>_xll.DBRW($R$1,$R$4,$R$2,U$9,$R$5,U$8,U$10,$R$3,$Q11)</f>
        <v>0</v>
      </c>
      <c r="V11" s="9">
        <f>_xll.DBRW($R$1,$R$4,$R$2,V$9,$R$5,V$8,V$10,$R$3,$Q11)</f>
        <v>0</v>
      </c>
      <c r="W11" s="9">
        <f>_xll.DBRW($R$1,$R$4,$R$2,W$9,$R$5,W$8,W$10,$R$3,$Q11)</f>
        <v>0</v>
      </c>
      <c r="Y11" s="9">
        <f>_xll.DBRW($R$1,$R$4,$R$2,Y$9,$R$5,Y$8,Y$10,$R$3,$Q11)</f>
        <v>0</v>
      </c>
      <c r="Z11" s="9">
        <f>_xll.DBRW($R$1,$R$4,$R$2,Z$9,$R$5,Z$8,Z$10,$R$3,$Q11)</f>
        <v>0</v>
      </c>
      <c r="AA11" s="9">
        <f>_xll.DBRW($R$1,$R$4,$R$2,AA$9,$R$5,AA$8,AA$10,$R$3,$Q11)</f>
        <v>0</v>
      </c>
      <c r="AB11" s="9">
        <f>_xll.DBRW($R$1,$R$4,$R$2,AB$9,$R$5,AB$8,AB$10,$R$3,$Q11)</f>
        <v>0</v>
      </c>
      <c r="AC11" s="9">
        <f>_xll.DBRW($R$1,$R$4,$R$2,AC$9,$R$5,AC$8,AC$10,$R$3,$Q11)</f>
        <v>0</v>
      </c>
      <c r="AD11" s="9">
        <f>_xll.DBRW($R$1,$R$4,$R$2,AD$9,$R$5,AD$8,AD$10,$R$3,$Q11)</f>
        <v>0</v>
      </c>
    </row>
    <row r="12" spans="1:30" ht="14.35" outlineLevel="1" x14ac:dyDescent="0.5">
      <c r="A12" t="s">
        <v>20</v>
      </c>
      <c r="B12" s="8" t="s">
        <v>19</v>
      </c>
      <c r="C12" s="9">
        <f>_xll.DBRW($C$1,$C$6,$C$2,C$9,$C$3,$D$5,C$10,$C$4,$B12)</f>
        <v>0</v>
      </c>
      <c r="D12" s="9">
        <f>_xll.DBRW($C$1,$C$6,$C$2,D$9,$C$3,$D$5,D$10,$C$4,$B12)</f>
        <v>0</v>
      </c>
      <c r="E12" s="9">
        <f>_xll.DBRW($C$1,$C$6,$C$2,E$9,$C$3,$D$5,E$10,$C$4,$B12)</f>
        <v>0</v>
      </c>
      <c r="F12" s="9">
        <f>_xll.DBRW($C$1,$C$6,$C$2,F$9,$C$3,$D$5,F$10,$C$4,$B12)</f>
        <v>0</v>
      </c>
      <c r="G12" s="9">
        <f>_xll.DBRW($C$1,$C$6,$C$2,G$9,$C$3,$D$5,G$10,$C$4,$B12)</f>
        <v>0</v>
      </c>
      <c r="H12" s="9">
        <f>_xll.DBRW($C$1,$C$6,$C$2,H$9,$C$3,$D$5,H$10,$C$4,$B12)</f>
        <v>0</v>
      </c>
      <c r="J12" s="9">
        <f>_xll.DBRW($C$1,$C$6,$C$2,J$9,$C$3,$D$5,J$10,$C$4,$B12)</f>
        <v>0</v>
      </c>
      <c r="K12" s="9">
        <f>_xll.DBRW($C$1,$C$6,$C$2,K$9,$C$3,$D$5,K$10,$C$4,$B12)</f>
        <v>0</v>
      </c>
      <c r="L12" s="9">
        <f>_xll.DBRW($C$1,$C$6,$C$2,L$9,$C$3,$D$5,L$10,$C$4,$B12)</f>
        <v>0</v>
      </c>
      <c r="M12" s="9">
        <f>_xll.DBRW($C$1,$C$6,$C$2,M$9,$C$3,$D$5,M$10,$C$4,$B12)</f>
        <v>0</v>
      </c>
      <c r="N12" s="9">
        <f>_xll.DBRW($C$1,$C$6,$C$2,N$9,$C$3,$D$5,N$10,$C$4,$B12)</f>
        <v>0</v>
      </c>
      <c r="O12" s="9">
        <f>_xll.DBRW($C$1,$C$6,$C$2,O$9,$C$3,$D$5,O$10,$C$4,$B12)</f>
        <v>0</v>
      </c>
      <c r="Q12" s="1" t="s">
        <v>21</v>
      </c>
      <c r="R12" s="9">
        <f>_xll.DBRW($R$1,$R$4,$R$2,R$9,$R$5,R$8,R$10,$R$3,$Q12)</f>
        <v>0</v>
      </c>
      <c r="S12" s="9">
        <f>_xll.DBRW($R$1,$R$4,$R$2,S$9,$R$5,S$8,S$10,$R$3,$Q12)</f>
        <v>0</v>
      </c>
      <c r="T12" s="9">
        <f>_xll.DBRW($R$1,$R$4,$R$2,T$9,$R$5,T$8,T$10,$R$3,$Q12)</f>
        <v>0</v>
      </c>
      <c r="U12" s="9">
        <f>_xll.DBRW($R$1,$R$4,$R$2,U$9,$R$5,U$8,U$10,$R$3,$Q12)</f>
        <v>0</v>
      </c>
      <c r="V12" s="9">
        <f>_xll.DBRW($R$1,$R$4,$R$2,V$9,$R$5,V$8,V$10,$R$3,$Q12)</f>
        <v>0</v>
      </c>
      <c r="W12" s="9">
        <f>_xll.DBRW($R$1,$R$4,$R$2,W$9,$R$5,W$8,W$10,$R$3,$Q12)</f>
        <v>0</v>
      </c>
      <c r="Y12" s="9">
        <f>_xll.DBRW($R$1,$R$4,$R$2,Y$9,$R$5,Y$8,Y$10,$R$3,$Q12)</f>
        <v>0</v>
      </c>
      <c r="Z12" s="9">
        <f>_xll.DBRW($R$1,$R$4,$R$2,Z$9,$R$5,Z$8,Z$10,$R$3,$Q12)</f>
        <v>0</v>
      </c>
      <c r="AA12" s="9">
        <f>_xll.DBRW($R$1,$R$4,$R$2,AA$9,$R$5,AA$8,AA$10,$R$3,$Q12)</f>
        <v>0</v>
      </c>
      <c r="AB12" s="9">
        <f>_xll.DBRW($R$1,$R$4,$R$2,AB$9,$R$5,AB$8,AB$10,$R$3,$Q12)</f>
        <v>0</v>
      </c>
      <c r="AC12" s="9">
        <f>_xll.DBRW($R$1,$R$4,$R$2,AC$9,$R$5,AC$8,AC$10,$R$3,$Q12)</f>
        <v>0</v>
      </c>
      <c r="AD12" s="9">
        <f>_xll.DBRW($R$1,$R$4,$R$2,AD$9,$R$5,AD$8,AD$10,$R$3,$Q12)</f>
        <v>0</v>
      </c>
    </row>
    <row r="13" spans="1:30" ht="14.35" outlineLevel="1" x14ac:dyDescent="0.5">
      <c r="A13" t="s">
        <v>22</v>
      </c>
      <c r="B13" s="8" t="s">
        <v>19</v>
      </c>
      <c r="C13" s="9">
        <f>C11-C12</f>
        <v>0</v>
      </c>
      <c r="D13" s="9">
        <f t="shared" ref="D13:H13" si="2">D11-D12</f>
        <v>0</v>
      </c>
      <c r="E13" s="9">
        <f t="shared" si="2"/>
        <v>0</v>
      </c>
      <c r="F13" s="9">
        <f t="shared" si="2"/>
        <v>0</v>
      </c>
      <c r="G13" s="9">
        <f t="shared" si="2"/>
        <v>0</v>
      </c>
      <c r="H13" s="9">
        <f t="shared" si="2"/>
        <v>0</v>
      </c>
      <c r="J13" s="9">
        <f>J11-J12</f>
        <v>0</v>
      </c>
      <c r="K13" s="9">
        <f t="shared" ref="K13:O13" si="3">K11-K12</f>
        <v>0</v>
      </c>
      <c r="L13" s="9">
        <f t="shared" si="3"/>
        <v>0</v>
      </c>
      <c r="M13" s="9">
        <f t="shared" si="3"/>
        <v>0</v>
      </c>
      <c r="N13" s="9">
        <f t="shared" si="3"/>
        <v>0</v>
      </c>
      <c r="O13" s="9">
        <f t="shared" si="3"/>
        <v>0</v>
      </c>
      <c r="Q13" s="1" t="s">
        <v>23</v>
      </c>
      <c r="R13" s="9">
        <f>_xll.DBRW($R$1,$R$4,$R$2,R$9,$R$5,R$8,R$10,$R$3,$Q13)</f>
        <v>0</v>
      </c>
      <c r="S13" s="9">
        <f>_xll.DBRW($R$1,$R$4,$R$2,S$9,$R$5,S$8,S$10,$R$3,$Q13)</f>
        <v>0</v>
      </c>
      <c r="T13" s="9">
        <f>_xll.DBRW($R$1,$R$4,$R$2,T$9,$R$5,T$8,T$10,$R$3,$Q13)</f>
        <v>0</v>
      </c>
      <c r="U13" s="9">
        <f>_xll.DBRW($R$1,$R$4,$R$2,U$9,$R$5,U$8,U$10,$R$3,$Q13)</f>
        <v>0</v>
      </c>
      <c r="V13" s="9">
        <f>_xll.DBRW($R$1,$R$4,$R$2,V$9,$R$5,V$8,V$10,$R$3,$Q13)</f>
        <v>0</v>
      </c>
      <c r="W13" s="9">
        <f>_xll.DBRW($R$1,$R$4,$R$2,W$9,$R$5,W$8,W$10,$R$3,$Q13)</f>
        <v>0</v>
      </c>
      <c r="Y13" s="9">
        <f>_xll.DBRW($R$1,$R$4,$R$2,Y$9,$R$5,Y$8,Y$10,$R$3,$Q13)</f>
        <v>0</v>
      </c>
      <c r="Z13" s="9">
        <f>_xll.DBRW($R$1,$R$4,$R$2,Z$9,$R$5,Z$8,Z$10,$R$3,$Q13)</f>
        <v>0</v>
      </c>
      <c r="AA13" s="9">
        <f>_xll.DBRW($R$1,$R$4,$R$2,AA$9,$R$5,AA$8,AA$10,$R$3,$Q13)</f>
        <v>0</v>
      </c>
      <c r="AB13" s="9">
        <f>_xll.DBRW($R$1,$R$4,$R$2,AB$9,$R$5,AB$8,AB$10,$R$3,$Q13)</f>
        <v>0</v>
      </c>
      <c r="AC13" s="9">
        <f>_xll.DBRW($R$1,$R$4,$R$2,AC$9,$R$5,AC$8,AC$10,$R$3,$Q13)</f>
        <v>0</v>
      </c>
      <c r="AD13" s="9">
        <f>_xll.DBRW($R$1,$R$4,$R$2,AD$9,$R$5,AD$8,AD$10,$R$3,$Q13)</f>
        <v>0</v>
      </c>
    </row>
    <row r="14" spans="1:30" ht="14.35" outlineLevel="1" x14ac:dyDescent="0.5">
      <c r="B14" s="8"/>
      <c r="C14" s="9"/>
      <c r="D14" s="10" t="e">
        <f>D12/D13</f>
        <v>#DIV/0!</v>
      </c>
      <c r="E14" s="10" t="e">
        <f t="shared" ref="E14:H14" si="4">E12/E13</f>
        <v>#DIV/0!</v>
      </c>
      <c r="F14" s="10" t="e">
        <f t="shared" si="4"/>
        <v>#DIV/0!</v>
      </c>
      <c r="G14" s="10" t="e">
        <f t="shared" si="4"/>
        <v>#DIV/0!</v>
      </c>
      <c r="H14" s="10" t="e">
        <f t="shared" si="4"/>
        <v>#DIV/0!</v>
      </c>
      <c r="J14" s="10" t="e">
        <f>J12/J13</f>
        <v>#DIV/0!</v>
      </c>
      <c r="K14" s="10" t="e">
        <f t="shared" ref="K14:O14" si="5">K12/K13</f>
        <v>#DIV/0!</v>
      </c>
      <c r="L14" s="10" t="e">
        <f t="shared" si="5"/>
        <v>#DIV/0!</v>
      </c>
      <c r="M14" s="10" t="e">
        <f t="shared" si="5"/>
        <v>#DIV/0!</v>
      </c>
      <c r="N14" s="10" t="e">
        <f t="shared" si="5"/>
        <v>#DIV/0!</v>
      </c>
      <c r="O14" s="10" t="e">
        <f t="shared" si="5"/>
        <v>#DIV/0!</v>
      </c>
      <c r="Q14" s="1" t="s">
        <v>24</v>
      </c>
      <c r="R14" s="9">
        <f>_xll.DBRW($R$1,$R$4,$R$2,R$9,$R$5,R$8,R$10,$R$3,$Q14)</f>
        <v>0</v>
      </c>
      <c r="S14" s="9">
        <f>_xll.DBRW($R$1,$R$4,$R$2,S$9,$R$5,S$8,S$10,$R$3,$Q14)</f>
        <v>0</v>
      </c>
      <c r="T14" s="9">
        <f>_xll.DBRW($R$1,$R$4,$R$2,T$9,$R$5,T$8,T$10,$R$3,$Q14)</f>
        <v>0</v>
      </c>
      <c r="U14" s="9">
        <f>_xll.DBRW($R$1,$R$4,$R$2,U$9,$R$5,U$8,U$10,$R$3,$Q14)</f>
        <v>0</v>
      </c>
      <c r="V14" s="9">
        <f>_xll.DBRW($R$1,$R$4,$R$2,V$9,$R$5,V$8,V$10,$R$3,$Q14)</f>
        <v>0</v>
      </c>
      <c r="W14" s="9">
        <f>_xll.DBRW($R$1,$R$4,$R$2,W$9,$R$5,W$8,W$10,$R$3,$Q14)</f>
        <v>0</v>
      </c>
      <c r="Y14" s="9">
        <f>_xll.DBRW($R$1,$R$4,$R$2,Y$9,$R$5,Y$8,Y$10,$R$3,$Q14)</f>
        <v>0</v>
      </c>
      <c r="Z14" s="9">
        <f>_xll.DBRW($R$1,$R$4,$R$2,Z$9,$R$5,Z$8,Z$10,$R$3,$Q14)</f>
        <v>0</v>
      </c>
      <c r="AA14" s="9">
        <f>_xll.DBRW($R$1,$R$4,$R$2,AA$9,$R$5,AA$8,AA$10,$R$3,$Q14)</f>
        <v>0</v>
      </c>
      <c r="AB14" s="9">
        <f>_xll.DBRW($R$1,$R$4,$R$2,AB$9,$R$5,AB$8,AB$10,$R$3,$Q14)</f>
        <v>0</v>
      </c>
      <c r="AC14" s="9">
        <f>_xll.DBRW($R$1,$R$4,$R$2,AC$9,$R$5,AC$8,AC$10,$R$3,$Q14)</f>
        <v>0</v>
      </c>
      <c r="AD14" s="9">
        <f>_xll.DBRW($R$1,$R$4,$R$2,AD$9,$R$5,AD$8,AD$10,$R$3,$Q14)</f>
        <v>0</v>
      </c>
    </row>
    <row r="15" spans="1:30" ht="14.35" outlineLevel="1" x14ac:dyDescent="0.5">
      <c r="B15" s="8"/>
      <c r="C15" s="9"/>
      <c r="D15" s="9"/>
      <c r="E15" s="9"/>
      <c r="F15" s="9"/>
      <c r="G15" s="9"/>
      <c r="H15" s="9"/>
      <c r="J15" s="9"/>
      <c r="K15" s="9"/>
      <c r="L15" s="9"/>
      <c r="M15" s="9"/>
      <c r="N15" s="9"/>
      <c r="O15" s="9"/>
      <c r="Q15" s="1" t="s">
        <v>25</v>
      </c>
      <c r="R15" s="9">
        <f>_xll.DBRW($R$1,$R$4,$R$2,R$9,$R$5,R$8,R$10,$R$3,$Q15)</f>
        <v>0</v>
      </c>
      <c r="S15" s="9">
        <f>_xll.DBRW($R$1,$R$4,$R$2,S$9,$R$5,S$8,S$10,$R$3,$Q15)</f>
        <v>0</v>
      </c>
      <c r="T15" s="9">
        <f>_xll.DBRW($R$1,$R$4,$R$2,T$9,$R$5,T$8,T$10,$R$3,$Q15)</f>
        <v>0</v>
      </c>
      <c r="U15" s="9">
        <f>_xll.DBRW($R$1,$R$4,$R$2,U$9,$R$5,U$8,U$10,$R$3,$Q15)</f>
        <v>0</v>
      </c>
      <c r="V15" s="9">
        <f>_xll.DBRW($R$1,$R$4,$R$2,V$9,$R$5,V$8,V$10,$R$3,$Q15)</f>
        <v>0</v>
      </c>
      <c r="W15" s="9">
        <f>_xll.DBRW($R$1,$R$4,$R$2,W$9,$R$5,W$8,W$10,$R$3,$Q15)</f>
        <v>0</v>
      </c>
      <c r="Y15" s="9">
        <f>_xll.DBRW($R$1,$R$4,$R$2,Y$9,$R$5,Y$8,Y$10,$R$3,$Q15)</f>
        <v>0</v>
      </c>
      <c r="Z15" s="9">
        <f>_xll.DBRW($R$1,$R$4,$R$2,Z$9,$R$5,Z$8,Z$10,$R$3,$Q15)</f>
        <v>0</v>
      </c>
      <c r="AA15" s="9">
        <f>_xll.DBRW($R$1,$R$4,$R$2,AA$9,$R$5,AA$8,AA$10,$R$3,$Q15)</f>
        <v>0</v>
      </c>
      <c r="AB15" s="9">
        <f>_xll.DBRW($R$1,$R$4,$R$2,AB$9,$R$5,AB$8,AB$10,$R$3,$Q15)</f>
        <v>0</v>
      </c>
      <c r="AC15" s="9">
        <f>_xll.DBRW($R$1,$R$4,$R$2,AC$9,$R$5,AC$8,AC$10,$R$3,$Q15)</f>
        <v>0</v>
      </c>
      <c r="AD15" s="9">
        <f>_xll.DBRW($R$1,$R$4,$R$2,AD$9,$R$5,AD$8,AD$10,$R$3,$Q15)</f>
        <v>0</v>
      </c>
    </row>
    <row r="16" spans="1:30" ht="14.35" outlineLevel="1" x14ac:dyDescent="0.5">
      <c r="B16" s="8" t="s">
        <v>21</v>
      </c>
      <c r="C16" s="9">
        <f>_xll.DBRW($C$1,$C$6,$C$2,C$9,$C$3,$C$5,C$10,$C$4,$B16)</f>
        <v>0</v>
      </c>
      <c r="D16" s="9">
        <f>_xll.DBRW($C$1,$C$6,$C$2,D$9,$C$3,$C$5,D$10,$C$4,$B16)</f>
        <v>0</v>
      </c>
      <c r="E16" s="9">
        <f>_xll.DBRW($C$1,$C$6,$C$2,E$9,$C$3,$C$5,E$10,$C$4,$B16)</f>
        <v>0</v>
      </c>
      <c r="F16" s="9">
        <f>_xll.DBRW($C$1,$C$6,$C$2,F$9,$C$3,$C$5,F$10,$C$4,$B16)</f>
        <v>0</v>
      </c>
      <c r="G16" s="9">
        <f>_xll.DBRW($C$1,$C$6,$C$2,G$9,$C$3,$C$5,G$10,$C$4,$B16)</f>
        <v>0</v>
      </c>
      <c r="H16" s="9">
        <f>_xll.DBRW($C$1,$C$6,$C$2,H$9,$C$3,$C$5,H$10,$C$4,$B16)</f>
        <v>0</v>
      </c>
      <c r="J16" s="9">
        <f>_xll.DBRW($C$1,$C$6,$C$2,J$9,$C$3,$C$5,J$10,$C$4,$B16)</f>
        <v>0</v>
      </c>
      <c r="K16" s="9">
        <f>_xll.DBRW($C$1,$C$6,$C$2,K$9,$C$3,$C$5,K$10,$C$4,$B16)</f>
        <v>0</v>
      </c>
      <c r="L16" s="9">
        <f>_xll.DBRW($C$1,$C$6,$C$2,L$9,$C$3,$C$5,L$10,$C$4,$B16)</f>
        <v>0</v>
      </c>
      <c r="M16" s="9">
        <f>_xll.DBRW($C$1,$C$6,$C$2,M$9,$C$3,$C$5,M$10,$C$4,$B16)</f>
        <v>0</v>
      </c>
      <c r="N16" s="9">
        <f>_xll.DBRW($C$1,$C$6,$C$2,N$9,$C$3,$C$5,N$10,$C$4,$B16)</f>
        <v>0</v>
      </c>
      <c r="O16" s="9">
        <f>_xll.DBRW($C$1,$C$6,$C$2,O$9,$C$3,$C$5,O$10,$C$4,$B16)</f>
        <v>0</v>
      </c>
      <c r="Q16" s="1" t="s">
        <v>26</v>
      </c>
      <c r="R16" s="9">
        <f>_xll.DBRW($R$1,$R$4,$R$2,R$9,$R$5,R$8,R$10,$R$3,$Q16)</f>
        <v>0</v>
      </c>
      <c r="S16" s="9">
        <f>_xll.DBRW($R$1,$R$4,$R$2,S$9,$R$5,S$8,S$10,$R$3,$Q16)</f>
        <v>0</v>
      </c>
      <c r="T16" s="9">
        <f>_xll.DBRW($R$1,$R$4,$R$2,T$9,$R$5,T$8,T$10,$R$3,$Q16)</f>
        <v>0</v>
      </c>
      <c r="U16" s="9">
        <f>_xll.DBRW($R$1,$R$4,$R$2,U$9,$R$5,U$8,U$10,$R$3,$Q16)</f>
        <v>0</v>
      </c>
      <c r="V16" s="9">
        <f>_xll.DBRW($R$1,$R$4,$R$2,V$9,$R$5,V$8,V$10,$R$3,$Q16)</f>
        <v>0</v>
      </c>
      <c r="W16" s="9">
        <f>_xll.DBRW($R$1,$R$4,$R$2,W$9,$R$5,W$8,W$10,$R$3,$Q16)</f>
        <v>0</v>
      </c>
      <c r="Y16" s="9">
        <f>_xll.DBRW($R$1,$R$4,$R$2,Y$9,$R$5,Y$8,Y$10,$R$3,$Q16)</f>
        <v>0</v>
      </c>
      <c r="Z16" s="9">
        <f>_xll.DBRW($R$1,$R$4,$R$2,Z$9,$R$5,Z$8,Z$10,$R$3,$Q16)</f>
        <v>0</v>
      </c>
      <c r="AA16" s="9">
        <f>_xll.DBRW($R$1,$R$4,$R$2,AA$9,$R$5,AA$8,AA$10,$R$3,$Q16)</f>
        <v>0</v>
      </c>
      <c r="AB16" s="9">
        <f>_xll.DBRW($R$1,$R$4,$R$2,AB$9,$R$5,AB$8,AB$10,$R$3,$Q16)</f>
        <v>0</v>
      </c>
      <c r="AC16" s="9">
        <f>_xll.DBRW($R$1,$R$4,$R$2,AC$9,$R$5,AC$8,AC$10,$R$3,$Q16)</f>
        <v>0</v>
      </c>
      <c r="AD16" s="9">
        <f>_xll.DBRW($R$1,$R$4,$R$2,AD$9,$R$5,AD$8,AD$10,$R$3,$Q16)</f>
        <v>0</v>
      </c>
    </row>
    <row r="17" spans="2:30" ht="14.35" outlineLevel="1" x14ac:dyDescent="0.5">
      <c r="B17" s="8" t="s">
        <v>27</v>
      </c>
      <c r="C17" s="9">
        <f>_xll.DBRW($C$1,$C$6,$C$2,C$9,$C$3,$C$5,C$10,$C$4,$B17)</f>
        <v>0</v>
      </c>
      <c r="D17" s="9">
        <f>_xll.DBRW($C$1,$C$6,$C$2,D$9,$C$3,$C$5,D$10,$C$4,$B17)</f>
        <v>0</v>
      </c>
      <c r="E17" s="9">
        <f>_xll.DBRW($C$1,$C$6,$C$2,E$9,$C$3,$C$5,E$10,$C$4,$B17)</f>
        <v>0</v>
      </c>
      <c r="F17" s="9">
        <f>_xll.DBRW($C$1,$C$6,$C$2,F$9,$C$3,$C$5,F$10,$C$4,$B17)</f>
        <v>0</v>
      </c>
      <c r="G17" s="9">
        <f>_xll.DBRW($C$1,$C$6,$C$2,G$9,$C$3,$C$5,G$10,$C$4,$B17)</f>
        <v>0</v>
      </c>
      <c r="H17" s="9">
        <f>_xll.DBRW($C$1,$C$6,$C$2,H$9,$C$3,$C$5,H$10,$C$4,$B17)</f>
        <v>0</v>
      </c>
      <c r="J17" s="9">
        <f>_xll.DBRW($C$1,$C$6,$C$2,J$9,$C$3,$C$5,J$10,$C$4,$B17)</f>
        <v>0</v>
      </c>
      <c r="K17" s="9">
        <f>_xll.DBRW($C$1,$C$6,$C$2,K$9,$C$3,$C$5,K$10,$C$4,$B17)</f>
        <v>0</v>
      </c>
      <c r="L17" s="9">
        <f>_xll.DBRW($C$1,$C$6,$C$2,L$9,$C$3,$C$5,L$10,$C$4,$B17)</f>
        <v>0</v>
      </c>
      <c r="M17" s="9">
        <f>_xll.DBRW($C$1,$C$6,$C$2,M$9,$C$3,$C$5,M$10,$C$4,$B17)</f>
        <v>0</v>
      </c>
      <c r="N17" s="9">
        <f>_xll.DBRW($C$1,$C$6,$C$2,N$9,$C$3,$C$5,N$10,$C$4,$B17)</f>
        <v>0</v>
      </c>
      <c r="O17" s="9">
        <f>_xll.DBRW($C$1,$C$6,$C$2,O$9,$C$3,$C$5,O$10,$C$4,$B17)</f>
        <v>0</v>
      </c>
    </row>
    <row r="18" spans="2:30" ht="14.35" outlineLevel="1" x14ac:dyDescent="0.5">
      <c r="B18" s="8" t="s">
        <v>24</v>
      </c>
      <c r="C18" s="9">
        <f>_xll.DBRW($C$1,$C$6,$C$2,C$9,$C$3,$C$5,C$10,$C$4,$B18)</f>
        <v>0</v>
      </c>
      <c r="D18" s="9">
        <f>_xll.DBRW($C$1,$C$6,$C$2,D$9,$C$3,$C$5,D$10,$C$4,$B18)</f>
        <v>0</v>
      </c>
      <c r="E18" s="9">
        <f>_xll.DBRW($C$1,$C$6,$C$2,E$9,$C$3,$C$5,E$10,$C$4,$B18)</f>
        <v>0</v>
      </c>
      <c r="F18" s="9">
        <f>_xll.DBRW($C$1,$C$6,$C$2,F$9,$C$3,$C$5,F$10,$C$4,$B18)</f>
        <v>0</v>
      </c>
      <c r="G18" s="9">
        <f>_xll.DBRW($C$1,$C$6,$C$2,G$9,$C$3,$C$5,G$10,$C$4,$B18)</f>
        <v>0</v>
      </c>
      <c r="H18" s="9">
        <f>_xll.DBRW($C$1,$C$6,$C$2,H$9,$C$3,$C$5,H$10,$C$4,$B18)</f>
        <v>0</v>
      </c>
      <c r="J18" s="9">
        <f>_xll.DBRW($C$1,$C$6,$C$2,J$9,$C$3,$C$5,J$10,$C$4,$B18)</f>
        <v>0</v>
      </c>
      <c r="K18" s="9">
        <f>_xll.DBRW($C$1,$C$6,$C$2,K$9,$C$3,$C$5,K$10,$C$4,$B18)</f>
        <v>0</v>
      </c>
      <c r="L18" s="9">
        <f>_xll.DBRW($C$1,$C$6,$C$2,L$9,$C$3,$C$5,L$10,$C$4,$B18)</f>
        <v>0</v>
      </c>
      <c r="M18" s="9">
        <f>_xll.DBRW($C$1,$C$6,$C$2,M$9,$C$3,$C$5,M$10,$C$4,$B18)</f>
        <v>0</v>
      </c>
      <c r="N18" s="9">
        <f>_xll.DBRW($C$1,$C$6,$C$2,N$9,$C$3,$C$5,N$10,$C$4,$B18)</f>
        <v>0</v>
      </c>
      <c r="O18" s="9">
        <f>_xll.DBRW($C$1,$C$6,$C$2,O$9,$C$3,$C$5,O$10,$C$4,$B18)</f>
        <v>0</v>
      </c>
      <c r="R18" s="3" t="s">
        <v>7</v>
      </c>
      <c r="S18" s="4" t="str">
        <f>R18</f>
        <v>VTD_Corp_TopAdj_Not_allocated_Input3</v>
      </c>
      <c r="T18" s="4" t="str">
        <f t="shared" ref="T18:W19" si="6">S18</f>
        <v>VTD_Corp_TopAdj_Not_allocated_Input3</v>
      </c>
      <c r="U18" s="4" t="str">
        <f t="shared" si="6"/>
        <v>VTD_Corp_TopAdj_Not_allocated_Input3</v>
      </c>
      <c r="V18" s="4" t="str">
        <f t="shared" si="6"/>
        <v>VTD_Corp_TopAdj_Not_allocated_Input3</v>
      </c>
      <c r="W18" s="4" t="str">
        <f t="shared" si="6"/>
        <v>VTD_Corp_TopAdj_Not_allocated_Input3</v>
      </c>
      <c r="Y18" s="3" t="s">
        <v>7</v>
      </c>
      <c r="Z18" s="4" t="str">
        <f>Y18</f>
        <v>VTD_Corp_TopAdj_Not_allocated_Input3</v>
      </c>
      <c r="AA18" s="4" t="str">
        <f t="shared" ref="AA18:AD19" si="7">Z18</f>
        <v>VTD_Corp_TopAdj_Not_allocated_Input3</v>
      </c>
      <c r="AB18" s="4" t="str">
        <f t="shared" si="7"/>
        <v>VTD_Corp_TopAdj_Not_allocated_Input3</v>
      </c>
      <c r="AC18" s="4" t="str">
        <f t="shared" si="7"/>
        <v>VTD_Corp_TopAdj_Not_allocated_Input3</v>
      </c>
      <c r="AD18" s="4" t="str">
        <f t="shared" si="7"/>
        <v>VTD_Corp_TopAdj_Not_allocated_Input3</v>
      </c>
    </row>
    <row r="19" spans="2:30" ht="14.35" outlineLevel="1" x14ac:dyDescent="0.5">
      <c r="B19" s="8" t="s">
        <v>25</v>
      </c>
      <c r="C19" s="9">
        <f>_xll.DBRW($C$1,$C$6,$C$2,C$9,$C$3,$C$5,C$10,$C$4,$B19)</f>
        <v>0</v>
      </c>
      <c r="D19" s="9">
        <f>_xll.DBRW($C$1,$C$6,$C$2,D$9,$C$3,$C$5,D$10,$C$4,$B19)</f>
        <v>0</v>
      </c>
      <c r="E19" s="9">
        <f>_xll.DBRW($C$1,$C$6,$C$2,E$9,$C$3,$C$5,E$10,$C$4,$B19)</f>
        <v>0</v>
      </c>
      <c r="F19" s="9">
        <f>_xll.DBRW($C$1,$C$6,$C$2,F$9,$C$3,$C$5,F$10,$C$4,$B19)</f>
        <v>0</v>
      </c>
      <c r="G19" s="9">
        <f>_xll.DBRW($C$1,$C$6,$C$2,G$9,$C$3,$C$5,G$10,$C$4,$B19)</f>
        <v>0</v>
      </c>
      <c r="H19" s="9">
        <f>_xll.DBRW($C$1,$C$6,$C$2,H$9,$C$3,$C$5,H$10,$C$4,$B19)</f>
        <v>0</v>
      </c>
      <c r="J19" s="9">
        <f>_xll.DBRW($C$1,$C$6,$C$2,J$9,$C$3,$C$5,J$10,$C$4,$B19)</f>
        <v>0</v>
      </c>
      <c r="K19" s="9">
        <f>_xll.DBRW($C$1,$C$6,$C$2,K$9,$C$3,$C$5,K$10,$C$4,$B19)</f>
        <v>0</v>
      </c>
      <c r="L19" s="9">
        <f>_xll.DBRW($C$1,$C$6,$C$2,L$9,$C$3,$C$5,L$10,$C$4,$B19)</f>
        <v>0</v>
      </c>
      <c r="M19" s="9">
        <f>_xll.DBRW($C$1,$C$6,$C$2,M$9,$C$3,$C$5,M$10,$C$4,$B19)</f>
        <v>0</v>
      </c>
      <c r="N19" s="9">
        <f>_xll.DBRW($C$1,$C$6,$C$2,N$9,$C$3,$C$5,N$10,$C$4,$B19)</f>
        <v>0</v>
      </c>
      <c r="O19" s="9">
        <f>_xll.DBRW($C$1,$C$6,$C$2,O$9,$C$3,$C$5,O$10,$C$4,$B19)</f>
        <v>0</v>
      </c>
      <c r="Q19" s="6" t="s">
        <v>20</v>
      </c>
      <c r="R19" s="5" t="s">
        <v>9</v>
      </c>
      <c r="S19" s="5" t="str">
        <f>R19</f>
        <v>TOT_LTP</v>
      </c>
      <c r="T19" s="5" t="str">
        <f t="shared" si="6"/>
        <v>TOT_LTP</v>
      </c>
      <c r="U19" s="5" t="str">
        <f t="shared" si="6"/>
        <v>TOT_LTP</v>
      </c>
      <c r="V19" s="5" t="str">
        <f t="shared" si="6"/>
        <v>TOT_LTP</v>
      </c>
      <c r="W19" s="5" t="str">
        <f t="shared" si="6"/>
        <v>TOT_LTP</v>
      </c>
      <c r="Y19" s="5" t="s">
        <v>10</v>
      </c>
      <c r="Z19" s="5" t="str">
        <f>Y19</f>
        <v>Growth_Plan</v>
      </c>
      <c r="AA19" s="5" t="str">
        <f t="shared" si="7"/>
        <v>Growth_Plan</v>
      </c>
      <c r="AB19" s="5" t="str">
        <f t="shared" si="7"/>
        <v>Growth_Plan</v>
      </c>
      <c r="AC19" s="5" t="str">
        <f t="shared" si="7"/>
        <v>Growth_Plan</v>
      </c>
      <c r="AD19" s="5" t="str">
        <f t="shared" si="7"/>
        <v>Growth_Plan</v>
      </c>
    </row>
    <row r="20" spans="2:30" ht="14.35" outlineLevel="1" x14ac:dyDescent="0.5">
      <c r="B20" s="8" t="s">
        <v>26</v>
      </c>
      <c r="C20" s="9">
        <f>_xll.DBRW($C$1,$C$6,$C$2,C$9,$C$3,$C$5,C$10,$C$4,$B20)</f>
        <v>0</v>
      </c>
      <c r="D20" s="9">
        <f>_xll.DBRW($C$1,$C$6,$C$2,D$9,$C$3,$C$5,D$10,$C$4,$B20)</f>
        <v>0</v>
      </c>
      <c r="E20" s="9">
        <f>_xll.DBRW($C$1,$C$6,$C$2,E$9,$C$3,$C$5,E$10,$C$4,$B20)</f>
        <v>0</v>
      </c>
      <c r="F20" s="9">
        <f>_xll.DBRW($C$1,$C$6,$C$2,F$9,$C$3,$C$5,F$10,$C$4,$B20)</f>
        <v>0</v>
      </c>
      <c r="G20" s="9">
        <f>_xll.DBRW($C$1,$C$6,$C$2,G$9,$C$3,$C$5,G$10,$C$4,$B20)</f>
        <v>0</v>
      </c>
      <c r="H20" s="9">
        <f>_xll.DBRW($C$1,$C$6,$C$2,H$9,$C$3,$C$5,H$10,$C$4,$B20)</f>
        <v>0</v>
      </c>
      <c r="J20" s="9">
        <f>_xll.DBRW($C$1,$C$6,$C$2,J$9,$C$3,$C$5,J$10,$C$4,$B20)</f>
        <v>0</v>
      </c>
      <c r="K20" s="9">
        <f>_xll.DBRW($C$1,$C$6,$C$2,K$9,$C$3,$C$5,K$10,$C$4,$B20)</f>
        <v>0</v>
      </c>
      <c r="L20" s="9">
        <f>_xll.DBRW($C$1,$C$6,$C$2,L$9,$C$3,$C$5,L$10,$C$4,$B20)</f>
        <v>0</v>
      </c>
      <c r="M20" s="9">
        <f>_xll.DBRW($C$1,$C$6,$C$2,M$9,$C$3,$C$5,M$10,$C$4,$B20)</f>
        <v>0</v>
      </c>
      <c r="N20" s="9">
        <f>_xll.DBRW($C$1,$C$6,$C$2,N$9,$C$3,$C$5,N$10,$C$4,$B20)</f>
        <v>0</v>
      </c>
      <c r="O20" s="9">
        <f>_xll.DBRW($C$1,$C$6,$C$2,O$9,$C$3,$C$5,O$10,$C$4,$B20)</f>
        <v>0</v>
      </c>
      <c r="R20" s="5" t="s">
        <v>13</v>
      </c>
      <c r="S20" s="5" t="s">
        <v>14</v>
      </c>
      <c r="T20" s="5" t="s">
        <v>15</v>
      </c>
      <c r="U20" s="5" t="s">
        <v>16</v>
      </c>
      <c r="V20" s="5" t="s">
        <v>17</v>
      </c>
      <c r="W20" s="5" t="s">
        <v>18</v>
      </c>
      <c r="Y20" s="5" t="s">
        <v>13</v>
      </c>
      <c r="Z20" s="5" t="s">
        <v>14</v>
      </c>
      <c r="AA20" s="5" t="s">
        <v>15</v>
      </c>
      <c r="AB20" s="5" t="s">
        <v>16</v>
      </c>
      <c r="AC20" s="5" t="s">
        <v>17</v>
      </c>
      <c r="AD20" s="5" t="s">
        <v>18</v>
      </c>
    </row>
    <row r="21" spans="2:30" ht="14.35" outlineLevel="1" x14ac:dyDescent="0.5">
      <c r="B21" s="8" t="s">
        <v>28</v>
      </c>
      <c r="C21" s="11" t="e">
        <f t="shared" ref="C21:H21" si="8">C16/C11</f>
        <v>#DIV/0!</v>
      </c>
      <c r="D21" s="11" t="e">
        <f t="shared" si="8"/>
        <v>#DIV/0!</v>
      </c>
      <c r="E21" s="11" t="e">
        <f t="shared" si="8"/>
        <v>#DIV/0!</v>
      </c>
      <c r="F21" s="11" t="e">
        <f t="shared" si="8"/>
        <v>#DIV/0!</v>
      </c>
      <c r="G21" s="11" t="e">
        <f t="shared" si="8"/>
        <v>#DIV/0!</v>
      </c>
      <c r="H21" s="11" t="e">
        <f t="shared" si="8"/>
        <v>#DIV/0!</v>
      </c>
      <c r="J21" s="11" t="e">
        <f t="shared" ref="J21:O21" si="9">J16/J11</f>
        <v>#DIV/0!</v>
      </c>
      <c r="K21" s="11" t="e">
        <f t="shared" si="9"/>
        <v>#DIV/0!</v>
      </c>
      <c r="L21" s="11" t="e">
        <f t="shared" si="9"/>
        <v>#DIV/0!</v>
      </c>
      <c r="M21" s="11" t="e">
        <f t="shared" si="9"/>
        <v>#DIV/0!</v>
      </c>
      <c r="N21" s="11" t="e">
        <f t="shared" si="9"/>
        <v>#DIV/0!</v>
      </c>
      <c r="O21" s="11" t="e">
        <f t="shared" si="9"/>
        <v>#DIV/0!</v>
      </c>
      <c r="Q21" s="1" t="str">
        <f>Q11</f>
        <v>Revenue from ordinary activities</v>
      </c>
      <c r="R21" s="9">
        <f>_xll.DBRW($R$1,$R$4,$R$2,R$19,$R$5,R$18,R$20,$R$3,$Q11)</f>
        <v>0</v>
      </c>
      <c r="S21" s="9">
        <f>_xll.DBRW($R$1,$R$4,$R$2,S$19,$R$5,S$18,S$20,$R$3,$Q11)</f>
        <v>0</v>
      </c>
      <c r="T21" s="9">
        <f>_xll.DBRW($R$1,$R$4,$R$2,T$19,$R$5,T$18,T$20,$R$3,$Q11)</f>
        <v>0</v>
      </c>
      <c r="U21" s="9">
        <f>_xll.DBRW($R$1,$R$4,$R$2,U$19,$R$5,U$18,U$20,$R$3,$Q11)</f>
        <v>0</v>
      </c>
      <c r="V21" s="9">
        <f>_xll.DBRW($R$1,$R$4,$R$2,V$19,$R$5,V$18,V$20,$R$3,$Q11)</f>
        <v>0</v>
      </c>
      <c r="W21" s="9">
        <f>_xll.DBRW($R$1,$R$4,$R$2,W$19,$R$5,W$18,W$20,$R$3,$Q11)</f>
        <v>0</v>
      </c>
      <c r="Y21" s="9">
        <f>_xll.DBRW($R$1,$R$4,$R$2,Y$19,$R$5,Y$18,Y$20,$R$3,$Q11)</f>
        <v>0</v>
      </c>
      <c r="Z21" s="9">
        <f>_xll.DBRW($R$1,$R$4,$R$2,Z$19,$R$5,Z$18,Z$20,$R$3,$Q11)</f>
        <v>0</v>
      </c>
      <c r="AA21" s="9">
        <f>_xll.DBRW($R$1,$R$4,$R$2,AA$19,$R$5,AA$18,AA$20,$R$3,$Q11)</f>
        <v>0</v>
      </c>
      <c r="AB21" s="9">
        <f>_xll.DBRW($R$1,$R$4,$R$2,AB$19,$R$5,AB$18,AB$20,$R$3,$Q11)</f>
        <v>0</v>
      </c>
      <c r="AC21" s="9">
        <f>_xll.DBRW($R$1,$R$4,$R$2,AC$19,$R$5,AC$18,AC$20,$R$3,$Q11)</f>
        <v>0</v>
      </c>
      <c r="AD21" s="9">
        <f>_xll.DBRW($R$1,$R$4,$R$2,AD$19,$R$5,AD$18,AD$20,$R$3,$Q11)</f>
        <v>0</v>
      </c>
    </row>
    <row r="22" spans="2:30" ht="14.35" outlineLevel="1" x14ac:dyDescent="0.5">
      <c r="B22" s="8" t="s">
        <v>29</v>
      </c>
      <c r="C22" s="11" t="e">
        <f t="shared" ref="C22:H22" si="10">C18/C11</f>
        <v>#DIV/0!</v>
      </c>
      <c r="D22" s="11" t="e">
        <f t="shared" si="10"/>
        <v>#DIV/0!</v>
      </c>
      <c r="E22" s="11" t="e">
        <f t="shared" si="10"/>
        <v>#DIV/0!</v>
      </c>
      <c r="F22" s="11" t="e">
        <f t="shared" si="10"/>
        <v>#DIV/0!</v>
      </c>
      <c r="G22" s="11" t="e">
        <f t="shared" si="10"/>
        <v>#DIV/0!</v>
      </c>
      <c r="H22" s="11" t="e">
        <f t="shared" si="10"/>
        <v>#DIV/0!</v>
      </c>
      <c r="J22" s="11" t="e">
        <f t="shared" ref="J22:O22" si="11">J18/J11</f>
        <v>#DIV/0!</v>
      </c>
      <c r="K22" s="11" t="e">
        <f t="shared" si="11"/>
        <v>#DIV/0!</v>
      </c>
      <c r="L22" s="11" t="e">
        <f t="shared" si="11"/>
        <v>#DIV/0!</v>
      </c>
      <c r="M22" s="11" t="e">
        <f t="shared" si="11"/>
        <v>#DIV/0!</v>
      </c>
      <c r="N22" s="11" t="e">
        <f t="shared" si="11"/>
        <v>#DIV/0!</v>
      </c>
      <c r="O22" s="11" t="e">
        <f t="shared" si="11"/>
        <v>#DIV/0!</v>
      </c>
      <c r="Q22" s="1" t="str">
        <f t="shared" ref="Q22:Q26" si="12">Q12</f>
        <v>OPERATING PROFIT</v>
      </c>
      <c r="R22" s="9">
        <f>_xll.DBRW($R$1,$R$4,$R$2,R$19,$R$5,R$18,R$20,$R$3,$Q12)</f>
        <v>0</v>
      </c>
      <c r="S22" s="9">
        <f>_xll.DBRW($R$1,$R$4,$R$2,S$19,$R$5,S$18,S$20,$R$3,$Q12)</f>
        <v>0</v>
      </c>
      <c r="T22" s="9">
        <f>_xll.DBRW($R$1,$R$4,$R$2,T$19,$R$5,T$18,T$20,$R$3,$Q12)</f>
        <v>0</v>
      </c>
      <c r="U22" s="9">
        <f>_xll.DBRW($R$1,$R$4,$R$2,U$19,$R$5,U$18,U$20,$R$3,$Q12)</f>
        <v>0</v>
      </c>
      <c r="V22" s="9">
        <f>_xll.DBRW($R$1,$R$4,$R$2,V$19,$R$5,V$18,V$20,$R$3,$Q12)</f>
        <v>0</v>
      </c>
      <c r="W22" s="9">
        <f>_xll.DBRW($R$1,$R$4,$R$2,W$19,$R$5,W$18,W$20,$R$3,$Q12)</f>
        <v>0</v>
      </c>
      <c r="Y22" s="9">
        <f>_xll.DBRW($R$1,$R$4,$R$2,Y$19,$R$5,Y$18,Y$20,$R$3,$Q12)</f>
        <v>0</v>
      </c>
      <c r="Z22" s="9">
        <f>_xll.DBRW($R$1,$R$4,$R$2,Z$19,$R$5,Z$18,Z$20,$R$3,$Q12)</f>
        <v>0</v>
      </c>
      <c r="AA22" s="9">
        <f>_xll.DBRW($R$1,$R$4,$R$2,AA$19,$R$5,AA$18,AA$20,$R$3,$Q12)</f>
        <v>0</v>
      </c>
      <c r="AB22" s="9">
        <f>_xll.DBRW($R$1,$R$4,$R$2,AB$19,$R$5,AB$18,AB$20,$R$3,$Q12)</f>
        <v>0</v>
      </c>
      <c r="AC22" s="9">
        <f>_xll.DBRW($R$1,$R$4,$R$2,AC$19,$R$5,AC$18,AC$20,$R$3,$Q12)</f>
        <v>0</v>
      </c>
      <c r="AD22" s="9">
        <f>_xll.DBRW($R$1,$R$4,$R$2,AD$19,$R$5,AD$18,AD$20,$R$3,$Q12)</f>
        <v>0</v>
      </c>
    </row>
    <row r="23" spans="2:30" ht="14.35" outlineLevel="1" x14ac:dyDescent="0.5">
      <c r="Q23" s="1" t="str">
        <f t="shared" si="12"/>
        <v>PROFIT OR LOSS before Tax</v>
      </c>
      <c r="R23" s="9">
        <f>_xll.DBRW($R$1,$R$4,$R$2,R$19,$R$5,R$18,R$20,$R$3,$Q13)</f>
        <v>0</v>
      </c>
      <c r="S23" s="9">
        <f>_xll.DBRW($R$1,$R$4,$R$2,S$19,$R$5,S$18,S$20,$R$3,$Q13)</f>
        <v>0</v>
      </c>
      <c r="T23" s="9">
        <f>_xll.DBRW($R$1,$R$4,$R$2,T$19,$R$5,T$18,T$20,$R$3,$Q13)</f>
        <v>0</v>
      </c>
      <c r="U23" s="9">
        <f>_xll.DBRW($R$1,$R$4,$R$2,U$19,$R$5,U$18,U$20,$R$3,$Q13)</f>
        <v>0</v>
      </c>
      <c r="V23" s="9">
        <f>_xll.DBRW($R$1,$R$4,$R$2,V$19,$R$5,V$18,V$20,$R$3,$Q13)</f>
        <v>0</v>
      </c>
      <c r="W23" s="9">
        <f>_xll.DBRW($R$1,$R$4,$R$2,W$19,$R$5,W$18,W$20,$R$3,$Q13)</f>
        <v>0</v>
      </c>
      <c r="Y23" s="9">
        <f>_xll.DBRW($R$1,$R$4,$R$2,Y$19,$R$5,Y$18,Y$20,$R$3,$Q13)</f>
        <v>0</v>
      </c>
      <c r="Z23" s="9">
        <f>_xll.DBRW($R$1,$R$4,$R$2,Z$19,$R$5,Z$18,Z$20,$R$3,$Q13)</f>
        <v>0</v>
      </c>
      <c r="AA23" s="9">
        <f>_xll.DBRW($R$1,$R$4,$R$2,AA$19,$R$5,AA$18,AA$20,$R$3,$Q13)</f>
        <v>0</v>
      </c>
      <c r="AB23" s="9">
        <f>_xll.DBRW($R$1,$R$4,$R$2,AB$19,$R$5,AB$18,AB$20,$R$3,$Q13)</f>
        <v>0</v>
      </c>
      <c r="AC23" s="9">
        <f>_xll.DBRW($R$1,$R$4,$R$2,AC$19,$R$5,AC$18,AC$20,$R$3,$Q13)</f>
        <v>0</v>
      </c>
      <c r="AD23" s="9">
        <f>_xll.DBRW($R$1,$R$4,$R$2,AD$19,$R$5,AD$18,AD$20,$R$3,$Q13)</f>
        <v>0</v>
      </c>
    </row>
    <row r="24" spans="2:30" ht="15.7" outlineLevel="1" x14ac:dyDescent="0.5">
      <c r="B24" s="1" t="s">
        <v>30</v>
      </c>
      <c r="D24" s="9"/>
      <c r="E24" s="9"/>
      <c r="F24" s="9"/>
      <c r="G24" s="9"/>
      <c r="H24" s="12">
        <f>9000-H11</f>
        <v>9000</v>
      </c>
      <c r="Q24" s="1" t="str">
        <f t="shared" si="12"/>
        <v>NET PROFIT OR LOSS ATTRIBUTABLE TO GROUP</v>
      </c>
      <c r="R24" s="9">
        <f>_xll.DBRW($R$1,$R$4,$R$2,R$19,$R$5,R$18,R$20,$R$3,$Q14)</f>
        <v>0</v>
      </c>
      <c r="S24" s="9">
        <f>_xll.DBRW($R$1,$R$4,$R$2,S$19,$R$5,S$18,S$20,$R$3,$Q14)</f>
        <v>0</v>
      </c>
      <c r="T24" s="9">
        <f>_xll.DBRW($R$1,$R$4,$R$2,T$19,$R$5,T$18,T$20,$R$3,$Q14)</f>
        <v>0</v>
      </c>
      <c r="U24" s="9">
        <f>_xll.DBRW($R$1,$R$4,$R$2,U$19,$R$5,U$18,U$20,$R$3,$Q14)</f>
        <v>0</v>
      </c>
      <c r="V24" s="9">
        <f>_xll.DBRW($R$1,$R$4,$R$2,V$19,$R$5,V$18,V$20,$R$3,$Q14)</f>
        <v>0</v>
      </c>
      <c r="W24" s="9">
        <f>_xll.DBRW($R$1,$R$4,$R$2,W$19,$R$5,W$18,W$20,$R$3,$Q14)</f>
        <v>0</v>
      </c>
      <c r="Y24" s="9">
        <f>_xll.DBRW($R$1,$R$4,$R$2,Y$19,$R$5,Y$18,Y$20,$R$3,$Q14)</f>
        <v>0</v>
      </c>
      <c r="Z24" s="9">
        <f>_xll.DBRW($R$1,$R$4,$R$2,Z$19,$R$5,Z$18,Z$20,$R$3,$Q14)</f>
        <v>0</v>
      </c>
      <c r="AA24" s="9">
        <f>_xll.DBRW($R$1,$R$4,$R$2,AA$19,$R$5,AA$18,AA$20,$R$3,$Q14)</f>
        <v>0</v>
      </c>
      <c r="AB24" s="9">
        <f>_xll.DBRW($R$1,$R$4,$R$2,AB$19,$R$5,AB$18,AB$20,$R$3,$Q14)</f>
        <v>0</v>
      </c>
      <c r="AC24" s="9">
        <f>_xll.DBRW($R$1,$R$4,$R$2,AC$19,$R$5,AC$18,AC$20,$R$3,$Q14)</f>
        <v>0</v>
      </c>
      <c r="AD24" s="9">
        <f>_xll.DBRW($R$1,$R$4,$R$2,AD$19,$R$5,AD$18,AD$20,$R$3,$Q14)</f>
        <v>0</v>
      </c>
    </row>
    <row r="25" spans="2:30" ht="14.35" outlineLevel="1" x14ac:dyDescent="0.5">
      <c r="B25" s="1" t="s">
        <v>31</v>
      </c>
      <c r="C25" s="13" t="e">
        <f>H24/O11</f>
        <v>#DIV/0!</v>
      </c>
      <c r="D25" s="11"/>
      <c r="E25" s="11"/>
      <c r="F25" s="11"/>
      <c r="G25" s="11"/>
      <c r="H25" s="11" t="e">
        <f>H24/O11</f>
        <v>#DIV/0!</v>
      </c>
      <c r="Q25" s="1" t="str">
        <f t="shared" si="12"/>
        <v>OPERATING CASH FLOW (EBITDA)</v>
      </c>
      <c r="R25" s="9">
        <f>_xll.DBRW($R$1,$R$4,$R$2,R$19,$R$5,R$18,R$20,$R$3,$Q15)</f>
        <v>0</v>
      </c>
      <c r="S25" s="9">
        <f>_xll.DBRW($R$1,$R$4,$R$2,S$19,$R$5,S$18,S$20,$R$3,$Q15)</f>
        <v>0</v>
      </c>
      <c r="T25" s="9">
        <f>_xll.DBRW($R$1,$R$4,$R$2,T$19,$R$5,T$18,T$20,$R$3,$Q15)</f>
        <v>0</v>
      </c>
      <c r="U25" s="9">
        <f>_xll.DBRW($R$1,$R$4,$R$2,U$19,$R$5,U$18,U$20,$R$3,$Q15)</f>
        <v>0</v>
      </c>
      <c r="V25" s="9">
        <f>_xll.DBRW($R$1,$R$4,$R$2,V$19,$R$5,V$18,V$20,$R$3,$Q15)</f>
        <v>0</v>
      </c>
      <c r="W25" s="9">
        <f>_xll.DBRW($R$1,$R$4,$R$2,W$19,$R$5,W$18,W$20,$R$3,$Q15)</f>
        <v>0</v>
      </c>
      <c r="Y25" s="9">
        <f>_xll.DBRW($R$1,$R$4,$R$2,Y$19,$R$5,Y$18,Y$20,$R$3,$Q15)</f>
        <v>0</v>
      </c>
      <c r="Z25" s="9">
        <f>_xll.DBRW($R$1,$R$4,$R$2,Z$19,$R$5,Z$18,Z$20,$R$3,$Q15)</f>
        <v>0</v>
      </c>
      <c r="AA25" s="9">
        <f>_xll.DBRW($R$1,$R$4,$R$2,AA$19,$R$5,AA$18,AA$20,$R$3,$Q15)</f>
        <v>0</v>
      </c>
      <c r="AB25" s="9">
        <f>_xll.DBRW($R$1,$R$4,$R$2,AB$19,$R$5,AB$18,AB$20,$R$3,$Q15)</f>
        <v>0</v>
      </c>
      <c r="AC25" s="9">
        <f>_xll.DBRW($R$1,$R$4,$R$2,AC$19,$R$5,AC$18,AC$20,$R$3,$Q15)</f>
        <v>0</v>
      </c>
      <c r="AD25" s="9">
        <f>_xll.DBRW($R$1,$R$4,$R$2,AD$19,$R$5,AD$18,AD$20,$R$3,$Q15)</f>
        <v>0</v>
      </c>
    </row>
    <row r="26" spans="2:30" ht="14.35" outlineLevel="1" x14ac:dyDescent="0.5">
      <c r="Q26" s="1" t="str">
        <f t="shared" si="12"/>
        <v>Net Industrial CAPEX</v>
      </c>
      <c r="R26" s="9">
        <f>_xll.DBRW($R$1,$R$4,$R$2,R$19,$R$5,R$18,R$20,$R$3,$Q16)</f>
        <v>0</v>
      </c>
      <c r="S26" s="9">
        <f>_xll.DBRW($R$1,$R$4,$R$2,S$19,$R$5,S$18,S$20,$R$3,$Q16)</f>
        <v>0</v>
      </c>
      <c r="T26" s="9">
        <f>_xll.DBRW($R$1,$R$4,$R$2,T$19,$R$5,T$18,T$20,$R$3,$Q16)</f>
        <v>0</v>
      </c>
      <c r="U26" s="9">
        <f>_xll.DBRW($R$1,$R$4,$R$2,U$19,$R$5,U$18,U$20,$R$3,$Q16)</f>
        <v>0</v>
      </c>
      <c r="V26" s="9">
        <f>_xll.DBRW($R$1,$R$4,$R$2,V$19,$R$5,V$18,V$20,$R$3,$Q16)</f>
        <v>0</v>
      </c>
      <c r="W26" s="9">
        <f>_xll.DBRW($R$1,$R$4,$R$2,W$19,$R$5,W$18,W$20,$R$3,$Q16)</f>
        <v>0</v>
      </c>
      <c r="Y26" s="9">
        <f>_xll.DBRW($R$1,$R$4,$R$2,Y$19,$R$5,Y$18,Y$20,$R$3,$Q16)</f>
        <v>0</v>
      </c>
      <c r="Z26" s="9">
        <f>_xll.DBRW($R$1,$R$4,$R$2,Z$19,$R$5,Z$18,Z$20,$R$3,$Q16)</f>
        <v>0</v>
      </c>
      <c r="AA26" s="9">
        <f>_xll.DBRW($R$1,$R$4,$R$2,AA$19,$R$5,AA$18,AA$20,$R$3,$Q16)</f>
        <v>0</v>
      </c>
      <c r="AB26" s="9">
        <f>_xll.DBRW($R$1,$R$4,$R$2,AB$19,$R$5,AB$18,AB$20,$R$3,$Q16)</f>
        <v>0</v>
      </c>
      <c r="AC26" s="9">
        <f>_xll.DBRW($R$1,$R$4,$R$2,AC$19,$R$5,AC$18,AC$20,$R$3,$Q16)</f>
        <v>0</v>
      </c>
      <c r="AD26" s="9">
        <f>_xll.DBRW($R$1,$R$4,$R$2,AD$19,$R$5,AD$18,AD$20,$R$3,$Q16)</f>
        <v>0</v>
      </c>
    </row>
    <row r="27" spans="2:30" outlineLevel="1" x14ac:dyDescent="0.4">
      <c r="B27" s="7" t="s">
        <v>32</v>
      </c>
      <c r="C27" s="5" t="str">
        <f t="shared" ref="C27:H27" si="13">C10</f>
        <v>F_year_2022</v>
      </c>
      <c r="D27" s="5" t="str">
        <f t="shared" si="13"/>
        <v>F_year_2023</v>
      </c>
      <c r="E27" s="5" t="str">
        <f t="shared" si="13"/>
        <v>F_year_2024</v>
      </c>
      <c r="F27" s="5" t="str">
        <f t="shared" si="13"/>
        <v>F_year_2025</v>
      </c>
      <c r="G27" s="5" t="str">
        <f t="shared" si="13"/>
        <v>F_year_2026</v>
      </c>
      <c r="H27" s="5" t="str">
        <f t="shared" si="13"/>
        <v>F_year_2027</v>
      </c>
      <c r="J27" s="5" t="str">
        <f t="shared" ref="J27:O27" si="14">J10</f>
        <v>F_year_2022</v>
      </c>
      <c r="K27" s="5" t="str">
        <f t="shared" si="14"/>
        <v>F_year_2023</v>
      </c>
      <c r="L27" s="5" t="str">
        <f t="shared" si="14"/>
        <v>F_year_2024</v>
      </c>
      <c r="M27" s="5" t="str">
        <f t="shared" si="14"/>
        <v>F_year_2025</v>
      </c>
      <c r="N27" s="5" t="str">
        <f t="shared" si="14"/>
        <v>F_year_2026</v>
      </c>
      <c r="O27" s="5" t="str">
        <f t="shared" si="14"/>
        <v>F_year_2027</v>
      </c>
    </row>
    <row r="28" spans="2:30" ht="14.35" outlineLevel="1" x14ac:dyDescent="0.5">
      <c r="B28" s="8" t="s">
        <v>19</v>
      </c>
      <c r="C28" s="9">
        <f>J28</f>
        <v>0</v>
      </c>
      <c r="D28" s="9" t="e">
        <f t="shared" ref="D28:H33" si="15">K28</f>
        <v>#DIV/0!</v>
      </c>
      <c r="E28" s="9" t="e">
        <f t="shared" si="15"/>
        <v>#DIV/0!</v>
      </c>
      <c r="F28" s="9" t="e">
        <f t="shared" si="15"/>
        <v>#DIV/0!</v>
      </c>
      <c r="G28" s="9" t="e">
        <f t="shared" si="15"/>
        <v>#DIV/0!</v>
      </c>
      <c r="H28" s="9" t="e">
        <f t="shared" si="15"/>
        <v>#DIV/0!</v>
      </c>
      <c r="J28" s="9"/>
      <c r="K28" s="9" t="e">
        <f>K11*$C$25</f>
        <v>#DIV/0!</v>
      </c>
      <c r="L28" s="9" t="e">
        <f>L11*$C$25</f>
        <v>#DIV/0!</v>
      </c>
      <c r="M28" s="9" t="e">
        <f>M11*$C$25</f>
        <v>#DIV/0!</v>
      </c>
      <c r="N28" s="9" t="e">
        <f>N11*$C$25</f>
        <v>#DIV/0!</v>
      </c>
      <c r="O28" s="9" t="e">
        <f>O11*$C$25</f>
        <v>#DIV/0!</v>
      </c>
      <c r="P28" s="10" t="e">
        <f>O28/O11</f>
        <v>#DIV/0!</v>
      </c>
      <c r="R28" s="3"/>
      <c r="S28" s="4"/>
      <c r="T28" s="4"/>
      <c r="U28" s="4"/>
      <c r="V28" s="4"/>
      <c r="W28" s="4"/>
      <c r="Y28" s="3"/>
      <c r="Z28" s="4"/>
      <c r="AA28" s="4"/>
      <c r="AB28" s="4"/>
      <c r="AC28" s="4"/>
      <c r="AD28" s="4"/>
    </row>
    <row r="29" spans="2:30" ht="14.35" outlineLevel="1" x14ac:dyDescent="0.5">
      <c r="B29" s="8" t="s">
        <v>21</v>
      </c>
      <c r="C29" s="9">
        <f t="shared" ref="C29:C33" si="16">J29</f>
        <v>0</v>
      </c>
      <c r="D29" s="9" t="e">
        <f t="shared" si="15"/>
        <v>#DIV/0!</v>
      </c>
      <c r="E29" s="9" t="e">
        <f t="shared" si="15"/>
        <v>#DIV/0!</v>
      </c>
      <c r="F29" s="9" t="e">
        <f t="shared" si="15"/>
        <v>#DIV/0!</v>
      </c>
      <c r="G29" s="9" t="e">
        <f t="shared" si="15"/>
        <v>#DIV/0!</v>
      </c>
      <c r="H29" s="9" t="e">
        <f t="shared" si="15"/>
        <v>#DIV/0!</v>
      </c>
      <c r="J29" s="9"/>
      <c r="K29" s="9" t="e">
        <f t="shared" ref="K29:O33" si="17">K16*$C$25</f>
        <v>#DIV/0!</v>
      </c>
      <c r="L29" s="9" t="e">
        <f t="shared" si="17"/>
        <v>#DIV/0!</v>
      </c>
      <c r="M29" s="9" t="e">
        <f t="shared" si="17"/>
        <v>#DIV/0!</v>
      </c>
      <c r="N29" s="9" t="e">
        <f t="shared" si="17"/>
        <v>#DIV/0!</v>
      </c>
      <c r="O29" s="9" t="e">
        <f t="shared" si="17"/>
        <v>#DIV/0!</v>
      </c>
      <c r="Q29" s="6" t="s">
        <v>33</v>
      </c>
      <c r="R29" s="5" t="s">
        <v>9</v>
      </c>
      <c r="S29" s="5" t="str">
        <f>R29</f>
        <v>TOT_LTP</v>
      </c>
      <c r="T29" s="5" t="str">
        <f t="shared" ref="T29:W29" si="18">S29</f>
        <v>TOT_LTP</v>
      </c>
      <c r="U29" s="5" t="str">
        <f t="shared" si="18"/>
        <v>TOT_LTP</v>
      </c>
      <c r="V29" s="5" t="str">
        <f t="shared" si="18"/>
        <v>TOT_LTP</v>
      </c>
      <c r="W29" s="5" t="str">
        <f t="shared" si="18"/>
        <v>TOT_LTP</v>
      </c>
      <c r="Y29" s="5" t="s">
        <v>10</v>
      </c>
      <c r="Z29" s="5" t="str">
        <f>Y29</f>
        <v>Growth_Plan</v>
      </c>
      <c r="AA29" s="5" t="str">
        <f t="shared" ref="AA29:AD29" si="19">Z29</f>
        <v>Growth_Plan</v>
      </c>
      <c r="AB29" s="5" t="str">
        <f t="shared" si="19"/>
        <v>Growth_Plan</v>
      </c>
      <c r="AC29" s="5" t="str">
        <f t="shared" si="19"/>
        <v>Growth_Plan</v>
      </c>
      <c r="AD29" s="5" t="str">
        <f t="shared" si="19"/>
        <v>Growth_Plan</v>
      </c>
    </row>
    <row r="30" spans="2:30" ht="14.35" outlineLevel="1" x14ac:dyDescent="0.5">
      <c r="B30" s="8" t="s">
        <v>27</v>
      </c>
      <c r="C30" s="9">
        <f t="shared" si="16"/>
        <v>0</v>
      </c>
      <c r="D30" s="9" t="e">
        <f t="shared" si="15"/>
        <v>#DIV/0!</v>
      </c>
      <c r="E30" s="9" t="e">
        <f t="shared" si="15"/>
        <v>#DIV/0!</v>
      </c>
      <c r="F30" s="9" t="e">
        <f t="shared" si="15"/>
        <v>#DIV/0!</v>
      </c>
      <c r="G30" s="9" t="e">
        <f t="shared" si="15"/>
        <v>#DIV/0!</v>
      </c>
      <c r="H30" s="9" t="e">
        <f t="shared" si="15"/>
        <v>#DIV/0!</v>
      </c>
      <c r="J30" s="9"/>
      <c r="K30" s="9" t="e">
        <f t="shared" si="17"/>
        <v>#DIV/0!</v>
      </c>
      <c r="L30" s="9" t="e">
        <f t="shared" si="17"/>
        <v>#DIV/0!</v>
      </c>
      <c r="M30" s="9" t="e">
        <f t="shared" si="17"/>
        <v>#DIV/0!</v>
      </c>
      <c r="N30" s="9" t="e">
        <f t="shared" si="17"/>
        <v>#DIV/0!</v>
      </c>
      <c r="O30" s="9" t="e">
        <f t="shared" si="17"/>
        <v>#DIV/0!</v>
      </c>
      <c r="R30" s="5" t="s">
        <v>13</v>
      </c>
      <c r="S30" s="5" t="s">
        <v>14</v>
      </c>
      <c r="T30" s="5" t="s">
        <v>15</v>
      </c>
      <c r="U30" s="5" t="s">
        <v>16</v>
      </c>
      <c r="V30" s="5" t="s">
        <v>17</v>
      </c>
      <c r="W30" s="5" t="s">
        <v>18</v>
      </c>
      <c r="Y30" s="5" t="s">
        <v>13</v>
      </c>
      <c r="Z30" s="5" t="s">
        <v>14</v>
      </c>
      <c r="AA30" s="5" t="s">
        <v>15</v>
      </c>
      <c r="AB30" s="5" t="s">
        <v>16</v>
      </c>
      <c r="AC30" s="5" t="s">
        <v>17</v>
      </c>
      <c r="AD30" s="5" t="s">
        <v>18</v>
      </c>
    </row>
    <row r="31" spans="2:30" ht="14.35" outlineLevel="1" x14ac:dyDescent="0.5">
      <c r="B31" s="8" t="s">
        <v>24</v>
      </c>
      <c r="C31" s="9">
        <f t="shared" si="16"/>
        <v>0</v>
      </c>
      <c r="D31" s="9" t="e">
        <f t="shared" si="15"/>
        <v>#DIV/0!</v>
      </c>
      <c r="E31" s="9" t="e">
        <f t="shared" si="15"/>
        <v>#DIV/0!</v>
      </c>
      <c r="F31" s="9" t="e">
        <f t="shared" si="15"/>
        <v>#DIV/0!</v>
      </c>
      <c r="G31" s="9" t="e">
        <f t="shared" si="15"/>
        <v>#DIV/0!</v>
      </c>
      <c r="H31" s="9" t="e">
        <f t="shared" si="15"/>
        <v>#DIV/0!</v>
      </c>
      <c r="J31" s="9"/>
      <c r="K31" s="9" t="e">
        <f t="shared" si="17"/>
        <v>#DIV/0!</v>
      </c>
      <c r="L31" s="9" t="e">
        <f t="shared" si="17"/>
        <v>#DIV/0!</v>
      </c>
      <c r="M31" s="9" t="e">
        <f t="shared" si="17"/>
        <v>#DIV/0!</v>
      </c>
      <c r="N31" s="9" t="e">
        <f t="shared" si="17"/>
        <v>#DIV/0!</v>
      </c>
      <c r="O31" s="9" t="e">
        <f t="shared" si="17"/>
        <v>#DIV/0!</v>
      </c>
      <c r="Q31" s="1" t="str">
        <f>Q21</f>
        <v>Revenue from ordinary activities</v>
      </c>
      <c r="R31" s="9">
        <f t="shared" ref="R31:W36" si="20">R11-R21</f>
        <v>0</v>
      </c>
      <c r="S31" s="9">
        <f t="shared" si="20"/>
        <v>0</v>
      </c>
      <c r="T31" s="9">
        <f t="shared" si="20"/>
        <v>0</v>
      </c>
      <c r="U31" s="9">
        <f t="shared" si="20"/>
        <v>0</v>
      </c>
      <c r="V31" s="9">
        <f t="shared" si="20"/>
        <v>0</v>
      </c>
      <c r="W31" s="9">
        <f t="shared" si="20"/>
        <v>0</v>
      </c>
      <c r="Y31" s="9">
        <f t="shared" ref="Y31:AD36" si="21">Y11-Y21</f>
        <v>0</v>
      </c>
      <c r="Z31" s="9">
        <f t="shared" si="21"/>
        <v>0</v>
      </c>
      <c r="AA31" s="9">
        <f t="shared" si="21"/>
        <v>0</v>
      </c>
      <c r="AB31" s="9">
        <f t="shared" si="21"/>
        <v>0</v>
      </c>
      <c r="AC31" s="9">
        <f t="shared" si="21"/>
        <v>0</v>
      </c>
      <c r="AD31" s="9">
        <f t="shared" si="21"/>
        <v>0</v>
      </c>
    </row>
    <row r="32" spans="2:30" ht="14.35" outlineLevel="1" x14ac:dyDescent="0.5">
      <c r="B32" s="8" t="s">
        <v>25</v>
      </c>
      <c r="C32" s="9">
        <f t="shared" si="16"/>
        <v>0</v>
      </c>
      <c r="D32" s="9" t="e">
        <f t="shared" si="15"/>
        <v>#DIV/0!</v>
      </c>
      <c r="E32" s="9" t="e">
        <f t="shared" si="15"/>
        <v>#DIV/0!</v>
      </c>
      <c r="F32" s="9" t="e">
        <f t="shared" si="15"/>
        <v>#DIV/0!</v>
      </c>
      <c r="G32" s="9" t="e">
        <f t="shared" si="15"/>
        <v>#DIV/0!</v>
      </c>
      <c r="H32" s="9" t="e">
        <f t="shared" si="15"/>
        <v>#DIV/0!</v>
      </c>
      <c r="J32" s="9"/>
      <c r="K32" s="9" t="e">
        <f t="shared" si="17"/>
        <v>#DIV/0!</v>
      </c>
      <c r="L32" s="9" t="e">
        <f t="shared" si="17"/>
        <v>#DIV/0!</v>
      </c>
      <c r="M32" s="9" t="e">
        <f t="shared" si="17"/>
        <v>#DIV/0!</v>
      </c>
      <c r="N32" s="9" t="e">
        <f t="shared" si="17"/>
        <v>#DIV/0!</v>
      </c>
      <c r="O32" s="9" t="e">
        <f t="shared" si="17"/>
        <v>#DIV/0!</v>
      </c>
      <c r="Q32" s="1" t="str">
        <f t="shared" ref="Q32:Q44" si="22">Q22</f>
        <v>OPERATING PROFIT</v>
      </c>
      <c r="R32" s="9">
        <f t="shared" si="20"/>
        <v>0</v>
      </c>
      <c r="S32" s="9">
        <f t="shared" si="20"/>
        <v>0</v>
      </c>
      <c r="T32" s="9">
        <f t="shared" si="20"/>
        <v>0</v>
      </c>
      <c r="U32" s="9">
        <f t="shared" si="20"/>
        <v>0</v>
      </c>
      <c r="V32" s="9">
        <f t="shared" si="20"/>
        <v>0</v>
      </c>
      <c r="W32" s="9">
        <f t="shared" si="20"/>
        <v>0</v>
      </c>
      <c r="Y32" s="9">
        <f t="shared" si="21"/>
        <v>0</v>
      </c>
      <c r="Z32" s="9">
        <f t="shared" si="21"/>
        <v>0</v>
      </c>
      <c r="AA32" s="9">
        <f t="shared" si="21"/>
        <v>0</v>
      </c>
      <c r="AB32" s="9">
        <f t="shared" si="21"/>
        <v>0</v>
      </c>
      <c r="AC32" s="9">
        <f t="shared" si="21"/>
        <v>0</v>
      </c>
      <c r="AD32" s="9">
        <f t="shared" si="21"/>
        <v>0</v>
      </c>
    </row>
    <row r="33" spans="1:30" ht="14.35" outlineLevel="1" x14ac:dyDescent="0.5">
      <c r="B33" s="8" t="s">
        <v>26</v>
      </c>
      <c r="C33" s="9">
        <f t="shared" si="16"/>
        <v>0</v>
      </c>
      <c r="D33" s="9" t="e">
        <f t="shared" si="15"/>
        <v>#DIV/0!</v>
      </c>
      <c r="E33" s="9" t="e">
        <f t="shared" si="15"/>
        <v>#DIV/0!</v>
      </c>
      <c r="F33" s="9" t="e">
        <f t="shared" si="15"/>
        <v>#DIV/0!</v>
      </c>
      <c r="G33" s="9" t="e">
        <f t="shared" si="15"/>
        <v>#DIV/0!</v>
      </c>
      <c r="H33" s="9" t="e">
        <f t="shared" si="15"/>
        <v>#DIV/0!</v>
      </c>
      <c r="J33" s="9"/>
      <c r="K33" s="9" t="e">
        <f t="shared" si="17"/>
        <v>#DIV/0!</v>
      </c>
      <c r="L33" s="9" t="e">
        <f t="shared" si="17"/>
        <v>#DIV/0!</v>
      </c>
      <c r="M33" s="9" t="e">
        <f t="shared" si="17"/>
        <v>#DIV/0!</v>
      </c>
      <c r="N33" s="9" t="e">
        <f t="shared" si="17"/>
        <v>#DIV/0!</v>
      </c>
      <c r="O33" s="9" t="e">
        <f t="shared" si="17"/>
        <v>#DIV/0!</v>
      </c>
      <c r="Q33" s="1" t="str">
        <f t="shared" si="22"/>
        <v>PROFIT OR LOSS before Tax</v>
      </c>
      <c r="R33" s="9">
        <f t="shared" si="20"/>
        <v>0</v>
      </c>
      <c r="S33" s="9">
        <f t="shared" si="20"/>
        <v>0</v>
      </c>
      <c r="T33" s="9">
        <f t="shared" si="20"/>
        <v>0</v>
      </c>
      <c r="U33" s="9">
        <f t="shared" si="20"/>
        <v>0</v>
      </c>
      <c r="V33" s="9">
        <f t="shared" si="20"/>
        <v>0</v>
      </c>
      <c r="W33" s="9">
        <f t="shared" si="20"/>
        <v>0</v>
      </c>
      <c r="Y33" s="9">
        <f t="shared" si="21"/>
        <v>0</v>
      </c>
      <c r="Z33" s="9">
        <f t="shared" si="21"/>
        <v>0</v>
      </c>
      <c r="AA33" s="9">
        <f t="shared" si="21"/>
        <v>0</v>
      </c>
      <c r="AB33" s="9">
        <f t="shared" si="21"/>
        <v>0</v>
      </c>
      <c r="AC33" s="9">
        <f t="shared" si="21"/>
        <v>0</v>
      </c>
      <c r="AD33" s="9">
        <f t="shared" si="21"/>
        <v>0</v>
      </c>
    </row>
    <row r="34" spans="1:30" ht="14.35" x14ac:dyDescent="0.5">
      <c r="Q34" s="1" t="str">
        <f t="shared" si="22"/>
        <v>NET PROFIT OR LOSS ATTRIBUTABLE TO GROUP</v>
      </c>
      <c r="R34" s="9">
        <f t="shared" si="20"/>
        <v>0</v>
      </c>
      <c r="S34" s="9">
        <f t="shared" si="20"/>
        <v>0</v>
      </c>
      <c r="T34" s="9">
        <f t="shared" si="20"/>
        <v>0</v>
      </c>
      <c r="U34" s="9">
        <f t="shared" si="20"/>
        <v>0</v>
      </c>
      <c r="V34" s="9">
        <f t="shared" si="20"/>
        <v>0</v>
      </c>
      <c r="W34" s="9">
        <f t="shared" si="20"/>
        <v>0</v>
      </c>
      <c r="Y34" s="9">
        <f t="shared" si="21"/>
        <v>0</v>
      </c>
      <c r="Z34" s="9">
        <f t="shared" si="21"/>
        <v>0</v>
      </c>
      <c r="AA34" s="9">
        <f t="shared" si="21"/>
        <v>0</v>
      </c>
      <c r="AB34" s="9">
        <f t="shared" si="21"/>
        <v>0</v>
      </c>
      <c r="AC34" s="9">
        <f t="shared" si="21"/>
        <v>0</v>
      </c>
      <c r="AD34" s="9">
        <f t="shared" si="21"/>
        <v>0</v>
      </c>
    </row>
    <row r="35" spans="1:30" ht="14.35" x14ac:dyDescent="0.5">
      <c r="B35" s="7" t="s">
        <v>34</v>
      </c>
      <c r="C35" s="5" t="str">
        <f t="shared" ref="C35:H35" si="23">C10</f>
        <v>F_year_2022</v>
      </c>
      <c r="D35" s="5" t="str">
        <f t="shared" si="23"/>
        <v>F_year_2023</v>
      </c>
      <c r="E35" s="5" t="str">
        <f t="shared" si="23"/>
        <v>F_year_2024</v>
      </c>
      <c r="F35" s="5" t="str">
        <f t="shared" si="23"/>
        <v>F_year_2025</v>
      </c>
      <c r="G35" s="5" t="str">
        <f t="shared" si="23"/>
        <v>F_year_2026</v>
      </c>
      <c r="H35" s="5" t="str">
        <f t="shared" si="23"/>
        <v>F_year_2027</v>
      </c>
      <c r="J35" s="5" t="str">
        <f t="shared" ref="J35:O35" si="24">J10</f>
        <v>F_year_2022</v>
      </c>
      <c r="K35" s="5" t="str">
        <f t="shared" si="24"/>
        <v>F_year_2023</v>
      </c>
      <c r="L35" s="5" t="str">
        <f t="shared" si="24"/>
        <v>F_year_2024</v>
      </c>
      <c r="M35" s="5" t="str">
        <f t="shared" si="24"/>
        <v>F_year_2025</v>
      </c>
      <c r="N35" s="5" t="str">
        <f t="shared" si="24"/>
        <v>F_year_2026</v>
      </c>
      <c r="O35" s="5" t="str">
        <f t="shared" si="24"/>
        <v>F_year_2027</v>
      </c>
      <c r="Q35" s="1" t="str">
        <f t="shared" si="22"/>
        <v>OPERATING CASH FLOW (EBITDA)</v>
      </c>
      <c r="R35" s="9">
        <f t="shared" si="20"/>
        <v>0</v>
      </c>
      <c r="S35" s="9">
        <f t="shared" si="20"/>
        <v>0</v>
      </c>
      <c r="T35" s="9">
        <f t="shared" si="20"/>
        <v>0</v>
      </c>
      <c r="U35" s="9">
        <f t="shared" si="20"/>
        <v>0</v>
      </c>
      <c r="V35" s="9">
        <f t="shared" si="20"/>
        <v>0</v>
      </c>
      <c r="W35" s="9">
        <f t="shared" si="20"/>
        <v>0</v>
      </c>
      <c r="Y35" s="9">
        <f t="shared" si="21"/>
        <v>0</v>
      </c>
      <c r="Z35" s="9">
        <f t="shared" si="21"/>
        <v>0</v>
      </c>
      <c r="AA35" s="9">
        <f t="shared" si="21"/>
        <v>0</v>
      </c>
      <c r="AB35" s="9">
        <f t="shared" si="21"/>
        <v>0</v>
      </c>
      <c r="AC35" s="9">
        <f t="shared" si="21"/>
        <v>0</v>
      </c>
      <c r="AD35" s="9">
        <f t="shared" si="21"/>
        <v>0</v>
      </c>
    </row>
    <row r="36" spans="1:30" ht="15.7" x14ac:dyDescent="0.5">
      <c r="B36" s="14" t="s">
        <v>19</v>
      </c>
      <c r="C36" s="15">
        <f>C11</f>
        <v>0</v>
      </c>
      <c r="D36" s="15" t="e">
        <f>D11+D28</f>
        <v>#DIV/0!</v>
      </c>
      <c r="E36" s="15" t="e">
        <f>E11+E28</f>
        <v>#DIV/0!</v>
      </c>
      <c r="F36" s="15" t="e">
        <f>F11+F28</f>
        <v>#DIV/0!</v>
      </c>
      <c r="G36" s="15" t="e">
        <f>G11+G28</f>
        <v>#DIV/0!</v>
      </c>
      <c r="H36" s="12" t="e">
        <f>H11+H28</f>
        <v>#DIV/0!</v>
      </c>
      <c r="J36" s="9">
        <f t="shared" ref="J36:O36" si="25">J11+J28</f>
        <v>0</v>
      </c>
      <c r="K36" s="9" t="e">
        <f t="shared" si="25"/>
        <v>#DIV/0!</v>
      </c>
      <c r="L36" s="9" t="e">
        <f t="shared" si="25"/>
        <v>#DIV/0!</v>
      </c>
      <c r="M36" s="9" t="e">
        <f t="shared" si="25"/>
        <v>#DIV/0!</v>
      </c>
      <c r="N36" s="9" t="e">
        <f t="shared" si="25"/>
        <v>#DIV/0!</v>
      </c>
      <c r="O36" s="9" t="e">
        <f t="shared" si="25"/>
        <v>#DIV/0!</v>
      </c>
      <c r="Q36" s="1" t="str">
        <f t="shared" si="22"/>
        <v>Net Industrial CAPEX</v>
      </c>
      <c r="R36" s="9">
        <f t="shared" si="20"/>
        <v>0</v>
      </c>
      <c r="S36" s="9">
        <f t="shared" si="20"/>
        <v>0</v>
      </c>
      <c r="T36" s="9">
        <f t="shared" si="20"/>
        <v>0</v>
      </c>
      <c r="U36" s="9">
        <f t="shared" si="20"/>
        <v>0</v>
      </c>
      <c r="V36" s="9">
        <f t="shared" si="20"/>
        <v>0</v>
      </c>
      <c r="W36" s="9">
        <f t="shared" si="20"/>
        <v>0</v>
      </c>
      <c r="Y36" s="9">
        <f t="shared" si="21"/>
        <v>0</v>
      </c>
      <c r="Z36" s="9">
        <f t="shared" si="21"/>
        <v>0</v>
      </c>
      <c r="AA36" s="9">
        <f t="shared" si="21"/>
        <v>0</v>
      </c>
      <c r="AB36" s="9">
        <f t="shared" si="21"/>
        <v>0</v>
      </c>
      <c r="AC36" s="9">
        <f t="shared" si="21"/>
        <v>0</v>
      </c>
      <c r="AD36" s="9">
        <f t="shared" si="21"/>
        <v>0</v>
      </c>
    </row>
    <row r="37" spans="1:30" ht="14.35" x14ac:dyDescent="0.5">
      <c r="B37" s="14" t="s">
        <v>21</v>
      </c>
      <c r="C37" s="15">
        <f t="shared" ref="C37:C41" si="26">C16</f>
        <v>0</v>
      </c>
      <c r="D37" s="15" t="e">
        <f t="shared" ref="D37:H41" si="27">D16+D29</f>
        <v>#DIV/0!</v>
      </c>
      <c r="E37" s="15" t="e">
        <f t="shared" si="27"/>
        <v>#DIV/0!</v>
      </c>
      <c r="F37" s="15" t="e">
        <f t="shared" si="27"/>
        <v>#DIV/0!</v>
      </c>
      <c r="G37" s="15" t="e">
        <f t="shared" si="27"/>
        <v>#DIV/0!</v>
      </c>
      <c r="H37" s="15" t="e">
        <f t="shared" si="27"/>
        <v>#DIV/0!</v>
      </c>
      <c r="J37" s="9">
        <f t="shared" ref="J37:O41" si="28">J16+J29</f>
        <v>0</v>
      </c>
      <c r="K37" s="9" t="e">
        <f t="shared" si="28"/>
        <v>#DIV/0!</v>
      </c>
      <c r="L37" s="9" t="e">
        <f t="shared" si="28"/>
        <v>#DIV/0!</v>
      </c>
      <c r="M37" s="9" t="e">
        <f t="shared" si="28"/>
        <v>#DIV/0!</v>
      </c>
      <c r="N37" s="9" t="e">
        <f t="shared" si="28"/>
        <v>#DIV/0!</v>
      </c>
      <c r="O37" s="9" t="e">
        <f t="shared" si="28"/>
        <v>#DIV/0!</v>
      </c>
      <c r="Q37" s="9"/>
    </row>
    <row r="38" spans="1:30" ht="14.35" x14ac:dyDescent="0.5">
      <c r="B38" s="14" t="s">
        <v>27</v>
      </c>
      <c r="C38" s="15">
        <f t="shared" si="26"/>
        <v>0</v>
      </c>
      <c r="D38" s="15" t="e">
        <f t="shared" si="27"/>
        <v>#DIV/0!</v>
      </c>
      <c r="E38" s="15" t="e">
        <f t="shared" si="27"/>
        <v>#DIV/0!</v>
      </c>
      <c r="F38" s="15" t="e">
        <f t="shared" si="27"/>
        <v>#DIV/0!</v>
      </c>
      <c r="G38" s="15" t="e">
        <f t="shared" si="27"/>
        <v>#DIV/0!</v>
      </c>
      <c r="H38" s="15" t="e">
        <f t="shared" si="27"/>
        <v>#DIV/0!</v>
      </c>
      <c r="J38" s="9">
        <f t="shared" si="28"/>
        <v>0</v>
      </c>
      <c r="K38" s="9" t="e">
        <f t="shared" si="28"/>
        <v>#DIV/0!</v>
      </c>
      <c r="L38" s="9" t="e">
        <f t="shared" si="28"/>
        <v>#DIV/0!</v>
      </c>
      <c r="M38" s="9" t="e">
        <f t="shared" si="28"/>
        <v>#DIV/0!</v>
      </c>
      <c r="N38" s="9" t="e">
        <f t="shared" si="28"/>
        <v>#DIV/0!</v>
      </c>
      <c r="O38" s="9" t="e">
        <f t="shared" si="28"/>
        <v>#DIV/0!</v>
      </c>
      <c r="Q38" s="9"/>
    </row>
    <row r="39" spans="1:30" ht="14.35" x14ac:dyDescent="0.5">
      <c r="B39" s="14" t="s">
        <v>24</v>
      </c>
      <c r="C39" s="15">
        <f t="shared" si="26"/>
        <v>0</v>
      </c>
      <c r="D39" s="15" t="e">
        <f t="shared" si="27"/>
        <v>#DIV/0!</v>
      </c>
      <c r="E39" s="15" t="e">
        <f t="shared" si="27"/>
        <v>#DIV/0!</v>
      </c>
      <c r="F39" s="15" t="e">
        <f t="shared" si="27"/>
        <v>#DIV/0!</v>
      </c>
      <c r="G39" s="15" t="e">
        <f t="shared" si="27"/>
        <v>#DIV/0!</v>
      </c>
      <c r="H39" s="15" t="e">
        <f t="shared" si="27"/>
        <v>#DIV/0!</v>
      </c>
      <c r="J39" s="9">
        <f t="shared" si="28"/>
        <v>0</v>
      </c>
      <c r="K39" s="9" t="e">
        <f t="shared" si="28"/>
        <v>#DIV/0!</v>
      </c>
      <c r="L39" s="9" t="e">
        <f t="shared" si="28"/>
        <v>#DIV/0!</v>
      </c>
      <c r="M39" s="9" t="e">
        <f t="shared" si="28"/>
        <v>#DIV/0!</v>
      </c>
      <c r="N39" s="9" t="e">
        <f t="shared" si="28"/>
        <v>#DIV/0!</v>
      </c>
      <c r="O39" s="9" t="e">
        <f t="shared" si="28"/>
        <v>#DIV/0!</v>
      </c>
      <c r="Q39" s="6" t="s">
        <v>35</v>
      </c>
      <c r="R39" s="5" t="s">
        <v>9</v>
      </c>
      <c r="S39" s="5" t="str">
        <f>R39</f>
        <v>TOT_LTP</v>
      </c>
      <c r="T39" s="5" t="str">
        <f t="shared" ref="T39:W39" si="29">S39</f>
        <v>TOT_LTP</v>
      </c>
      <c r="U39" s="5" t="str">
        <f t="shared" si="29"/>
        <v>TOT_LTP</v>
      </c>
      <c r="V39" s="5" t="str">
        <f t="shared" si="29"/>
        <v>TOT_LTP</v>
      </c>
      <c r="W39" s="5" t="str">
        <f t="shared" si="29"/>
        <v>TOT_LTP</v>
      </c>
      <c r="Y39" s="5" t="s">
        <v>10</v>
      </c>
      <c r="Z39" s="5" t="str">
        <f>Y39</f>
        <v>Growth_Plan</v>
      </c>
      <c r="AA39" s="5" t="str">
        <f t="shared" ref="AA39:AD39" si="30">Z39</f>
        <v>Growth_Plan</v>
      </c>
      <c r="AB39" s="5" t="str">
        <f t="shared" si="30"/>
        <v>Growth_Plan</v>
      </c>
      <c r="AC39" s="5" t="str">
        <f t="shared" si="30"/>
        <v>Growth_Plan</v>
      </c>
      <c r="AD39" s="5" t="str">
        <f t="shared" si="30"/>
        <v>Growth_Plan</v>
      </c>
    </row>
    <row r="40" spans="1:30" ht="14.35" x14ac:dyDescent="0.5">
      <c r="B40" s="14" t="s">
        <v>25</v>
      </c>
      <c r="C40" s="15">
        <f t="shared" si="26"/>
        <v>0</v>
      </c>
      <c r="D40" s="15" t="e">
        <f t="shared" si="27"/>
        <v>#DIV/0!</v>
      </c>
      <c r="E40" s="15" t="e">
        <f t="shared" si="27"/>
        <v>#DIV/0!</v>
      </c>
      <c r="F40" s="15" t="e">
        <f t="shared" si="27"/>
        <v>#DIV/0!</v>
      </c>
      <c r="G40" s="15" t="e">
        <f t="shared" si="27"/>
        <v>#DIV/0!</v>
      </c>
      <c r="H40" s="15" t="e">
        <f t="shared" si="27"/>
        <v>#DIV/0!</v>
      </c>
      <c r="J40" s="9">
        <f t="shared" si="28"/>
        <v>0</v>
      </c>
      <c r="K40" s="9" t="e">
        <f t="shared" si="28"/>
        <v>#DIV/0!</v>
      </c>
      <c r="L40" s="9" t="e">
        <f t="shared" si="28"/>
        <v>#DIV/0!</v>
      </c>
      <c r="M40" s="9" t="e">
        <f t="shared" si="28"/>
        <v>#DIV/0!</v>
      </c>
      <c r="N40" s="9" t="e">
        <f t="shared" si="28"/>
        <v>#DIV/0!</v>
      </c>
      <c r="O40" s="9" t="e">
        <f t="shared" si="28"/>
        <v>#DIV/0!</v>
      </c>
      <c r="R40" s="5" t="s">
        <v>13</v>
      </c>
      <c r="S40" s="5" t="s">
        <v>14</v>
      </c>
      <c r="T40" s="5" t="s">
        <v>15</v>
      </c>
      <c r="U40" s="5" t="s">
        <v>16</v>
      </c>
      <c r="V40" s="5" t="s">
        <v>17</v>
      </c>
      <c r="W40" s="5" t="s">
        <v>18</v>
      </c>
      <c r="Y40" s="5" t="s">
        <v>13</v>
      </c>
      <c r="Z40" s="5" t="s">
        <v>14</v>
      </c>
      <c r="AA40" s="5" t="s">
        <v>15</v>
      </c>
      <c r="AB40" s="5" t="s">
        <v>16</v>
      </c>
      <c r="AC40" s="5" t="s">
        <v>17</v>
      </c>
      <c r="AD40" s="5" t="s">
        <v>18</v>
      </c>
    </row>
    <row r="41" spans="1:30" ht="14.35" x14ac:dyDescent="0.5">
      <c r="B41" s="14" t="s">
        <v>26</v>
      </c>
      <c r="C41" s="15">
        <f t="shared" si="26"/>
        <v>0</v>
      </c>
      <c r="D41" s="15" t="e">
        <f t="shared" si="27"/>
        <v>#DIV/0!</v>
      </c>
      <c r="E41" s="15" t="e">
        <f t="shared" si="27"/>
        <v>#DIV/0!</v>
      </c>
      <c r="F41" s="15" t="e">
        <f t="shared" si="27"/>
        <v>#DIV/0!</v>
      </c>
      <c r="G41" s="15" t="e">
        <f t="shared" si="27"/>
        <v>#DIV/0!</v>
      </c>
      <c r="H41" s="15" t="e">
        <f t="shared" si="27"/>
        <v>#DIV/0!</v>
      </c>
      <c r="J41" s="9">
        <f t="shared" si="28"/>
        <v>0</v>
      </c>
      <c r="K41" s="9" t="e">
        <f t="shared" si="28"/>
        <v>#DIV/0!</v>
      </c>
      <c r="L41" s="9" t="e">
        <f t="shared" si="28"/>
        <v>#DIV/0!</v>
      </c>
      <c r="M41" s="9" t="e">
        <f t="shared" si="28"/>
        <v>#DIV/0!</v>
      </c>
      <c r="N41" s="9" t="e">
        <f t="shared" si="28"/>
        <v>#DIV/0!</v>
      </c>
      <c r="O41" s="9" t="e">
        <f t="shared" si="28"/>
        <v>#DIV/0!</v>
      </c>
      <c r="Q41" s="1" t="str">
        <f>Q31</f>
        <v>Revenue from ordinary activities</v>
      </c>
      <c r="R41" s="10" t="e">
        <f>R21/R31</f>
        <v>#DIV/0!</v>
      </c>
      <c r="S41" s="10" t="e">
        <f t="shared" ref="S41:W41" si="31">S21/S31</f>
        <v>#DIV/0!</v>
      </c>
      <c r="T41" s="10" t="e">
        <f t="shared" si="31"/>
        <v>#DIV/0!</v>
      </c>
      <c r="U41" s="10" t="e">
        <f t="shared" si="31"/>
        <v>#DIV/0!</v>
      </c>
      <c r="V41" s="10" t="e">
        <f t="shared" si="31"/>
        <v>#DIV/0!</v>
      </c>
      <c r="W41" s="10" t="e">
        <f t="shared" si="31"/>
        <v>#DIV/0!</v>
      </c>
      <c r="Y41" s="10" t="e">
        <f>Y21/Y31</f>
        <v>#DIV/0!</v>
      </c>
      <c r="Z41" s="10" t="e">
        <f t="shared" ref="Z41:AD41" si="32">Z21/Z31</f>
        <v>#DIV/0!</v>
      </c>
      <c r="AA41" s="10" t="e">
        <f t="shared" si="32"/>
        <v>#DIV/0!</v>
      </c>
      <c r="AB41" s="10" t="e">
        <f t="shared" si="32"/>
        <v>#DIV/0!</v>
      </c>
      <c r="AC41" s="10" t="e">
        <f t="shared" si="32"/>
        <v>#DIV/0!</v>
      </c>
      <c r="AD41" s="10" t="e">
        <f t="shared" si="32"/>
        <v>#DIV/0!</v>
      </c>
    </row>
    <row r="42" spans="1:30" ht="14.35" x14ac:dyDescent="0.5">
      <c r="B42" s="14" t="s">
        <v>28</v>
      </c>
      <c r="C42" s="16"/>
      <c r="D42" s="16" t="e">
        <f>D37/D36</f>
        <v>#DIV/0!</v>
      </c>
      <c r="E42" s="16" t="e">
        <f>E37/E36</f>
        <v>#DIV/0!</v>
      </c>
      <c r="F42" s="16" t="e">
        <f>F37/F36</f>
        <v>#DIV/0!</v>
      </c>
      <c r="G42" s="16" t="e">
        <f>G37/G36</f>
        <v>#DIV/0!</v>
      </c>
      <c r="H42" s="16" t="e">
        <f>H37/H36</f>
        <v>#DIV/0!</v>
      </c>
      <c r="J42" s="11" t="e">
        <f t="shared" ref="J42:O42" si="33">J37/J36</f>
        <v>#DIV/0!</v>
      </c>
      <c r="K42" s="11" t="e">
        <f t="shared" si="33"/>
        <v>#DIV/0!</v>
      </c>
      <c r="L42" s="11" t="e">
        <f t="shared" si="33"/>
        <v>#DIV/0!</v>
      </c>
      <c r="M42" s="11" t="e">
        <f t="shared" si="33"/>
        <v>#DIV/0!</v>
      </c>
      <c r="N42" s="11" t="e">
        <f t="shared" si="33"/>
        <v>#DIV/0!</v>
      </c>
      <c r="O42" s="11" t="e">
        <f t="shared" si="33"/>
        <v>#DIV/0!</v>
      </c>
      <c r="Q42" s="1" t="str">
        <f t="shared" si="22"/>
        <v>OPERATING PROFIT</v>
      </c>
      <c r="R42" s="10" t="e">
        <f t="shared" ref="R42:W44" si="34">R22/R32</f>
        <v>#DIV/0!</v>
      </c>
      <c r="S42" s="10" t="e">
        <f t="shared" si="34"/>
        <v>#DIV/0!</v>
      </c>
      <c r="T42" s="10" t="e">
        <f t="shared" si="34"/>
        <v>#DIV/0!</v>
      </c>
      <c r="U42" s="10" t="e">
        <f t="shared" si="34"/>
        <v>#DIV/0!</v>
      </c>
      <c r="V42" s="10" t="e">
        <f t="shared" si="34"/>
        <v>#DIV/0!</v>
      </c>
      <c r="W42" s="10" t="e">
        <f t="shared" si="34"/>
        <v>#DIV/0!</v>
      </c>
      <c r="Y42" s="10" t="e">
        <f t="shared" ref="Y42:AD44" si="35">Y22/Y32</f>
        <v>#DIV/0!</v>
      </c>
      <c r="Z42" s="10" t="e">
        <f t="shared" si="35"/>
        <v>#DIV/0!</v>
      </c>
      <c r="AA42" s="10" t="e">
        <f t="shared" si="35"/>
        <v>#DIV/0!</v>
      </c>
      <c r="AB42" s="10" t="e">
        <f t="shared" si="35"/>
        <v>#DIV/0!</v>
      </c>
      <c r="AC42" s="10" t="e">
        <f t="shared" si="35"/>
        <v>#DIV/0!</v>
      </c>
      <c r="AD42" s="10" t="e">
        <f t="shared" si="35"/>
        <v>#DIV/0!</v>
      </c>
    </row>
    <row r="43" spans="1:30" ht="14.35" x14ac:dyDescent="0.5">
      <c r="B43" s="14" t="s">
        <v>29</v>
      </c>
      <c r="C43" s="16"/>
      <c r="D43" s="16" t="e">
        <f>D39/D36</f>
        <v>#DIV/0!</v>
      </c>
      <c r="E43" s="16" t="e">
        <f>E39/E36</f>
        <v>#DIV/0!</v>
      </c>
      <c r="F43" s="16" t="e">
        <f>F39/F36</f>
        <v>#DIV/0!</v>
      </c>
      <c r="G43" s="16" t="e">
        <f>G39/G36</f>
        <v>#DIV/0!</v>
      </c>
      <c r="H43" s="16" t="e">
        <f>H39/H36</f>
        <v>#DIV/0!</v>
      </c>
      <c r="J43" s="11" t="e">
        <f t="shared" ref="J43:O43" si="36">J39/J36</f>
        <v>#DIV/0!</v>
      </c>
      <c r="K43" s="11" t="e">
        <f t="shared" si="36"/>
        <v>#DIV/0!</v>
      </c>
      <c r="L43" s="11" t="e">
        <f t="shared" si="36"/>
        <v>#DIV/0!</v>
      </c>
      <c r="M43" s="11" t="e">
        <f t="shared" si="36"/>
        <v>#DIV/0!</v>
      </c>
      <c r="N43" s="11" t="e">
        <f t="shared" si="36"/>
        <v>#DIV/0!</v>
      </c>
      <c r="O43" s="11" t="e">
        <f t="shared" si="36"/>
        <v>#DIV/0!</v>
      </c>
      <c r="Q43" s="1" t="str">
        <f t="shared" si="22"/>
        <v>PROFIT OR LOSS before Tax</v>
      </c>
      <c r="R43" s="10" t="e">
        <f t="shared" si="34"/>
        <v>#DIV/0!</v>
      </c>
      <c r="S43" s="10" t="e">
        <f t="shared" si="34"/>
        <v>#DIV/0!</v>
      </c>
      <c r="T43" s="10" t="e">
        <f t="shared" si="34"/>
        <v>#DIV/0!</v>
      </c>
      <c r="U43" s="10" t="e">
        <f t="shared" si="34"/>
        <v>#DIV/0!</v>
      </c>
      <c r="V43" s="10" t="e">
        <f t="shared" si="34"/>
        <v>#DIV/0!</v>
      </c>
      <c r="W43" s="10" t="e">
        <f t="shared" si="34"/>
        <v>#DIV/0!</v>
      </c>
      <c r="Y43" s="10" t="e">
        <f t="shared" si="35"/>
        <v>#DIV/0!</v>
      </c>
      <c r="Z43" s="10" t="e">
        <f t="shared" si="35"/>
        <v>#DIV/0!</v>
      </c>
      <c r="AA43" s="10" t="e">
        <f t="shared" si="35"/>
        <v>#DIV/0!</v>
      </c>
      <c r="AB43" s="10" t="e">
        <f t="shared" si="35"/>
        <v>#DIV/0!</v>
      </c>
      <c r="AC43" s="10" t="e">
        <f t="shared" si="35"/>
        <v>#DIV/0!</v>
      </c>
      <c r="AD43" s="10" t="e">
        <f t="shared" si="35"/>
        <v>#DIV/0!</v>
      </c>
    </row>
    <row r="44" spans="1:30" ht="14.35" x14ac:dyDescent="0.5">
      <c r="Q44" s="1" t="str">
        <f t="shared" si="22"/>
        <v>NET PROFIT OR LOSS ATTRIBUTABLE TO GROUP</v>
      </c>
      <c r="R44" s="10" t="e">
        <f t="shared" si="34"/>
        <v>#DIV/0!</v>
      </c>
      <c r="S44" s="10" t="e">
        <f t="shared" si="34"/>
        <v>#DIV/0!</v>
      </c>
      <c r="T44" s="10" t="e">
        <f t="shared" si="34"/>
        <v>#DIV/0!</v>
      </c>
      <c r="U44" s="10" t="e">
        <f t="shared" si="34"/>
        <v>#DIV/0!</v>
      </c>
      <c r="V44" s="10" t="e">
        <f t="shared" si="34"/>
        <v>#DIV/0!</v>
      </c>
      <c r="W44" s="10" t="e">
        <f t="shared" si="34"/>
        <v>#DIV/0!</v>
      </c>
      <c r="Y44" s="10" t="e">
        <f t="shared" si="35"/>
        <v>#DIV/0!</v>
      </c>
      <c r="Z44" s="10" t="e">
        <f t="shared" si="35"/>
        <v>#DIV/0!</v>
      </c>
      <c r="AA44" s="10" t="e">
        <f t="shared" si="35"/>
        <v>#DIV/0!</v>
      </c>
      <c r="AB44" s="10" t="e">
        <f t="shared" si="35"/>
        <v>#DIV/0!</v>
      </c>
      <c r="AC44" s="10" t="e">
        <f t="shared" si="35"/>
        <v>#DIV/0!</v>
      </c>
      <c r="AD44" s="10" t="e">
        <f t="shared" si="35"/>
        <v>#DIV/0!</v>
      </c>
    </row>
    <row r="45" spans="1:30" ht="14.35" x14ac:dyDescent="0.5">
      <c r="Q45" s="1"/>
      <c r="R45" s="10"/>
      <c r="S45" s="10"/>
      <c r="T45" s="10"/>
      <c r="U45" s="10"/>
      <c r="V45" s="10"/>
      <c r="W45" s="10"/>
      <c r="Y45" s="10"/>
      <c r="Z45" s="10"/>
      <c r="AA45" s="10"/>
      <c r="AB45" s="10"/>
      <c r="AC45" s="10"/>
      <c r="AD45" s="10"/>
    </row>
    <row r="46" spans="1:30" ht="14.35" x14ac:dyDescent="0.5">
      <c r="A46" s="17" t="s">
        <v>36</v>
      </c>
      <c r="B46" s="14" t="s">
        <v>37</v>
      </c>
      <c r="K46" s="18" t="e">
        <f>K28/K11</f>
        <v>#DIV/0!</v>
      </c>
      <c r="L46" s="18" t="e">
        <f t="shared" ref="L46:O46" si="37">L28/L11</f>
        <v>#DIV/0!</v>
      </c>
      <c r="M46" s="18" t="e">
        <f t="shared" si="37"/>
        <v>#DIV/0!</v>
      </c>
      <c r="N46" s="18" t="e">
        <f t="shared" si="37"/>
        <v>#DIV/0!</v>
      </c>
      <c r="O46" s="18" t="e">
        <f t="shared" si="37"/>
        <v>#DIV/0!</v>
      </c>
      <c r="Q46" s="1" t="str">
        <f>Q35</f>
        <v>OPERATING CASH FLOW (EBITDA)</v>
      </c>
      <c r="R46" s="10" t="e">
        <f t="shared" ref="R46:W47" si="38">R25/R35</f>
        <v>#DIV/0!</v>
      </c>
      <c r="S46" s="10" t="e">
        <f t="shared" si="38"/>
        <v>#DIV/0!</v>
      </c>
      <c r="T46" s="10" t="e">
        <f t="shared" si="38"/>
        <v>#DIV/0!</v>
      </c>
      <c r="U46" s="10" t="e">
        <f t="shared" si="38"/>
        <v>#DIV/0!</v>
      </c>
      <c r="V46" s="10" t="e">
        <f t="shared" si="38"/>
        <v>#DIV/0!</v>
      </c>
      <c r="W46" s="10" t="e">
        <f t="shared" si="38"/>
        <v>#DIV/0!</v>
      </c>
      <c r="Y46" s="10" t="e">
        <f t="shared" ref="Y46:AD47" si="39">Y25/Y35</f>
        <v>#DIV/0!</v>
      </c>
      <c r="Z46" s="10" t="e">
        <f t="shared" si="39"/>
        <v>#DIV/0!</v>
      </c>
      <c r="AA46" s="10" t="e">
        <f t="shared" si="39"/>
        <v>#DIV/0!</v>
      </c>
      <c r="AB46" s="10" t="e">
        <f t="shared" si="39"/>
        <v>#DIV/0!</v>
      </c>
      <c r="AC46" s="10" t="e">
        <f t="shared" si="39"/>
        <v>#DIV/0!</v>
      </c>
      <c r="AD46" s="10" t="e">
        <f t="shared" si="39"/>
        <v>#DIV/0!</v>
      </c>
    </row>
    <row r="47" spans="1:30" ht="14.35" x14ac:dyDescent="0.5">
      <c r="K47" s="18" t="e">
        <f t="shared" ref="K47:O47" si="40">K29/K16</f>
        <v>#DIV/0!</v>
      </c>
      <c r="L47" s="18" t="e">
        <f t="shared" si="40"/>
        <v>#DIV/0!</v>
      </c>
      <c r="M47" s="18" t="e">
        <f t="shared" si="40"/>
        <v>#DIV/0!</v>
      </c>
      <c r="N47" s="18" t="e">
        <f t="shared" si="40"/>
        <v>#DIV/0!</v>
      </c>
      <c r="O47" s="18" t="e">
        <f t="shared" si="40"/>
        <v>#DIV/0!</v>
      </c>
      <c r="Q47" s="1" t="str">
        <f>Q36</f>
        <v>Net Industrial CAPEX</v>
      </c>
      <c r="R47" s="10" t="e">
        <f t="shared" si="38"/>
        <v>#DIV/0!</v>
      </c>
      <c r="S47" s="10" t="e">
        <f t="shared" si="38"/>
        <v>#DIV/0!</v>
      </c>
      <c r="T47" s="10" t="e">
        <f t="shared" si="38"/>
        <v>#DIV/0!</v>
      </c>
      <c r="U47" s="10" t="e">
        <f t="shared" si="38"/>
        <v>#DIV/0!</v>
      </c>
      <c r="V47" s="10" t="e">
        <f t="shared" si="38"/>
        <v>#DIV/0!</v>
      </c>
      <c r="W47" s="10" t="e">
        <f t="shared" si="38"/>
        <v>#DIV/0!</v>
      </c>
      <c r="Y47" s="10" t="e">
        <f t="shared" si="39"/>
        <v>#DIV/0!</v>
      </c>
      <c r="Z47" s="10" t="e">
        <f t="shared" si="39"/>
        <v>#DIV/0!</v>
      </c>
      <c r="AA47" s="10" t="e">
        <f t="shared" si="39"/>
        <v>#DIV/0!</v>
      </c>
      <c r="AB47" s="10" t="e">
        <f t="shared" si="39"/>
        <v>#DIV/0!</v>
      </c>
      <c r="AC47" s="10" t="e">
        <f t="shared" si="39"/>
        <v>#DIV/0!</v>
      </c>
      <c r="AD47" s="10" t="e">
        <f t="shared" si="39"/>
        <v>#DIV/0!</v>
      </c>
    </row>
    <row r="48" spans="1:30" ht="14.35" x14ac:dyDescent="0.5">
      <c r="K48" s="18"/>
      <c r="L48" s="18"/>
      <c r="M48" s="18"/>
      <c r="N48" s="18"/>
      <c r="O48" s="18"/>
      <c r="Q48" s="1"/>
      <c r="R48" s="10"/>
      <c r="S48" s="10"/>
      <c r="T48" s="10"/>
      <c r="U48" s="10"/>
      <c r="V48" s="10"/>
      <c r="W48" s="10"/>
      <c r="Y48" s="10"/>
      <c r="Z48" s="10"/>
      <c r="AA48" s="10"/>
      <c r="AB48" s="10"/>
      <c r="AC48" s="10"/>
      <c r="AD48" s="10"/>
    </row>
    <row r="49" spans="1:15" x14ac:dyDescent="0.4">
      <c r="A49" s="17" t="s">
        <v>38</v>
      </c>
      <c r="B49" s="19" t="s">
        <v>39</v>
      </c>
      <c r="C49" s="19" t="s">
        <v>7</v>
      </c>
      <c r="D49" s="19"/>
      <c r="E49" s="19"/>
      <c r="F49" s="19" t="s">
        <v>40</v>
      </c>
      <c r="G49" s="19"/>
      <c r="K49" s="18" t="e">
        <f t="shared" ref="K49:O51" si="41">K31/K18</f>
        <v>#DIV/0!</v>
      </c>
      <c r="L49" s="18" t="e">
        <f t="shared" si="41"/>
        <v>#DIV/0!</v>
      </c>
      <c r="M49" s="18" t="e">
        <f t="shared" si="41"/>
        <v>#DIV/0!</v>
      </c>
      <c r="N49" s="18" t="e">
        <f t="shared" si="41"/>
        <v>#DIV/0!</v>
      </c>
      <c r="O49" s="18" t="e">
        <f t="shared" si="41"/>
        <v>#DIV/0!</v>
      </c>
    </row>
    <row r="50" spans="1:15" ht="14.35" x14ac:dyDescent="0.5">
      <c r="B50" s="8" t="s">
        <v>19</v>
      </c>
      <c r="C50" s="9">
        <f>C28*1000</f>
        <v>0</v>
      </c>
      <c r="D50" s="9" t="e">
        <f t="shared" ref="D50:H50" si="42">D28*1000</f>
        <v>#DIV/0!</v>
      </c>
      <c r="E50" s="9" t="e">
        <f t="shared" si="42"/>
        <v>#DIV/0!</v>
      </c>
      <c r="F50" s="9" t="e">
        <f t="shared" si="42"/>
        <v>#DIV/0!</v>
      </c>
      <c r="G50" s="9" t="e">
        <f t="shared" si="42"/>
        <v>#DIV/0!</v>
      </c>
      <c r="H50" s="9" t="e">
        <f t="shared" si="42"/>
        <v>#DIV/0!</v>
      </c>
      <c r="K50" s="18" t="e">
        <f t="shared" si="41"/>
        <v>#DIV/0!</v>
      </c>
      <c r="L50" s="18" t="e">
        <f t="shared" si="41"/>
        <v>#DIV/0!</v>
      </c>
      <c r="M50" s="18" t="e">
        <f t="shared" si="41"/>
        <v>#DIV/0!</v>
      </c>
      <c r="N50" s="18" t="e">
        <f t="shared" si="41"/>
        <v>#DIV/0!</v>
      </c>
      <c r="O50" s="18" t="e">
        <f t="shared" si="41"/>
        <v>#DIV/0!</v>
      </c>
    </row>
    <row r="51" spans="1:15" ht="14.35" x14ac:dyDescent="0.5">
      <c r="B51" s="8" t="s">
        <v>41</v>
      </c>
      <c r="C51" s="9">
        <f>-(C28-C32)*1000</f>
        <v>0</v>
      </c>
      <c r="D51" s="9" t="e">
        <f t="shared" ref="D51:H51" si="43">-(D28-D32)*1000</f>
        <v>#DIV/0!</v>
      </c>
      <c r="E51" s="9" t="e">
        <f t="shared" si="43"/>
        <v>#DIV/0!</v>
      </c>
      <c r="F51" s="9" t="e">
        <f t="shared" si="43"/>
        <v>#DIV/0!</v>
      </c>
      <c r="G51" s="9" t="e">
        <f t="shared" si="43"/>
        <v>#DIV/0!</v>
      </c>
      <c r="H51" s="9" t="e">
        <f t="shared" si="43"/>
        <v>#DIV/0!</v>
      </c>
      <c r="K51" s="18" t="e">
        <f t="shared" si="41"/>
        <v>#DIV/0!</v>
      </c>
      <c r="L51" s="18" t="e">
        <f t="shared" si="41"/>
        <v>#DIV/0!</v>
      </c>
      <c r="M51" s="18" t="e">
        <f t="shared" si="41"/>
        <v>#DIV/0!</v>
      </c>
      <c r="N51" s="18" t="e">
        <f t="shared" si="41"/>
        <v>#DIV/0!</v>
      </c>
      <c r="O51" s="18" t="e">
        <f t="shared" si="41"/>
        <v>#DIV/0!</v>
      </c>
    </row>
    <row r="52" spans="1:15" ht="14.35" x14ac:dyDescent="0.5">
      <c r="B52" s="8" t="s">
        <v>42</v>
      </c>
      <c r="C52" s="9">
        <f>-(C32-C29)*1000</f>
        <v>0</v>
      </c>
      <c r="D52" s="9" t="e">
        <f t="shared" ref="D52:H52" si="44">-(D32-D29)*1000</f>
        <v>#DIV/0!</v>
      </c>
      <c r="E52" s="9" t="e">
        <f t="shared" si="44"/>
        <v>#DIV/0!</v>
      </c>
      <c r="F52" s="9" t="e">
        <f t="shared" si="44"/>
        <v>#DIV/0!</v>
      </c>
      <c r="G52" s="9" t="e">
        <f t="shared" si="44"/>
        <v>#DIV/0!</v>
      </c>
      <c r="H52" s="9" t="e">
        <f t="shared" si="44"/>
        <v>#DIV/0!</v>
      </c>
    </row>
    <row r="53" spans="1:15" ht="14.35" x14ac:dyDescent="0.5">
      <c r="B53" s="8" t="s">
        <v>43</v>
      </c>
      <c r="C53" s="9">
        <f>(C30-C29)*1000</f>
        <v>0</v>
      </c>
      <c r="D53" s="9" t="e">
        <f t="shared" ref="D53:H54" si="45">(D30-D29)*1000</f>
        <v>#DIV/0!</v>
      </c>
      <c r="E53" s="9" t="e">
        <f t="shared" si="45"/>
        <v>#DIV/0!</v>
      </c>
      <c r="F53" s="9" t="e">
        <f t="shared" si="45"/>
        <v>#DIV/0!</v>
      </c>
      <c r="G53" s="9" t="e">
        <f t="shared" si="45"/>
        <v>#DIV/0!</v>
      </c>
      <c r="H53" s="9" t="e">
        <f t="shared" si="45"/>
        <v>#DIV/0!</v>
      </c>
    </row>
    <row r="54" spans="1:15" ht="14.35" x14ac:dyDescent="0.5">
      <c r="B54" s="8" t="s">
        <v>44</v>
      </c>
      <c r="C54" s="9">
        <f>(C31-C30)*1000</f>
        <v>0</v>
      </c>
      <c r="D54" s="9" t="e">
        <f t="shared" si="45"/>
        <v>#DIV/0!</v>
      </c>
      <c r="E54" s="9" t="e">
        <f t="shared" si="45"/>
        <v>#DIV/0!</v>
      </c>
      <c r="F54" s="9" t="e">
        <f t="shared" si="45"/>
        <v>#DIV/0!</v>
      </c>
      <c r="G54" s="9" t="e">
        <f t="shared" si="45"/>
        <v>#DIV/0!</v>
      </c>
      <c r="H54" s="9" t="e">
        <f t="shared" si="45"/>
        <v>#DIV/0!</v>
      </c>
    </row>
    <row r="55" spans="1:15" ht="14.35" x14ac:dyDescent="0.5">
      <c r="B55" s="8" t="s">
        <v>45</v>
      </c>
      <c r="C55" s="9">
        <f>C33*1000</f>
        <v>0</v>
      </c>
      <c r="D55" s="9" t="e">
        <f t="shared" ref="D55:H55" si="46">D33*1000</f>
        <v>#DIV/0!</v>
      </c>
      <c r="E55" s="9" t="e">
        <f t="shared" si="46"/>
        <v>#DIV/0!</v>
      </c>
      <c r="F55" s="9" t="e">
        <f t="shared" si="46"/>
        <v>#DIV/0!</v>
      </c>
      <c r="G55" s="9" t="e">
        <f t="shared" si="46"/>
        <v>#DIV/0!</v>
      </c>
      <c r="H55" s="9" t="e">
        <f t="shared" si="46"/>
        <v>#DIV/0!</v>
      </c>
    </row>
    <row r="56" spans="1:15" ht="14.35" x14ac:dyDescent="0.5">
      <c r="B56" s="8" t="s">
        <v>46</v>
      </c>
      <c r="D56" s="9" t="e">
        <f>D54</f>
        <v>#DIV/0!</v>
      </c>
      <c r="E56" s="9" t="e">
        <f t="shared" ref="E56:H56" si="47">E54</f>
        <v>#DIV/0!</v>
      </c>
      <c r="F56" s="9" t="e">
        <f t="shared" si="47"/>
        <v>#DIV/0!</v>
      </c>
      <c r="G56" s="9" t="e">
        <f t="shared" si="47"/>
        <v>#DIV/0!</v>
      </c>
      <c r="H56" s="9" t="e">
        <f t="shared" si="47"/>
        <v>#DIV/0!</v>
      </c>
    </row>
    <row r="57" spans="1:15" ht="14.35" x14ac:dyDescent="0.4">
      <c r="H57" s="9"/>
    </row>
    <row r="59" spans="1:15" x14ac:dyDescent="0.4">
      <c r="A59" s="17" t="s">
        <v>47</v>
      </c>
      <c r="B59" s="19" t="s">
        <v>48</v>
      </c>
      <c r="C59" s="19" t="s">
        <v>49</v>
      </c>
      <c r="D59" s="19"/>
      <c r="E59" s="19"/>
      <c r="F59" s="19"/>
      <c r="G59" s="19"/>
      <c r="K59" s="18"/>
      <c r="L59" s="18"/>
      <c r="M59" s="18"/>
      <c r="N59" s="18"/>
      <c r="O5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Anticroissance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laurent.mariotte</dc:creator>
  <cp:lastModifiedBy>laurent.mariotte</cp:lastModifiedBy>
  <dcterms:created xsi:type="dcterms:W3CDTF">2024-08-20T14:35:16Z</dcterms:created>
  <dcterms:modified xsi:type="dcterms:W3CDTF">2024-08-20T14:44:42Z</dcterms:modified>
</cp:coreProperties>
</file>